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updateLinks="never" defaultThemeVersion="124226"/>
  <mc:AlternateContent xmlns:mc="http://schemas.openxmlformats.org/markup-compatibility/2006">
    <mc:Choice Requires="x15">
      <x15ac:absPath xmlns:x15ac="http://schemas.microsoft.com/office/spreadsheetml/2010/11/ac" url="S:\69\11\11-69004　一般国道491号（大寧寺第1トンネル）外トンネル定期点検業務\08 報告書\点検調書\大寧寺第2TN\エクセル\"/>
    </mc:Choice>
  </mc:AlternateContent>
  <xr:revisionPtr revIDLastSave="0" documentId="13_ncr:1_{D90A0196-F695-4A17-B182-E85DB2244E95}" xr6:coauthVersionLast="47" xr6:coauthVersionMax="47" xr10:uidLastSave="{00000000-0000-0000-0000-000000000000}"/>
  <bookViews>
    <workbookView xWindow="-120" yWindow="-120" windowWidth="29040" windowHeight="15840" tabRatio="985" activeTab="1" xr2:uid="{00000000-000D-0000-FFFF-FFFF00000000}"/>
  </bookViews>
  <sheets>
    <sheet name="点検様式作成フロー" sheetId="75" r:id="rId1"/>
    <sheet name="様式A-1" sheetId="57" r:id="rId2"/>
    <sheet name="様式A-2" sheetId="58" r:id="rId3"/>
    <sheet name="様式A-3" sheetId="59" r:id="rId4"/>
    <sheet name="様式B_001" sheetId="76" r:id="rId5"/>
    <sheet name="様式B_002" sheetId="77" r:id="rId6"/>
    <sheet name="様式C-1-1" sheetId="78" r:id="rId7"/>
    <sheet name="様式C-1-2" sheetId="79" r:id="rId8"/>
    <sheet name="様式C-2" sheetId="80" r:id="rId9"/>
    <sheet name="様式D-1-1_001" sheetId="81" r:id="rId10"/>
    <sheet name="様式D-1-1_002" sheetId="82" r:id="rId11"/>
    <sheet name="様式D-1-1_003" sheetId="83" r:id="rId12"/>
    <sheet name="様式D-1-1_004" sheetId="84" r:id="rId13"/>
    <sheet name="様式D-1-1_005" sheetId="85" r:id="rId14"/>
    <sheet name="様式D-1-1_006" sheetId="86" r:id="rId15"/>
    <sheet name="様式D-1-1_007" sheetId="87" r:id="rId16"/>
    <sheet name="様式D-1-1_008" sheetId="88" r:id="rId17"/>
    <sheet name="様式D-1-2" sheetId="89" r:id="rId18"/>
    <sheet name="様式D-2-1_001" sheetId="90" r:id="rId19"/>
    <sheet name="様式D-2-1_002" sheetId="91" r:id="rId20"/>
    <sheet name="様式D-2-1_003" sheetId="92" r:id="rId21"/>
    <sheet name="様式D-2-1´_001" sheetId="93" r:id="rId22"/>
    <sheet name="様式D-2-1´_002" sheetId="94" r:id="rId23"/>
    <sheet name="様式D-2-1´_003" sheetId="95" r:id="rId24"/>
    <sheet name="様式D-2-1´_004" sheetId="96" r:id="rId25"/>
    <sheet name="様式D-3_PS" sheetId="97" r:id="rId26"/>
    <sheet name="様式D-3_S001" sheetId="98" r:id="rId27"/>
    <sheet name="様式D-3_S002" sheetId="99" r:id="rId28"/>
    <sheet name="様式D-3_S003" sheetId="100" r:id="rId29"/>
    <sheet name="様式D-3_S004" sheetId="101" r:id="rId30"/>
    <sheet name="様式D-3_S005" sheetId="102" r:id="rId31"/>
    <sheet name="様式D-3_S006" sheetId="103" r:id="rId32"/>
    <sheet name="様式D-3_S007" sheetId="104" r:id="rId33"/>
    <sheet name="様式D-3_S008" sheetId="105" r:id="rId34"/>
    <sheet name="様式D-3_S009" sheetId="106" r:id="rId35"/>
    <sheet name="様式D-3_S010" sheetId="107" r:id="rId36"/>
    <sheet name="様式D-3_S011" sheetId="108" r:id="rId37"/>
    <sheet name="様式D-3_S012" sheetId="109" r:id="rId38"/>
    <sheet name="様式D-3_S013" sheetId="110" r:id="rId39"/>
    <sheet name="様式D-3_S014" sheetId="111" r:id="rId40"/>
    <sheet name="様式D-3_S015" sheetId="112" r:id="rId41"/>
    <sheet name="様式D-3_S016" sheetId="113" r:id="rId42"/>
    <sheet name="様式D-3_S017" sheetId="114" r:id="rId43"/>
    <sheet name="様式D-3_S018" sheetId="115" r:id="rId44"/>
    <sheet name="様式D-3_S019" sheetId="116" r:id="rId45"/>
    <sheet name="様式D-3_PE" sheetId="117" r:id="rId46"/>
    <sheet name="様式E" sheetId="118" r:id="rId47"/>
    <sheet name="様式F " sheetId="119" r:id="rId48"/>
    <sheet name="様式G" sheetId="120" r:id="rId49"/>
    <sheet name="(参考)リスト" sheetId="74" r:id="rId50"/>
  </sheets>
  <definedNames>
    <definedName name="_xlnm.Print_Area" localSheetId="49">'(参考)リスト'!$A$3:$K$84</definedName>
    <definedName name="_xlnm.Print_Area" localSheetId="0">点検様式作成フロー!$A$1:$N$38</definedName>
    <definedName name="_xlnm.Print_Area" localSheetId="1">'様式A-1'!$B$2:$AB$29</definedName>
    <definedName name="_xlnm.Print_Area" localSheetId="2">'様式A-2'!$B$3:$AN$42</definedName>
    <definedName name="_xlnm.Print_Area" localSheetId="3">'様式A-3'!$B$3:$AI$66</definedName>
    <definedName name="_xlnm.Print_Area" localSheetId="4">様式B_001!$B$2:$AA$33</definedName>
    <definedName name="_xlnm.Print_Area" localSheetId="5">様式B_002!$B$2:$AA$33</definedName>
    <definedName name="_xlnm.Print_Area" localSheetId="6">'様式C-1-1'!$B$2:$Y$48</definedName>
    <definedName name="_xlnm.Print_Area" localSheetId="7">'様式C-1-2'!$A$1:$X$46</definedName>
    <definedName name="_xlnm.Print_Area" localSheetId="8">'様式C-2'!$B$2:$Z$23</definedName>
    <definedName name="_xlnm.Print_Area" localSheetId="9">'様式D-1-1_001'!$B$2:$W$31</definedName>
    <definedName name="_xlnm.Print_Area" localSheetId="10">'様式D-1-1_002'!$B$2:$W$31</definedName>
    <definedName name="_xlnm.Print_Area" localSheetId="11">'様式D-1-1_003'!$B$2:$W$31</definedName>
    <definedName name="_xlnm.Print_Area" localSheetId="12">'様式D-1-1_004'!$B$2:$W$31</definedName>
    <definedName name="_xlnm.Print_Area" localSheetId="13">'様式D-1-1_005'!$B$2:$W$31</definedName>
    <definedName name="_xlnm.Print_Area" localSheetId="14">'様式D-1-1_006'!$B$2:$W$31</definedName>
    <definedName name="_xlnm.Print_Area" localSheetId="15">'様式D-1-1_007'!$B$2:$W$31</definedName>
    <definedName name="_xlnm.Print_Area" localSheetId="16">'様式D-1-1_008'!$B$2:$W$31</definedName>
    <definedName name="_xlnm.Print_Area" localSheetId="17">'様式D-1-2'!$B$2:$Y$41</definedName>
    <definedName name="_xlnm.Print_Area" localSheetId="18">'様式D-2-1_001'!$B$3:$AI$18</definedName>
    <definedName name="_xlnm.Print_Area" localSheetId="19">'様式D-2-1_002'!$B$3:$AI$18</definedName>
    <definedName name="_xlnm.Print_Area" localSheetId="20">'様式D-2-1_003'!$B$3:$AI$18</definedName>
    <definedName name="_xlnm.Print_Area" localSheetId="21">'様式D-2-1´_001'!$B$3:$AI$18</definedName>
    <definedName name="_xlnm.Print_Area" localSheetId="22">'様式D-2-1´_002'!$B$3:$AI$18</definedName>
    <definedName name="_xlnm.Print_Area" localSheetId="23">'様式D-2-1´_003'!$B$3:$AI$18</definedName>
    <definedName name="_xlnm.Print_Area" localSheetId="24">'様式D-2-1´_004'!$B$3:$AI$18</definedName>
    <definedName name="_xlnm.Print_Area" localSheetId="45">'様式D-3_PE'!$A$1:$AO$45</definedName>
    <definedName name="_xlnm.Print_Area" localSheetId="25">'様式D-3_PS'!$A$1:$AO$45</definedName>
    <definedName name="_xlnm.Print_Area" localSheetId="26">'様式D-3_S001'!$A$1:$AO$45</definedName>
    <definedName name="_xlnm.Print_Area" localSheetId="27">'様式D-3_S002'!$A$1:$AO$45</definedName>
    <definedName name="_xlnm.Print_Area" localSheetId="28">'様式D-3_S003'!$A$1:$AO$45</definedName>
    <definedName name="_xlnm.Print_Area" localSheetId="29">'様式D-3_S004'!$A$1:$AO$45</definedName>
    <definedName name="_xlnm.Print_Area" localSheetId="30">'様式D-3_S005'!$A$1:$AO$45</definedName>
    <definedName name="_xlnm.Print_Area" localSheetId="31">'様式D-3_S006'!$A$1:$AO$45</definedName>
    <definedName name="_xlnm.Print_Area" localSheetId="32">'様式D-3_S007'!$A$1:$AO$45</definedName>
    <definedName name="_xlnm.Print_Area" localSheetId="33">'様式D-3_S008'!$A$1:$AO$45</definedName>
    <definedName name="_xlnm.Print_Area" localSheetId="34">'様式D-3_S009'!$A$1:$AO$45</definedName>
    <definedName name="_xlnm.Print_Area" localSheetId="35">'様式D-3_S010'!$A$1:$AO$45</definedName>
    <definedName name="_xlnm.Print_Area" localSheetId="36">'様式D-3_S011'!$A$1:$AO$45</definedName>
    <definedName name="_xlnm.Print_Area" localSheetId="37">'様式D-3_S012'!$A$1:$AO$45</definedName>
    <definedName name="_xlnm.Print_Area" localSheetId="38">'様式D-3_S013'!$A$1:$AO$45</definedName>
    <definedName name="_xlnm.Print_Area" localSheetId="39">'様式D-3_S014'!$A$1:$AO$45</definedName>
    <definedName name="_xlnm.Print_Area" localSheetId="40">'様式D-3_S015'!$A$1:$AO$45</definedName>
    <definedName name="_xlnm.Print_Area" localSheetId="41">'様式D-3_S016'!$A$1:$AO$45</definedName>
    <definedName name="_xlnm.Print_Area" localSheetId="42">'様式D-3_S017'!$A$1:$AO$45</definedName>
    <definedName name="_xlnm.Print_Area" localSheetId="43">'様式D-3_S018'!$A$1:$AO$45</definedName>
    <definedName name="_xlnm.Print_Area" localSheetId="44">'様式D-3_S019'!$A$1:$AO$45</definedName>
    <definedName name="_xlnm.Print_Area" localSheetId="47">'様式F '!$B$1:$AB$50</definedName>
    <definedName name="_xlnm.Print_Area" localSheetId="48">様式G!$A$1:$AA$16</definedName>
    <definedName name="_xlnm.Print_Titles" localSheetId="2">'様式A-2'!$3:$9</definedName>
    <definedName name="_xlnm.Print_Titles" localSheetId="6">'様式C-1-1'!$2:$8</definedName>
    <definedName name="_xlnm.Print_Titles" localSheetId="7">'様式C-1-2'!$1:$7</definedName>
    <definedName name="_xlnm.Print_Titles" localSheetId="9">'様式D-1-1_001'!$B:$W,'様式D-1-1_001'!$2:$4</definedName>
    <definedName name="_xlnm.Print_Titles" localSheetId="10">'様式D-1-1_002'!$B:$W,'様式D-1-1_002'!$2:$4</definedName>
    <definedName name="_xlnm.Print_Titles" localSheetId="11">'様式D-1-1_003'!$B:$W,'様式D-1-1_003'!$2:$4</definedName>
    <definedName name="_xlnm.Print_Titles" localSheetId="12">'様式D-1-1_004'!$B:$W,'様式D-1-1_004'!$2:$4</definedName>
    <definedName name="_xlnm.Print_Titles" localSheetId="13">'様式D-1-1_005'!$B:$W,'様式D-1-1_005'!$2:$4</definedName>
    <definedName name="_xlnm.Print_Titles" localSheetId="14">'様式D-1-1_006'!$B:$W,'様式D-1-1_006'!$2:$4</definedName>
    <definedName name="_xlnm.Print_Titles" localSheetId="15">'様式D-1-1_007'!$B:$W,'様式D-1-1_007'!$2:$4</definedName>
    <definedName name="_xlnm.Print_Titles" localSheetId="16">'様式D-1-1_008'!$B:$W,'様式D-1-1_008'!$2:$4</definedName>
    <definedName name="_xlnm.Print_Titles" localSheetId="17">'様式D-1-2'!$B:$Y,'様式D-1-2'!$2:$4</definedName>
    <definedName name="_xlnm.Print_Titles" localSheetId="45">'様式D-3_PE'!$B:$AO,'様式D-3_PE'!$3:$5</definedName>
    <definedName name="_xlnm.Print_Titles" localSheetId="25">'様式D-3_PS'!$B:$AO,'様式D-3_PS'!$3:$5</definedName>
    <definedName name="_xlnm.Print_Titles" localSheetId="26">'様式D-3_S001'!$B:$AO,'様式D-3_S001'!$3:$5</definedName>
    <definedName name="_xlnm.Print_Titles" localSheetId="27">'様式D-3_S002'!$B:$AO,'様式D-3_S002'!$3:$5</definedName>
    <definedName name="_xlnm.Print_Titles" localSheetId="28">'様式D-3_S003'!$B:$AO,'様式D-3_S003'!$3:$5</definedName>
    <definedName name="_xlnm.Print_Titles" localSheetId="29">'様式D-3_S004'!$B:$AO,'様式D-3_S004'!$3:$5</definedName>
    <definedName name="_xlnm.Print_Titles" localSheetId="30">'様式D-3_S005'!$B:$AO,'様式D-3_S005'!$3:$5</definedName>
    <definedName name="_xlnm.Print_Titles" localSheetId="31">'様式D-3_S006'!$B:$AO,'様式D-3_S006'!$3:$5</definedName>
    <definedName name="_xlnm.Print_Titles" localSheetId="32">'様式D-3_S007'!$B:$AO,'様式D-3_S007'!$3:$5</definedName>
    <definedName name="_xlnm.Print_Titles" localSheetId="33">'様式D-3_S008'!$B:$AO,'様式D-3_S008'!$3:$5</definedName>
    <definedName name="_xlnm.Print_Titles" localSheetId="34">'様式D-3_S009'!$B:$AO,'様式D-3_S009'!$3:$5</definedName>
    <definedName name="_xlnm.Print_Titles" localSheetId="35">'様式D-3_S010'!$B:$AO,'様式D-3_S010'!$3:$5</definedName>
    <definedName name="_xlnm.Print_Titles" localSheetId="36">'様式D-3_S011'!$B:$AO,'様式D-3_S011'!$3:$5</definedName>
    <definedName name="_xlnm.Print_Titles" localSheetId="37">'様式D-3_S012'!$B:$AO,'様式D-3_S012'!$3:$5</definedName>
    <definedName name="_xlnm.Print_Titles" localSheetId="38">'様式D-3_S013'!$B:$AO,'様式D-3_S013'!$3:$5</definedName>
    <definedName name="_xlnm.Print_Titles" localSheetId="39">'様式D-3_S014'!$B:$AO,'様式D-3_S014'!$3:$5</definedName>
    <definedName name="_xlnm.Print_Titles" localSheetId="40">'様式D-3_S015'!$B:$AO,'様式D-3_S015'!$3:$5</definedName>
    <definedName name="_xlnm.Print_Titles" localSheetId="41">'様式D-3_S016'!$B:$AO,'様式D-3_S016'!$3:$5</definedName>
    <definedName name="_xlnm.Print_Titles" localSheetId="42">'様式D-3_S017'!$B:$AO,'様式D-3_S017'!$3:$5</definedName>
    <definedName name="_xlnm.Print_Titles" localSheetId="43">'様式D-3_S018'!$B:$AO,'様式D-3_S018'!$3:$5</definedName>
    <definedName name="_xlnm.Print_Titles" localSheetId="44">'様式D-3_S019'!$B:$AO,'様式D-3_S019'!$3:$5</definedName>
    <definedName name="_xlnm.Print_Titles" localSheetId="47">'様式F '!$1:$9</definedName>
    <definedName name="Z_D77EBD73_782E_4A63_AC37_29D349B4D009_.wvu.Cols" localSheetId="6" hidden="1">'様式C-1-1'!#REF!</definedName>
    <definedName name="Z_D77EBD73_782E_4A63_AC37_29D349B4D009_.wvu.Cols" localSheetId="7" hidden="1">'様式C-1-2'!#REF!</definedName>
    <definedName name="Z_D77EBD73_782E_4A63_AC37_29D349B4D009_.wvu.Cols" localSheetId="8" hidden="1">'様式C-2'!$AA:$AA</definedName>
    <definedName name="Z_D77EBD73_782E_4A63_AC37_29D349B4D009_.wvu.PrintArea" localSheetId="1" hidden="1">'様式A-1'!$B$2:$AB$29</definedName>
    <definedName name="Z_D77EBD73_782E_4A63_AC37_29D349B4D009_.wvu.PrintArea" localSheetId="2" hidden="1">'様式A-2'!$B$3:$AN$18</definedName>
    <definedName name="Z_D77EBD73_782E_4A63_AC37_29D349B4D009_.wvu.PrintArea" localSheetId="3" hidden="1">'様式A-3'!$B$3:$AI$18</definedName>
    <definedName name="Z_D77EBD73_782E_4A63_AC37_29D349B4D009_.wvu.PrintArea" localSheetId="4" hidden="1">様式B_001!$B$20:$Z$29</definedName>
    <definedName name="Z_D77EBD73_782E_4A63_AC37_29D349B4D009_.wvu.PrintArea" localSheetId="5" hidden="1">様式B_002!$B$20:$Z$29</definedName>
    <definedName name="Z_D77EBD73_782E_4A63_AC37_29D349B4D009_.wvu.PrintArea" localSheetId="6" hidden="1">'様式C-1-1'!$B$2:$X$46</definedName>
    <definedName name="Z_D77EBD73_782E_4A63_AC37_29D349B4D009_.wvu.PrintArea" localSheetId="7" hidden="1">'様式C-1-2'!#REF!</definedName>
    <definedName name="Z_D77EBD73_782E_4A63_AC37_29D349B4D009_.wvu.PrintArea" localSheetId="8" hidden="1">'様式C-2'!$B$2:$Z$21</definedName>
    <definedName name="Z_D77EBD73_782E_4A63_AC37_29D349B4D009_.wvu.PrintArea" localSheetId="18" hidden="1">'様式D-2-1_001'!$B$3:$AI$18</definedName>
    <definedName name="Z_D77EBD73_782E_4A63_AC37_29D349B4D009_.wvu.PrintArea" localSheetId="19" hidden="1">'様式D-2-1_002'!$B$3:$AI$18</definedName>
    <definedName name="Z_D77EBD73_782E_4A63_AC37_29D349B4D009_.wvu.PrintArea" localSheetId="20" hidden="1">'様式D-2-1_003'!$B$3:$AI$18</definedName>
    <definedName name="Z_D77EBD73_782E_4A63_AC37_29D349B4D009_.wvu.PrintArea" localSheetId="21" hidden="1">'様式D-2-1´_001'!$B$3:$AI$18</definedName>
    <definedName name="Z_D77EBD73_782E_4A63_AC37_29D349B4D009_.wvu.PrintArea" localSheetId="22" hidden="1">'様式D-2-1´_002'!$B$3:$AI$18</definedName>
    <definedName name="Z_D77EBD73_782E_4A63_AC37_29D349B4D009_.wvu.PrintArea" localSheetId="23" hidden="1">'様式D-2-1´_003'!$B$3:$AI$18</definedName>
    <definedName name="Z_D77EBD73_782E_4A63_AC37_29D349B4D009_.wvu.PrintArea" localSheetId="24" hidden="1">'様式D-2-1´_004'!$B$3:$AI$18</definedName>
    <definedName name="Z_D77EBD73_782E_4A63_AC37_29D349B4D009_.wvu.PrintArea" localSheetId="45" hidden="1">'様式D-3_PE'!$B$3:$AO$47</definedName>
    <definedName name="Z_D77EBD73_782E_4A63_AC37_29D349B4D009_.wvu.PrintArea" localSheetId="25" hidden="1">'様式D-3_PS'!$B$3:$AO$47</definedName>
    <definedName name="Z_D77EBD73_782E_4A63_AC37_29D349B4D009_.wvu.PrintArea" localSheetId="26" hidden="1">'様式D-3_S001'!$B$3:$AO$47</definedName>
    <definedName name="Z_D77EBD73_782E_4A63_AC37_29D349B4D009_.wvu.PrintArea" localSheetId="27" hidden="1">'様式D-3_S002'!$B$3:$AO$47</definedName>
    <definedName name="Z_D77EBD73_782E_4A63_AC37_29D349B4D009_.wvu.PrintArea" localSheetId="28" hidden="1">'様式D-3_S003'!$B$3:$AO$47</definedName>
    <definedName name="Z_D77EBD73_782E_4A63_AC37_29D349B4D009_.wvu.PrintArea" localSheetId="29" hidden="1">'様式D-3_S004'!$B$3:$AO$47</definedName>
    <definedName name="Z_D77EBD73_782E_4A63_AC37_29D349B4D009_.wvu.PrintArea" localSheetId="30" hidden="1">'様式D-3_S005'!$B$3:$AO$47</definedName>
    <definedName name="Z_D77EBD73_782E_4A63_AC37_29D349B4D009_.wvu.PrintArea" localSheetId="31" hidden="1">'様式D-3_S006'!$B$3:$AO$47</definedName>
    <definedName name="Z_D77EBD73_782E_4A63_AC37_29D349B4D009_.wvu.PrintArea" localSheetId="32" hidden="1">'様式D-3_S007'!$B$3:$AO$47</definedName>
    <definedName name="Z_D77EBD73_782E_4A63_AC37_29D349B4D009_.wvu.PrintArea" localSheetId="33" hidden="1">'様式D-3_S008'!$B$3:$AO$47</definedName>
    <definedName name="Z_D77EBD73_782E_4A63_AC37_29D349B4D009_.wvu.PrintArea" localSheetId="34" hidden="1">'様式D-3_S009'!$B$3:$AO$47</definedName>
    <definedName name="Z_D77EBD73_782E_4A63_AC37_29D349B4D009_.wvu.PrintArea" localSheetId="35" hidden="1">'様式D-3_S010'!$B$3:$AO$47</definedName>
    <definedName name="Z_D77EBD73_782E_4A63_AC37_29D349B4D009_.wvu.PrintArea" localSheetId="36" hidden="1">'様式D-3_S011'!$B$3:$AO$47</definedName>
    <definedName name="Z_D77EBD73_782E_4A63_AC37_29D349B4D009_.wvu.PrintArea" localSheetId="37" hidden="1">'様式D-3_S012'!$B$3:$AO$47</definedName>
    <definedName name="Z_D77EBD73_782E_4A63_AC37_29D349B4D009_.wvu.PrintArea" localSheetId="38" hidden="1">'様式D-3_S013'!$B$3:$AO$47</definedName>
    <definedName name="Z_D77EBD73_782E_4A63_AC37_29D349B4D009_.wvu.PrintArea" localSheetId="39" hidden="1">'様式D-3_S014'!$B$3:$AO$47</definedName>
    <definedName name="Z_D77EBD73_782E_4A63_AC37_29D349B4D009_.wvu.PrintArea" localSheetId="40" hidden="1">'様式D-3_S015'!$B$3:$AO$47</definedName>
    <definedName name="Z_D77EBD73_782E_4A63_AC37_29D349B4D009_.wvu.PrintArea" localSheetId="41" hidden="1">'様式D-3_S016'!$B$3:$AO$47</definedName>
    <definedName name="Z_D77EBD73_782E_4A63_AC37_29D349B4D009_.wvu.PrintArea" localSheetId="42" hidden="1">'様式D-3_S017'!$B$3:$AO$47</definedName>
    <definedName name="Z_D77EBD73_782E_4A63_AC37_29D349B4D009_.wvu.PrintArea" localSheetId="43" hidden="1">'様式D-3_S018'!$B$3:$AO$47</definedName>
    <definedName name="Z_D77EBD73_782E_4A63_AC37_29D349B4D009_.wvu.PrintArea" localSheetId="44" hidden="1">'様式D-3_S019'!$B$3:$AO$47</definedName>
    <definedName name="Z_D77EBD73_782E_4A63_AC37_29D349B4D009_.wvu.PrintArea" localSheetId="48" hidden="1">様式G!$B$2:$Z$16</definedName>
    <definedName name="その他">'(参考)リスト'!$C$47</definedName>
    <definedName name="その他施設">'(参考)リスト'!$C$79:$C$83</definedName>
    <definedName name="換気施設">'(参考)リスト'!$C$56:$C$60</definedName>
    <definedName name="坑門">'(参考)リスト'!$C$31:$C$32</definedName>
    <definedName name="照明施設">'(参考)リスト'!$C$52:$C$54</definedName>
    <definedName name="天井板">'(参考)リスト'!$C$37:$C$39</definedName>
    <definedName name="内装板">'(参考)リスト'!$C$34:$C$35</definedName>
    <definedName name="非常用施設">'(参考)リスト'!$C$62:$C$77</definedName>
    <definedName name="覆工">'(参考)リスト'!$C$16:$C$29</definedName>
    <definedName name="路面">'(参考)リスト'!$C$41:$C$45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44" i="119" l="1"/>
  <c r="AA44" i="119"/>
  <c r="Z44" i="119"/>
  <c r="Y44" i="119"/>
  <c r="X44" i="119"/>
  <c r="W44" i="119"/>
  <c r="V44" i="119"/>
  <c r="U44" i="119"/>
  <c r="T44" i="119"/>
  <c r="S44" i="119"/>
  <c r="R44" i="119"/>
  <c r="Q44" i="119"/>
  <c r="P44" i="119"/>
  <c r="O44" i="119"/>
  <c r="O45" i="119" s="1"/>
  <c r="N44" i="119"/>
  <c r="M44" i="119"/>
  <c r="L44" i="119"/>
  <c r="K44" i="119"/>
  <c r="K45" i="119" s="1"/>
  <c r="J44" i="119"/>
  <c r="I44" i="119"/>
  <c r="H44" i="119"/>
  <c r="G44" i="119"/>
  <c r="G45" i="119" s="1"/>
  <c r="F44" i="119"/>
  <c r="E44" i="119"/>
  <c r="AJ37" i="117"/>
  <c r="AI37" i="117"/>
  <c r="AH37" i="117"/>
  <c r="AG37" i="117"/>
  <c r="AF37" i="117"/>
  <c r="AE37" i="117"/>
  <c r="AD37" i="117"/>
  <c r="AC37" i="117"/>
  <c r="BC5" i="117" s="1"/>
  <c r="AB37" i="117"/>
  <c r="AA37" i="117"/>
  <c r="Z37" i="117"/>
  <c r="Y37" i="117"/>
  <c r="BN5" i="117" s="1"/>
  <c r="AJ35" i="117"/>
  <c r="AI35" i="117"/>
  <c r="AH35" i="117"/>
  <c r="AG35" i="117"/>
  <c r="BS5" i="117" s="1"/>
  <c r="AF35" i="117"/>
  <c r="AE35" i="117"/>
  <c r="AD35" i="117"/>
  <c r="AC35" i="117"/>
  <c r="AQ34" i="117"/>
  <c r="AQ33" i="117"/>
  <c r="AQ32" i="117"/>
  <c r="AQ31" i="117"/>
  <c r="AQ30" i="117"/>
  <c r="AQ29" i="117"/>
  <c r="AQ28" i="117"/>
  <c r="AQ27" i="117"/>
  <c r="AQ26" i="117"/>
  <c r="AQ25" i="117"/>
  <c r="AQ24" i="117"/>
  <c r="AQ23" i="117"/>
  <c r="AQ22" i="117"/>
  <c r="AQ21" i="117"/>
  <c r="AQ20" i="117"/>
  <c r="AQ19" i="117"/>
  <c r="AQ18" i="117"/>
  <c r="AQ17" i="117"/>
  <c r="AQ16" i="117"/>
  <c r="AQ15" i="117"/>
  <c r="AQ14" i="117"/>
  <c r="AQ13" i="117"/>
  <c r="AQ12" i="117"/>
  <c r="AQ11" i="117"/>
  <c r="BV5" i="117"/>
  <c r="BU5" i="117"/>
  <c r="BT5" i="117"/>
  <c r="BR5" i="117"/>
  <c r="BQ5" i="117"/>
  <c r="BP5" i="117"/>
  <c r="BO5" i="117"/>
  <c r="BK5" i="117"/>
  <c r="BJ5" i="117"/>
  <c r="BI5" i="117"/>
  <c r="BH5" i="117"/>
  <c r="BG5" i="117"/>
  <c r="BF5" i="117"/>
  <c r="BE5" i="117"/>
  <c r="BD5" i="117"/>
  <c r="BB5" i="117"/>
  <c r="BA5" i="117"/>
  <c r="AZ5" i="117"/>
  <c r="AY5" i="117"/>
  <c r="AX5" i="117"/>
  <c r="AW5" i="117"/>
  <c r="AV5" i="117"/>
  <c r="AJ37" i="116"/>
  <c r="AI37" i="116"/>
  <c r="AH37" i="116"/>
  <c r="AG37" i="116"/>
  <c r="AF37" i="116"/>
  <c r="AE37" i="116"/>
  <c r="AD37" i="116"/>
  <c r="AC37" i="116"/>
  <c r="BC5" i="116" s="1"/>
  <c r="AB37" i="116"/>
  <c r="AA37" i="116"/>
  <c r="Z37" i="116"/>
  <c r="Y37" i="116"/>
  <c r="BN5" i="116" s="1"/>
  <c r="AJ35" i="116"/>
  <c r="AI35" i="116"/>
  <c r="AH35" i="116"/>
  <c r="AG35" i="116"/>
  <c r="BS5" i="116" s="1"/>
  <c r="AF35" i="116"/>
  <c r="AE35" i="116"/>
  <c r="AD35" i="116"/>
  <c r="AC35" i="116"/>
  <c r="AQ34" i="116"/>
  <c r="AQ33" i="116"/>
  <c r="AQ32" i="116"/>
  <c r="AQ31" i="116"/>
  <c r="AQ30" i="116"/>
  <c r="AQ29" i="116"/>
  <c r="AQ28" i="116"/>
  <c r="AQ27" i="116"/>
  <c r="AQ26" i="116"/>
  <c r="AQ25" i="116"/>
  <c r="AQ24" i="116"/>
  <c r="AQ23" i="116"/>
  <c r="AQ22" i="116"/>
  <c r="AQ21" i="116"/>
  <c r="AQ20" i="116"/>
  <c r="AQ19" i="116"/>
  <c r="AQ18" i="116"/>
  <c r="AQ17" i="116"/>
  <c r="AQ16" i="116"/>
  <c r="AQ15" i="116"/>
  <c r="AQ14" i="116"/>
  <c r="AQ13" i="116"/>
  <c r="AQ12" i="116"/>
  <c r="AQ11" i="116"/>
  <c r="BV5" i="116"/>
  <c r="BU5" i="116"/>
  <c r="BT5" i="116"/>
  <c r="BR5" i="116"/>
  <c r="BQ5" i="116"/>
  <c r="BP5" i="116"/>
  <c r="BO5" i="116"/>
  <c r="BM5" i="116"/>
  <c r="BK5" i="116"/>
  <c r="BJ5" i="116"/>
  <c r="BI5" i="116"/>
  <c r="BH5" i="116"/>
  <c r="BG5" i="116"/>
  <c r="BF5" i="116"/>
  <c r="BE5" i="116"/>
  <c r="BD5" i="116"/>
  <c r="BB5" i="116"/>
  <c r="BA5" i="116"/>
  <c r="AZ5" i="116"/>
  <c r="AY5" i="116"/>
  <c r="AX5" i="116"/>
  <c r="AW5" i="116"/>
  <c r="AV5" i="116"/>
  <c r="AJ37" i="115"/>
  <c r="AI37" i="115"/>
  <c r="AH37" i="115"/>
  <c r="AG37" i="115"/>
  <c r="AF37" i="115"/>
  <c r="AE37" i="115"/>
  <c r="AD37" i="115"/>
  <c r="AC37" i="115"/>
  <c r="BC5" i="115" s="1"/>
  <c r="AB37" i="115"/>
  <c r="AA37" i="115"/>
  <c r="Z37" i="115"/>
  <c r="Y37" i="115"/>
  <c r="BN5" i="115" s="1"/>
  <c r="AJ35" i="115"/>
  <c r="AI35" i="115"/>
  <c r="AH35" i="115"/>
  <c r="AG35" i="115"/>
  <c r="BS5" i="115" s="1"/>
  <c r="AF35" i="115"/>
  <c r="AE35" i="115"/>
  <c r="AD35" i="115"/>
  <c r="AC35" i="115"/>
  <c r="AQ34" i="115"/>
  <c r="AQ33" i="115"/>
  <c r="AQ32" i="115"/>
  <c r="AQ31" i="115"/>
  <c r="AQ30" i="115"/>
  <c r="AQ29" i="115"/>
  <c r="AQ28" i="115"/>
  <c r="AQ27" i="115"/>
  <c r="AQ26" i="115"/>
  <c r="AQ25" i="115"/>
  <c r="AQ24" i="115"/>
  <c r="AQ23" i="115"/>
  <c r="AQ22" i="115"/>
  <c r="AQ21" i="115"/>
  <c r="AQ20" i="115"/>
  <c r="AQ19" i="115"/>
  <c r="AQ18" i="115"/>
  <c r="AQ17" i="115"/>
  <c r="AQ16" i="115"/>
  <c r="AQ15" i="115"/>
  <c r="AQ14" i="115"/>
  <c r="AQ13" i="115"/>
  <c r="AQ12" i="115"/>
  <c r="AQ11" i="115"/>
  <c r="BV5" i="115"/>
  <c r="BU5" i="115"/>
  <c r="BT5" i="115"/>
  <c r="BR5" i="115"/>
  <c r="BQ5" i="115"/>
  <c r="BP5" i="115"/>
  <c r="BO5" i="115"/>
  <c r="BK5" i="115"/>
  <c r="BJ5" i="115"/>
  <c r="BI5" i="115"/>
  <c r="BH5" i="115"/>
  <c r="BG5" i="115"/>
  <c r="BF5" i="115"/>
  <c r="BE5" i="115"/>
  <c r="BD5" i="115"/>
  <c r="BB5" i="115"/>
  <c r="BA5" i="115"/>
  <c r="AZ5" i="115"/>
  <c r="AY5" i="115"/>
  <c r="AX5" i="115"/>
  <c r="AW5" i="115"/>
  <c r="AV5" i="115"/>
  <c r="AJ37" i="114"/>
  <c r="AI37" i="114"/>
  <c r="AH37" i="114"/>
  <c r="AG37" i="114"/>
  <c r="AF37" i="114"/>
  <c r="AE37" i="114"/>
  <c r="AD37" i="114"/>
  <c r="AC37" i="114"/>
  <c r="AB37" i="114"/>
  <c r="AA37" i="114"/>
  <c r="Z37" i="114"/>
  <c r="Y37" i="114"/>
  <c r="BN5" i="114" s="1"/>
  <c r="AJ35" i="114"/>
  <c r="AI35" i="114"/>
  <c r="AH35" i="114"/>
  <c r="AG35" i="114"/>
  <c r="AF35" i="114"/>
  <c r="AE35" i="114"/>
  <c r="AD35" i="114"/>
  <c r="AC35" i="114"/>
  <c r="AQ34" i="114"/>
  <c r="AQ33" i="114"/>
  <c r="AQ32" i="114"/>
  <c r="AQ31" i="114"/>
  <c r="AQ30" i="114"/>
  <c r="AQ29" i="114"/>
  <c r="AQ28" i="114"/>
  <c r="AQ27" i="114"/>
  <c r="AQ26" i="114"/>
  <c r="AQ25" i="114"/>
  <c r="AQ24" i="114"/>
  <c r="AQ23" i="114"/>
  <c r="AQ22" i="114"/>
  <c r="AQ21" i="114"/>
  <c r="AQ20" i="114"/>
  <c r="AQ19" i="114"/>
  <c r="AQ18" i="114"/>
  <c r="AQ17" i="114"/>
  <c r="AQ16" i="114"/>
  <c r="AQ15" i="114"/>
  <c r="AQ14" i="114"/>
  <c r="AQ13" i="114"/>
  <c r="AQ12" i="114"/>
  <c r="AQ11" i="114"/>
  <c r="BV5" i="114"/>
  <c r="BU5" i="114"/>
  <c r="BT5" i="114"/>
  <c r="BS5" i="114"/>
  <c r="BR5" i="114"/>
  <c r="BQ5" i="114"/>
  <c r="BP5" i="114"/>
  <c r="BO5" i="114"/>
  <c r="BK5" i="114"/>
  <c r="BJ5" i="114"/>
  <c r="BI5" i="114"/>
  <c r="BH5" i="114"/>
  <c r="BG5" i="114"/>
  <c r="BF5" i="114"/>
  <c r="BE5" i="114"/>
  <c r="BD5" i="114"/>
  <c r="BC5" i="114"/>
  <c r="BB5" i="114"/>
  <c r="BA5" i="114"/>
  <c r="AZ5" i="114"/>
  <c r="AY5" i="114"/>
  <c r="AX5" i="114"/>
  <c r="AW5" i="114"/>
  <c r="AV5" i="114"/>
  <c r="AJ37" i="113"/>
  <c r="AI37" i="113"/>
  <c r="AH37" i="113"/>
  <c r="AG37" i="113"/>
  <c r="AF37" i="113"/>
  <c r="AE37" i="113"/>
  <c r="AD37" i="113"/>
  <c r="AC37" i="113"/>
  <c r="BC5" i="113" s="1"/>
  <c r="AB37" i="113"/>
  <c r="AA37" i="113"/>
  <c r="Z37" i="113"/>
  <c r="Y37" i="113"/>
  <c r="BN5" i="113" s="1"/>
  <c r="AJ35" i="113"/>
  <c r="AI35" i="113"/>
  <c r="AH35" i="113"/>
  <c r="AG35" i="113"/>
  <c r="BS5" i="113" s="1"/>
  <c r="AF35" i="113"/>
  <c r="AE35" i="113"/>
  <c r="AD35" i="113"/>
  <c r="AC35" i="113"/>
  <c r="AQ34" i="113"/>
  <c r="AQ33" i="113"/>
  <c r="AQ32" i="113"/>
  <c r="AQ31" i="113"/>
  <c r="AQ30" i="113"/>
  <c r="AQ29" i="113"/>
  <c r="AQ28" i="113"/>
  <c r="AQ27" i="113"/>
  <c r="AQ26" i="113"/>
  <c r="AQ25" i="113"/>
  <c r="AQ24" i="113"/>
  <c r="AQ23" i="113"/>
  <c r="AQ22" i="113"/>
  <c r="AQ21" i="113"/>
  <c r="AQ20" i="113"/>
  <c r="AQ19" i="113"/>
  <c r="AQ18" i="113"/>
  <c r="AQ17" i="113"/>
  <c r="AQ16" i="113"/>
  <c r="AQ15" i="113"/>
  <c r="AQ14" i="113"/>
  <c r="AQ13" i="113"/>
  <c r="AQ12" i="113"/>
  <c r="AQ11" i="113"/>
  <c r="BV5" i="113"/>
  <c r="BU5" i="113"/>
  <c r="BT5" i="113"/>
  <c r="BR5" i="113"/>
  <c r="BQ5" i="113"/>
  <c r="BP5" i="113"/>
  <c r="BO5" i="113"/>
  <c r="BK5" i="113"/>
  <c r="BJ5" i="113"/>
  <c r="BI5" i="113"/>
  <c r="BH5" i="113"/>
  <c r="BG5" i="113"/>
  <c r="BF5" i="113"/>
  <c r="BE5" i="113"/>
  <c r="BD5" i="113"/>
  <c r="BB5" i="113"/>
  <c r="BA5" i="113"/>
  <c r="AZ5" i="113"/>
  <c r="AY5" i="113"/>
  <c r="AX5" i="113"/>
  <c r="AW5" i="113"/>
  <c r="AV5" i="113"/>
  <c r="AJ37" i="112"/>
  <c r="AI37" i="112"/>
  <c r="AH37" i="112"/>
  <c r="AG37" i="112"/>
  <c r="AF37" i="112"/>
  <c r="AE37" i="112"/>
  <c r="BE5" i="112" s="1"/>
  <c r="AD37" i="112"/>
  <c r="AC37" i="112"/>
  <c r="AB37" i="112"/>
  <c r="AA37" i="112"/>
  <c r="Z37" i="112"/>
  <c r="Y37" i="112"/>
  <c r="BN5" i="112" s="1"/>
  <c r="AJ35" i="112"/>
  <c r="AI35" i="112"/>
  <c r="AH35" i="112"/>
  <c r="AG35" i="112"/>
  <c r="AF35" i="112"/>
  <c r="AE35" i="112"/>
  <c r="AD35" i="112"/>
  <c r="AC35" i="112"/>
  <c r="AQ34" i="112"/>
  <c r="AQ33" i="112"/>
  <c r="AQ32" i="112"/>
  <c r="AQ31" i="112"/>
  <c r="AQ30" i="112"/>
  <c r="AQ29" i="112"/>
  <c r="AQ28" i="112"/>
  <c r="AQ27" i="112"/>
  <c r="AQ26" i="112"/>
  <c r="AQ25" i="112"/>
  <c r="AQ24" i="112"/>
  <c r="AQ23" i="112"/>
  <c r="AQ22" i="112"/>
  <c r="AQ21" i="112"/>
  <c r="AQ20" i="112"/>
  <c r="AQ19" i="112"/>
  <c r="AQ18" i="112"/>
  <c r="AQ17" i="112"/>
  <c r="AQ16" i="112"/>
  <c r="AQ15" i="112"/>
  <c r="AQ14" i="112"/>
  <c r="AQ13" i="112"/>
  <c r="AQ12" i="112"/>
  <c r="AQ11" i="112"/>
  <c r="BV5" i="112"/>
  <c r="BU5" i="112"/>
  <c r="BT5" i="112"/>
  <c r="BS5" i="112"/>
  <c r="BR5" i="112"/>
  <c r="BQ5" i="112"/>
  <c r="BP5" i="112"/>
  <c r="BO5" i="112"/>
  <c r="BM5" i="112"/>
  <c r="BK5" i="112"/>
  <c r="BJ5" i="112"/>
  <c r="BI5" i="112"/>
  <c r="BH5" i="112"/>
  <c r="BG5" i="112"/>
  <c r="BF5" i="112"/>
  <c r="BD5" i="112"/>
  <c r="BC5" i="112"/>
  <c r="BB5" i="112"/>
  <c r="BA5" i="112"/>
  <c r="AZ5" i="112"/>
  <c r="AY5" i="112"/>
  <c r="AX5" i="112"/>
  <c r="AW5" i="112"/>
  <c r="AV5" i="112"/>
  <c r="AJ37" i="111"/>
  <c r="AI37" i="111"/>
  <c r="AH37" i="111"/>
  <c r="AG37" i="111"/>
  <c r="AF37" i="111"/>
  <c r="AE37" i="111"/>
  <c r="AD37" i="111"/>
  <c r="AC37" i="111"/>
  <c r="BC5" i="111" s="1"/>
  <c r="AB37" i="111"/>
  <c r="AA37" i="111"/>
  <c r="Z37" i="111"/>
  <c r="Y37" i="111"/>
  <c r="BN5" i="111" s="1"/>
  <c r="AJ35" i="111"/>
  <c r="AI35" i="111"/>
  <c r="AH35" i="111"/>
  <c r="AG35" i="111"/>
  <c r="BS5" i="111" s="1"/>
  <c r="AF35" i="111"/>
  <c r="AE35" i="111"/>
  <c r="AD35" i="111"/>
  <c r="AC35" i="111"/>
  <c r="AQ34" i="111"/>
  <c r="AQ33" i="111"/>
  <c r="AQ32" i="111"/>
  <c r="AQ31" i="111"/>
  <c r="AQ30" i="111"/>
  <c r="AQ29" i="111"/>
  <c r="AQ28" i="111"/>
  <c r="AQ27" i="111"/>
  <c r="AQ26" i="111"/>
  <c r="AQ25" i="111"/>
  <c r="AQ24" i="111"/>
  <c r="AQ23" i="111"/>
  <c r="AQ22" i="111"/>
  <c r="AQ21" i="111"/>
  <c r="AQ20" i="111"/>
  <c r="AQ19" i="111"/>
  <c r="AQ18" i="111"/>
  <c r="AQ17" i="111"/>
  <c r="AQ16" i="111"/>
  <c r="AQ15" i="111"/>
  <c r="AQ14" i="111"/>
  <c r="AQ13" i="111"/>
  <c r="AQ12" i="111"/>
  <c r="AQ11" i="111"/>
  <c r="BV5" i="111"/>
  <c r="BU5" i="111"/>
  <c r="BT5" i="111"/>
  <c r="BR5" i="111"/>
  <c r="BQ5" i="111"/>
  <c r="BP5" i="111"/>
  <c r="BO5" i="111"/>
  <c r="BK5" i="111"/>
  <c r="BJ5" i="111"/>
  <c r="BI5" i="111"/>
  <c r="BH5" i="111"/>
  <c r="BG5" i="111"/>
  <c r="BF5" i="111"/>
  <c r="BE5" i="111"/>
  <c r="BD5" i="111"/>
  <c r="BB5" i="111"/>
  <c r="BA5" i="111"/>
  <c r="AZ5" i="111"/>
  <c r="AY5" i="111"/>
  <c r="AX5" i="111"/>
  <c r="AW5" i="111"/>
  <c r="AV5" i="111"/>
  <c r="AJ37" i="110"/>
  <c r="AI37" i="110"/>
  <c r="AH37" i="110"/>
  <c r="AG37" i="110"/>
  <c r="AF37" i="110"/>
  <c r="AE37" i="110"/>
  <c r="AD37" i="110"/>
  <c r="AC37" i="110"/>
  <c r="AB37" i="110"/>
  <c r="AA37" i="110"/>
  <c r="Z37" i="110"/>
  <c r="Y37" i="110"/>
  <c r="BN5" i="110" s="1"/>
  <c r="AJ35" i="110"/>
  <c r="AI35" i="110"/>
  <c r="AH35" i="110"/>
  <c r="AG35" i="110"/>
  <c r="BS5" i="110" s="1"/>
  <c r="AF35" i="110"/>
  <c r="AE35" i="110"/>
  <c r="AD35" i="110"/>
  <c r="AC35" i="110"/>
  <c r="AQ34" i="110"/>
  <c r="AQ33" i="110"/>
  <c r="AQ32" i="110"/>
  <c r="AQ31" i="110"/>
  <c r="AQ30" i="110"/>
  <c r="AQ29" i="110"/>
  <c r="AQ28" i="110"/>
  <c r="AQ27" i="110"/>
  <c r="AQ26" i="110"/>
  <c r="AQ25" i="110"/>
  <c r="AQ24" i="110"/>
  <c r="AQ23" i="110"/>
  <c r="AQ22" i="110"/>
  <c r="AQ21" i="110"/>
  <c r="AQ20" i="110"/>
  <c r="AQ19" i="110"/>
  <c r="AQ18" i="110"/>
  <c r="AQ17" i="110"/>
  <c r="AQ16" i="110"/>
  <c r="AQ15" i="110"/>
  <c r="AQ14" i="110"/>
  <c r="AQ13" i="110"/>
  <c r="AQ12" i="110"/>
  <c r="AQ11" i="110"/>
  <c r="BV5" i="110"/>
  <c r="BU5" i="110"/>
  <c r="BT5" i="110"/>
  <c r="BR5" i="110"/>
  <c r="BQ5" i="110"/>
  <c r="BP5" i="110"/>
  <c r="BO5" i="110"/>
  <c r="BK5" i="110"/>
  <c r="BJ5" i="110"/>
  <c r="BI5" i="110"/>
  <c r="BH5" i="110"/>
  <c r="BG5" i="110"/>
  <c r="BF5" i="110"/>
  <c r="BE5" i="110"/>
  <c r="BD5" i="110"/>
  <c r="BC5" i="110"/>
  <c r="BB5" i="110"/>
  <c r="BA5" i="110"/>
  <c r="AZ5" i="110"/>
  <c r="AY5" i="110"/>
  <c r="AX5" i="110"/>
  <c r="AW5" i="110"/>
  <c r="AV5" i="110"/>
  <c r="AJ37" i="109"/>
  <c r="AI37" i="109"/>
  <c r="AH37" i="109"/>
  <c r="AG37" i="109"/>
  <c r="AF37" i="109"/>
  <c r="AE37" i="109"/>
  <c r="AD37" i="109"/>
  <c r="AC37" i="109"/>
  <c r="AB37" i="109"/>
  <c r="AA37" i="109"/>
  <c r="Z37" i="109"/>
  <c r="Y37" i="109"/>
  <c r="BN5" i="109" s="1"/>
  <c r="AJ35" i="109"/>
  <c r="AI35" i="109"/>
  <c r="AH35" i="109"/>
  <c r="AG35" i="109"/>
  <c r="AF35" i="109"/>
  <c r="AE35" i="109"/>
  <c r="AD35" i="109"/>
  <c r="AC35" i="109"/>
  <c r="AQ34" i="109"/>
  <c r="AQ33" i="109"/>
  <c r="AQ32" i="109"/>
  <c r="AQ31" i="109"/>
  <c r="AQ30" i="109"/>
  <c r="AQ29" i="109"/>
  <c r="AQ28" i="109"/>
  <c r="AQ27" i="109"/>
  <c r="AQ26" i="109"/>
  <c r="AQ25" i="109"/>
  <c r="AQ24" i="109"/>
  <c r="AQ23" i="109"/>
  <c r="AQ22" i="109"/>
  <c r="AQ21" i="109"/>
  <c r="AQ20" i="109"/>
  <c r="AQ19" i="109"/>
  <c r="AQ18" i="109"/>
  <c r="AQ17" i="109"/>
  <c r="AQ16" i="109"/>
  <c r="AQ15" i="109"/>
  <c r="AQ14" i="109"/>
  <c r="AQ13" i="109"/>
  <c r="AQ12" i="109"/>
  <c r="AQ11" i="109"/>
  <c r="BV5" i="109"/>
  <c r="BU5" i="109"/>
  <c r="BT5" i="109"/>
  <c r="BS5" i="109"/>
  <c r="BR5" i="109"/>
  <c r="BQ5" i="109"/>
  <c r="BP5" i="109"/>
  <c r="BO5" i="109"/>
  <c r="BK5" i="109"/>
  <c r="BJ5" i="109"/>
  <c r="BI5" i="109"/>
  <c r="BH5" i="109"/>
  <c r="BG5" i="109"/>
  <c r="BF5" i="109"/>
  <c r="BE5" i="109"/>
  <c r="BD5" i="109"/>
  <c r="BC5" i="109"/>
  <c r="BB5" i="109"/>
  <c r="BA5" i="109"/>
  <c r="AZ5" i="109"/>
  <c r="AY5" i="109"/>
  <c r="AX5" i="109"/>
  <c r="AW5" i="109"/>
  <c r="AV5" i="109"/>
  <c r="AJ37" i="108"/>
  <c r="AI37" i="108"/>
  <c r="AH37" i="108"/>
  <c r="AG37" i="108"/>
  <c r="AF37" i="108"/>
  <c r="AE37" i="108"/>
  <c r="AD37" i="108"/>
  <c r="AC37" i="108"/>
  <c r="AB37" i="108"/>
  <c r="BB5" i="108" s="1"/>
  <c r="AA37" i="108"/>
  <c r="Z37" i="108"/>
  <c r="Y37" i="108"/>
  <c r="BN5" i="108" s="1"/>
  <c r="AJ35" i="108"/>
  <c r="AI35" i="108"/>
  <c r="BU5" i="108" s="1"/>
  <c r="AH35" i="108"/>
  <c r="AG35" i="108"/>
  <c r="AF35" i="108"/>
  <c r="AE35" i="108"/>
  <c r="AD35" i="108"/>
  <c r="AC35" i="108"/>
  <c r="AQ34" i="108"/>
  <c r="AQ33" i="108"/>
  <c r="AQ32" i="108"/>
  <c r="AQ31" i="108"/>
  <c r="AQ30" i="108"/>
  <c r="AQ29" i="108"/>
  <c r="AQ28" i="108"/>
  <c r="AQ27" i="108"/>
  <c r="AQ26" i="108"/>
  <c r="AQ25" i="108"/>
  <c r="AQ24" i="108"/>
  <c r="AQ23" i="108"/>
  <c r="AQ22" i="108"/>
  <c r="AQ21" i="108"/>
  <c r="AQ20" i="108"/>
  <c r="AQ19" i="108"/>
  <c r="AQ18" i="108"/>
  <c r="AQ17" i="108"/>
  <c r="AQ16" i="108"/>
  <c r="AQ15" i="108"/>
  <c r="AQ14" i="108"/>
  <c r="AQ13" i="108"/>
  <c r="AQ12" i="108"/>
  <c r="AQ11" i="108"/>
  <c r="BV5" i="108"/>
  <c r="BT5" i="108"/>
  <c r="BS5" i="108"/>
  <c r="BR5" i="108"/>
  <c r="BQ5" i="108"/>
  <c r="BP5" i="108"/>
  <c r="BO5" i="108"/>
  <c r="BM5" i="108"/>
  <c r="BJ5" i="108"/>
  <c r="BI5" i="108"/>
  <c r="BH5" i="108"/>
  <c r="BG5" i="108"/>
  <c r="BF5" i="108"/>
  <c r="BE5" i="108"/>
  <c r="BD5" i="108"/>
  <c r="BC5" i="108"/>
  <c r="BA5" i="108"/>
  <c r="AZ5" i="108"/>
  <c r="AY5" i="108"/>
  <c r="AX5" i="108"/>
  <c r="AW5" i="108"/>
  <c r="AV5" i="108"/>
  <c r="AJ37" i="107"/>
  <c r="AI37" i="107"/>
  <c r="AH37" i="107"/>
  <c r="AG37" i="107"/>
  <c r="AF37" i="107"/>
  <c r="AE37" i="107"/>
  <c r="AD37" i="107"/>
  <c r="AC37" i="107"/>
  <c r="BC5" i="107" s="1"/>
  <c r="AB37" i="107"/>
  <c r="AA37" i="107"/>
  <c r="Z37" i="107"/>
  <c r="Y37" i="107"/>
  <c r="BN5" i="107" s="1"/>
  <c r="AJ35" i="107"/>
  <c r="AI35" i="107"/>
  <c r="AH35" i="107"/>
  <c r="AG35" i="107"/>
  <c r="AF35" i="107"/>
  <c r="AE35" i="107"/>
  <c r="AD35" i="107"/>
  <c r="AC35" i="107"/>
  <c r="AQ34" i="107"/>
  <c r="AQ33" i="107"/>
  <c r="AQ32" i="107"/>
  <c r="AQ31" i="107"/>
  <c r="AQ30" i="107"/>
  <c r="AQ29" i="107"/>
  <c r="AQ28" i="107"/>
  <c r="AQ27" i="107"/>
  <c r="AQ26" i="107"/>
  <c r="AQ25" i="107"/>
  <c r="AQ24" i="107"/>
  <c r="AQ23" i="107"/>
  <c r="AQ22" i="107"/>
  <c r="AQ21" i="107"/>
  <c r="AQ20" i="107"/>
  <c r="AQ19" i="107"/>
  <c r="AQ18" i="107"/>
  <c r="AQ17" i="107"/>
  <c r="AQ16" i="107"/>
  <c r="AQ15" i="107"/>
  <c r="AQ14" i="107"/>
  <c r="AQ13" i="107"/>
  <c r="AQ12" i="107"/>
  <c r="AQ11" i="107"/>
  <c r="BV5" i="107"/>
  <c r="BU5" i="107"/>
  <c r="BT5" i="107"/>
  <c r="BS5" i="107"/>
  <c r="BR5" i="107"/>
  <c r="BQ5" i="107"/>
  <c r="BP5" i="107"/>
  <c r="BO5" i="107"/>
  <c r="BK5" i="107"/>
  <c r="BJ5" i="107"/>
  <c r="BI5" i="107"/>
  <c r="BH5" i="107"/>
  <c r="BG5" i="107"/>
  <c r="BF5" i="107"/>
  <c r="BE5" i="107"/>
  <c r="BD5" i="107"/>
  <c r="BB5" i="107"/>
  <c r="BA5" i="107"/>
  <c r="AZ5" i="107"/>
  <c r="AY5" i="107"/>
  <c r="AX5" i="107"/>
  <c r="AW5" i="107"/>
  <c r="AV5" i="107"/>
  <c r="AJ37" i="106"/>
  <c r="AI37" i="106"/>
  <c r="AH37" i="106"/>
  <c r="AG37" i="106"/>
  <c r="AF37" i="106"/>
  <c r="AE37" i="106"/>
  <c r="AD37" i="106"/>
  <c r="AC37" i="106"/>
  <c r="AB37" i="106"/>
  <c r="AA37" i="106"/>
  <c r="Z37" i="106"/>
  <c r="Y37" i="106"/>
  <c r="BN5" i="106" s="1"/>
  <c r="AJ35" i="106"/>
  <c r="AI35" i="106"/>
  <c r="AH35" i="106"/>
  <c r="AG35" i="106"/>
  <c r="AF35" i="106"/>
  <c r="AE35" i="106"/>
  <c r="AD35" i="106"/>
  <c r="AC35" i="106"/>
  <c r="AQ34" i="106"/>
  <c r="AQ33" i="106"/>
  <c r="AQ32" i="106"/>
  <c r="AQ31" i="106"/>
  <c r="AQ30" i="106"/>
  <c r="AQ29" i="106"/>
  <c r="AQ28" i="106"/>
  <c r="AQ27" i="106"/>
  <c r="AQ26" i="106"/>
  <c r="AQ25" i="106"/>
  <c r="AQ24" i="106"/>
  <c r="AQ23" i="106"/>
  <c r="AQ22" i="106"/>
  <c r="AQ21" i="106"/>
  <c r="AQ20" i="106"/>
  <c r="AQ19" i="106"/>
  <c r="AQ18" i="106"/>
  <c r="AQ17" i="106"/>
  <c r="AQ16" i="106"/>
  <c r="AQ15" i="106"/>
  <c r="AQ14" i="106"/>
  <c r="AQ13" i="106"/>
  <c r="AQ12" i="106"/>
  <c r="AQ11" i="106"/>
  <c r="BV5" i="106"/>
  <c r="BU5" i="106"/>
  <c r="BT5" i="106"/>
  <c r="BS5" i="106"/>
  <c r="BR5" i="106"/>
  <c r="BQ5" i="106"/>
  <c r="BP5" i="106"/>
  <c r="BO5" i="106"/>
  <c r="BM5" i="106"/>
  <c r="BK5" i="106"/>
  <c r="BJ5" i="106"/>
  <c r="BI5" i="106"/>
  <c r="BH5" i="106"/>
  <c r="BG5" i="106"/>
  <c r="BF5" i="106"/>
  <c r="BE5" i="106"/>
  <c r="BD5" i="106"/>
  <c r="BC5" i="106"/>
  <c r="BB5" i="106"/>
  <c r="BA5" i="106"/>
  <c r="AZ5" i="106"/>
  <c r="AY5" i="106"/>
  <c r="AX5" i="106"/>
  <c r="AW5" i="106"/>
  <c r="AV5" i="106"/>
  <c r="AJ37" i="105"/>
  <c r="AI37" i="105"/>
  <c r="AH37" i="105"/>
  <c r="AG37" i="105"/>
  <c r="AF37" i="105"/>
  <c r="AE37" i="105"/>
  <c r="AD37" i="105"/>
  <c r="AC37" i="105"/>
  <c r="BC5" i="105" s="1"/>
  <c r="AB37" i="105"/>
  <c r="AA37" i="105"/>
  <c r="Z37" i="105"/>
  <c r="Y37" i="105"/>
  <c r="BN5" i="105" s="1"/>
  <c r="AJ35" i="105"/>
  <c r="AI35" i="105"/>
  <c r="AH35" i="105"/>
  <c r="AG35" i="105"/>
  <c r="BS5" i="105" s="1"/>
  <c r="AF35" i="105"/>
  <c r="AE35" i="105"/>
  <c r="AD35" i="105"/>
  <c r="AC35" i="105"/>
  <c r="AQ34" i="105"/>
  <c r="AQ33" i="105"/>
  <c r="AQ32" i="105"/>
  <c r="AQ31" i="105"/>
  <c r="AQ30" i="105"/>
  <c r="AQ29" i="105"/>
  <c r="AQ28" i="105"/>
  <c r="AQ27" i="105"/>
  <c r="AQ26" i="105"/>
  <c r="AQ25" i="105"/>
  <c r="AQ24" i="105"/>
  <c r="AQ23" i="105"/>
  <c r="AQ22" i="105"/>
  <c r="AQ21" i="105"/>
  <c r="AQ20" i="105"/>
  <c r="AQ19" i="105"/>
  <c r="AQ18" i="105"/>
  <c r="AQ17" i="105"/>
  <c r="AQ16" i="105"/>
  <c r="AQ15" i="105"/>
  <c r="AQ14" i="105"/>
  <c r="AQ13" i="105"/>
  <c r="AQ12" i="105"/>
  <c r="AQ11" i="105"/>
  <c r="BV5" i="105"/>
  <c r="BU5" i="105"/>
  <c r="BT5" i="105"/>
  <c r="BR5" i="105"/>
  <c r="BQ5" i="105"/>
  <c r="BP5" i="105"/>
  <c r="BO5" i="105"/>
  <c r="BK5" i="105"/>
  <c r="BJ5" i="105"/>
  <c r="BI5" i="105"/>
  <c r="BH5" i="105"/>
  <c r="BG5" i="105"/>
  <c r="BF5" i="105"/>
  <c r="BE5" i="105"/>
  <c r="BD5" i="105"/>
  <c r="BB5" i="105"/>
  <c r="BA5" i="105"/>
  <c r="AZ5" i="105"/>
  <c r="AY5" i="105"/>
  <c r="AX5" i="105"/>
  <c r="AW5" i="105"/>
  <c r="AV5" i="105"/>
  <c r="AJ37" i="104"/>
  <c r="AI37" i="104"/>
  <c r="AH37" i="104"/>
  <c r="AG37" i="104"/>
  <c r="AF37" i="104"/>
  <c r="AE37" i="104"/>
  <c r="AD37" i="104"/>
  <c r="AC37" i="104"/>
  <c r="AB37" i="104"/>
  <c r="AA37" i="104"/>
  <c r="Z37" i="104"/>
  <c r="Y37" i="104"/>
  <c r="BN5" i="104" s="1"/>
  <c r="AJ35" i="104"/>
  <c r="AI35" i="104"/>
  <c r="AH35" i="104"/>
  <c r="AG35" i="104"/>
  <c r="AF35" i="104"/>
  <c r="AE35" i="104"/>
  <c r="AD35" i="104"/>
  <c r="AC35" i="104"/>
  <c r="AQ34" i="104"/>
  <c r="AQ33" i="104"/>
  <c r="AQ32" i="104"/>
  <c r="AQ31" i="104"/>
  <c r="AQ30" i="104"/>
  <c r="AQ29" i="104"/>
  <c r="AQ28" i="104"/>
  <c r="AQ27" i="104"/>
  <c r="AQ26" i="104"/>
  <c r="AQ25" i="104"/>
  <c r="AQ24" i="104"/>
  <c r="AQ23" i="104"/>
  <c r="AQ22" i="104"/>
  <c r="AQ21" i="104"/>
  <c r="AQ20" i="104"/>
  <c r="AQ19" i="104"/>
  <c r="AQ18" i="104"/>
  <c r="AQ17" i="104"/>
  <c r="AQ16" i="104"/>
  <c r="AQ15" i="104"/>
  <c r="AQ14" i="104"/>
  <c r="AQ13" i="104"/>
  <c r="AQ12" i="104"/>
  <c r="AQ11" i="104"/>
  <c r="BV5" i="104"/>
  <c r="BU5" i="104"/>
  <c r="BT5" i="104"/>
  <c r="BS5" i="104"/>
  <c r="BR5" i="104"/>
  <c r="BQ5" i="104"/>
  <c r="BP5" i="104"/>
  <c r="BO5" i="104"/>
  <c r="BK5" i="104"/>
  <c r="BJ5" i="104"/>
  <c r="BI5" i="104"/>
  <c r="BH5" i="104"/>
  <c r="BG5" i="104"/>
  <c r="BF5" i="104"/>
  <c r="BE5" i="104"/>
  <c r="BD5" i="104"/>
  <c r="BC5" i="104"/>
  <c r="BB5" i="104"/>
  <c r="BA5" i="104"/>
  <c r="AZ5" i="104"/>
  <c r="AY5" i="104"/>
  <c r="AX5" i="104"/>
  <c r="AW5" i="104"/>
  <c r="AV5" i="104"/>
  <c r="AJ37" i="103"/>
  <c r="AI37" i="103"/>
  <c r="AH37" i="103"/>
  <c r="AG37" i="103"/>
  <c r="AF37" i="103"/>
  <c r="AE37" i="103"/>
  <c r="AD37" i="103"/>
  <c r="AC37" i="103"/>
  <c r="BC5" i="103" s="1"/>
  <c r="AB37" i="103"/>
  <c r="AA37" i="103"/>
  <c r="Z37" i="103"/>
  <c r="Y37" i="103"/>
  <c r="BN5" i="103" s="1"/>
  <c r="AJ35" i="103"/>
  <c r="AI35" i="103"/>
  <c r="AH35" i="103"/>
  <c r="AG35" i="103"/>
  <c r="BS5" i="103" s="1"/>
  <c r="AF35" i="103"/>
  <c r="AE35" i="103"/>
  <c r="AD35" i="103"/>
  <c r="AC35" i="103"/>
  <c r="AQ34" i="103"/>
  <c r="AQ33" i="103"/>
  <c r="AQ32" i="103"/>
  <c r="AQ31" i="103"/>
  <c r="AQ30" i="103"/>
  <c r="AQ29" i="103"/>
  <c r="AQ28" i="103"/>
  <c r="AQ27" i="103"/>
  <c r="AQ26" i="103"/>
  <c r="AQ25" i="103"/>
  <c r="AQ24" i="103"/>
  <c r="AQ23" i="103"/>
  <c r="AQ22" i="103"/>
  <c r="AQ21" i="103"/>
  <c r="AQ20" i="103"/>
  <c r="AQ19" i="103"/>
  <c r="AQ18" i="103"/>
  <c r="AQ17" i="103"/>
  <c r="AQ16" i="103"/>
  <c r="AQ15" i="103"/>
  <c r="AQ14" i="103"/>
  <c r="AQ13" i="103"/>
  <c r="AQ12" i="103"/>
  <c r="AQ11" i="103"/>
  <c r="BV5" i="103"/>
  <c r="BU5" i="103"/>
  <c r="BT5" i="103"/>
  <c r="BR5" i="103"/>
  <c r="BQ5" i="103"/>
  <c r="BP5" i="103"/>
  <c r="BO5" i="103"/>
  <c r="BK5" i="103"/>
  <c r="BJ5" i="103"/>
  <c r="BI5" i="103"/>
  <c r="BH5" i="103"/>
  <c r="BG5" i="103"/>
  <c r="BF5" i="103"/>
  <c r="BE5" i="103"/>
  <c r="BD5" i="103"/>
  <c r="BB5" i="103"/>
  <c r="BA5" i="103"/>
  <c r="AZ5" i="103"/>
  <c r="AY5" i="103"/>
  <c r="AX5" i="103"/>
  <c r="AW5" i="103"/>
  <c r="AV5" i="103"/>
  <c r="AJ37" i="102"/>
  <c r="AI37" i="102"/>
  <c r="AH37" i="102"/>
  <c r="AG37" i="102"/>
  <c r="AF37" i="102"/>
  <c r="AE37" i="102"/>
  <c r="AD37" i="102"/>
  <c r="AC37" i="102"/>
  <c r="AB37" i="102"/>
  <c r="AA37" i="102"/>
  <c r="Z37" i="102"/>
  <c r="Y37" i="102"/>
  <c r="BN5" i="102" s="1"/>
  <c r="AJ35" i="102"/>
  <c r="AI35" i="102"/>
  <c r="AH35" i="102"/>
  <c r="AG35" i="102"/>
  <c r="AF35" i="102"/>
  <c r="AE35" i="102"/>
  <c r="AD35" i="102"/>
  <c r="AC35" i="102"/>
  <c r="AQ34" i="102"/>
  <c r="AQ33" i="102"/>
  <c r="AQ32" i="102"/>
  <c r="AQ31" i="102"/>
  <c r="AQ30" i="102"/>
  <c r="AQ29" i="102"/>
  <c r="AQ28" i="102"/>
  <c r="AQ27" i="102"/>
  <c r="AQ26" i="102"/>
  <c r="AQ25" i="102"/>
  <c r="AQ24" i="102"/>
  <c r="AQ23" i="102"/>
  <c r="AQ22" i="102"/>
  <c r="AQ21" i="102"/>
  <c r="AQ20" i="102"/>
  <c r="AQ19" i="102"/>
  <c r="AQ18" i="102"/>
  <c r="AQ17" i="102"/>
  <c r="AQ16" i="102"/>
  <c r="AQ15" i="102"/>
  <c r="AQ14" i="102"/>
  <c r="AQ13" i="102"/>
  <c r="AQ12" i="102"/>
  <c r="AQ11" i="102"/>
  <c r="BV5" i="102"/>
  <c r="BU5" i="102"/>
  <c r="BT5" i="102"/>
  <c r="BS5" i="102"/>
  <c r="BR5" i="102"/>
  <c r="BQ5" i="102"/>
  <c r="BP5" i="102"/>
  <c r="BO5" i="102"/>
  <c r="BM5" i="102"/>
  <c r="BJ5" i="102"/>
  <c r="BI5" i="102"/>
  <c r="BH5" i="102"/>
  <c r="BG5" i="102"/>
  <c r="BF5" i="102"/>
  <c r="BE5" i="102"/>
  <c r="BD5" i="102"/>
  <c r="BC5" i="102"/>
  <c r="BB5" i="102"/>
  <c r="BA5" i="102"/>
  <c r="AZ5" i="102"/>
  <c r="AY5" i="102"/>
  <c r="AX5" i="102"/>
  <c r="AW5" i="102"/>
  <c r="AV5" i="102"/>
  <c r="AJ37" i="101"/>
  <c r="AI37" i="101"/>
  <c r="AH37" i="101"/>
  <c r="AG37" i="101"/>
  <c r="AF37" i="101"/>
  <c r="AE37" i="101"/>
  <c r="AD37" i="101"/>
  <c r="AC37" i="101"/>
  <c r="BC5" i="101" s="1"/>
  <c r="AB37" i="101"/>
  <c r="AA37" i="101"/>
  <c r="Z37" i="101"/>
  <c r="Y37" i="101"/>
  <c r="BN5" i="101" s="1"/>
  <c r="AJ35" i="101"/>
  <c r="AI35" i="101"/>
  <c r="AH35" i="101"/>
  <c r="AG35" i="101"/>
  <c r="BS5" i="101" s="1"/>
  <c r="AF35" i="101"/>
  <c r="AE35" i="101"/>
  <c r="AD35" i="101"/>
  <c r="AC35" i="101"/>
  <c r="AQ34" i="101"/>
  <c r="AQ33" i="101"/>
  <c r="AQ32" i="101"/>
  <c r="AQ31" i="101"/>
  <c r="AQ30" i="101"/>
  <c r="AQ29" i="101"/>
  <c r="AQ28" i="101"/>
  <c r="AQ27" i="101"/>
  <c r="AQ26" i="101"/>
  <c r="AQ25" i="101"/>
  <c r="AQ24" i="101"/>
  <c r="AQ23" i="101"/>
  <c r="AQ22" i="101"/>
  <c r="AQ21" i="101"/>
  <c r="AQ20" i="101"/>
  <c r="AQ19" i="101"/>
  <c r="AQ18" i="101"/>
  <c r="AQ17" i="101"/>
  <c r="AQ16" i="101"/>
  <c r="AQ15" i="101"/>
  <c r="AQ14" i="101"/>
  <c r="AQ13" i="101"/>
  <c r="AQ12" i="101"/>
  <c r="AQ11" i="101"/>
  <c r="BV5" i="101"/>
  <c r="BU5" i="101"/>
  <c r="BT5" i="101"/>
  <c r="BR5" i="101"/>
  <c r="BQ5" i="101"/>
  <c r="BP5" i="101"/>
  <c r="BO5" i="101"/>
  <c r="BK5" i="101"/>
  <c r="BJ5" i="101"/>
  <c r="BI5" i="101"/>
  <c r="BH5" i="101"/>
  <c r="BG5" i="101"/>
  <c r="BF5" i="101"/>
  <c r="BE5" i="101"/>
  <c r="BD5" i="101"/>
  <c r="BB5" i="101"/>
  <c r="BA5" i="101"/>
  <c r="AZ5" i="101"/>
  <c r="AY5" i="101"/>
  <c r="AX5" i="101"/>
  <c r="AW5" i="101"/>
  <c r="AV5" i="101"/>
  <c r="AJ37" i="100"/>
  <c r="AI37" i="100"/>
  <c r="AH37" i="100"/>
  <c r="AG37" i="100"/>
  <c r="AF37" i="100"/>
  <c r="AE37" i="100"/>
  <c r="AD37" i="100"/>
  <c r="AC37" i="100"/>
  <c r="BC5" i="100" s="1"/>
  <c r="AB37" i="100"/>
  <c r="AA37" i="100"/>
  <c r="Z37" i="100"/>
  <c r="Y37" i="100"/>
  <c r="BN5" i="100" s="1"/>
  <c r="AJ35" i="100"/>
  <c r="AI35" i="100"/>
  <c r="AH35" i="100"/>
  <c r="AG35" i="100"/>
  <c r="BS5" i="100" s="1"/>
  <c r="AF35" i="100"/>
  <c r="AE35" i="100"/>
  <c r="AD35" i="100"/>
  <c r="AC35" i="100"/>
  <c r="AQ34" i="100"/>
  <c r="AQ33" i="100"/>
  <c r="AQ32" i="100"/>
  <c r="AQ31" i="100"/>
  <c r="AQ30" i="100"/>
  <c r="AQ29" i="100"/>
  <c r="AQ28" i="100"/>
  <c r="AQ27" i="100"/>
  <c r="AQ26" i="100"/>
  <c r="AQ25" i="100"/>
  <c r="AQ24" i="100"/>
  <c r="AQ23" i="100"/>
  <c r="AQ22" i="100"/>
  <c r="AQ21" i="100"/>
  <c r="AQ20" i="100"/>
  <c r="AQ19" i="100"/>
  <c r="AQ18" i="100"/>
  <c r="AQ17" i="100"/>
  <c r="AQ16" i="100"/>
  <c r="AQ15" i="100"/>
  <c r="AQ14" i="100"/>
  <c r="AQ13" i="100"/>
  <c r="AQ12" i="100"/>
  <c r="AQ11" i="100"/>
  <c r="BV5" i="100"/>
  <c r="BU5" i="100"/>
  <c r="BT5" i="100"/>
  <c r="BR5" i="100"/>
  <c r="BQ5" i="100"/>
  <c r="BP5" i="100"/>
  <c r="BO5" i="100"/>
  <c r="BK5" i="100"/>
  <c r="BJ5" i="100"/>
  <c r="BI5" i="100"/>
  <c r="BH5" i="100"/>
  <c r="BG5" i="100"/>
  <c r="BF5" i="100"/>
  <c r="BE5" i="100"/>
  <c r="BD5" i="100"/>
  <c r="BB5" i="100"/>
  <c r="BA5" i="100"/>
  <c r="AZ5" i="100"/>
  <c r="AY5" i="100"/>
  <c r="AX5" i="100"/>
  <c r="AW5" i="100"/>
  <c r="AV5" i="100"/>
  <c r="AJ37" i="99"/>
  <c r="AI37" i="99"/>
  <c r="AH37" i="99"/>
  <c r="AG37" i="99"/>
  <c r="AF37" i="99"/>
  <c r="AE37" i="99"/>
  <c r="AD37" i="99"/>
  <c r="AC37" i="99"/>
  <c r="AB37" i="99"/>
  <c r="AA37" i="99"/>
  <c r="Z37" i="99"/>
  <c r="Y37" i="99"/>
  <c r="BN5" i="99" s="1"/>
  <c r="AJ35" i="99"/>
  <c r="AI35" i="99"/>
  <c r="BU5" i="99" s="1"/>
  <c r="AH35" i="99"/>
  <c r="AG35" i="99"/>
  <c r="AF35" i="99"/>
  <c r="AE35" i="99"/>
  <c r="AD35" i="99"/>
  <c r="AC35" i="99"/>
  <c r="AQ34" i="99"/>
  <c r="AQ33" i="99"/>
  <c r="AQ32" i="99"/>
  <c r="AQ31" i="99"/>
  <c r="AQ30" i="99"/>
  <c r="AQ29" i="99"/>
  <c r="AQ28" i="99"/>
  <c r="AQ27" i="99"/>
  <c r="AQ26" i="99"/>
  <c r="AQ25" i="99"/>
  <c r="AQ24" i="99"/>
  <c r="AQ23" i="99"/>
  <c r="AQ22" i="99"/>
  <c r="AQ21" i="99"/>
  <c r="AQ20" i="99"/>
  <c r="AQ19" i="99"/>
  <c r="AQ18" i="99"/>
  <c r="AQ17" i="99"/>
  <c r="AQ16" i="99"/>
  <c r="AQ15" i="99"/>
  <c r="AQ14" i="99"/>
  <c r="AQ13" i="99"/>
  <c r="AQ12" i="99"/>
  <c r="AQ11" i="99"/>
  <c r="BV5" i="99"/>
  <c r="BT5" i="99"/>
  <c r="BS5" i="99"/>
  <c r="BR5" i="99"/>
  <c r="BQ5" i="99"/>
  <c r="BP5" i="99"/>
  <c r="BO5" i="99"/>
  <c r="BM5" i="99"/>
  <c r="BK5" i="99"/>
  <c r="BJ5" i="99"/>
  <c r="BI5" i="99"/>
  <c r="BH5" i="99"/>
  <c r="BG5" i="99"/>
  <c r="BF5" i="99"/>
  <c r="BE5" i="99"/>
  <c r="BD5" i="99"/>
  <c r="BC5" i="99"/>
  <c r="BB5" i="99"/>
  <c r="BA5" i="99"/>
  <c r="AZ5" i="99"/>
  <c r="AY5" i="99"/>
  <c r="AX5" i="99"/>
  <c r="AW5" i="99"/>
  <c r="AV5" i="99"/>
  <c r="AJ37" i="98"/>
  <c r="AI37" i="98"/>
  <c r="AH37" i="98"/>
  <c r="AG37" i="98"/>
  <c r="AF37" i="98"/>
  <c r="AE37" i="98"/>
  <c r="AD37" i="98"/>
  <c r="AC37" i="98"/>
  <c r="AB37" i="98"/>
  <c r="AA37" i="98"/>
  <c r="BA5" i="98" s="1"/>
  <c r="Z37" i="98"/>
  <c r="Y37" i="98"/>
  <c r="BN5" i="98" s="1"/>
  <c r="AJ35" i="98"/>
  <c r="AI35" i="98"/>
  <c r="AH35" i="98"/>
  <c r="AG35" i="98"/>
  <c r="AF35" i="98"/>
  <c r="AE35" i="98"/>
  <c r="BQ5" i="98" s="1"/>
  <c r="AD35" i="98"/>
  <c r="AC35" i="98"/>
  <c r="AQ34" i="98"/>
  <c r="AQ33" i="98"/>
  <c r="AQ32" i="98"/>
  <c r="AQ31" i="98"/>
  <c r="AQ30" i="98"/>
  <c r="AQ29" i="98"/>
  <c r="AQ28" i="98"/>
  <c r="AQ27" i="98"/>
  <c r="AQ26" i="98"/>
  <c r="AQ25" i="98"/>
  <c r="AQ24" i="98"/>
  <c r="AQ23" i="98"/>
  <c r="AQ22" i="98"/>
  <c r="AQ21" i="98"/>
  <c r="AQ20" i="98"/>
  <c r="AQ19" i="98"/>
  <c r="AQ18" i="98"/>
  <c r="AQ17" i="98"/>
  <c r="AQ16" i="98"/>
  <c r="AQ15" i="98"/>
  <c r="AQ14" i="98"/>
  <c r="AQ13" i="98"/>
  <c r="AQ12" i="98"/>
  <c r="AQ11" i="98"/>
  <c r="BV5" i="98"/>
  <c r="BU5" i="98"/>
  <c r="BT5" i="98"/>
  <c r="BS5" i="98"/>
  <c r="BR5" i="98"/>
  <c r="BP5" i="98"/>
  <c r="BO5" i="98"/>
  <c r="BK5" i="98"/>
  <c r="BJ5" i="98"/>
  <c r="BI5" i="98"/>
  <c r="BH5" i="98"/>
  <c r="BG5" i="98"/>
  <c r="BF5" i="98"/>
  <c r="BE5" i="98"/>
  <c r="BD5" i="98"/>
  <c r="BC5" i="98"/>
  <c r="BB5" i="98"/>
  <c r="AZ5" i="98"/>
  <c r="AY5" i="98"/>
  <c r="AX5" i="98"/>
  <c r="AW5" i="98"/>
  <c r="AV5" i="98"/>
  <c r="AJ37" i="97"/>
  <c r="AI37" i="97"/>
  <c r="AH37" i="97"/>
  <c r="AG37" i="97"/>
  <c r="AF37" i="97"/>
  <c r="AE37" i="97"/>
  <c r="AD37" i="97"/>
  <c r="AC37" i="97"/>
  <c r="AB37" i="97"/>
  <c r="BB5" i="97" s="1"/>
  <c r="AA37" i="97"/>
  <c r="BA5" i="97" s="1"/>
  <c r="Z37" i="97"/>
  <c r="AZ5" i="97" s="1"/>
  <c r="Y37" i="97"/>
  <c r="BN5" i="97" s="1"/>
  <c r="AJ35" i="97"/>
  <c r="AI35" i="97"/>
  <c r="AH35" i="97"/>
  <c r="AG35" i="97"/>
  <c r="AF35" i="97"/>
  <c r="BR5" i="97" s="1"/>
  <c r="AE35" i="97"/>
  <c r="AD35" i="97"/>
  <c r="AC35" i="97"/>
  <c r="AQ34" i="97"/>
  <c r="AQ33" i="97"/>
  <c r="AQ32" i="97"/>
  <c r="AQ31" i="97"/>
  <c r="AQ30" i="97"/>
  <c r="AQ29" i="97"/>
  <c r="AQ28" i="97"/>
  <c r="AQ27" i="97"/>
  <c r="AQ26" i="97"/>
  <c r="AQ25" i="97"/>
  <c r="AQ24" i="97"/>
  <c r="AQ23" i="97"/>
  <c r="AQ22" i="97"/>
  <c r="AQ21" i="97"/>
  <c r="AQ20" i="97"/>
  <c r="AQ19" i="97"/>
  <c r="AQ18" i="97"/>
  <c r="AQ17" i="97"/>
  <c r="AQ16" i="97"/>
  <c r="AQ15" i="97"/>
  <c r="AQ14" i="97"/>
  <c r="AQ13" i="97"/>
  <c r="AQ12" i="97"/>
  <c r="AQ11" i="97"/>
  <c r="BV5" i="97"/>
  <c r="BU5" i="97"/>
  <c r="BT5" i="97"/>
  <c r="BS5" i="97"/>
  <c r="BQ5" i="97"/>
  <c r="BP5" i="97"/>
  <c r="BO5" i="97"/>
  <c r="BJ5" i="97"/>
  <c r="BI5" i="97"/>
  <c r="BH5" i="97"/>
  <c r="BG5" i="97"/>
  <c r="BF5" i="97"/>
  <c r="BE5" i="97"/>
  <c r="BD5" i="97"/>
  <c r="BC5" i="97"/>
  <c r="AX5" i="97"/>
  <c r="AW5" i="97"/>
  <c r="AV5" i="97"/>
  <c r="BL5" i="117" l="1"/>
  <c r="BM5" i="117"/>
  <c r="BL5" i="116"/>
  <c r="BL5" i="115"/>
  <c r="BM5" i="115"/>
  <c r="BL5" i="114"/>
  <c r="BM5" i="114"/>
  <c r="BL5" i="113"/>
  <c r="BM5" i="113"/>
  <c r="BL5" i="112"/>
  <c r="BL5" i="111"/>
  <c r="BM5" i="111"/>
  <c r="BL5" i="110"/>
  <c r="BM5" i="110"/>
  <c r="BL5" i="109"/>
  <c r="BM5" i="109"/>
  <c r="BK5" i="108"/>
  <c r="BL5" i="108"/>
  <c r="BL5" i="107"/>
  <c r="BM5" i="107"/>
  <c r="BL5" i="106"/>
  <c r="BL5" i="105"/>
  <c r="BM5" i="105"/>
  <c r="BL5" i="104"/>
  <c r="BM5" i="104"/>
  <c r="BL5" i="103"/>
  <c r="BM5" i="103"/>
  <c r="BK5" i="102"/>
  <c r="BL5" i="102"/>
  <c r="BL5" i="101"/>
  <c r="BM5" i="101"/>
  <c r="BL5" i="100"/>
  <c r="BM5" i="100"/>
  <c r="BL5" i="99"/>
  <c r="BL5" i="98"/>
  <c r="BM5" i="98"/>
  <c r="BK5" i="97"/>
  <c r="BL5" i="97"/>
  <c r="AY5" i="97"/>
  <c r="BM5" i="97"/>
  <c r="M53" i="59"/>
  <c r="E53" i="59"/>
  <c r="AF52" i="59"/>
  <c r="W52" i="59"/>
  <c r="M52" i="59"/>
  <c r="E52" i="59"/>
  <c r="M37" i="59"/>
  <c r="E37" i="59"/>
  <c r="AF36" i="59"/>
  <c r="W36" i="59"/>
  <c r="M36" i="59"/>
  <c r="E36" i="59"/>
  <c r="M21" i="59"/>
  <c r="E21" i="59"/>
  <c r="AF20" i="59"/>
  <c r="W20" i="59"/>
  <c r="M20" i="59"/>
  <c r="E20" i="59"/>
  <c r="AF4" i="59"/>
  <c r="W4" i="59"/>
  <c r="M5" i="59"/>
  <c r="M4" i="59"/>
  <c r="E5" i="59"/>
  <c r="E4" i="59"/>
  <c r="D12" i="58"/>
  <c r="E12" i="58"/>
  <c r="D13" i="58"/>
  <c r="E13" i="58"/>
  <c r="D14" i="58" s="1"/>
  <c r="E14" i="58" s="1"/>
  <c r="D15" i="58" s="1"/>
  <c r="E15" i="58" s="1"/>
  <c r="D16" i="58" s="1"/>
  <c r="E16" i="58" s="1"/>
  <c r="D17" i="58" s="1"/>
  <c r="E17" i="58" s="1"/>
  <c r="D18" i="58" s="1"/>
  <c r="E18" i="58" s="1"/>
  <c r="D19" i="58" s="1"/>
  <c r="E19" i="58" s="1"/>
  <c r="D20" i="58" s="1"/>
  <c r="E20" i="58" s="1"/>
  <c r="D21" i="58" s="1"/>
  <c r="E21" i="58" s="1"/>
  <c r="D22" i="58" s="1"/>
  <c r="E22" i="58" s="1"/>
  <c r="D23" i="58" s="1"/>
  <c r="E23" i="58" s="1"/>
  <c r="D24" i="58" s="1"/>
  <c r="E24" i="58" s="1"/>
  <c r="D25" i="58" s="1"/>
  <c r="E25" i="58" s="1"/>
  <c r="D26" i="58" s="1"/>
  <c r="E26" i="58" s="1"/>
  <c r="D27" i="58" s="1"/>
  <c r="E27" i="58" s="1"/>
  <c r="D28" i="58" s="1"/>
  <c r="E28" i="58" s="1"/>
  <c r="D29" i="58" s="1"/>
  <c r="E29" i="58" s="1"/>
  <c r="D30" i="58" s="1"/>
  <c r="E30" i="58" s="1"/>
  <c r="E11" i="58"/>
  <c r="D11" i="58"/>
  <c r="E10" i="58"/>
  <c r="AI4" i="58" l="1"/>
  <c r="AE7" i="57" l="1"/>
  <c r="AF7" i="57" l="1"/>
  <c r="E4" i="58"/>
  <c r="E5" i="58"/>
  <c r="AG7" i="57" l="1"/>
  <c r="AH7" i="57" s="1"/>
  <c r="AI7" i="57" s="1"/>
  <c r="AE8" i="57" l="1"/>
  <c r="AF8" i="57" s="1"/>
  <c r="AG8" i="57" l="1"/>
  <c r="AH8" i="57" s="1"/>
  <c r="AI8" i="57" s="1"/>
  <c r="M5" i="58" l="1"/>
  <c r="Y4" i="58"/>
  <c r="M4" i="58"/>
</calcChain>
</file>

<file path=xl/sharedStrings.xml><?xml version="1.0" encoding="utf-8"?>
<sst xmlns="http://schemas.openxmlformats.org/spreadsheetml/2006/main" count="4958" uniqueCount="679">
  <si>
    <t>名  称</t>
    <rPh sb="0" eb="4">
      <t>メイショウ</t>
    </rPh>
    <phoneticPr fontId="5"/>
  </si>
  <si>
    <t>管理者名</t>
    <rPh sb="0" eb="4">
      <t>カンリシャメイ</t>
    </rPh>
    <phoneticPr fontId="5"/>
  </si>
  <si>
    <t>管理者名</t>
    <rPh sb="0" eb="4">
      <t>カンリシャメイ</t>
    </rPh>
    <phoneticPr fontId="9"/>
  </si>
  <si>
    <t>名　称</t>
    <rPh sb="0" eb="1">
      <t>メイ</t>
    </rPh>
    <rPh sb="2" eb="3">
      <t>ショウ</t>
    </rPh>
    <phoneticPr fontId="9"/>
  </si>
  <si>
    <t>所在地</t>
    <rPh sb="0" eb="3">
      <t>ショザイチ</t>
    </rPh>
    <phoneticPr fontId="9"/>
  </si>
  <si>
    <t>自</t>
    <rPh sb="0" eb="1">
      <t>ジ</t>
    </rPh>
    <phoneticPr fontId="9"/>
  </si>
  <si>
    <t>至</t>
    <rPh sb="0" eb="1">
      <t>イタ</t>
    </rPh>
    <phoneticPr fontId="9"/>
  </si>
  <si>
    <t>ﾄﾝﾈﾙの分類</t>
    <rPh sb="5" eb="7">
      <t>ブンルイ</t>
    </rPh>
    <phoneticPr fontId="9"/>
  </si>
  <si>
    <t>フリガナ</t>
    <phoneticPr fontId="5"/>
  </si>
  <si>
    <t>路線名</t>
    <phoneticPr fontId="9"/>
  </si>
  <si>
    <t>ｍ</t>
    <phoneticPr fontId="9"/>
  </si>
  <si>
    <t>L=</t>
    <phoneticPr fontId="9"/>
  </si>
  <si>
    <t>トンネル延長</t>
    <phoneticPr fontId="9"/>
  </si>
  <si>
    <t>方向転換所</t>
    <rPh sb="0" eb="2">
      <t>ホウコウ</t>
    </rPh>
    <rPh sb="2" eb="4">
      <t>テンカン</t>
    </rPh>
    <rPh sb="4" eb="5">
      <t>ショ</t>
    </rPh>
    <phoneticPr fontId="5"/>
  </si>
  <si>
    <t>トンネル工法</t>
    <rPh sb="4" eb="6">
      <t>コウホウ</t>
    </rPh>
    <phoneticPr fontId="5"/>
  </si>
  <si>
    <t>非常駐車帯</t>
    <rPh sb="0" eb="2">
      <t>ヒジョウ</t>
    </rPh>
    <rPh sb="2" eb="4">
      <t>チュウシャ</t>
    </rPh>
    <rPh sb="4" eb="5">
      <t>タイ</t>
    </rPh>
    <phoneticPr fontId="5"/>
  </si>
  <si>
    <t>その他</t>
    <rPh sb="2" eb="3">
      <t>タ</t>
    </rPh>
    <phoneticPr fontId="9"/>
  </si>
  <si>
    <t>終点側ｸﾛｿｲﾄﾞ</t>
    <rPh sb="0" eb="2">
      <t>シュウテン</t>
    </rPh>
    <rPh sb="2" eb="3">
      <t>ガワ</t>
    </rPh>
    <phoneticPr fontId="5"/>
  </si>
  <si>
    <t>曲線半径</t>
    <rPh sb="0" eb="2">
      <t>キョクセン</t>
    </rPh>
    <rPh sb="2" eb="4">
      <t>ハンケイ</t>
    </rPh>
    <phoneticPr fontId="5"/>
  </si>
  <si>
    <t>起点側ｸﾛｿｲﾄﾞ</t>
    <rPh sb="0" eb="2">
      <t>キテン</t>
    </rPh>
    <rPh sb="2" eb="3">
      <t>ガワ</t>
    </rPh>
    <phoneticPr fontId="5"/>
  </si>
  <si>
    <t>区間長</t>
    <rPh sb="0" eb="3">
      <t>クカンチョウ</t>
    </rPh>
    <phoneticPr fontId="5"/>
  </si>
  <si>
    <t>曲線区間</t>
    <rPh sb="0" eb="2">
      <t>キョクセン</t>
    </rPh>
    <rPh sb="2" eb="4">
      <t>クカン</t>
    </rPh>
    <phoneticPr fontId="5"/>
  </si>
  <si>
    <t>更新年次</t>
    <rPh sb="0" eb="2">
      <t>コウシン</t>
    </rPh>
    <rPh sb="2" eb="4">
      <t>ネンジ</t>
    </rPh>
    <phoneticPr fontId="5"/>
  </si>
  <si>
    <t>管理者名</t>
    <rPh sb="0" eb="2">
      <t>カンリ</t>
    </rPh>
    <rPh sb="2" eb="3">
      <t>シャ</t>
    </rPh>
    <rPh sb="3" eb="4">
      <t>メイ</t>
    </rPh>
    <phoneticPr fontId="5"/>
  </si>
  <si>
    <t>寸　法</t>
    <rPh sb="0" eb="1">
      <t>スン</t>
    </rPh>
    <rPh sb="2" eb="3">
      <t>ホウ</t>
    </rPh>
    <phoneticPr fontId="5"/>
  </si>
  <si>
    <t>種　類</t>
    <rPh sb="0" eb="1">
      <t>タネ</t>
    </rPh>
    <rPh sb="2" eb="3">
      <t>タグイ</t>
    </rPh>
    <phoneticPr fontId="5"/>
  </si>
  <si>
    <t>占用物件</t>
    <rPh sb="0" eb="2">
      <t>センヨウ</t>
    </rPh>
    <rPh sb="2" eb="4">
      <t>ブッケン</t>
    </rPh>
    <phoneticPr fontId="5"/>
  </si>
  <si>
    <t>直線区間長</t>
    <rPh sb="0" eb="2">
      <t>チョクセン</t>
    </rPh>
    <rPh sb="2" eb="4">
      <t>クカン</t>
    </rPh>
    <rPh sb="4" eb="5">
      <t>チョウ</t>
    </rPh>
    <phoneticPr fontId="5"/>
  </si>
  <si>
    <t>線　形</t>
    <rPh sb="0" eb="1">
      <t>セン</t>
    </rPh>
    <rPh sb="2" eb="3">
      <t>カタチ</t>
    </rPh>
    <phoneticPr fontId="5"/>
  </si>
  <si>
    <t>水噴霧設備</t>
    <rPh sb="0" eb="1">
      <t>ミズ</t>
    </rPh>
    <rPh sb="1" eb="3">
      <t>フンム</t>
    </rPh>
    <rPh sb="3" eb="5">
      <t>セツビ</t>
    </rPh>
    <phoneticPr fontId="5"/>
  </si>
  <si>
    <t>cm</t>
    <phoneticPr fontId="5" type="Hiragana"/>
  </si>
  <si>
    <t>インバート</t>
    <phoneticPr fontId="5"/>
  </si>
  <si>
    <t>縦断勾配</t>
    <rPh sb="0" eb="2">
      <t>ジュウダン</t>
    </rPh>
    <rPh sb="2" eb="4">
      <t>コウバイ</t>
    </rPh>
    <phoneticPr fontId="5"/>
  </si>
  <si>
    <t>無線通信補助設備</t>
    <rPh sb="0" eb="2">
      <t>ムセン</t>
    </rPh>
    <rPh sb="2" eb="4">
      <t>ツウシン</t>
    </rPh>
    <rPh sb="4" eb="6">
      <t>ホジョ</t>
    </rPh>
    <rPh sb="6" eb="8">
      <t>セツビ</t>
    </rPh>
    <phoneticPr fontId="5"/>
  </si>
  <si>
    <t>側　壁</t>
    <rPh sb="0" eb="1">
      <t>ガワ</t>
    </rPh>
    <rPh sb="2" eb="3">
      <t>カベ</t>
    </rPh>
    <phoneticPr fontId="5"/>
  </si>
  <si>
    <t>m</t>
  </si>
  <si>
    <t>有効高</t>
    <rPh sb="0" eb="1">
      <t>ユウ</t>
    </rPh>
    <rPh sb="1" eb="2">
      <t>コウ</t>
    </rPh>
    <rPh sb="2" eb="3">
      <t>タカ</t>
    </rPh>
    <phoneticPr fontId="5"/>
  </si>
  <si>
    <t>その他の設備</t>
    <rPh sb="2" eb="3">
      <t>タ</t>
    </rPh>
    <rPh sb="4" eb="5">
      <t>セツ</t>
    </rPh>
    <rPh sb="5" eb="6">
      <t>ビ</t>
    </rPh>
    <phoneticPr fontId="5"/>
  </si>
  <si>
    <t>アーチ</t>
    <phoneticPr fontId="5"/>
  </si>
  <si>
    <t>半径</t>
    <rPh sb="0" eb="2">
      <t>ハンケイ</t>
    </rPh>
    <phoneticPr fontId="5"/>
  </si>
  <si>
    <t>中央高</t>
    <rPh sb="0" eb="1">
      <t>ナカ</t>
    </rPh>
    <rPh sb="1" eb="2">
      <t>ヒサシ</t>
    </rPh>
    <rPh sb="2" eb="3">
      <t>ダカ</t>
    </rPh>
    <phoneticPr fontId="5"/>
  </si>
  <si>
    <t>排煙設備</t>
    <rPh sb="0" eb="2">
      <t>ハイエン</t>
    </rPh>
    <rPh sb="2" eb="4">
      <t>セツビ</t>
    </rPh>
    <phoneticPr fontId="10"/>
  </si>
  <si>
    <t>建築限界高</t>
    <rPh sb="0" eb="2">
      <t>ケンチク</t>
    </rPh>
    <rPh sb="2" eb="4">
      <t>ゲンカイ</t>
    </rPh>
    <rPh sb="4" eb="5">
      <t>タカ</t>
    </rPh>
    <phoneticPr fontId="5"/>
  </si>
  <si>
    <t>高さ</t>
    <rPh sb="0" eb="1">
      <t>タカ</t>
    </rPh>
    <phoneticPr fontId="5"/>
  </si>
  <si>
    <t>避難通路</t>
    <rPh sb="0" eb="2">
      <t>ヒナン</t>
    </rPh>
    <rPh sb="2" eb="4">
      <t>ツウロ</t>
    </rPh>
    <phoneticPr fontId="5"/>
  </si>
  <si>
    <t>吸音板</t>
    <rPh sb="0" eb="3">
      <t>キュウオンバン</t>
    </rPh>
    <phoneticPr fontId="5"/>
  </si>
  <si>
    <t>歩道等幅</t>
    <rPh sb="0" eb="1">
      <t>ホ</t>
    </rPh>
    <rPh sb="1" eb="2">
      <t>ミチ</t>
    </rPh>
    <rPh sb="2" eb="3">
      <t>トウ</t>
    </rPh>
    <rPh sb="3" eb="4">
      <t>ハバ</t>
    </rPh>
    <phoneticPr fontId="5"/>
  </si>
  <si>
    <t>避難情報提供設備</t>
    <rPh sb="0" eb="4">
      <t>ヒナンジョウホウ</t>
    </rPh>
    <rPh sb="4" eb="6">
      <t>テイキョウ</t>
    </rPh>
    <rPh sb="6" eb="8">
      <t>セツビ</t>
    </rPh>
    <phoneticPr fontId="5"/>
  </si>
  <si>
    <t>警報表示板</t>
    <rPh sb="0" eb="2">
      <t>ケイホウ</t>
    </rPh>
    <rPh sb="2" eb="5">
      <t>ヒョウジバン</t>
    </rPh>
    <phoneticPr fontId="5"/>
  </si>
  <si>
    <t>避難誘導設備</t>
    <rPh sb="0" eb="2">
      <t>ヒナン</t>
    </rPh>
    <rPh sb="2" eb="4">
      <t>ユウドウ</t>
    </rPh>
    <rPh sb="4" eb="5">
      <t>セツ</t>
    </rPh>
    <rPh sb="5" eb="6">
      <t>ビ</t>
    </rPh>
    <phoneticPr fontId="5"/>
  </si>
  <si>
    <t>標識</t>
    <rPh sb="0" eb="2">
      <t>ヒョウシキ</t>
    </rPh>
    <phoneticPr fontId="5"/>
  </si>
  <si>
    <t>竣工巻厚</t>
    <rPh sb="0" eb="2">
      <t>シュンコウ</t>
    </rPh>
    <rPh sb="2" eb="3">
      <t>マ</t>
    </rPh>
    <rPh sb="3" eb="4">
      <t>アツ</t>
    </rPh>
    <phoneticPr fontId="5"/>
  </si>
  <si>
    <t>車 道 幅</t>
    <rPh sb="0" eb="1">
      <t>クルマ</t>
    </rPh>
    <rPh sb="2" eb="3">
      <t>ミチ</t>
    </rPh>
    <rPh sb="4" eb="5">
      <t>ハバ</t>
    </rPh>
    <phoneticPr fontId="5"/>
  </si>
  <si>
    <t>幅　員</t>
    <rPh sb="0" eb="1">
      <t>ハバ</t>
    </rPh>
    <rPh sb="2" eb="3">
      <t>イン</t>
    </rPh>
    <phoneticPr fontId="5"/>
  </si>
  <si>
    <t>換気</t>
    <rPh sb="0" eb="2">
      <t>カンキ</t>
    </rPh>
    <phoneticPr fontId="5"/>
  </si>
  <si>
    <t>m</t>
    <phoneticPr fontId="5" type="Hiragana"/>
  </si>
  <si>
    <t>延長</t>
    <rPh sb="0" eb="2">
      <t>エンチョウ</t>
    </rPh>
    <phoneticPr fontId="5"/>
  </si>
  <si>
    <t>道 路 幅</t>
    <rPh sb="0" eb="1">
      <t>ミチ</t>
    </rPh>
    <rPh sb="2" eb="3">
      <t>ミチ</t>
    </rPh>
    <rPh sb="4" eb="5">
      <t>ハバ</t>
    </rPh>
    <phoneticPr fontId="5"/>
  </si>
  <si>
    <t>消 火 器</t>
    <rPh sb="0" eb="1">
      <t>ケ</t>
    </rPh>
    <rPh sb="2" eb="3">
      <t>ヒ</t>
    </rPh>
    <rPh sb="4" eb="5">
      <t>ウツワ</t>
    </rPh>
    <phoneticPr fontId="5"/>
  </si>
  <si>
    <t>消火設備</t>
    <rPh sb="0" eb="2">
      <t>ショウカ</t>
    </rPh>
    <rPh sb="2" eb="4">
      <t>セツビ</t>
    </rPh>
    <phoneticPr fontId="5"/>
  </si>
  <si>
    <t>照明</t>
    <rPh sb="0" eb="2">
      <t>ショウメイ</t>
    </rPh>
    <phoneticPr fontId="5"/>
  </si>
  <si>
    <t>道路附属物等</t>
    <rPh sb="0" eb="2">
      <t>ドウロ</t>
    </rPh>
    <rPh sb="2" eb="4">
      <t>フゾク</t>
    </rPh>
    <rPh sb="4" eb="5">
      <t>ブツ</t>
    </rPh>
    <rPh sb="5" eb="6">
      <t>トウ</t>
    </rPh>
    <phoneticPr fontId="5"/>
  </si>
  <si>
    <t>形式</t>
    <rPh sb="0" eb="2">
      <t>ケイシキ</t>
    </rPh>
    <phoneticPr fontId="5"/>
  </si>
  <si>
    <t>終点</t>
    <rPh sb="0" eb="2">
      <t>シュウテン</t>
    </rPh>
    <phoneticPr fontId="5"/>
  </si>
  <si>
    <t>台/日</t>
  </si>
  <si>
    <t>交 通 量</t>
    <rPh sb="0" eb="1">
      <t>コウ</t>
    </rPh>
    <rPh sb="2" eb="3">
      <t>ツウ</t>
    </rPh>
    <rPh sb="4" eb="5">
      <t>リョウ</t>
    </rPh>
    <phoneticPr fontId="5"/>
  </si>
  <si>
    <t>個数</t>
    <rPh sb="0" eb="2">
      <t>コスウ</t>
    </rPh>
    <phoneticPr fontId="5"/>
  </si>
  <si>
    <t>種別・方式</t>
    <rPh sb="0" eb="2">
      <t>シュベツ</t>
    </rPh>
    <rPh sb="3" eb="5">
      <t>ホウシキ</t>
    </rPh>
    <phoneticPr fontId="5"/>
  </si>
  <si>
    <t>施設</t>
    <rPh sb="0" eb="2">
      <t>シセツ</t>
    </rPh>
    <phoneticPr fontId="5"/>
  </si>
  <si>
    <t>内空断面積</t>
    <rPh sb="0" eb="1">
      <t>ナイ</t>
    </rPh>
    <rPh sb="1" eb="2">
      <t>クウ</t>
    </rPh>
    <rPh sb="2" eb="5">
      <t>ダンメンセキ</t>
    </rPh>
    <phoneticPr fontId="5"/>
  </si>
  <si>
    <t>起点</t>
    <rPh sb="0" eb="2">
      <t>キテン</t>
    </rPh>
    <phoneticPr fontId="5"/>
  </si>
  <si>
    <t>坑門</t>
    <rPh sb="0" eb="2">
      <t>コウモン</t>
    </rPh>
    <phoneticPr fontId="5"/>
  </si>
  <si>
    <t>土かぶり</t>
    <rPh sb="0" eb="1">
      <t>ツチ</t>
    </rPh>
    <phoneticPr fontId="5"/>
  </si>
  <si>
    <t>非常警報設備</t>
    <rPh sb="0" eb="2">
      <t>ヒジョウ</t>
    </rPh>
    <rPh sb="2" eb="4">
      <t>ケイホウ</t>
    </rPh>
    <rPh sb="4" eb="6">
      <t>セツビ</t>
    </rPh>
    <phoneticPr fontId="5"/>
  </si>
  <si>
    <t>警報設備</t>
    <rPh sb="0" eb="2">
      <t>ケイホウ</t>
    </rPh>
    <rPh sb="2" eb="4">
      <t>セツビ</t>
    </rPh>
    <phoneticPr fontId="5"/>
  </si>
  <si>
    <t>種　別</t>
    <rPh sb="0" eb="1">
      <t>タネ</t>
    </rPh>
    <rPh sb="2" eb="3">
      <t>ベツ</t>
    </rPh>
    <phoneticPr fontId="5"/>
  </si>
  <si>
    <t>排水</t>
    <rPh sb="0" eb="2">
      <t>ハイスイ</t>
    </rPh>
    <phoneticPr fontId="5"/>
  </si>
  <si>
    <t>天井板種類</t>
    <rPh sb="0" eb="2">
      <t>テンジョウ</t>
    </rPh>
    <rPh sb="2" eb="3">
      <t>バン</t>
    </rPh>
    <rPh sb="3" eb="5">
      <t>シュルイ</t>
    </rPh>
    <phoneticPr fontId="5"/>
  </si>
  <si>
    <t>一般有料区分</t>
    <rPh sb="0" eb="2">
      <t>イッパン</t>
    </rPh>
    <rPh sb="2" eb="4">
      <t>ユウリョウ</t>
    </rPh>
    <rPh sb="4" eb="6">
      <t>クブン</t>
    </rPh>
    <phoneticPr fontId="5"/>
  </si>
  <si>
    <t>自動通報設備</t>
    <rPh sb="0" eb="2">
      <t>ジドウ</t>
    </rPh>
    <rPh sb="2" eb="4">
      <t>ツウホウ</t>
    </rPh>
    <rPh sb="4" eb="6">
      <t>セツビ</t>
    </rPh>
    <phoneticPr fontId="5"/>
  </si>
  <si>
    <t>内装種類</t>
    <rPh sb="0" eb="2">
      <t>ナイソウ</t>
    </rPh>
    <rPh sb="2" eb="4">
      <t>シュルイ</t>
    </rPh>
    <phoneticPr fontId="5"/>
  </si>
  <si>
    <t>経度</t>
    <rPh sb="0" eb="2">
      <t>けいど</t>
    </rPh>
    <phoneticPr fontId="5" type="Hiragana"/>
  </si>
  <si>
    <t>操作型通報設備</t>
    <rPh sb="0" eb="2">
      <t>ソウサ</t>
    </rPh>
    <rPh sb="2" eb="3">
      <t>ガタ</t>
    </rPh>
    <rPh sb="3" eb="5">
      <t>ツウホウ</t>
    </rPh>
    <rPh sb="5" eb="7">
      <t>セツビ</t>
    </rPh>
    <phoneticPr fontId="5"/>
  </si>
  <si>
    <t>面　積</t>
    <rPh sb="0" eb="1">
      <t>メン</t>
    </rPh>
    <rPh sb="2" eb="3">
      <t>セキ</t>
    </rPh>
    <phoneticPr fontId="5"/>
  </si>
  <si>
    <t>緯度</t>
    <rPh sb="0" eb="2">
      <t>いど</t>
    </rPh>
    <phoneticPr fontId="5" type="Hiragana"/>
  </si>
  <si>
    <t>通報設備</t>
    <rPh sb="0" eb="2">
      <t>ツウホウ</t>
    </rPh>
    <rPh sb="2" eb="4">
      <t>セツビ</t>
    </rPh>
    <phoneticPr fontId="5"/>
  </si>
  <si>
    <t>厚　さ</t>
    <rPh sb="0" eb="1">
      <t>アツ</t>
    </rPh>
    <phoneticPr fontId="5"/>
  </si>
  <si>
    <t>供用年月日</t>
    <rPh sb="0" eb="2">
      <t>キョウヨウ</t>
    </rPh>
    <rPh sb="2" eb="5">
      <t>ネンガッピ</t>
    </rPh>
    <phoneticPr fontId="9"/>
  </si>
  <si>
    <t>更新年度</t>
    <rPh sb="0" eb="2">
      <t>こうしん</t>
    </rPh>
    <rPh sb="2" eb="4">
      <t>ねんど</t>
    </rPh>
    <phoneticPr fontId="5" type="Hiragana"/>
  </si>
  <si>
    <t>型式</t>
    <rPh sb="0" eb="2">
      <t>ケイシキ</t>
    </rPh>
    <phoneticPr fontId="5"/>
  </si>
  <si>
    <t>施設の内訳</t>
    <rPh sb="0" eb="2">
      <t>シセツ</t>
    </rPh>
    <rPh sb="3" eb="5">
      <t>ウチワケ</t>
    </rPh>
    <phoneticPr fontId="5"/>
  </si>
  <si>
    <t>トンネル非常用施設</t>
    <rPh sb="4" eb="7">
      <t>ヒジョウヨウ</t>
    </rPh>
    <rPh sb="7" eb="9">
      <t>シセツ</t>
    </rPh>
    <phoneticPr fontId="5"/>
  </si>
  <si>
    <t>舗装</t>
    <rPh sb="0" eb="2">
      <t>ホソウ</t>
    </rPh>
    <phoneticPr fontId="5"/>
  </si>
  <si>
    <t>完成年月日</t>
    <rPh sb="0" eb="2">
      <t>カンセイ</t>
    </rPh>
    <rPh sb="2" eb="5">
      <t>ネンガッピ</t>
    </rPh>
    <phoneticPr fontId="9"/>
  </si>
  <si>
    <t>作成年月日</t>
    <rPh sb="0" eb="2">
      <t>サクセイ</t>
    </rPh>
    <rPh sb="2" eb="5">
      <t>ネンガッピ</t>
    </rPh>
    <phoneticPr fontId="9"/>
  </si>
  <si>
    <t>作成者</t>
    <rPh sb="0" eb="3">
      <t>サクセイシャ</t>
    </rPh>
    <phoneticPr fontId="9"/>
  </si>
  <si>
    <t>代替路の有無</t>
  </si>
  <si>
    <t>緊急輸送道路</t>
  </si>
  <si>
    <t>(m)</t>
    <phoneticPr fontId="5"/>
  </si>
  <si>
    <t>(m)</t>
    <phoneticPr fontId="5"/>
  </si>
  <si>
    <t>(m)</t>
    <phoneticPr fontId="5"/>
  </si>
  <si>
    <t>特記事項</t>
    <rPh sb="0" eb="2">
      <t>トッキ</t>
    </rPh>
    <rPh sb="2" eb="4">
      <t>ジコウ</t>
    </rPh>
    <phoneticPr fontId="9"/>
  </si>
  <si>
    <t>風向
風速計</t>
    <rPh sb="0" eb="2">
      <t>フウコウ</t>
    </rPh>
    <rPh sb="3" eb="5">
      <t>フウソク</t>
    </rPh>
    <rPh sb="5" eb="6">
      <t>ケイ</t>
    </rPh>
    <phoneticPr fontId="9"/>
  </si>
  <si>
    <t>CO計</t>
    <rPh sb="2" eb="3">
      <t>ケイ</t>
    </rPh>
    <phoneticPr fontId="9"/>
  </si>
  <si>
    <t>VI計</t>
    <rPh sb="2" eb="3">
      <t>ケイ</t>
    </rPh>
    <phoneticPr fontId="9"/>
  </si>
  <si>
    <t>JF</t>
    <phoneticPr fontId="9"/>
  </si>
  <si>
    <t>入口出口照明</t>
    <rPh sb="0" eb="1">
      <t>イ</t>
    </rPh>
    <rPh sb="1" eb="2">
      <t>グチ</t>
    </rPh>
    <rPh sb="2" eb="3">
      <t>デ</t>
    </rPh>
    <rPh sb="3" eb="4">
      <t>グチ</t>
    </rPh>
    <rPh sb="4" eb="6">
      <t>ショウメイ</t>
    </rPh>
    <phoneticPr fontId="9"/>
  </si>
  <si>
    <t>基本照明</t>
    <rPh sb="0" eb="2">
      <t>キホン</t>
    </rPh>
    <rPh sb="2" eb="4">
      <t>ショウメイ</t>
    </rPh>
    <phoneticPr fontId="9"/>
  </si>
  <si>
    <t>天井板</t>
    <rPh sb="0" eb="2">
      <t>テンジョウ</t>
    </rPh>
    <rPh sb="2" eb="3">
      <t>イタ</t>
    </rPh>
    <phoneticPr fontId="9"/>
  </si>
  <si>
    <t>内装板</t>
    <rPh sb="0" eb="3">
      <t>ナイソウバン</t>
    </rPh>
    <phoneticPr fontId="9"/>
  </si>
  <si>
    <t>特記事項</t>
    <rPh sb="0" eb="2">
      <t>トッキ</t>
    </rPh>
    <rPh sb="2" eb="4">
      <t>ジコウ</t>
    </rPh>
    <phoneticPr fontId="5"/>
  </si>
  <si>
    <t>終点側</t>
    <rPh sb="0" eb="2">
      <t>シュウテン</t>
    </rPh>
    <rPh sb="2" eb="3">
      <t>ガワ</t>
    </rPh>
    <phoneticPr fontId="5"/>
  </si>
  <si>
    <t>起点側</t>
    <rPh sb="0" eb="2">
      <t>キテン</t>
    </rPh>
    <rPh sb="2" eb="3">
      <t>ガワ</t>
    </rPh>
    <phoneticPr fontId="5"/>
  </si>
  <si>
    <t>その他附属物等</t>
    <rPh sb="2" eb="3">
      <t>タ</t>
    </rPh>
    <rPh sb="3" eb="6">
      <t>フゾクブツ</t>
    </rPh>
    <rPh sb="6" eb="7">
      <t>トウ</t>
    </rPh>
    <phoneticPr fontId="9"/>
  </si>
  <si>
    <t>換気施設</t>
    <rPh sb="0" eb="2">
      <t>カンキ</t>
    </rPh>
    <rPh sb="2" eb="4">
      <t>シセツ</t>
    </rPh>
    <phoneticPr fontId="5"/>
  </si>
  <si>
    <t>非常用施設</t>
    <rPh sb="0" eb="3">
      <t>ヒジョウヨウ</t>
    </rPh>
    <rPh sb="3" eb="5">
      <t>シセツ</t>
    </rPh>
    <phoneticPr fontId="5"/>
  </si>
  <si>
    <t>照明施設</t>
    <rPh sb="0" eb="2">
      <t>ショウメイ</t>
    </rPh>
    <rPh sb="2" eb="4">
      <t>シセツ</t>
    </rPh>
    <phoneticPr fontId="5"/>
  </si>
  <si>
    <t>トンネル本体工</t>
    <rPh sb="4" eb="7">
      <t>ホンタイコウ</t>
    </rPh>
    <phoneticPr fontId="5"/>
  </si>
  <si>
    <t>追加距離</t>
    <rPh sb="0" eb="1">
      <t>ツイカ</t>
    </rPh>
    <rPh sb="1" eb="3">
      <t>キョリ</t>
    </rPh>
    <phoneticPr fontId="5"/>
  </si>
  <si>
    <t>ｽﾊﾟﾝ長</t>
    <rPh sb="4" eb="5">
      <t>チョウ</t>
    </rPh>
    <phoneticPr fontId="5"/>
  </si>
  <si>
    <t>覆工
ｽﾊﾟﾝ
番号</t>
    <rPh sb="0" eb="2">
      <t>フッコウ</t>
    </rPh>
    <rPh sb="8" eb="10">
      <t>バンゴウ</t>
    </rPh>
    <phoneticPr fontId="5"/>
  </si>
  <si>
    <t>路線名</t>
    <phoneticPr fontId="9"/>
  </si>
  <si>
    <t>フリガナ</t>
    <phoneticPr fontId="5"/>
  </si>
  <si>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9"/>
  </si>
  <si>
    <t>作成年月日</t>
    <rPh sb="0" eb="2">
      <t>サクセイ</t>
    </rPh>
    <rPh sb="2" eb="5">
      <t>ネンガッピ</t>
    </rPh>
    <phoneticPr fontId="5"/>
  </si>
  <si>
    <t>通話型通報設備</t>
    <rPh sb="0" eb="2">
      <t>ツウワ</t>
    </rPh>
    <rPh sb="2" eb="3">
      <t>ガタ</t>
    </rPh>
    <rPh sb="3" eb="5">
      <t>ツウホウ</t>
    </rPh>
    <rPh sb="5" eb="7">
      <t>セツビ</t>
    </rPh>
    <phoneticPr fontId="5"/>
  </si>
  <si>
    <t>消火栓設備</t>
    <rPh sb="0" eb="1">
      <t>ケ</t>
    </rPh>
    <rPh sb="1" eb="2">
      <t>ヒ</t>
    </rPh>
    <rPh sb="2" eb="3">
      <t>セン</t>
    </rPh>
    <rPh sb="3" eb="5">
      <t>セツビ</t>
    </rPh>
    <phoneticPr fontId="5"/>
  </si>
  <si>
    <t>誘導表示設備</t>
    <rPh sb="0" eb="2">
      <t>ユウドウ</t>
    </rPh>
    <rPh sb="2" eb="4">
      <t>ヒョウジ</t>
    </rPh>
    <rPh sb="4" eb="6">
      <t>セツビ</t>
    </rPh>
    <phoneticPr fontId="5"/>
  </si>
  <si>
    <t>給水栓設備</t>
    <rPh sb="0" eb="1">
      <t>キュウ</t>
    </rPh>
    <rPh sb="1" eb="2">
      <t>ミズ</t>
    </rPh>
    <rPh sb="2" eb="3">
      <t>セン</t>
    </rPh>
    <rPh sb="3" eb="5">
      <t>セツビ</t>
    </rPh>
    <phoneticPr fontId="5"/>
  </si>
  <si>
    <t>監視設備</t>
    <rPh sb="0" eb="2">
      <t>カンシ</t>
    </rPh>
    <rPh sb="2" eb="4">
      <t>セツビ</t>
    </rPh>
    <phoneticPr fontId="5"/>
  </si>
  <si>
    <t>予備発電設備</t>
    <rPh sb="0" eb="2">
      <t>ヨビ</t>
    </rPh>
    <rPh sb="2" eb="4">
      <t>ハツデン</t>
    </rPh>
    <rPh sb="4" eb="6">
      <t>セツビ</t>
    </rPh>
    <phoneticPr fontId="10"/>
  </si>
  <si>
    <t>非常用施設
関連設備</t>
    <rPh sb="0" eb="3">
      <t>ヒジョウヨウ</t>
    </rPh>
    <rPh sb="3" eb="5">
      <t>シセツ</t>
    </rPh>
    <rPh sb="6" eb="8">
      <t>カンレン</t>
    </rPh>
    <rPh sb="8" eb="10">
      <t>セツビ</t>
    </rPh>
    <phoneticPr fontId="9"/>
  </si>
  <si>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5"/>
  </si>
  <si>
    <t>■トンネル台帳  トンネル諸元、非常用施設諸元　【様式A-1】</t>
    <rPh sb="5" eb="7">
      <t>ダイチョウ</t>
    </rPh>
    <rPh sb="25" eb="27">
      <t>ヨウシキ</t>
    </rPh>
    <phoneticPr fontId="5"/>
  </si>
  <si>
    <t>■トンネル台帳 　トンネル情報一覧表　【様式A-2】</t>
    <rPh sb="5" eb="7">
      <t>ダイチョウ</t>
    </rPh>
    <rPh sb="13" eb="15">
      <t>ジョウホウ</t>
    </rPh>
    <rPh sb="15" eb="17">
      <t>イチラン</t>
    </rPh>
    <rPh sb="17" eb="18">
      <t>ヒョウ</t>
    </rPh>
    <rPh sb="20" eb="22">
      <t>ヨウシキ</t>
    </rPh>
    <phoneticPr fontId="5"/>
  </si>
  <si>
    <t>対象箇所</t>
    <rPh sb="0" eb="2">
      <t>タイショウ</t>
    </rPh>
    <rPh sb="2" eb="4">
      <t>カショ</t>
    </rPh>
    <phoneticPr fontId="10"/>
  </si>
  <si>
    <t>内装板</t>
    <rPh sb="0" eb="2">
      <t>ナイソウ</t>
    </rPh>
    <rPh sb="2" eb="3">
      <t>イタ</t>
    </rPh>
    <phoneticPr fontId="10"/>
  </si>
  <si>
    <t>天井板</t>
    <rPh sb="0" eb="2">
      <t>テンジョウ</t>
    </rPh>
    <rPh sb="2" eb="3">
      <t>バン</t>
    </rPh>
    <phoneticPr fontId="10"/>
  </si>
  <si>
    <t>路面</t>
    <rPh sb="0" eb="2">
      <t>ロメン</t>
    </rPh>
    <phoneticPr fontId="10"/>
  </si>
  <si>
    <t>材質劣化</t>
    <rPh sb="0" eb="4">
      <t>ザイシツレッカ</t>
    </rPh>
    <phoneticPr fontId="10"/>
  </si>
  <si>
    <t>漏水</t>
    <rPh sb="0" eb="2">
      <t>ロウスイ</t>
    </rPh>
    <phoneticPr fontId="10"/>
  </si>
  <si>
    <t>有</t>
    <rPh sb="0" eb="1">
      <t>アリ</t>
    </rPh>
    <phoneticPr fontId="10"/>
  </si>
  <si>
    <t>その他</t>
    <rPh sb="2" eb="3">
      <t>タ</t>
    </rPh>
    <phoneticPr fontId="10"/>
  </si>
  <si>
    <t>外力</t>
    <rPh sb="0" eb="2">
      <t>ガイリョク</t>
    </rPh>
    <phoneticPr fontId="10"/>
  </si>
  <si>
    <t>Ⅰ</t>
    <phoneticPr fontId="10"/>
  </si>
  <si>
    <t>Ⅱa</t>
    <phoneticPr fontId="10"/>
  </si>
  <si>
    <t>Ⅱb</t>
    <phoneticPr fontId="10"/>
  </si>
  <si>
    <t>Ⅲ</t>
    <phoneticPr fontId="10"/>
  </si>
  <si>
    <t>Ⅳ</t>
    <phoneticPr fontId="10"/>
  </si>
  <si>
    <t>Ⅱ</t>
    <phoneticPr fontId="10"/>
  </si>
  <si>
    <t>側壁</t>
    <rPh sb="0" eb="2">
      <t>ソクヘキ</t>
    </rPh>
    <phoneticPr fontId="10"/>
  </si>
  <si>
    <t>車道側</t>
    <rPh sb="0" eb="2">
      <t>シャドウ</t>
    </rPh>
    <rPh sb="2" eb="3">
      <t>ガワ</t>
    </rPh>
    <phoneticPr fontId="10"/>
  </si>
  <si>
    <t>ダクト側</t>
    <rPh sb="3" eb="4">
      <t>ガワ</t>
    </rPh>
    <phoneticPr fontId="10"/>
  </si>
  <si>
    <t>車道</t>
    <rPh sb="0" eb="2">
      <t>シャドウ</t>
    </rPh>
    <phoneticPr fontId="10"/>
  </si>
  <si>
    <t>歩道</t>
    <rPh sb="0" eb="2">
      <t>ホドウ</t>
    </rPh>
    <phoneticPr fontId="10"/>
  </si>
  <si>
    <t>監査歩路</t>
    <rPh sb="0" eb="2">
      <t>カンサ</t>
    </rPh>
    <rPh sb="2" eb="3">
      <t>ホ</t>
    </rPh>
    <rPh sb="3" eb="4">
      <t>ロ</t>
    </rPh>
    <phoneticPr fontId="10"/>
  </si>
  <si>
    <t>側溝</t>
    <rPh sb="0" eb="2">
      <t>ソッコウ</t>
    </rPh>
    <phoneticPr fontId="10"/>
  </si>
  <si>
    <t>要</t>
    <rPh sb="0" eb="1">
      <t>ヨウ</t>
    </rPh>
    <phoneticPr fontId="10"/>
  </si>
  <si>
    <t>否</t>
    <rPh sb="0" eb="1">
      <t>ヒ</t>
    </rPh>
    <phoneticPr fontId="10"/>
  </si>
  <si>
    <t>済</t>
    <rPh sb="0" eb="1">
      <t>スミ</t>
    </rPh>
    <phoneticPr fontId="10"/>
  </si>
  <si>
    <t>未</t>
    <rPh sb="0" eb="1">
      <t>ミ</t>
    </rPh>
    <phoneticPr fontId="10"/>
  </si>
  <si>
    <t>継続</t>
    <rPh sb="0" eb="2">
      <t>ケイゾク</t>
    </rPh>
    <phoneticPr fontId="10"/>
  </si>
  <si>
    <t>要監視</t>
    <rPh sb="0" eb="1">
      <t>ヨウ</t>
    </rPh>
    <rPh sb="1" eb="3">
      <t>カンシ</t>
    </rPh>
    <phoneticPr fontId="10"/>
  </si>
  <si>
    <t>要対策</t>
    <rPh sb="0" eb="1">
      <t>ヨウ</t>
    </rPh>
    <rPh sb="1" eb="3">
      <t>タイサク</t>
    </rPh>
    <phoneticPr fontId="10"/>
  </si>
  <si>
    <t>施設の内訳</t>
    <rPh sb="0" eb="2">
      <t>シセツ</t>
    </rPh>
    <rPh sb="3" eb="5">
      <t>ウチワケ</t>
    </rPh>
    <phoneticPr fontId="10"/>
  </si>
  <si>
    <t>部位区分</t>
    <rPh sb="0" eb="2">
      <t>ブイ</t>
    </rPh>
    <rPh sb="2" eb="4">
      <t>クブン</t>
    </rPh>
    <phoneticPr fontId="10"/>
  </si>
  <si>
    <t>異常の種類</t>
    <rPh sb="0" eb="2">
      <t>イジョウ</t>
    </rPh>
    <rPh sb="3" eb="5">
      <t>シュルイ</t>
    </rPh>
    <phoneticPr fontId="10"/>
  </si>
  <si>
    <t>照明施設</t>
    <rPh sb="0" eb="2">
      <t>ショウメイ</t>
    </rPh>
    <rPh sb="2" eb="4">
      <t>シセツ</t>
    </rPh>
    <phoneticPr fontId="10"/>
  </si>
  <si>
    <t>換気施設</t>
    <rPh sb="0" eb="2">
      <t>カンキ</t>
    </rPh>
    <rPh sb="2" eb="4">
      <t>シセツ</t>
    </rPh>
    <phoneticPr fontId="10"/>
  </si>
  <si>
    <t>灯具</t>
    <rPh sb="0" eb="2">
      <t>トウグ</t>
    </rPh>
    <phoneticPr fontId="10"/>
  </si>
  <si>
    <t>ジェットファン</t>
    <phoneticPr fontId="10"/>
  </si>
  <si>
    <t>VI計</t>
    <rPh sb="2" eb="3">
      <t>ケイ</t>
    </rPh>
    <phoneticPr fontId="10"/>
  </si>
  <si>
    <t>CO計</t>
    <rPh sb="2" eb="3">
      <t>ケイ</t>
    </rPh>
    <phoneticPr fontId="10"/>
  </si>
  <si>
    <t>風向風速計</t>
    <rPh sb="0" eb="2">
      <t>フウコウ</t>
    </rPh>
    <rPh sb="2" eb="5">
      <t>フウソクケイ</t>
    </rPh>
    <phoneticPr fontId="10"/>
  </si>
  <si>
    <t>附属物本体</t>
    <rPh sb="0" eb="2">
      <t>フゾク</t>
    </rPh>
    <rPh sb="2" eb="3">
      <t>ブツ</t>
    </rPh>
    <rPh sb="3" eb="5">
      <t>ホンタイ</t>
    </rPh>
    <phoneticPr fontId="10"/>
  </si>
  <si>
    <t xml:space="preserve">異常判定区分 </t>
    <rPh sb="0" eb="2">
      <t>イジョウ</t>
    </rPh>
    <rPh sb="2" eb="4">
      <t>ハンテイ</t>
    </rPh>
    <rPh sb="4" eb="6">
      <t>クブン</t>
    </rPh>
    <phoneticPr fontId="10"/>
  </si>
  <si>
    <t>○</t>
    <phoneticPr fontId="10"/>
  </si>
  <si>
    <t>×</t>
    <phoneticPr fontId="10"/>
  </si>
  <si>
    <t>実施有無</t>
    <rPh sb="0" eb="2">
      <t>ジッシ</t>
    </rPh>
    <rPh sb="2" eb="4">
      <t>ウム</t>
    </rPh>
    <phoneticPr fontId="10"/>
  </si>
  <si>
    <t>未</t>
    <rPh sb="0" eb="1">
      <t>ミ</t>
    </rPh>
    <phoneticPr fontId="10"/>
  </si>
  <si>
    <t>済</t>
    <rPh sb="0" eb="1">
      <t>スミ</t>
    </rPh>
    <phoneticPr fontId="10"/>
  </si>
  <si>
    <t>継続</t>
    <rPh sb="0" eb="2">
      <t>ケイゾク</t>
    </rPh>
    <phoneticPr fontId="10"/>
  </si>
  <si>
    <t>点検様式作成フロ-</t>
    <rPh sb="0" eb="2">
      <t>テンケン</t>
    </rPh>
    <rPh sb="2" eb="4">
      <t>ヨウシキ</t>
    </rPh>
    <rPh sb="4" eb="6">
      <t>サクセイ</t>
    </rPh>
    <phoneticPr fontId="10"/>
  </si>
  <si>
    <t>作成フロー図</t>
    <rPh sb="0" eb="2">
      <t>サクセイ</t>
    </rPh>
    <rPh sb="5" eb="6">
      <t>ズ</t>
    </rPh>
    <phoneticPr fontId="10"/>
  </si>
  <si>
    <t>点検調書作成手順</t>
    <rPh sb="0" eb="2">
      <t>テンケン</t>
    </rPh>
    <rPh sb="2" eb="4">
      <t>チョウショ</t>
    </rPh>
    <rPh sb="4" eb="6">
      <t>サクセイ</t>
    </rPh>
    <rPh sb="6" eb="8">
      <t>テジュン</t>
    </rPh>
    <phoneticPr fontId="10"/>
  </si>
  <si>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</si>
  <si>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10"/>
  </si>
  <si>
    <t>③様式D-1-1、様式D-1-2</t>
    <rPh sb="1" eb="3">
      <t>ヨウシキ</t>
    </rPh>
    <rPh sb="9" eb="11">
      <t>ヨウシキ</t>
    </rPh>
    <phoneticPr fontId="10"/>
  </si>
  <si>
    <t>④様式B</t>
    <rPh sb="1" eb="3">
      <t>ヨウシキ</t>
    </rPh>
    <phoneticPr fontId="10"/>
  </si>
  <si>
    <t>⑤様式D-3</t>
    <rPh sb="1" eb="3">
      <t>ヨウシキ</t>
    </rPh>
    <phoneticPr fontId="10"/>
  </si>
  <si>
    <t>部位区分</t>
  </si>
  <si>
    <t>変状区分</t>
  </si>
  <si>
    <t>変状種類</t>
  </si>
  <si>
    <t>対策区分</t>
  </si>
  <si>
    <t>健全性</t>
  </si>
  <si>
    <t>調査の要否</t>
  </si>
  <si>
    <t>措置の要否</t>
  </si>
  <si>
    <t>実施有無</t>
  </si>
  <si>
    <t>非常用施設</t>
    <rPh sb="0" eb="3">
      <t>ヒジョウヨウ</t>
    </rPh>
    <rPh sb="3" eb="5">
      <t>シセツ</t>
    </rPh>
    <phoneticPr fontId="10"/>
  </si>
  <si>
    <t>取付部材</t>
    <rPh sb="0" eb="1">
      <t>ト</t>
    </rPh>
    <rPh sb="1" eb="2">
      <t>ツ</t>
    </rPh>
    <rPh sb="2" eb="4">
      <t>ブザイ</t>
    </rPh>
    <phoneticPr fontId="10"/>
  </si>
  <si>
    <t>側壁（右側）</t>
    <rPh sb="0" eb="2">
      <t>ソクヘキ</t>
    </rPh>
    <rPh sb="3" eb="5">
      <t>ミギガワ</t>
    </rPh>
    <phoneticPr fontId="10"/>
  </si>
  <si>
    <t>側壁（左側）</t>
    <rPh sb="0" eb="2">
      <t>ソクヘキ</t>
    </rPh>
    <rPh sb="3" eb="5">
      <t>ヒダリガワ</t>
    </rPh>
    <phoneticPr fontId="10"/>
  </si>
  <si>
    <t>アーチ（右側）</t>
    <rPh sb="4" eb="6">
      <t>ミギガワ</t>
    </rPh>
    <phoneticPr fontId="10"/>
  </si>
  <si>
    <t>アーチ（左側）</t>
    <rPh sb="4" eb="5">
      <t>ヒダリ</t>
    </rPh>
    <rPh sb="5" eb="6">
      <t>ガワ</t>
    </rPh>
    <phoneticPr fontId="10"/>
  </si>
  <si>
    <t>アーチ（天端）</t>
    <rPh sb="4" eb="5">
      <t>テン</t>
    </rPh>
    <rPh sb="5" eb="6">
      <t>タン</t>
    </rPh>
    <phoneticPr fontId="10"/>
  </si>
  <si>
    <t>アーチ（全周）</t>
    <rPh sb="4" eb="6">
      <t>ゼンシュウ</t>
    </rPh>
    <phoneticPr fontId="10"/>
  </si>
  <si>
    <t>横断目地（右側）</t>
    <rPh sb="0" eb="2">
      <t>オウダン</t>
    </rPh>
    <rPh sb="2" eb="4">
      <t>メジ</t>
    </rPh>
    <rPh sb="5" eb="7">
      <t>ミギガワ</t>
    </rPh>
    <phoneticPr fontId="10"/>
  </si>
  <si>
    <t>横断目地（左側）</t>
    <rPh sb="0" eb="2">
      <t>オウダン</t>
    </rPh>
    <rPh sb="2" eb="4">
      <t>メジ</t>
    </rPh>
    <rPh sb="5" eb="7">
      <t>ヒダリガワ</t>
    </rPh>
    <phoneticPr fontId="10"/>
  </si>
  <si>
    <t>横断目地（天端）</t>
    <rPh sb="0" eb="2">
      <t>オウダン</t>
    </rPh>
    <rPh sb="2" eb="4">
      <t>メジ</t>
    </rPh>
    <rPh sb="5" eb="6">
      <t>テン</t>
    </rPh>
    <rPh sb="6" eb="7">
      <t>タン</t>
    </rPh>
    <phoneticPr fontId="10"/>
  </si>
  <si>
    <t>横断目地（全周）</t>
    <rPh sb="0" eb="2">
      <t>オウダン</t>
    </rPh>
    <rPh sb="2" eb="4">
      <t>メジ</t>
    </rPh>
    <rPh sb="5" eb="7">
      <t>ゼンシュウ</t>
    </rPh>
    <phoneticPr fontId="10"/>
  </si>
  <si>
    <t>水平打ち継ぎ目（右側）</t>
    <rPh sb="0" eb="2">
      <t>スイヘイ</t>
    </rPh>
    <rPh sb="2" eb="3">
      <t>ウ</t>
    </rPh>
    <rPh sb="4" eb="5">
      <t>ツ</t>
    </rPh>
    <rPh sb="6" eb="7">
      <t>メ</t>
    </rPh>
    <rPh sb="8" eb="10">
      <t>ミギガワ</t>
    </rPh>
    <phoneticPr fontId="10"/>
  </si>
  <si>
    <t>水平打ち継ぎ目（左側）</t>
    <rPh sb="0" eb="2">
      <t>スイヘイ</t>
    </rPh>
    <rPh sb="2" eb="3">
      <t>ウ</t>
    </rPh>
    <rPh sb="4" eb="5">
      <t>ツ</t>
    </rPh>
    <rPh sb="6" eb="7">
      <t>メ</t>
    </rPh>
    <rPh sb="8" eb="10">
      <t>ヒダリガワ</t>
    </rPh>
    <phoneticPr fontId="10"/>
  </si>
  <si>
    <t>面壁・妻壁等</t>
    <rPh sb="0" eb="2">
      <t>メンペキ</t>
    </rPh>
    <rPh sb="3" eb="4">
      <t>ツマ</t>
    </rPh>
    <rPh sb="4" eb="5">
      <t>カベ</t>
    </rPh>
    <rPh sb="5" eb="6">
      <t>トウ</t>
    </rPh>
    <phoneticPr fontId="10"/>
  </si>
  <si>
    <t>トンネルの分類</t>
    <rPh sb="5" eb="7">
      <t>ブンルイ</t>
    </rPh>
    <phoneticPr fontId="10"/>
  </si>
  <si>
    <t>陸上トンネル（掘進工法）</t>
    <rPh sb="0" eb="2">
      <t>リクジョウ</t>
    </rPh>
    <rPh sb="7" eb="9">
      <t>クッシン</t>
    </rPh>
    <rPh sb="9" eb="11">
      <t>コウホウ</t>
    </rPh>
    <phoneticPr fontId="10"/>
  </si>
  <si>
    <t>陸上トンネル（開削工法）</t>
    <rPh sb="0" eb="2">
      <t>リクジョウ</t>
    </rPh>
    <rPh sb="7" eb="9">
      <t>カイサク</t>
    </rPh>
    <rPh sb="9" eb="11">
      <t>コウホウ</t>
    </rPh>
    <phoneticPr fontId="10"/>
  </si>
  <si>
    <t>陸上トンネル（その他）</t>
    <rPh sb="0" eb="2">
      <t>リクジョウ</t>
    </rPh>
    <rPh sb="9" eb="10">
      <t>タ</t>
    </rPh>
    <phoneticPr fontId="10"/>
  </si>
  <si>
    <t>水底トンネル（掘進工法）</t>
    <rPh sb="0" eb="2">
      <t>スイテイ</t>
    </rPh>
    <rPh sb="7" eb="9">
      <t>クッシン</t>
    </rPh>
    <rPh sb="9" eb="11">
      <t>コウホウ</t>
    </rPh>
    <phoneticPr fontId="10"/>
  </si>
  <si>
    <t>水底トンネル（開削工法）</t>
    <rPh sb="0" eb="2">
      <t>スイテイ</t>
    </rPh>
    <rPh sb="7" eb="9">
      <t>カイサク</t>
    </rPh>
    <rPh sb="9" eb="11">
      <t>コウホウ</t>
    </rPh>
    <phoneticPr fontId="10"/>
  </si>
  <si>
    <t>水底トンネル（沈埋工法）</t>
    <rPh sb="0" eb="2">
      <t>スイテイ</t>
    </rPh>
    <rPh sb="7" eb="9">
      <t>チンマイ</t>
    </rPh>
    <rPh sb="9" eb="11">
      <t>コウホウ</t>
    </rPh>
    <phoneticPr fontId="10"/>
  </si>
  <si>
    <t>水底トンネル（その他）</t>
    <rPh sb="0" eb="2">
      <t>スイテイ</t>
    </rPh>
    <rPh sb="9" eb="10">
      <t>タ</t>
    </rPh>
    <phoneticPr fontId="10"/>
  </si>
  <si>
    <t>山岳トンネル工法（NATM）</t>
    <rPh sb="0" eb="2">
      <t>サンガク</t>
    </rPh>
    <rPh sb="6" eb="8">
      <t>コウホウ</t>
    </rPh>
    <phoneticPr fontId="10"/>
  </si>
  <si>
    <t>矢板工法</t>
    <rPh sb="0" eb="2">
      <t>ヤイタ</t>
    </rPh>
    <rPh sb="2" eb="4">
      <t>コウホウ</t>
    </rPh>
    <phoneticPr fontId="10"/>
  </si>
  <si>
    <t>開削工法</t>
    <rPh sb="0" eb="2">
      <t>カイサク</t>
    </rPh>
    <rPh sb="2" eb="4">
      <t>コウホウ</t>
    </rPh>
    <phoneticPr fontId="10"/>
  </si>
  <si>
    <t>シールド工法</t>
    <rPh sb="4" eb="6">
      <t>コウホウ</t>
    </rPh>
    <phoneticPr fontId="10"/>
  </si>
  <si>
    <t>無</t>
    <rPh sb="0" eb="1">
      <t>ナシ</t>
    </rPh>
    <phoneticPr fontId="10"/>
  </si>
  <si>
    <t>様式A～B</t>
    <rPh sb="0" eb="2">
      <t>ヨウシキ</t>
    </rPh>
    <phoneticPr fontId="10"/>
  </si>
  <si>
    <t>－</t>
    <phoneticPr fontId="10"/>
  </si>
  <si>
    <t>その他施設</t>
    <rPh sb="2" eb="3">
      <t>タ</t>
    </rPh>
    <rPh sb="3" eb="5">
      <t>シセツ</t>
    </rPh>
    <phoneticPr fontId="10"/>
  </si>
  <si>
    <t>様式C-1-1(本体工)、C-2、D-1-1、D-3</t>
    <rPh sb="0" eb="2">
      <t>ヨウシキ</t>
    </rPh>
    <rPh sb="8" eb="11">
      <t>ホンタイコウ</t>
    </rPh>
    <phoneticPr fontId="10"/>
  </si>
  <si>
    <t>ファイル作成にあたって</t>
    <rPh sb="4" eb="6">
      <t>サクセイ</t>
    </rPh>
    <phoneticPr fontId="10"/>
  </si>
  <si>
    <t>様式C-1-2（附属物）、D-1-2</t>
    <rPh sb="0" eb="2">
      <t>ヨウシキ</t>
    </rPh>
    <rPh sb="8" eb="10">
      <t>フゾク</t>
    </rPh>
    <rPh sb="10" eb="11">
      <t>ブツ</t>
    </rPh>
    <phoneticPr fontId="10"/>
  </si>
  <si>
    <t>※　行が不足する場合は、適時、表の行を増やすこと。</t>
    <rPh sb="2" eb="3">
      <t>ギョウ</t>
    </rPh>
    <rPh sb="4" eb="6">
      <t>フソク</t>
    </rPh>
    <rPh sb="8" eb="10">
      <t>バアイ</t>
    </rPh>
    <phoneticPr fontId="10"/>
  </si>
  <si>
    <r>
      <t>②様式</t>
    </r>
    <r>
      <rPr>
        <sz val="11"/>
        <color theme="1"/>
        <rFont val="ＭＳ Ｐゴシック"/>
        <family val="3"/>
        <charset val="128"/>
        <scheme val="minor"/>
      </rPr>
      <t>D-2-1、様式D-2-1´</t>
    </r>
    <rPh sb="1" eb="3">
      <t>ヨウシキ</t>
    </rPh>
    <rPh sb="9" eb="11">
      <t>ヨウシキ</t>
    </rPh>
    <phoneticPr fontId="10"/>
  </si>
  <si>
    <t>①ファイルの分割について</t>
    <rPh sb="6" eb="8">
      <t>ブンカツ</t>
    </rPh>
    <phoneticPr fontId="10"/>
  </si>
  <si>
    <t>m2</t>
  </si>
  <si>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</si>
  <si>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</si>
  <si>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</si>
  <si>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</si>
  <si>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</si>
  <si>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</si>
  <si>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</si>
  <si>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</si>
  <si>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</si>
  <si>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</si>
  <si>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</si>
  <si>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</si>
  <si>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</si>
  <si>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</si>
  <si>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通報設備</t>
  </si>
  <si>
    <t>警報設備</t>
  </si>
  <si>
    <t>消火設備</t>
  </si>
  <si>
    <t>避難誘導設備</t>
  </si>
  <si>
    <t>その他の設備</t>
  </si>
  <si>
    <t>施設ID</t>
    <rPh sb="0" eb="2">
      <t>シセツ</t>
    </rPh>
    <phoneticPr fontId="10"/>
  </si>
  <si>
    <t>※緯度・経度については、秒の小数第二位の単位まで記入すること。</t>
    <rPh sb="1" eb="3">
      <t>イド</t>
    </rPh>
    <rPh sb="4" eb="6">
      <t>ケイド</t>
    </rPh>
    <rPh sb="12" eb="13">
      <t>ビョウ</t>
    </rPh>
    <rPh sb="14" eb="16">
      <t>ショウスウ</t>
    </rPh>
    <rPh sb="16" eb="18">
      <t>ダイニ</t>
    </rPh>
    <rPh sb="18" eb="19">
      <t>イ</t>
    </rPh>
    <rPh sb="20" eb="22">
      <t>タンイ</t>
    </rPh>
    <rPh sb="24" eb="26">
      <t>キニュウ</t>
    </rPh>
    <phoneticPr fontId="5"/>
  </si>
  <si>
    <t>トンネル区分</t>
    <rPh sb="4" eb="6">
      <t>クブン</t>
    </rPh>
    <phoneticPr fontId="5"/>
  </si>
  <si>
    <t>不明</t>
    <rPh sb="0" eb="2">
      <t>フメイ</t>
    </rPh>
    <phoneticPr fontId="10"/>
  </si>
  <si>
    <t>一次</t>
    <rPh sb="0" eb="2">
      <t>イチジ</t>
    </rPh>
    <phoneticPr fontId="10"/>
  </si>
  <si>
    <t>二次</t>
    <rPh sb="0" eb="2">
      <t>ニジ</t>
    </rPh>
    <phoneticPr fontId="10"/>
  </si>
  <si>
    <t>三次</t>
    <rPh sb="0" eb="2">
      <t>サンジ</t>
    </rPh>
    <phoneticPr fontId="10"/>
  </si>
  <si>
    <t>市町村指定</t>
    <rPh sb="0" eb="5">
      <t>シチョウソンシテイ</t>
    </rPh>
    <phoneticPr fontId="10"/>
  </si>
  <si>
    <t>指定なし</t>
    <rPh sb="0" eb="2">
      <t>シテイ</t>
    </rPh>
    <phoneticPr fontId="10"/>
  </si>
  <si>
    <t>自専道</t>
    <phoneticPr fontId="10"/>
  </si>
  <si>
    <t>一般道</t>
    <phoneticPr fontId="10"/>
  </si>
  <si>
    <t>坑門</t>
    <rPh sb="0" eb="2">
      <t>コウモン</t>
    </rPh>
    <phoneticPr fontId="10"/>
  </si>
  <si>
    <t>覆工</t>
    <rPh sb="0" eb="2">
      <t>フッコウ</t>
    </rPh>
    <phoneticPr fontId="10"/>
  </si>
  <si>
    <t>圧ざ、ひび割れ</t>
  </si>
  <si>
    <t>うき・はく離</t>
  </si>
  <si>
    <t>鋼材腐食</t>
  </si>
  <si>
    <t>変形・移動</t>
  </si>
  <si>
    <t>沈下</t>
  </si>
  <si>
    <t>隆起</t>
  </si>
  <si>
    <t>巻厚の不足または減少、背面空洞</t>
  </si>
  <si>
    <t>補修・補強材の破損</t>
  </si>
  <si>
    <t>漏水</t>
  </si>
  <si>
    <t>滞水</t>
  </si>
  <si>
    <t>土砂流出</t>
  </si>
  <si>
    <t>その他</t>
  </si>
  <si>
    <t>音信号発生器</t>
  </si>
  <si>
    <t>誘導表示施設</t>
  </si>
  <si>
    <t>標識</t>
  </si>
  <si>
    <t>天井板取付部材</t>
  </si>
  <si>
    <t>内装板取付部材</t>
  </si>
  <si>
    <t>吸音板取付部材</t>
  </si>
  <si>
    <t>破断</t>
  </si>
  <si>
    <t>緩み、脱落</t>
  </si>
  <si>
    <t>亀裂</t>
  </si>
  <si>
    <t>腐食</t>
  </si>
  <si>
    <t>変形，欠損</t>
  </si>
  <si>
    <t>がたつき</t>
  </si>
  <si>
    <t>ボルト・ナット，アンカー類</t>
    <phoneticPr fontId="10"/>
  </si>
  <si>
    <t>点 滅 灯</t>
    <phoneticPr fontId="10"/>
  </si>
  <si>
    <t>トンネル工法</t>
  </si>
  <si>
    <t>自専道or一般道</t>
  </si>
  <si>
    <t>緊急輸送路</t>
  </si>
  <si>
    <t>代替路</t>
  </si>
  <si>
    <t>ケーブル本体</t>
    <rPh sb="4" eb="6">
      <t>ホンタイ</t>
    </rPh>
    <phoneticPr fontId="10"/>
  </si>
  <si>
    <t>ケーブル本体以外</t>
    <rPh sb="4" eb="6">
      <t>ホンタイ</t>
    </rPh>
    <rPh sb="6" eb="8">
      <t>イガイ</t>
    </rPh>
    <phoneticPr fontId="10"/>
  </si>
  <si>
    <t>⑥様式E</t>
    <rPh sb="1" eb="3">
      <t>ヨウシキ</t>
    </rPh>
    <phoneticPr fontId="10"/>
  </si>
  <si>
    <t>⑧様式C-1-1、様式C-1-2</t>
    <rPh sb="1" eb="3">
      <t>ヨウシキ</t>
    </rPh>
    <rPh sb="9" eb="11">
      <t>ヨウシキ</t>
    </rPh>
    <phoneticPr fontId="10"/>
  </si>
  <si>
    <t>⑨様式C-2</t>
    <rPh sb="1" eb="3">
      <t>ヨウシキ</t>
    </rPh>
    <phoneticPr fontId="10"/>
  </si>
  <si>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10"/>
  </si>
  <si>
    <r>
      <t>⑦様式F、</t>
    </r>
    <r>
      <rPr>
        <sz val="11"/>
        <color theme="1"/>
        <rFont val="ＭＳ Ｐゴシック"/>
        <family val="3"/>
        <charset val="128"/>
        <scheme val="minor"/>
      </rPr>
      <t>様式G</t>
    </r>
    <rPh sb="1" eb="3">
      <t>ヨウシキ</t>
    </rPh>
    <rPh sb="5" eb="7">
      <t>ヨウシキ</t>
    </rPh>
    <phoneticPr fontId="10"/>
  </si>
  <si>
    <t>変状展開図ならびに写真台帳をもとに覆工スパンごとの変状展開図を作成し，変状発生状況をとりまとめる。</t>
    <phoneticPr fontId="10"/>
  </si>
  <si>
    <t>写真台帳の作成と同時に，トンネルの構造を展開した位置図に変状写真位置を記録する。</t>
    <phoneticPr fontId="10"/>
  </si>
  <si>
    <t>変状展開図や撮影した写真等をもとに，対象トンネルの対策区分を決定し，対策区分がⅡ～Ⅳの変状および異常判定区分「×」を抽出し，写真台帳を作成する。</t>
    <rPh sb="30" eb="32">
      <t>ケッテイ</t>
    </rPh>
    <phoneticPr fontId="10"/>
  </si>
  <si>
    <t>写真台帳をもとに，対策区分がⅡ～Ⅳの変状（対策実施後のⅠを含む），異常判定区分「×」（対策実施後の「○」を含む）の概要を記録する。</t>
    <phoneticPr fontId="10"/>
  </si>
  <si>
    <t>調査，措置を実施した場合，その履歴を記録する。</t>
    <phoneticPr fontId="10"/>
  </si>
  <si>
    <t>現場点検作業を実施し，近接目視点検で確認した変状状況や補修履歴を忠実に変状展開図に転記する。</t>
    <phoneticPr fontId="10"/>
  </si>
  <si>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10"/>
  </si>
  <si>
    <t>ファイルは以下の分割規則に従う。
※各ファイルとも　（参考）リスト　のシートを付けて保存すること。
・様式A-1～A-3は同一ファイルとする。
・様式B、D-1-1、D-1-2、D-2-1（もしくはD-2-1'）は別ファイルとする。
・様式C-1-1、C-1-2、C-2は同一ファイルとする。
・様式D-3、E、F、Gは同一ファイルとする。</t>
    <rPh sb="18" eb="19">
      <t>カク</t>
    </rPh>
    <rPh sb="27" eb="29">
      <t>サンコウ</t>
    </rPh>
    <rPh sb="39" eb="40">
      <t>ツ</t>
    </rPh>
    <rPh sb="42" eb="44">
      <t>ホゾン</t>
    </rPh>
    <phoneticPr fontId="10"/>
  </si>
  <si>
    <t>(ﾀｲﾈｲｼﾞﾀﾞｲﾆﾄﾝﾈﾙ)</t>
    <phoneticPr fontId="10"/>
  </si>
  <si>
    <t>大寧寺第2トンネル</t>
  </si>
  <si>
    <t>長門市深川湯本地先</t>
    <rPh sb="7" eb="9">
      <t>チサキ</t>
    </rPh>
    <phoneticPr fontId="10"/>
  </si>
  <si>
    <t>一般（無料）</t>
  </si>
  <si>
    <t>山口県長門土木建築事務所</t>
    <phoneticPr fontId="10"/>
  </si>
  <si>
    <t>覆工（内装なし）</t>
    <rPh sb="0" eb="1">
      <t>オオ</t>
    </rPh>
    <rPh sb="1" eb="2">
      <t>コウ</t>
    </rPh>
    <rPh sb="3" eb="5">
      <t>ナイソウ</t>
    </rPh>
    <phoneticPr fontId="9"/>
  </si>
  <si>
    <t>面壁型</t>
  </si>
  <si>
    <t>コンクリート系</t>
  </si>
  <si>
    <t>円型+暗渠排水</t>
  </si>
  <si>
    <t>LED</t>
  </si>
  <si>
    <t>自然換気</t>
    <rPh sb="0" eb="2">
      <t>シゼン</t>
    </rPh>
    <rPh sb="2" eb="4">
      <t>カンキ</t>
    </rPh>
    <phoneticPr fontId="5"/>
  </si>
  <si>
    <t>PS</t>
    <phoneticPr fontId="10"/>
  </si>
  <si>
    <t>S001</t>
    <phoneticPr fontId="10"/>
  </si>
  <si>
    <t>S002</t>
  </si>
  <si>
    <t>S003</t>
  </si>
  <si>
    <t>S004</t>
  </si>
  <si>
    <t>S005</t>
  </si>
  <si>
    <t>S006</t>
  </si>
  <si>
    <t>S007</t>
  </si>
  <si>
    <t>S008</t>
  </si>
  <si>
    <t>S009</t>
  </si>
  <si>
    <t>S010</t>
  </si>
  <si>
    <t>S011</t>
  </si>
  <si>
    <t>S012</t>
  </si>
  <si>
    <t>S013</t>
  </si>
  <si>
    <t>S014</t>
  </si>
  <si>
    <t>S015</t>
  </si>
  <si>
    <t>S016</t>
  </si>
  <si>
    <t>S017</t>
  </si>
  <si>
    <t>S018</t>
  </si>
  <si>
    <t>S019</t>
  </si>
  <si>
    <t>PE</t>
    <phoneticPr fontId="10"/>
  </si>
  <si>
    <t>○</t>
  </si>
  <si>
    <t>坑口表示板</t>
    <rPh sb="0" eb="5">
      <t>コウグチヒョウジバン</t>
    </rPh>
    <phoneticPr fontId="10"/>
  </si>
  <si>
    <t>株式会社荒谷建設コンサルタント
河野 秀生</t>
    <rPh sb="0" eb="4">
      <t>カブシキガイシャ</t>
    </rPh>
    <rPh sb="4" eb="6">
      <t>アラタニ</t>
    </rPh>
    <rPh sb="6" eb="8">
      <t>ケンセツ</t>
    </rPh>
    <rPh sb="16" eb="18">
      <t>コウノ</t>
    </rPh>
    <rPh sb="19" eb="21">
      <t>ヒデオ</t>
    </rPh>
    <phoneticPr fontId="10"/>
  </si>
  <si>
    <t>A=600</t>
    <phoneticPr fontId="10"/>
  </si>
  <si>
    <t>C等級</t>
    <rPh sb="1" eb="3">
      <t>トウキュウ</t>
    </rPh>
    <phoneticPr fontId="10"/>
  </si>
  <si>
    <t>　</t>
  </si>
  <si>
    <t>国道491号（長門・俵山道路）</t>
    <rPh sb="0" eb="2">
      <t>コクドウ</t>
    </rPh>
    <phoneticPr fontId="10"/>
  </si>
  <si>
    <t>2017/3</t>
    <phoneticPr fontId="10"/>
  </si>
  <si>
    <t>起点側坑外</t>
    <rPh sb="0" eb="3">
      <t>キテンガワ</t>
    </rPh>
    <rPh sb="3" eb="5">
      <t>コウガイ</t>
    </rPh>
    <phoneticPr fontId="10"/>
  </si>
  <si>
    <t>0.25m＋0.15m</t>
    <phoneticPr fontId="10"/>
  </si>
  <si>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5"/>
  </si>
  <si>
    <t>定期点検年月日</t>
    <phoneticPr fontId="31"/>
  </si>
  <si>
    <t>施設ID</t>
    <rPh sb="0" eb="2">
      <t>シセツ</t>
    </rPh>
    <phoneticPr fontId="5"/>
  </si>
  <si>
    <t>(ﾀｲﾈｲｼﾞﾀﾞｲﾆﾄﾝﾈﾙ)</t>
  </si>
  <si>
    <t>路線名</t>
    <phoneticPr fontId="31"/>
  </si>
  <si>
    <t>国道491号
（長門・俵山道路）</t>
    <rPh sb="0" eb="2">
      <t>コクドウ</t>
    </rPh>
    <phoneticPr fontId="10"/>
  </si>
  <si>
    <t>管理者名</t>
    <phoneticPr fontId="31"/>
  </si>
  <si>
    <t>山口県長門土木建築事務所</t>
  </si>
  <si>
    <t>定期点検実施者</t>
    <phoneticPr fontId="31"/>
  </si>
  <si>
    <t>株式会社荒谷建設コンサルタント</t>
  </si>
  <si>
    <t>起点</t>
    <rPh sb="0" eb="2">
      <t>キテン</t>
    </rPh>
    <phoneticPr fontId="31"/>
  </si>
  <si>
    <t>緯度</t>
    <rPh sb="0" eb="2">
      <t>イド</t>
    </rPh>
    <phoneticPr fontId="31"/>
  </si>
  <si>
    <t>河野 秀生</t>
  </si>
  <si>
    <t>経度</t>
    <rPh sb="0" eb="2">
      <t>ケイド</t>
    </rPh>
    <phoneticPr fontId="31"/>
  </si>
  <si>
    <t>長門市深川湯本</t>
    <phoneticPr fontId="10"/>
  </si>
  <si>
    <t>トンネル工法</t>
    <rPh sb="4" eb="6">
      <t>コウホウ</t>
    </rPh>
    <phoneticPr fontId="31"/>
  </si>
  <si>
    <t>山岳トンネル工法（NATM）</t>
  </si>
  <si>
    <t>自専道
or
一般道</t>
    <rPh sb="0" eb="1">
      <t>ジ</t>
    </rPh>
    <rPh sb="1" eb="2">
      <t>セン</t>
    </rPh>
    <rPh sb="2" eb="3">
      <t>ドウ</t>
    </rPh>
    <rPh sb="7" eb="10">
      <t>イッパンドウ</t>
    </rPh>
    <phoneticPr fontId="5"/>
  </si>
  <si>
    <t>自専道</t>
  </si>
  <si>
    <t>代替路の有無</t>
    <rPh sb="0" eb="2">
      <t>ダイガエ</t>
    </rPh>
    <rPh sb="2" eb="3">
      <t>ロ</t>
    </rPh>
    <rPh sb="4" eb="6">
      <t>ウム</t>
    </rPh>
    <phoneticPr fontId="5"/>
  </si>
  <si>
    <t>有</t>
  </si>
  <si>
    <t>終点</t>
    <rPh sb="0" eb="2">
      <t>シュウテン</t>
    </rPh>
    <phoneticPr fontId="31"/>
  </si>
  <si>
    <t>建設年度</t>
    <rPh sb="0" eb="2">
      <t>ケンセツ</t>
    </rPh>
    <rPh sb="2" eb="4">
      <t>ネンド</t>
    </rPh>
    <phoneticPr fontId="9"/>
  </si>
  <si>
    <t>幅員</t>
    <rPh sb="0" eb="2">
      <t>フクイン</t>
    </rPh>
    <phoneticPr fontId="9"/>
  </si>
  <si>
    <t>緊急輸送道路</t>
    <rPh sb="0" eb="2">
      <t>キンキュウ</t>
    </rPh>
    <rPh sb="2" eb="4">
      <t>ユソウ</t>
    </rPh>
    <rPh sb="4" eb="6">
      <t>ドウロ</t>
    </rPh>
    <phoneticPr fontId="5"/>
  </si>
  <si>
    <t>一次</t>
  </si>
  <si>
    <t>トンネル毎
の健全性の
診断の区分</t>
    <rPh sb="12" eb="14">
      <t>シンダン</t>
    </rPh>
    <rPh sb="15" eb="17">
      <t>クブン</t>
    </rPh>
    <phoneticPr fontId="31"/>
  </si>
  <si>
    <t>Ⅲ</t>
  </si>
  <si>
    <t>変状・異常
箇所数合計</t>
    <phoneticPr fontId="31"/>
  </si>
  <si>
    <t>トンネル本体工</t>
    <phoneticPr fontId="31"/>
  </si>
  <si>
    <t>材質劣化</t>
    <rPh sb="0" eb="2">
      <t>ザイシツ</t>
    </rPh>
    <rPh sb="2" eb="4">
      <t>レッカ</t>
    </rPh>
    <phoneticPr fontId="9"/>
  </si>
  <si>
    <t>Ⅱ</t>
    <phoneticPr fontId="9"/>
  </si>
  <si>
    <t>Ⅲ</t>
    <phoneticPr fontId="9"/>
  </si>
  <si>
    <t>Ⅳ</t>
    <phoneticPr fontId="9"/>
  </si>
  <si>
    <t>附属物等
の取付状態</t>
    <phoneticPr fontId="31"/>
  </si>
  <si>
    <t>◯
（応急措置後)</t>
    <phoneticPr fontId="31"/>
  </si>
  <si>
    <t>漏水</t>
    <rPh sb="0" eb="2">
      <t>ロウスイ</t>
    </rPh>
    <phoneticPr fontId="9"/>
  </si>
  <si>
    <t>✕</t>
    <phoneticPr fontId="31"/>
  </si>
  <si>
    <t>外力</t>
    <rPh sb="0" eb="2">
      <t>ガイリョク</t>
    </rPh>
    <phoneticPr fontId="9"/>
  </si>
  <si>
    <t>トンネル変状・異常箇所写真位置図</t>
    <rPh sb="4" eb="6">
      <t>ヘンジョウ</t>
    </rPh>
    <rPh sb="7" eb="9">
      <t>イジョウ</t>
    </rPh>
    <rPh sb="9" eb="11">
      <t>カショ</t>
    </rPh>
    <rPh sb="11" eb="13">
      <t>シャシン</t>
    </rPh>
    <rPh sb="13" eb="16">
      <t>イチズ</t>
    </rPh>
    <phoneticPr fontId="9"/>
  </si>
  <si>
    <t>注１：本位置図は、見下げた状態で記載すること。
注２：覆工スパン番号は横断目地毎(矢板工法の場合は上半アーチの
　　　横断目地毎)に設定すること。</t>
    <phoneticPr fontId="31"/>
  </si>
  <si>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31"/>
  </si>
  <si>
    <t>※1　トンネル本体工の変状数は、材質劣化、漏水に起因するものは変状単位で、外力に起因するものはスパン単位で計上すること。</t>
    <rPh sb="7" eb="10">
      <t>ホンタイコウ</t>
    </rPh>
    <phoneticPr fontId="9"/>
  </si>
  <si>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9"/>
  </si>
  <si>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9"/>
  </si>
  <si>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9"/>
  </si>
  <si>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5"/>
  </si>
  <si>
    <t>定期点検実施者</t>
    <rPh sb="0" eb="2">
      <t>テイキ</t>
    </rPh>
    <rPh sb="2" eb="4">
      <t>テンケン</t>
    </rPh>
    <rPh sb="4" eb="7">
      <t>ジッシシャ</t>
    </rPh>
    <phoneticPr fontId="5"/>
  </si>
  <si>
    <t>定期点検年月日</t>
    <rPh sb="4" eb="7">
      <t>ネンガッピ</t>
    </rPh>
    <phoneticPr fontId="5"/>
  </si>
  <si>
    <t>定期点検結果</t>
    <rPh sb="4" eb="6">
      <t>ケッカ</t>
    </rPh>
    <phoneticPr fontId="5"/>
  </si>
  <si>
    <t>覆工
スパン
番号</t>
    <rPh sb="0" eb="2">
      <t>フッコウ</t>
    </rPh>
    <rPh sb="7" eb="9">
      <t>バンゴウ</t>
    </rPh>
    <phoneticPr fontId="5"/>
  </si>
  <si>
    <t>変状
番号</t>
    <rPh sb="0" eb="2">
      <t>ヘンジョウ</t>
    </rPh>
    <rPh sb="3" eb="5">
      <t>バンゴウ</t>
    </rPh>
    <phoneticPr fontId="5"/>
  </si>
  <si>
    <t>距離
（m）</t>
    <rPh sb="0" eb="2">
      <t>キョリ</t>
    </rPh>
    <phoneticPr fontId="5"/>
  </si>
  <si>
    <t>変状部位</t>
    <rPh sb="0" eb="2">
      <t>ヘンジョウ</t>
    </rPh>
    <rPh sb="2" eb="4">
      <t>ブイ</t>
    </rPh>
    <phoneticPr fontId="5"/>
  </si>
  <si>
    <t>変  状  の  内  容</t>
    <rPh sb="0" eb="1">
      <t>ヘン</t>
    </rPh>
    <rPh sb="3" eb="4">
      <t>ジョウ</t>
    </rPh>
    <rPh sb="9" eb="10">
      <t>ウチ</t>
    </rPh>
    <rPh sb="12" eb="13">
      <t>カタチ</t>
    </rPh>
    <phoneticPr fontId="5"/>
  </si>
  <si>
    <t>前回定期点検時の状態</t>
    <rPh sb="0" eb="2">
      <t>ゼンカイ</t>
    </rPh>
    <rPh sb="6" eb="7">
      <t>ジ</t>
    </rPh>
    <rPh sb="8" eb="10">
      <t>ジョウタイ</t>
    </rPh>
    <phoneticPr fontId="5"/>
  </si>
  <si>
    <t>今回定期点検結果</t>
    <rPh sb="0" eb="2">
      <t>コンカイ</t>
    </rPh>
    <rPh sb="6" eb="8">
      <t>ケッカ</t>
    </rPh>
    <phoneticPr fontId="5"/>
  </si>
  <si>
    <t>措置履歴</t>
    <rPh sb="0" eb="2">
      <t>ソチ</t>
    </rPh>
    <rPh sb="2" eb="4">
      <t>リレキ</t>
    </rPh>
    <phoneticPr fontId="5"/>
  </si>
  <si>
    <t>対応方針
・
特記事項</t>
    <rPh sb="0" eb="2">
      <t>タイオウ</t>
    </rPh>
    <rPh sb="2" eb="4">
      <t>ホウシン</t>
    </rPh>
    <rPh sb="7" eb="9">
      <t>トッキ</t>
    </rPh>
    <rPh sb="9" eb="11">
      <t>ジコウ</t>
    </rPh>
    <phoneticPr fontId="5"/>
  </si>
  <si>
    <t>対象箇所</t>
    <rPh sb="0" eb="2">
      <t>タイショウ</t>
    </rPh>
    <rPh sb="2" eb="4">
      <t>カショ</t>
    </rPh>
    <phoneticPr fontId="9"/>
  </si>
  <si>
    <t>部位区分</t>
    <rPh sb="0" eb="2">
      <t>ブイ</t>
    </rPh>
    <rPh sb="2" eb="4">
      <t>クブン</t>
    </rPh>
    <phoneticPr fontId="9"/>
  </si>
  <si>
    <t>変状区分</t>
    <rPh sb="0" eb="2">
      <t>ヘンジョウ</t>
    </rPh>
    <rPh sb="2" eb="4">
      <t>クブン</t>
    </rPh>
    <phoneticPr fontId="5"/>
  </si>
  <si>
    <t>変状種類</t>
    <rPh sb="0" eb="2">
      <t>ヘンジョウ</t>
    </rPh>
    <rPh sb="2" eb="4">
      <t>シュルイ</t>
    </rPh>
    <phoneticPr fontId="5"/>
  </si>
  <si>
    <t>変状の発生範囲の規模</t>
    <rPh sb="0" eb="2">
      <t>ヘンジョウ</t>
    </rPh>
    <rPh sb="3" eb="5">
      <t>ハッセイ</t>
    </rPh>
    <rPh sb="5" eb="7">
      <t>ハンイ</t>
    </rPh>
    <rPh sb="8" eb="10">
      <t>キボ</t>
    </rPh>
    <phoneticPr fontId="5"/>
  </si>
  <si>
    <t>前回定期点検時の変状の発生範囲及び規模</t>
    <rPh sb="2" eb="4">
      <t>テイキ</t>
    </rPh>
    <rPh sb="4" eb="6">
      <t>テンケン</t>
    </rPh>
    <rPh sb="6" eb="7">
      <t>ジ</t>
    </rPh>
    <phoneticPr fontId="10"/>
  </si>
  <si>
    <t>対策区分</t>
    <rPh sb="0" eb="2">
      <t>タイサク</t>
    </rPh>
    <rPh sb="2" eb="4">
      <t>クブン</t>
    </rPh>
    <phoneticPr fontId="5"/>
  </si>
  <si>
    <t>対策区分</t>
    <phoneticPr fontId="10"/>
  </si>
  <si>
    <t>調査の
要否</t>
    <rPh sb="0" eb="2">
      <t>チョウサ</t>
    </rPh>
    <rPh sb="4" eb="6">
      <t>ヨウヒ</t>
    </rPh>
    <phoneticPr fontId="5"/>
  </si>
  <si>
    <t>措置の
要否</t>
    <rPh sb="0" eb="2">
      <t>ソチ</t>
    </rPh>
    <rPh sb="4" eb="6">
      <t>ヨウヒ</t>
    </rPh>
    <phoneticPr fontId="5"/>
  </si>
  <si>
    <t>実施</t>
    <rPh sb="0" eb="2">
      <t>ジッシ</t>
    </rPh>
    <phoneticPr fontId="5"/>
  </si>
  <si>
    <t>措置の実施状況</t>
    <rPh sb="0" eb="2">
      <t>ソチ</t>
    </rPh>
    <rPh sb="3" eb="5">
      <t>ジッシ</t>
    </rPh>
    <rPh sb="5" eb="7">
      <t>ジョウキョウ</t>
    </rPh>
    <phoneticPr fontId="5"/>
  </si>
  <si>
    <t>応急措置前</t>
    <rPh sb="0" eb="2">
      <t>オウキュウ</t>
    </rPh>
    <rPh sb="2" eb="4">
      <t>ソチ</t>
    </rPh>
    <rPh sb="4" eb="5">
      <t>マエ</t>
    </rPh>
    <phoneticPr fontId="5"/>
  </si>
  <si>
    <t>応急措置後</t>
    <rPh sb="0" eb="2">
      <t>オウキュウ</t>
    </rPh>
    <rPh sb="2" eb="4">
      <t>ソチ</t>
    </rPh>
    <rPh sb="4" eb="5">
      <t>ゴ</t>
    </rPh>
    <phoneticPr fontId="5"/>
  </si>
  <si>
    <t>S001</t>
  </si>
  <si>
    <t>覆工</t>
  </si>
  <si>
    <t>横断目地（左側）</t>
  </si>
  <si>
    <t>材質劣化</t>
  </si>
  <si>
    <t>0.0700m2</t>
  </si>
  <si>
    <t>Ⅱb</t>
  </si>
  <si>
    <t>Ⅱa</t>
  </si>
  <si>
    <t>否</t>
  </si>
  <si>
    <t>要対策</t>
  </si>
  <si>
    <t>未</t>
  </si>
  <si>
    <t>－</t>
  </si>
  <si>
    <t>はく落防止対策工</t>
  </si>
  <si>
    <t>アーチ（天端）</t>
  </si>
  <si>
    <t>0.0225m2</t>
  </si>
  <si>
    <t>要監視</t>
  </si>
  <si>
    <t>監視</t>
  </si>
  <si>
    <t>横断目地（右側）</t>
  </si>
  <si>
    <t>0.0150m2</t>
  </si>
  <si>
    <t>0.0125m2</t>
  </si>
  <si>
    <t>0.0100m2</t>
  </si>
  <si>
    <t>0.0450m2</t>
  </si>
  <si>
    <t>0.0250m2</t>
  </si>
  <si>
    <t>0.1000m2</t>
  </si>
  <si>
    <t>アーチ（左側）</t>
  </si>
  <si>
    <t>0.0050m2</t>
  </si>
  <si>
    <t>0.0200m2</t>
  </si>
  <si>
    <t>横断目地（天端）</t>
  </si>
  <si>
    <t>0.1400m2</t>
  </si>
  <si>
    <t>アーチ（右側）</t>
  </si>
  <si>
    <t>0.0025m2</t>
  </si>
  <si>
    <t>0.0800m2</t>
  </si>
  <si>
    <t>0.0275m2</t>
  </si>
  <si>
    <t>0.0550m2</t>
  </si>
  <si>
    <t>0.0325m2</t>
  </si>
  <si>
    <t>0.1200m2</t>
  </si>
  <si>
    <t>0.0425m2</t>
  </si>
  <si>
    <t>※　対策区分（応急措置後）の判定区分Ⅱb～Ⅳについて記入すること。また、点検前に実施された措置によりⅠと判定された変状も記入すること。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6" eb="28">
      <t>キニュウ</t>
    </rPh>
    <rPh sb="57" eb="59">
      <t>ヘンジョウ</t>
    </rPh>
    <rPh sb="60" eb="62">
      <t>キニュウ</t>
    </rPh>
    <phoneticPr fontId="9"/>
  </si>
  <si>
    <t>※　応急措置を実施しないで判定した変状の対策区分は、対策区分の応急措置後の欄に記入すること。</t>
    <rPh sb="37" eb="38">
      <t>ラン</t>
    </rPh>
    <rPh sb="39" eb="41">
      <t>キニュウ</t>
    </rPh>
    <phoneticPr fontId="10"/>
  </si>
  <si>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5"/>
  </si>
  <si>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5"/>
  </si>
  <si>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5"/>
  </si>
  <si>
    <t>■定期点検記録様式　定期点検結果総括表（トンネル内附属物等の取付状態）　【様式C-1-2】</t>
    <rPh sb="14" eb="15">
      <t>ムスビ</t>
    </rPh>
    <rPh sb="15" eb="16">
      <t>ハタシ</t>
    </rPh>
    <rPh sb="28" eb="29">
      <t>トウ</t>
    </rPh>
    <rPh sb="37" eb="39">
      <t>ヨウシキ</t>
    </rPh>
    <phoneticPr fontId="5"/>
  </si>
  <si>
    <t>定期点検実施者</t>
    <rPh sb="4" eb="6">
      <t>ジッシ</t>
    </rPh>
    <rPh sb="6" eb="7">
      <t>シャ</t>
    </rPh>
    <phoneticPr fontId="5"/>
  </si>
  <si>
    <t>異常
番号</t>
    <rPh sb="0" eb="2">
      <t>イジョウ</t>
    </rPh>
    <rPh sb="3" eb="5">
      <t>バンゴウ</t>
    </rPh>
    <phoneticPr fontId="5"/>
  </si>
  <si>
    <t>異常部位</t>
    <rPh sb="0" eb="2">
      <t>イジョウ</t>
    </rPh>
    <rPh sb="2" eb="4">
      <t>ブイ</t>
    </rPh>
    <phoneticPr fontId="5"/>
  </si>
  <si>
    <t>異　常  の  内　容</t>
    <rPh sb="0" eb="1">
      <t>イ</t>
    </rPh>
    <rPh sb="2" eb="3">
      <t>ツネ</t>
    </rPh>
    <rPh sb="8" eb="9">
      <t>ナイ</t>
    </rPh>
    <rPh sb="10" eb="11">
      <t>カタチ</t>
    </rPh>
    <phoneticPr fontId="5"/>
  </si>
  <si>
    <t>応急措置の
実施状況</t>
    <rPh sb="0" eb="2">
      <t>オウキュウ</t>
    </rPh>
    <rPh sb="2" eb="4">
      <t>ソチ</t>
    </rPh>
    <rPh sb="6" eb="8">
      <t>ジッシ</t>
    </rPh>
    <rPh sb="8" eb="10">
      <t>ジョウキョウ</t>
    </rPh>
    <phoneticPr fontId="5"/>
  </si>
  <si>
    <t>対象箇所</t>
    <rPh sb="0" eb="2">
      <t>タイショウ</t>
    </rPh>
    <rPh sb="2" eb="4">
      <t>カショ</t>
    </rPh>
    <phoneticPr fontId="5"/>
  </si>
  <si>
    <t>異常種類</t>
    <rPh sb="0" eb="2">
      <t>イジョウ</t>
    </rPh>
    <rPh sb="2" eb="4">
      <t>シュルイ</t>
    </rPh>
    <phoneticPr fontId="5"/>
  </si>
  <si>
    <t>異常の発生範囲の規模</t>
    <rPh sb="0" eb="2">
      <t>イジョウ</t>
    </rPh>
    <rPh sb="3" eb="5">
      <t>ハッセイ</t>
    </rPh>
    <rPh sb="5" eb="7">
      <t>ハンイ</t>
    </rPh>
    <rPh sb="8" eb="10">
      <t>キボ</t>
    </rPh>
    <phoneticPr fontId="5"/>
  </si>
  <si>
    <t>異常判定区分</t>
    <rPh sb="0" eb="2">
      <t>イジョウ</t>
    </rPh>
    <rPh sb="2" eb="4">
      <t>ハンテイ</t>
    </rPh>
    <rPh sb="4" eb="6">
      <t>クブン</t>
    </rPh>
    <phoneticPr fontId="5"/>
  </si>
  <si>
    <t>応急措置の内容</t>
    <rPh sb="0" eb="2">
      <t>オウキュウ</t>
    </rPh>
    <rPh sb="2" eb="4">
      <t>ソチ</t>
    </rPh>
    <rPh sb="5" eb="7">
      <t>ナイヨウ</t>
    </rPh>
    <phoneticPr fontId="5"/>
  </si>
  <si>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9"/>
  </si>
  <si>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10"/>
  </si>
  <si>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5"/>
  </si>
  <si>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5"/>
  </si>
  <si>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5"/>
  </si>
  <si>
    <t>定期点検実施者</t>
    <rPh sb="4" eb="7">
      <t>ジッシシャ</t>
    </rPh>
    <phoneticPr fontId="5"/>
  </si>
  <si>
    <t>状態の把握の内容</t>
    <rPh sb="0" eb="2">
      <t>ジョウタイ</t>
    </rPh>
    <rPh sb="3" eb="5">
      <t>ハアク</t>
    </rPh>
    <rPh sb="6" eb="8">
      <t>ナイヨウ</t>
    </rPh>
    <phoneticPr fontId="9"/>
  </si>
  <si>
    <t>覆工スパン
番号</t>
    <rPh sb="0" eb="2">
      <t>フッコウ</t>
    </rPh>
    <rPh sb="6" eb="8">
      <t>バンゴウ</t>
    </rPh>
    <phoneticPr fontId="9"/>
  </si>
  <si>
    <t>年月日</t>
    <rPh sb="0" eb="2">
      <t>ネンゲツ</t>
    </rPh>
    <rPh sb="2" eb="3">
      <t>ニチ</t>
    </rPh>
    <phoneticPr fontId="9"/>
  </si>
  <si>
    <t>内容</t>
    <rPh sb="0" eb="2">
      <t>ナイヨウ</t>
    </rPh>
    <phoneticPr fontId="9"/>
  </si>
  <si>
    <t>結果</t>
    <rPh sb="0" eb="2">
      <t>ケッカ</t>
    </rPh>
    <phoneticPr fontId="9"/>
  </si>
  <si>
    <t>対策区分の
判定</t>
    <rPh sb="0" eb="2">
      <t>タイサク</t>
    </rPh>
    <rPh sb="2" eb="4">
      <t>クブン</t>
    </rPh>
    <rPh sb="6" eb="8">
      <t>ハンテイ</t>
    </rPh>
    <phoneticPr fontId="9"/>
  </si>
  <si>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10"/>
  </si>
  <si>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phoneticPr fontId="39"/>
  </si>
  <si>
    <t>フリガナ</t>
    <phoneticPr fontId="39"/>
  </si>
  <si>
    <t>路 線 名</t>
    <rPh sb="0" eb="1">
      <t>ミチ</t>
    </rPh>
    <rPh sb="2" eb="3">
      <t>セン</t>
    </rPh>
    <rPh sb="4" eb="5">
      <t>メイ</t>
    </rPh>
    <phoneticPr fontId="39"/>
  </si>
  <si>
    <t>定期点検実施者</t>
    <rPh sb="4" eb="6">
      <t>ジッシ</t>
    </rPh>
    <phoneticPr fontId="10"/>
  </si>
  <si>
    <t>名　称</t>
    <rPh sb="0" eb="1">
      <t>ナ</t>
    </rPh>
    <rPh sb="2" eb="3">
      <t>ショウ</t>
    </rPh>
    <phoneticPr fontId="9"/>
  </si>
  <si>
    <t>管理者名</t>
    <phoneticPr fontId="39"/>
  </si>
  <si>
    <t>写真
番号</t>
    <phoneticPr fontId="5"/>
  </si>
  <si>
    <t>覆工スパン
番号</t>
    <rPh sb="0" eb="2">
      <t>フッコウ</t>
    </rPh>
    <rPh sb="6" eb="8">
      <t>バンゴウ</t>
    </rPh>
    <phoneticPr fontId="5"/>
  </si>
  <si>
    <t>変状番号</t>
    <rPh sb="0" eb="2">
      <t>ヘンジョウ</t>
    </rPh>
    <rPh sb="2" eb="4">
      <t>バンゴウ</t>
    </rPh>
    <phoneticPr fontId="9"/>
  </si>
  <si>
    <t>変状
部位</t>
    <rPh sb="0" eb="2">
      <t>ヘンジョウ</t>
    </rPh>
    <rPh sb="3" eb="5">
      <t>ブイ</t>
    </rPh>
    <phoneticPr fontId="5"/>
  </si>
  <si>
    <t>対策
区分</t>
    <rPh sb="0" eb="2">
      <t>タイサク</t>
    </rPh>
    <rPh sb="3" eb="5">
      <t>クブン</t>
    </rPh>
    <phoneticPr fontId="5"/>
  </si>
  <si>
    <t>変状区分</t>
    <rPh sb="0" eb="2">
      <t>ヘンジョウ</t>
    </rPh>
    <rPh sb="2" eb="4">
      <t>クブン</t>
    </rPh>
    <phoneticPr fontId="10"/>
  </si>
  <si>
    <t>変状の発生範囲及び規模</t>
    <rPh sb="0" eb="2">
      <t>ヘンジョウ</t>
    </rPh>
    <rPh sb="3" eb="5">
      <t>ハッセイ</t>
    </rPh>
    <rPh sb="5" eb="7">
      <t>ハンイ</t>
    </rPh>
    <rPh sb="7" eb="8">
      <t>オヨ</t>
    </rPh>
    <rPh sb="9" eb="11">
      <t>キボ</t>
    </rPh>
    <phoneticPr fontId="10"/>
  </si>
  <si>
    <t>1.40m×0.05m</t>
  </si>
  <si>
    <t>前回変状の発生範囲及び規模</t>
    <rPh sb="0" eb="2">
      <t>ゼンカイ</t>
    </rPh>
    <rPh sb="2" eb="4">
      <t>ヘンジョウ</t>
    </rPh>
    <rPh sb="5" eb="9">
      <t>ハッセイハンイ</t>
    </rPh>
    <rPh sb="9" eb="10">
      <t>オヨ</t>
    </rPh>
    <rPh sb="11" eb="13">
      <t>キボ</t>
    </rPh>
    <phoneticPr fontId="10"/>
  </si>
  <si>
    <t>1.40m×0.05m (Ⅱb判定)</t>
  </si>
  <si>
    <t>0.45m×0.05m</t>
  </si>
  <si>
    <t>今回新規変状</t>
  </si>
  <si>
    <t>対策履歴</t>
    <rPh sb="0" eb="2">
      <t>タイサク</t>
    </rPh>
    <rPh sb="2" eb="4">
      <t>リレキ</t>
    </rPh>
    <phoneticPr fontId="5"/>
  </si>
  <si>
    <t>実施状況（実施日）</t>
    <rPh sb="0" eb="2">
      <t>ジッシ</t>
    </rPh>
    <rPh sb="2" eb="4">
      <t>ジョウキョウ</t>
    </rPh>
    <rPh sb="5" eb="8">
      <t>ジッシビ</t>
    </rPh>
    <phoneticPr fontId="5"/>
  </si>
  <si>
    <t>メモ</t>
    <phoneticPr fontId="10"/>
  </si>
  <si>
    <t xml:space="preserve">横断目地部(アーチ左側)にうき。将来的に利用者に影響が及ぶ可能性があるため、重点的な監視及び計画的な対策を必要とする。 </t>
  </si>
  <si>
    <t xml:space="preserve">横断目地部(天端)に豆板(スプレー処置済)。新規変状。現状で利用者被害の可能性は低いため、監視にとどめる。 </t>
  </si>
  <si>
    <t>0.30m×0.05m</t>
  </si>
  <si>
    <t>0.25m×0.05m (Ⅱa判定)</t>
  </si>
  <si>
    <t>0.20m×0.05m</t>
  </si>
  <si>
    <t>0.20m×0.05m (Ⅱa判定)</t>
  </si>
  <si>
    <t xml:space="preserve">横断目地部(右側)に豆板(スプレー処置済)。現状で利用者被害の可能性は低いため、監視にとどめる。 </t>
  </si>
  <si>
    <t xml:space="preserve">横断目地部(アーチ右側)に豆板(スプレー処置済)。現状で利用者被害の可能性は低いため、監視にとどめる。 </t>
  </si>
  <si>
    <t>※　応急措置後の対策区分の判定区分Ⅱb～Ⅳについて添付すること。また、点検前に
　　実施された措置によりⅠと判定された箇所も添付すること。</t>
    <rPh sb="2" eb="4">
      <t>オウキュウ</t>
    </rPh>
    <rPh sb="4" eb="7">
      <t>ソチゴ</t>
    </rPh>
    <rPh sb="8" eb="10">
      <t>タイサク</t>
    </rPh>
    <rPh sb="10" eb="12">
      <t>クブン</t>
    </rPh>
    <rPh sb="13" eb="15">
      <t>ハンテイ</t>
    </rPh>
    <rPh sb="15" eb="17">
      <t>クブン</t>
    </rPh>
    <rPh sb="25" eb="27">
      <t>テンプ</t>
    </rPh>
    <rPh sb="35" eb="37">
      <t>テンケン</t>
    </rPh>
    <rPh sb="37" eb="38">
      <t>マエ</t>
    </rPh>
    <rPh sb="54" eb="56">
      <t>ハンテイ</t>
    </rPh>
    <rPh sb="59" eb="61">
      <t>カショ</t>
    </rPh>
    <rPh sb="62" eb="64">
      <t>テンプ</t>
    </rPh>
    <phoneticPr fontId="9"/>
  </si>
  <si>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5"/>
  </si>
  <si>
    <t>※　応急措置を実施しないで判定した変状の判定区分は、判定区分の応急措置後の欄に記入すること。</t>
    <rPh sb="20" eb="24">
      <t>ハンテイクブン</t>
    </rPh>
    <rPh sb="26" eb="30">
      <t>ハンテイクブン</t>
    </rPh>
    <rPh sb="31" eb="33">
      <t>オウキュウ</t>
    </rPh>
    <rPh sb="33" eb="36">
      <t>ソチゴ</t>
    </rPh>
    <rPh sb="37" eb="38">
      <t>ラン</t>
    </rPh>
    <rPh sb="39" eb="41">
      <t>キニュウ</t>
    </rPh>
    <phoneticPr fontId="5"/>
  </si>
  <si>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5"/>
  </si>
  <si>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10"/>
  </si>
  <si>
    <t>※　附属物の取付状態に関する異常写真は別途、任意の書式でとりまとめること。</t>
    <rPh sb="2" eb="5">
      <t>フゾクブツ</t>
    </rPh>
    <rPh sb="6" eb="8">
      <t>トリツケ</t>
    </rPh>
    <rPh sb="8" eb="10">
      <t>ジョウタイ</t>
    </rPh>
    <rPh sb="11" eb="12">
      <t>カン</t>
    </rPh>
    <rPh sb="14" eb="16">
      <t>イジョウ</t>
    </rPh>
    <rPh sb="16" eb="18">
      <t>シャシン</t>
    </rPh>
    <rPh sb="19" eb="21">
      <t>ベット</t>
    </rPh>
    <rPh sb="22" eb="24">
      <t>ニンイ</t>
    </rPh>
    <rPh sb="25" eb="27">
      <t>ショシキ</t>
    </rPh>
    <phoneticPr fontId="9"/>
  </si>
  <si>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10"/>
  </si>
  <si>
    <t>0.90m×0.05m</t>
  </si>
  <si>
    <t>0.90m×0.05m (Ⅱb判定)</t>
  </si>
  <si>
    <t>0.50m×0.05m</t>
  </si>
  <si>
    <t xml:space="preserve">横断目地部(側壁左側)にうき。現状で利用者被害の可能性は低いため、監視にとどめる。 </t>
  </si>
  <si>
    <t xml:space="preserve">横断目地部(アーチ左側)にうき。新規変状。将来的に利用者に影響が及ぶ可能性があるため、重点的な監視及び計画的な対策を必要とする。 </t>
  </si>
  <si>
    <t>2.00m×0.05m</t>
  </si>
  <si>
    <t>2.00m×0.05m (Ⅱb判定)</t>
  </si>
  <si>
    <t>0.05m×0.10m</t>
  </si>
  <si>
    <t>0.05m×0.10m (Ⅱa判定)</t>
  </si>
  <si>
    <t xml:space="preserve">横断目地部(アーチ右側)にうき。将来的に利用者に影響が及ぶ可能性があるため、重点的な監視及び計画的な対策を必要とする。 </t>
  </si>
  <si>
    <t xml:space="preserve">アーチ部(左側)に鋼材露出(スプレー処置済)。現状で利用者被害の可能性は低いため、監視にとどめる。 </t>
  </si>
  <si>
    <t>0.40m×0.05m</t>
  </si>
  <si>
    <t>0.40m×0.05m (Ⅱb判定)</t>
  </si>
  <si>
    <t>0.45m×0.05m (Ⅱb判定)</t>
  </si>
  <si>
    <t xml:space="preserve">横断目地部(天端)に豆板(スプレー処置済)。現状で利用者被害の可能性は低いため、監視にとどめる。 </t>
  </si>
  <si>
    <t>1.40m×0.10m</t>
  </si>
  <si>
    <t>1.40m×0.10m (Ⅱa判定)</t>
  </si>
  <si>
    <t>0.20m×0.05m (Ⅱb判定)</t>
  </si>
  <si>
    <t xml:space="preserve">横断目地部(アーチ右側)に閉合しかけのひび割れを伴ううき(スプレー処置済)。拡大。早晩、利用者に影響が及ぶ可能性が高いため、早期に対策を必要とする。 </t>
  </si>
  <si>
    <t xml:space="preserve">横断目地部(側壁右側)にうき。現状で利用者被害の可能性は低いため、監視にとどめる。 </t>
  </si>
  <si>
    <t>0.05m×0.05m</t>
  </si>
  <si>
    <t>0.05m×0.05m (Ⅱa判定)</t>
  </si>
  <si>
    <t xml:space="preserve">横断目地部(側壁左側)にうき。新規変状。現状で利用者被害の可能性は低いため、監視にとどめる。 </t>
  </si>
  <si>
    <t xml:space="preserve">アーチ部(右側)、箱抜部内に鋼材露出(スプレー処置済)。現状で利用者被害の可能性は低いため、監視にとどめる。 </t>
  </si>
  <si>
    <t>0.40m×0.20m</t>
  </si>
  <si>
    <t>0.40m×0.20m (Ⅱb判定)</t>
  </si>
  <si>
    <t>0.55m×0.05m</t>
  </si>
  <si>
    <t>0.55m×0.05m (Ⅱb判定)</t>
  </si>
  <si>
    <t xml:space="preserve">アーチ部(天端)に豆板(スプレー処置済)。現状で利用者被害の可能性は低いため、監視にとどめる。 </t>
  </si>
  <si>
    <t>0.30m×0.05m (Ⅱa判定)</t>
  </si>
  <si>
    <t>2.00m×0.05m (Ⅱa判定)</t>
  </si>
  <si>
    <t>1.10m×0.05m</t>
  </si>
  <si>
    <t>1.10m×0.05m (Ⅱa判定)</t>
  </si>
  <si>
    <t xml:space="preserve">アーチ部(左側)に鋼材露出(スプレー処置済)。新規変状。現状で利用者被害の可能性は低いため、監視にとどめる。 </t>
  </si>
  <si>
    <t>0.65m×0.05m</t>
  </si>
  <si>
    <t>0.65m×0.05m (Ⅱa判定)</t>
  </si>
  <si>
    <t>0.55m×0.05m (Ⅱa判定)</t>
  </si>
  <si>
    <t xml:space="preserve">横断目地部(アーチ左側)に豆板(スプレー処置済)。現状で利用者被害の可能性は低いため、監視にとどめる。 </t>
  </si>
  <si>
    <t xml:space="preserve">横断目地部(天端)にうき(スプレー処置済)。将来的に利用者に影響が及ぶ可能性があるため、重点的な監視及び計画的な対策を必要とする。 </t>
  </si>
  <si>
    <t>0.60m×0.20m</t>
  </si>
  <si>
    <t>0.60m×0.20m (Ⅱa判定)</t>
  </si>
  <si>
    <t>0.85m×0.05m (Ⅱa判定)</t>
  </si>
  <si>
    <t>0.10m×0.10m</t>
  </si>
  <si>
    <t>0.10m×0.10m (Ⅱa判定)</t>
  </si>
  <si>
    <t xml:space="preserve">アーチ部(左側)にうき(スプレー処置済)。将来的に利用者に影響が及ぶ可能性があるため、重点的な監視及び計画的な対策を必要とする。 </t>
  </si>
  <si>
    <t>国道491号（長門・俵山道路）</t>
    <phoneticPr fontId="10"/>
  </si>
  <si>
    <t xml:space="preserve">アーチ部(天端)にうき(スプレー処置済)。将来的に利用者に影響が及ぶ可能性があるため、重点的な監視及び計画的な対策を必要とする。 </t>
  </si>
  <si>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39"/>
  </si>
  <si>
    <t>定期点検年月日</t>
    <rPh sb="4" eb="7">
      <t>ネンガッピ</t>
    </rPh>
    <phoneticPr fontId="39"/>
  </si>
  <si>
    <t>覆工スパン番号</t>
    <rPh sb="0" eb="2">
      <t>フッコウ</t>
    </rPh>
    <rPh sb="5" eb="7">
      <t>バンゴウ</t>
    </rPh>
    <phoneticPr fontId="31"/>
  </si>
  <si>
    <t>異常番号</t>
    <rPh sb="0" eb="2">
      <t>イジョウ</t>
    </rPh>
    <rPh sb="2" eb="4">
      <t>バンゴウ</t>
    </rPh>
    <phoneticPr fontId="31"/>
  </si>
  <si>
    <t>対象箇所</t>
    <rPh sb="0" eb="2">
      <t>タイショウ</t>
    </rPh>
    <rPh sb="2" eb="4">
      <t>カショ</t>
    </rPh>
    <phoneticPr fontId="31"/>
  </si>
  <si>
    <t>部位区分</t>
    <rPh sb="0" eb="2">
      <t>ブイ</t>
    </rPh>
    <rPh sb="2" eb="4">
      <t>クブン</t>
    </rPh>
    <phoneticPr fontId="31"/>
  </si>
  <si>
    <t>異常の種類</t>
    <rPh sb="0" eb="2">
      <t>イジョウ</t>
    </rPh>
    <rPh sb="3" eb="5">
      <t>シュルイ</t>
    </rPh>
    <phoneticPr fontId="31"/>
  </si>
  <si>
    <t>異常判定区分</t>
    <rPh sb="0" eb="2">
      <t>イジョウ</t>
    </rPh>
    <rPh sb="2" eb="4">
      <t>ハンテイ</t>
    </rPh>
    <rPh sb="4" eb="6">
      <t>クブン</t>
    </rPh>
    <phoneticPr fontId="31"/>
  </si>
  <si>
    <t>メモ</t>
    <phoneticPr fontId="31"/>
  </si>
  <si>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9"/>
  </si>
  <si>
    <t>※　応急措置を実施した場合は、その実施状況が分かる写真を添付すること。</t>
    <rPh sb="4" eb="6">
      <t>ソチ</t>
    </rPh>
    <phoneticPr fontId="10"/>
  </si>
  <si>
    <t>※　変状数に準じてシートを追加すること。</t>
    <rPh sb="2" eb="4">
      <t>ヘンジョウ</t>
    </rPh>
    <rPh sb="4" eb="5">
      <t>スウ</t>
    </rPh>
    <rPh sb="6" eb="7">
      <t>ジュン</t>
    </rPh>
    <rPh sb="13" eb="15">
      <t>ツイカ</t>
    </rPh>
    <phoneticPr fontId="9"/>
  </si>
  <si>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5"/>
  </si>
  <si>
    <t>トンネル変状展開図</t>
    <rPh sb="4" eb="5">
      <t>ヘン</t>
    </rPh>
    <rPh sb="5" eb="6">
      <t>ジョウ</t>
    </rPh>
    <rPh sb="6" eb="9">
      <t>テンカイズ</t>
    </rPh>
    <phoneticPr fontId="9"/>
  </si>
  <si>
    <t>トンネル全体変状展開図</t>
    <rPh sb="4" eb="6">
      <t>ゼンタイ</t>
    </rPh>
    <rPh sb="6" eb="7">
      <t>ヘン</t>
    </rPh>
    <rPh sb="7" eb="8">
      <t>ジョウ</t>
    </rPh>
    <rPh sb="8" eb="11">
      <t>テンカイズ</t>
    </rPh>
    <phoneticPr fontId="9"/>
  </si>
  <si>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9"/>
  </si>
  <si>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5"/>
  </si>
  <si>
    <t>様式F用→</t>
    <rPh sb="0" eb="2">
      <t>ヨウシキ</t>
    </rPh>
    <rPh sb="3" eb="4">
      <t>ヨウ</t>
    </rPh>
    <phoneticPr fontId="9"/>
  </si>
  <si>
    <t>覆工スパン</t>
    <rPh sb="0" eb="2">
      <t>フッコウ</t>
    </rPh>
    <phoneticPr fontId="31"/>
  </si>
  <si>
    <t>変    状    数</t>
    <rPh sb="0" eb="1">
      <t>ヘン</t>
    </rPh>
    <rPh sb="5" eb="6">
      <t>ジョウ</t>
    </rPh>
    <rPh sb="10" eb="11">
      <t>スウ</t>
    </rPh>
    <phoneticPr fontId="31"/>
  </si>
  <si>
    <t>変    状    規    模</t>
    <rPh sb="0" eb="1">
      <t>ヘン</t>
    </rPh>
    <rPh sb="5" eb="6">
      <t>ジョウ</t>
    </rPh>
    <rPh sb="10" eb="11">
      <t>キ</t>
    </rPh>
    <rPh sb="15" eb="16">
      <t>ボ</t>
    </rPh>
    <phoneticPr fontId="31"/>
  </si>
  <si>
    <t>番号</t>
    <rPh sb="0" eb="2">
      <t>バンゴウ</t>
    </rPh>
    <phoneticPr fontId="10"/>
  </si>
  <si>
    <t>延長
（ｍ）</t>
    <rPh sb="0" eb="2">
      <t>エンチョウ</t>
    </rPh>
    <phoneticPr fontId="10"/>
  </si>
  <si>
    <t>健全性の診断の
区分</t>
    <rPh sb="4" eb="6">
      <t>シンダン</t>
    </rPh>
    <rPh sb="8" eb="10">
      <t>クブン</t>
    </rPh>
    <phoneticPr fontId="10"/>
  </si>
  <si>
    <t>対策区分の判定</t>
    <rPh sb="0" eb="2">
      <t>タイサク</t>
    </rPh>
    <rPh sb="2" eb="4">
      <t>クブン</t>
    </rPh>
    <rPh sb="5" eb="7">
      <t>ハンテイ</t>
    </rPh>
    <phoneticPr fontId="31"/>
  </si>
  <si>
    <t>覆工スパン長（ｍ）</t>
    <rPh sb="0" eb="2">
      <t>フッコウ</t>
    </rPh>
    <rPh sb="5" eb="6">
      <t>ナガ</t>
    </rPh>
    <phoneticPr fontId="31"/>
  </si>
  <si>
    <t>変状の発生範囲の規模（㎡）</t>
    <rPh sb="0" eb="2">
      <t>ヘンジョウ</t>
    </rPh>
    <rPh sb="3" eb="5">
      <t>ハッセイ</t>
    </rPh>
    <rPh sb="5" eb="7">
      <t>ハンイ</t>
    </rPh>
    <rPh sb="8" eb="10">
      <t>キボ</t>
    </rPh>
    <phoneticPr fontId="31"/>
  </si>
  <si>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5"/>
  </si>
  <si>
    <t xml:space="preserve">外力 </t>
    <rPh sb="0" eb="2">
      <t>ガイリョク</t>
    </rPh>
    <phoneticPr fontId="31"/>
  </si>
  <si>
    <t>材質劣化</t>
    <rPh sb="0" eb="2">
      <t>ザイシツ</t>
    </rPh>
    <rPh sb="2" eb="4">
      <t>レッカ</t>
    </rPh>
    <phoneticPr fontId="31"/>
  </si>
  <si>
    <t>漏水</t>
    <rPh sb="0" eb="2">
      <t>ロウスイ</t>
    </rPh>
    <phoneticPr fontId="31"/>
  </si>
  <si>
    <r>
      <t xml:space="preserve">外力 </t>
    </r>
    <r>
      <rPr>
        <vertAlign val="superscript"/>
        <sz val="9"/>
        <rFont val="HGSｺﾞｼｯｸM"/>
        <family val="3"/>
        <charset val="128"/>
      </rPr>
      <t>注2</t>
    </r>
    <rPh sb="0" eb="2">
      <t>ガイリョク</t>
    </rPh>
    <rPh sb="3" eb="4">
      <t>チュウ</t>
    </rPh>
    <phoneticPr fontId="31"/>
  </si>
  <si>
    <t>定期点検業者</t>
    <rPh sb="4" eb="6">
      <t>ギョウシャ</t>
    </rPh>
    <phoneticPr fontId="5"/>
  </si>
  <si>
    <t>Ⅳ</t>
    <phoneticPr fontId="31"/>
  </si>
  <si>
    <t>Ⅲ</t>
    <phoneticPr fontId="31"/>
  </si>
  <si>
    <t>Ⅱa</t>
    <phoneticPr fontId="31"/>
  </si>
  <si>
    <t>Ⅱb</t>
    <phoneticPr fontId="31"/>
  </si>
  <si>
    <t>スパン別変状展開図</t>
    <rPh sb="3" eb="4">
      <t>ベツ</t>
    </rPh>
    <rPh sb="4" eb="5">
      <t>ヘン</t>
    </rPh>
    <rPh sb="5" eb="6">
      <t>ジョウ</t>
    </rPh>
    <rPh sb="6" eb="9">
      <t>テンカイズ</t>
    </rPh>
    <phoneticPr fontId="9"/>
  </si>
  <si>
    <t>【健全性判定集計表】</t>
    <phoneticPr fontId="9"/>
  </si>
  <si>
    <t>スパン番号</t>
    <rPh sb="3" eb="5">
      <t>バンゴウ</t>
    </rPh>
    <phoneticPr fontId="9"/>
  </si>
  <si>
    <t>PS</t>
  </si>
  <si>
    <t>スパン長</t>
    <rPh sb="3" eb="4">
      <t>ナガ</t>
    </rPh>
    <phoneticPr fontId="9"/>
  </si>
  <si>
    <t>前回定期点検時の判定</t>
    <rPh sb="0" eb="2">
      <t>ゼンカイ</t>
    </rPh>
    <rPh sb="6" eb="7">
      <t>ジ</t>
    </rPh>
    <rPh sb="8" eb="10">
      <t>ハンテイ</t>
    </rPh>
    <phoneticPr fontId="9"/>
  </si>
  <si>
    <t>応急措置前の判定</t>
    <rPh sb="0" eb="2">
      <t>オウキュウ</t>
    </rPh>
    <rPh sb="2" eb="4">
      <t>ソチ</t>
    </rPh>
    <rPh sb="4" eb="5">
      <t>マエ</t>
    </rPh>
    <rPh sb="6" eb="8">
      <t>ハンテイ</t>
    </rPh>
    <phoneticPr fontId="9"/>
  </si>
  <si>
    <t>対策区分毎の
変状の有無</t>
    <rPh sb="0" eb="2">
      <t>タイサク</t>
    </rPh>
    <rPh sb="2" eb="4">
      <t>クブン</t>
    </rPh>
    <rPh sb="4" eb="5">
      <t>ゴト</t>
    </rPh>
    <rPh sb="7" eb="9">
      <t>ヘンジョウ</t>
    </rPh>
    <rPh sb="10" eb="12">
      <t>ウム</t>
    </rPh>
    <phoneticPr fontId="9"/>
  </si>
  <si>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9"/>
  </si>
  <si>
    <r>
      <t>備考</t>
    </r>
    <r>
      <rPr>
        <vertAlign val="superscript"/>
        <sz val="9"/>
        <rFont val="HGSｺﾞｼｯｸM"/>
        <family val="3"/>
        <charset val="128"/>
      </rPr>
      <t>注2</t>
    </r>
    <rPh sb="0" eb="2">
      <t>ビコウ</t>
    </rPh>
    <rPh sb="2" eb="3">
      <t>チュウ</t>
    </rPh>
    <phoneticPr fontId="9"/>
  </si>
  <si>
    <t>変状区分</t>
    <rPh sb="0" eb="2">
      <t>ヘンジョウ</t>
    </rPh>
    <rPh sb="2" eb="4">
      <t>クブン</t>
    </rPh>
    <phoneticPr fontId="9"/>
  </si>
  <si>
    <t>変状種類</t>
    <rPh sb="0" eb="2">
      <t>ヘンジョウ</t>
    </rPh>
    <rPh sb="2" eb="4">
      <t>シュルイ</t>
    </rPh>
    <phoneticPr fontId="9"/>
  </si>
  <si>
    <r>
      <t>外力</t>
    </r>
    <r>
      <rPr>
        <vertAlign val="superscript"/>
        <sz val="9"/>
        <rFont val="HGSｺﾞｼｯｸM"/>
        <family val="3"/>
        <charset val="128"/>
      </rPr>
      <t>注1</t>
    </r>
    <rPh sb="0" eb="2">
      <t>ガイリョク</t>
    </rPh>
    <rPh sb="2" eb="3">
      <t>チュウ</t>
    </rPh>
    <phoneticPr fontId="9"/>
  </si>
  <si>
    <r>
      <t>材質劣化</t>
    </r>
    <r>
      <rPr>
        <vertAlign val="superscript"/>
        <sz val="9"/>
        <rFont val="HGSｺﾞｼｯｸM"/>
        <family val="3"/>
        <charset val="128"/>
      </rPr>
      <t>注1</t>
    </r>
    <rPh sb="0" eb="2">
      <t>ザイシツ</t>
    </rPh>
    <rPh sb="2" eb="4">
      <t>レッカ</t>
    </rPh>
    <rPh sb="4" eb="5">
      <t>チュウ</t>
    </rPh>
    <phoneticPr fontId="9"/>
  </si>
  <si>
    <r>
      <t>漏水</t>
    </r>
    <r>
      <rPr>
        <vertAlign val="superscript"/>
        <sz val="9"/>
        <rFont val="HGSｺﾞｼｯｸM"/>
        <family val="3"/>
        <charset val="128"/>
      </rPr>
      <t>注1</t>
    </r>
    <rPh sb="0" eb="2">
      <t>ロウスイ</t>
    </rPh>
    <rPh sb="2" eb="3">
      <t>チュウ</t>
    </rPh>
    <phoneticPr fontId="9"/>
  </si>
  <si>
    <t>Ⅱa</t>
    <phoneticPr fontId="9"/>
  </si>
  <si>
    <t>Ⅱb</t>
    <phoneticPr fontId="9"/>
  </si>
  <si>
    <t>集計
判定
診断</t>
    <rPh sb="0" eb="2">
      <t>シュウケイ</t>
    </rPh>
    <rPh sb="3" eb="5">
      <t>ハンテイ</t>
    </rPh>
    <rPh sb="6" eb="8">
      <t>シンダン</t>
    </rPh>
    <phoneticPr fontId="9"/>
  </si>
  <si>
    <t>変状の発生規模合計(㎡)</t>
    <rPh sb="0" eb="2">
      <t>ヘンジョウ</t>
    </rPh>
    <rPh sb="3" eb="5">
      <t>ハッセイ</t>
    </rPh>
    <rPh sb="5" eb="7">
      <t>キボ</t>
    </rPh>
    <rPh sb="7" eb="9">
      <t>ゴウケイ</t>
    </rPh>
    <phoneticPr fontId="9"/>
  </si>
  <si>
    <t>－</t>
    <phoneticPr fontId="9"/>
  </si>
  <si>
    <t>覆工スパン単位の
健全性の
診断の区分</t>
    <rPh sb="9" eb="12">
      <t>ケンゼンセイ</t>
    </rPh>
    <rPh sb="14" eb="16">
      <t>シンダン</t>
    </rPh>
    <phoneticPr fontId="10"/>
  </si>
  <si>
    <t>Ⅰ</t>
  </si>
  <si>
    <t>対策区分の
判定結果</t>
    <rPh sb="0" eb="2">
      <t>タイサク</t>
    </rPh>
    <rPh sb="2" eb="4">
      <t>クブン</t>
    </rPh>
    <rPh sb="6" eb="8">
      <t>ハンテイ</t>
    </rPh>
    <rPh sb="8" eb="10">
      <t>ケッカ</t>
    </rPh>
    <phoneticPr fontId="9"/>
  </si>
  <si>
    <t>対策区分毎の変状数</t>
    <rPh sb="0" eb="2">
      <t>タイサク</t>
    </rPh>
    <rPh sb="2" eb="4">
      <t>クブン</t>
    </rPh>
    <rPh sb="4" eb="5">
      <t>ゴト</t>
    </rPh>
    <rPh sb="6" eb="8">
      <t>ヘンジョウ</t>
    </rPh>
    <rPh sb="8" eb="9">
      <t>スウ</t>
    </rPh>
    <phoneticPr fontId="9"/>
  </si>
  <si>
    <t>所見</t>
    <rPh sb="0" eb="2">
      <t>ショケン</t>
    </rPh>
    <phoneticPr fontId="9"/>
  </si>
  <si>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9"/>
  </si>
  <si>
    <t>注2：応急措置を実施した場合は、その詳細を備考に記載すること。</t>
    <rPh sb="0" eb="1">
      <t>チュウ</t>
    </rPh>
    <rPh sb="3" eb="5">
      <t>オウキュウ</t>
    </rPh>
    <rPh sb="5" eb="7">
      <t>ソチ</t>
    </rPh>
    <rPh sb="8" eb="10">
      <t>ジッシ</t>
    </rPh>
    <rPh sb="12" eb="14">
      <t>バアイ</t>
    </rPh>
    <rPh sb="18" eb="20">
      <t>ショウサイ</t>
    </rPh>
    <rPh sb="21" eb="23">
      <t>ビコウ</t>
    </rPh>
    <rPh sb="24" eb="26">
      <t>キサイ</t>
    </rPh>
    <phoneticPr fontId="9"/>
  </si>
  <si>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10"/>
  </si>
  <si>
    <t>（以下、印刷不要）</t>
    <rPh sb="1" eb="3">
      <t>イカ</t>
    </rPh>
    <rPh sb="4" eb="6">
      <t>インサツ</t>
    </rPh>
    <rPh sb="6" eb="8">
      <t>フヨウ</t>
    </rPh>
    <phoneticPr fontId="9"/>
  </si>
  <si>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9"/>
  </si>
  <si>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9"/>
  </si>
  <si>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9"/>
  </si>
  <si>
    <t>※4：本様式は覆工スパン毎に作成すること。</t>
    <rPh sb="3" eb="4">
      <t>ホン</t>
    </rPh>
    <rPh sb="4" eb="6">
      <t>ヨウシキ</t>
    </rPh>
    <rPh sb="7" eb="9">
      <t>フッコウ</t>
    </rPh>
    <rPh sb="12" eb="13">
      <t>ゴト</t>
    </rPh>
    <rPh sb="14" eb="16">
      <t>サクセイ</t>
    </rPh>
    <phoneticPr fontId="9"/>
  </si>
  <si>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9"/>
  </si>
  <si>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9"/>
  </si>
  <si>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9"/>
  </si>
  <si>
    <t>Ⅱ</t>
  </si>
  <si>
    <t>PE</t>
  </si>
  <si>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5"/>
  </si>
  <si>
    <t>路 線 名</t>
    <rPh sb="0" eb="1">
      <t>ミチ</t>
    </rPh>
    <rPh sb="2" eb="3">
      <t>セン</t>
    </rPh>
    <rPh sb="4" eb="5">
      <t>メイ</t>
    </rPh>
    <phoneticPr fontId="5"/>
  </si>
  <si>
    <t>名　称</t>
    <rPh sb="0" eb="1">
      <t>ナ</t>
    </rPh>
    <rPh sb="2" eb="3">
      <t>ショウ</t>
    </rPh>
    <phoneticPr fontId="5"/>
  </si>
  <si>
    <t>管理者名</t>
    <rPh sb="0" eb="3">
      <t>カンリシャ</t>
    </rPh>
    <rPh sb="3" eb="4">
      <t>メイ</t>
    </rPh>
    <phoneticPr fontId="5"/>
  </si>
  <si>
    <t>理由</t>
    <rPh sb="0" eb="2">
      <t>リユウ</t>
    </rPh>
    <phoneticPr fontId="5"/>
  </si>
  <si>
    <t>対応策</t>
    <rPh sb="0" eb="3">
      <t>タイオウサク</t>
    </rPh>
    <phoneticPr fontId="5"/>
  </si>
  <si>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5"/>
  </si>
  <si>
    <t>※　数が多い場合は、適時、表の行を増やすこと。</t>
    <phoneticPr fontId="10"/>
  </si>
  <si>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31"/>
  </si>
  <si>
    <t>フリガナ</t>
    <phoneticPr fontId="31"/>
  </si>
  <si>
    <t>路線名</t>
    <rPh sb="0" eb="2">
      <t>ロセン</t>
    </rPh>
    <rPh sb="2" eb="3">
      <t>メイ</t>
    </rPh>
    <phoneticPr fontId="31"/>
  </si>
  <si>
    <t>株式会社荒谷建設コンサルタント
河野 秀生</t>
  </si>
  <si>
    <t>定期点検
年月日</t>
    <phoneticPr fontId="10"/>
  </si>
  <si>
    <t xml:space="preserve"> </t>
    <phoneticPr fontId="31"/>
  </si>
  <si>
    <t>名  称</t>
    <rPh sb="0" eb="1">
      <t>ナ</t>
    </rPh>
    <rPh sb="3" eb="4">
      <t>ショウ</t>
    </rPh>
    <phoneticPr fontId="31"/>
  </si>
  <si>
    <t>管理者名</t>
    <rPh sb="0" eb="3">
      <t>カンリシャ</t>
    </rPh>
    <rPh sb="3" eb="4">
      <t>メイ</t>
    </rPh>
    <phoneticPr fontId="31"/>
  </si>
  <si>
    <t>【覆工スパン毎の変状数,  変状規模】</t>
    <phoneticPr fontId="31"/>
  </si>
  <si>
    <r>
      <t>対策区分の判定</t>
    </r>
    <r>
      <rPr>
        <vertAlign val="superscript"/>
        <sz val="9"/>
        <rFont val="HGSｺﾞｼｯｸM"/>
        <family val="3"/>
        <charset val="128"/>
      </rPr>
      <t>※1</t>
    </r>
    <rPh sb="0" eb="2">
      <t>タイサク</t>
    </rPh>
    <rPh sb="2" eb="4">
      <t>クブン</t>
    </rPh>
    <rPh sb="5" eb="7">
      <t>ハンテイ</t>
    </rPh>
    <phoneticPr fontId="31"/>
  </si>
  <si>
    <t>計</t>
    <rPh sb="0" eb="1">
      <t>ケイ</t>
    </rPh>
    <phoneticPr fontId="31"/>
  </si>
  <si>
    <t>注１：外力は覆工スパン単位で診断するため、覆工スパンの中で最も評価の厳しい健全性の診断の区分欄にのみスパン数1を、材質劣化、漏水はそれぞれの対策区分に変状数を記入すること。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シンダン</t>
    </rPh>
    <rPh sb="44" eb="46">
      <t>クブン</t>
    </rPh>
    <rPh sb="46" eb="47">
      <t>ラン</t>
    </rPh>
    <rPh sb="53" eb="54">
      <t>スウ</t>
    </rPh>
    <rPh sb="70" eb="72">
      <t>タイサク</t>
    </rPh>
    <phoneticPr fontId="31"/>
  </si>
  <si>
    <t>注２：外力は覆工スパン単位で診断するため、覆工スパンの中で最も評価の厳しい健全性の診断の区分欄にのみスパン長を記入すること。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シンダン</t>
    </rPh>
    <rPh sb="44" eb="46">
      <t>クブン</t>
    </rPh>
    <rPh sb="46" eb="47">
      <t>ラン</t>
    </rPh>
    <rPh sb="53" eb="54">
      <t>ナガ</t>
    </rPh>
    <rPh sb="55" eb="57">
      <t>キニュウ</t>
    </rPh>
    <phoneticPr fontId="31"/>
  </si>
  <si>
    <t>※１：本様式は様式D‐3の集計結果を掲載すること。</t>
    <rPh sb="3" eb="4">
      <t>ホン</t>
    </rPh>
    <rPh sb="4" eb="6">
      <t>ヨウシキ</t>
    </rPh>
    <rPh sb="7" eb="9">
      <t>ヨウシキ</t>
    </rPh>
    <rPh sb="13" eb="15">
      <t>シュウケイ</t>
    </rPh>
    <rPh sb="15" eb="17">
      <t>ケッカ</t>
    </rPh>
    <rPh sb="18" eb="20">
      <t>ケイサイ</t>
    </rPh>
    <phoneticPr fontId="31"/>
  </si>
  <si>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31"/>
  </si>
  <si>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31"/>
  </si>
  <si>
    <t>■定期点検記録様式　健全性の診断の区分に関する所見 【様式G】</t>
    <rPh sb="1" eb="3">
      <t>テイキ</t>
    </rPh>
    <rPh sb="3" eb="5">
      <t>テンケン</t>
    </rPh>
    <rPh sb="5" eb="7">
      <t>キロクヨウシキ</t>
    </rPh>
    <rPh sb="10" eb="13">
      <t>ケンゼンセイ</t>
    </rPh>
    <rPh sb="14" eb="16">
      <t>シンダン</t>
    </rPh>
    <rPh sb="17" eb="19">
      <t>クブン</t>
    </rPh>
    <rPh sb="20" eb="21">
      <t>カン</t>
    </rPh>
    <rPh sb="23" eb="25">
      <t>ショケン</t>
    </rPh>
    <rPh sb="27" eb="29">
      <t>ヨウシキ</t>
    </rPh>
    <phoneticPr fontId="5"/>
  </si>
  <si>
    <t>道路トンネルの健全性の診断の区分の所見</t>
    <rPh sb="0" eb="2">
      <t>ドウロ</t>
    </rPh>
    <rPh sb="7" eb="10">
      <t>ケンゼンセイ</t>
    </rPh>
    <rPh sb="11" eb="13">
      <t>シンダン</t>
    </rPh>
    <rPh sb="14" eb="16">
      <t>クブン</t>
    </rPh>
    <rPh sb="17" eb="19">
      <t>ショケン</t>
    </rPh>
    <phoneticPr fontId="10"/>
  </si>
  <si>
    <t>1）変状・異常の内容とそれが確認された部材・部位（客観的事実）
・ひび割れは最大幅0.6㎜のものがS009やS011で確認された。（Ⅰ判定）
・横断目地や目地沿いのアーチ部に打音異常を伴ううきの変状が7箇所（S006以外Ⅱa判定）確認され、うち１箇所（S006 Ⅲ判定）では閉合しかけのひび割れも伴っている。
・横断目地や目地沿いの側壁部に打音異常を伴ううきの変状が５箇所確認された。（Ⅱb判定）
・覆工面のアーチ部に打音異常を伴ううきの変状が３箇所確認された。（Ⅱa判定）
・横断目地のアーチ部に11箇所、覆工面のアーチ部に１箇所、豆板の変状が確認された。（Ⅱb判定）
・覆工面のアーチ部に鋼材露出（鋼材には軽微な表面的な腐食有り）を伴うはく落が３箇所確認された。（Ⅱb判定）
2）変状等の原因（推定）
・ひび割れについては、トンネル区間の基盤岩が流紋岩質凝灰岩であり明確な膨張性地山ではないことやNATM工法トンネルであること、ひび割れも軽微であることから、外力の影響ではなく乾燥収縮等の影響と判断する。
・横断目地部や目地沿いのうきについては、施工時の型枠設置時の過度な荷重等により、既設コンクリートにひび割れ等が生じ、うきが発生したと推測する。
・覆工面に生じたうきについても、施工時の型枠設置時の不具合や締固め不足等によるコンクリートの充填不足等により生じたと推測する。
・豆板については、覆工コンクリート打設時の締固め不足や打設前の型枠への剥離剤の塗布不足等により生じたと推測する。
・覆工面の鋼材露出については、コンクリート打設前の型枠内部の清掃不足等により、くず鋼材が覆工コンクリート打設時に表面付近に出て、腐食の進行に伴い、表面のコンクリートがはく落して露出したことや、トンネル施工時に覆工コンクリート面に設置したあと施工アンカーの切断箇所が腐食したものと推測する。
3）施設の現状と次回定期点検まで及び将来における構造物の状態（推定）
・ひび割れについては、材質劣化が要因であり、規模も小さいことから、進展はあっても将来的に構造物の安全性や安定に影響を及ぼす可能性はないと判断する。
・S006の横断目地アーチ部で確認された閉合しかけのひび割れを伴ううきについて、打音異常もあることから次回点検までに落下する恐れがある。
・S006以外の横断目地アーチ部や、覆工面アーチ部で確認されたうきについては、現状ではひび割れ等の閉合の恐れはないため、次回点検時までにはく落する可能性は低いと判断するものの、打音異常があり、アーチ部でもあることから将来的な落下により利用者被害の発生の可能性がある。
・側壁部で確認されたうきについても同様に、打音異常があり、将来的な落下の可能性はあるものの、側壁部であることから利用者被害の発生の可能性は低い。
・豆板の変状については、点検時に不安定部は除去しており、現状は打音異常箇所もなく全て安定した状態である。次回点検時までに骨材等が落下する可能性は低いと判断する。
・鋼材露出箇所の変状については、露出した鋼材に腐食はあるものの、いずれも軽微な表面的な腐食である。現状で鋼材周囲にうきは無く、応急処置として防錆処理もしていることから腐食が急激に進展する可能性は低く、次回点検時までに周辺コンクリートがはく落する可能性は低いと判断する。
4）措置の必要性の判断に関わる事項
・S006の横断目地アーチ部で確認された閉合しかけのひび割れを伴ううきについて、打音異常もあり、ひび割れが進展し閉合した場合落下する恐れがあるため、早期に補修する必要がある。
・S006以外の横断目地アーチ部や、覆工面アーチ部で確認されたうきについては、将来的に落下し利用者被害の可能性があることから予防保全的に補修する必要がある。S006の横断目地アーチ部で確認された閉合しかけのひび割れを伴ううきを補修する際に、その規制を利用して補修工事を実施することが効率の面からも望ましい。
5）その他、次回定期点検へ引き継ぐ事項等
・閉合しかけのひび割れを伴ううき（Ⅲ判定）、アーチ部のうき（Ⅱa判定）について、補修が完了している場合は補修効果が維持できていることを確認する必要がある。補修が完了していない場合は、緊急性の必要な変状に進展していないかを確認する必要がある。その他の変状（Ⅱb判定）についても、変状の進展や新たな変状の発生等に留意して、点検を実施する必要がある。</t>
    <rPh sb="2" eb="4">
      <t>ヘンジョウ</t>
    </rPh>
    <rPh sb="5" eb="7">
      <t>イジョウ</t>
    </rPh>
    <rPh sb="8" eb="10">
      <t>ナイヨウ</t>
    </rPh>
    <rPh sb="14" eb="16">
      <t>カクニン</t>
    </rPh>
    <rPh sb="19" eb="21">
      <t>ブザイ</t>
    </rPh>
    <rPh sb="22" eb="24">
      <t>ブイ</t>
    </rPh>
    <rPh sb="25" eb="28">
      <t>キャッカンテキ</t>
    </rPh>
    <rPh sb="28" eb="30">
      <t>ジジツ</t>
    </rPh>
    <rPh sb="35" eb="36">
      <t>ワ</t>
    </rPh>
    <rPh sb="38" eb="40">
      <t>サイダイ</t>
    </rPh>
    <rPh sb="40" eb="41">
      <t>ハバ</t>
    </rPh>
    <rPh sb="59" eb="61">
      <t>カクニン</t>
    </rPh>
    <rPh sb="67" eb="69">
      <t>ハンテイ</t>
    </rPh>
    <rPh sb="72" eb="74">
      <t>オウダン</t>
    </rPh>
    <rPh sb="74" eb="76">
      <t>メジ</t>
    </rPh>
    <rPh sb="77" eb="80">
      <t>メジゾ</t>
    </rPh>
    <rPh sb="85" eb="86">
      <t>ブ</t>
    </rPh>
    <rPh sb="87" eb="89">
      <t>ダオン</t>
    </rPh>
    <rPh sb="89" eb="91">
      <t>イジョウ</t>
    </rPh>
    <rPh sb="92" eb="93">
      <t>トモナ</t>
    </rPh>
    <rPh sb="101" eb="103">
      <t>カショ</t>
    </rPh>
    <rPh sb="108" eb="110">
      <t>イガイ</t>
    </rPh>
    <rPh sb="112" eb="114">
      <t>ハンテイ</t>
    </rPh>
    <rPh sb="115" eb="117">
      <t>カクニン</t>
    </rPh>
    <rPh sb="123" eb="125">
      <t>カショ</t>
    </rPh>
    <rPh sb="132" eb="134">
      <t>ハンテイ</t>
    </rPh>
    <rPh sb="137" eb="139">
      <t>ヘイゴウ</t>
    </rPh>
    <rPh sb="145" eb="146">
      <t>ワ</t>
    </rPh>
    <rPh sb="148" eb="149">
      <t>トモナ</t>
    </rPh>
    <rPh sb="195" eb="197">
      <t>ハンテイ</t>
    </rPh>
    <rPh sb="234" eb="236">
      <t>ハンテイ</t>
    </rPh>
    <rPh sb="239" eb="241">
      <t>オウダン</t>
    </rPh>
    <rPh sb="247" eb="248">
      <t>ブ</t>
    </rPh>
    <rPh sb="251" eb="253">
      <t>カショ</t>
    </rPh>
    <rPh sb="254" eb="256">
      <t>フッコウ</t>
    </rPh>
    <rPh sb="256" eb="257">
      <t>メン</t>
    </rPh>
    <rPh sb="261" eb="262">
      <t>ブ</t>
    </rPh>
    <rPh sb="264" eb="266">
      <t>カショ</t>
    </rPh>
    <rPh sb="267" eb="269">
      <t>マメイタ</t>
    </rPh>
    <rPh sb="270" eb="272">
      <t>ヘンジョウ</t>
    </rPh>
    <rPh sb="273" eb="275">
      <t>カクニン</t>
    </rPh>
    <rPh sb="282" eb="284">
      <t>ハンテイ</t>
    </rPh>
    <rPh sb="287" eb="290">
      <t>フッコウメン</t>
    </rPh>
    <rPh sb="294" eb="295">
      <t>ブ</t>
    </rPh>
    <rPh sb="296" eb="298">
      <t>コウザイ</t>
    </rPh>
    <rPh sb="298" eb="300">
      <t>ロシュツ</t>
    </rPh>
    <rPh sb="301" eb="303">
      <t>コウザイ</t>
    </rPh>
    <rPh sb="305" eb="307">
      <t>ケイビ</t>
    </rPh>
    <rPh sb="308" eb="311">
      <t>ヒョウメンテキ</t>
    </rPh>
    <rPh sb="312" eb="314">
      <t>フショク</t>
    </rPh>
    <rPh sb="314" eb="315">
      <t>ア</t>
    </rPh>
    <rPh sb="318" eb="319">
      <t>トモナ</t>
    </rPh>
    <rPh sb="322" eb="323">
      <t>ラク</t>
    </rPh>
    <rPh sb="325" eb="327">
      <t>カショ</t>
    </rPh>
    <rPh sb="327" eb="329">
      <t>カクニン</t>
    </rPh>
    <rPh sb="336" eb="338">
      <t>ハンテイ</t>
    </rPh>
    <rPh sb="343" eb="346">
      <t>ヘンジョウトウ</t>
    </rPh>
    <rPh sb="347" eb="349">
      <t>ゲンイン</t>
    </rPh>
    <rPh sb="350" eb="352">
      <t>スイテイ</t>
    </rPh>
    <rPh sb="357" eb="358">
      <t>ワ</t>
    </rPh>
    <rPh sb="369" eb="371">
      <t>クカン</t>
    </rPh>
    <rPh sb="372" eb="375">
      <t>キバンガン</t>
    </rPh>
    <rPh sb="376" eb="380">
      <t>リュウモンガンシツ</t>
    </rPh>
    <rPh sb="380" eb="383">
      <t>ギョウカイガン</t>
    </rPh>
    <rPh sb="386" eb="388">
      <t>メイカク</t>
    </rPh>
    <rPh sb="389" eb="392">
      <t>ボウチョウセイ</t>
    </rPh>
    <rPh sb="392" eb="394">
      <t>ジヤマ</t>
    </rPh>
    <rPh sb="405" eb="407">
      <t>コウホウ</t>
    </rPh>
    <rPh sb="419" eb="420">
      <t>ワ</t>
    </rPh>
    <rPh sb="422" eb="424">
      <t>ケイビ</t>
    </rPh>
    <rPh sb="432" eb="434">
      <t>ガイリョク</t>
    </rPh>
    <rPh sb="435" eb="437">
      <t>エイキョウ</t>
    </rPh>
    <rPh sb="441" eb="445">
      <t>カンソウシュウシュク</t>
    </rPh>
    <rPh sb="445" eb="446">
      <t>トウ</t>
    </rPh>
    <rPh sb="447" eb="449">
      <t>エイキョウ</t>
    </rPh>
    <rPh sb="450" eb="452">
      <t>ハンダン</t>
    </rPh>
    <rPh sb="457" eb="459">
      <t>オウダン</t>
    </rPh>
    <rPh sb="459" eb="462">
      <t>メジブ</t>
    </rPh>
    <rPh sb="463" eb="465">
      <t>メジ</t>
    </rPh>
    <rPh sb="465" eb="466">
      <t>ソ</t>
    </rPh>
    <rPh sb="476" eb="479">
      <t>セコウジ</t>
    </rPh>
    <rPh sb="480" eb="482">
      <t>カタワク</t>
    </rPh>
    <rPh sb="482" eb="485">
      <t>セッチジ</t>
    </rPh>
    <rPh sb="486" eb="488">
      <t>カド</t>
    </rPh>
    <rPh sb="489" eb="491">
      <t>カジュウ</t>
    </rPh>
    <rPh sb="491" eb="492">
      <t>トウ</t>
    </rPh>
    <rPh sb="496" eb="498">
      <t>キセツ</t>
    </rPh>
    <rPh sb="507" eb="508">
      <t>ワ</t>
    </rPh>
    <rPh sb="509" eb="510">
      <t>トウ</t>
    </rPh>
    <rPh sb="511" eb="512">
      <t>ショウ</t>
    </rPh>
    <rPh sb="517" eb="519">
      <t>ハッセイ</t>
    </rPh>
    <rPh sb="522" eb="524">
      <t>スイソク</t>
    </rPh>
    <rPh sb="529" eb="532">
      <t>フッコウメン</t>
    </rPh>
    <rPh sb="533" eb="534">
      <t>ショウ</t>
    </rPh>
    <rPh sb="544" eb="547">
      <t>セコウジ</t>
    </rPh>
    <rPh sb="548" eb="550">
      <t>カタワク</t>
    </rPh>
    <rPh sb="550" eb="552">
      <t>セッチ</t>
    </rPh>
    <rPh sb="552" eb="553">
      <t>ジ</t>
    </rPh>
    <rPh sb="554" eb="557">
      <t>フグアイ</t>
    </rPh>
    <rPh sb="558" eb="560">
      <t>シメカタ</t>
    </rPh>
    <rPh sb="561" eb="563">
      <t>フソク</t>
    </rPh>
    <rPh sb="563" eb="564">
      <t>トウ</t>
    </rPh>
    <rPh sb="574" eb="576">
      <t>ジュウテン</t>
    </rPh>
    <rPh sb="576" eb="578">
      <t>フソク</t>
    </rPh>
    <rPh sb="578" eb="579">
      <t>トウ</t>
    </rPh>
    <rPh sb="582" eb="583">
      <t>ショウ</t>
    </rPh>
    <rPh sb="586" eb="588">
      <t>スイソク</t>
    </rPh>
    <rPh sb="593" eb="595">
      <t>マメイタ</t>
    </rPh>
    <rPh sb="601" eb="603">
      <t>フッコウ</t>
    </rPh>
    <rPh sb="609" eb="612">
      <t>ダセツジ</t>
    </rPh>
    <rPh sb="613" eb="615">
      <t>シメカタ</t>
    </rPh>
    <rPh sb="616" eb="618">
      <t>フソク</t>
    </rPh>
    <rPh sb="619" eb="621">
      <t>ダセツ</t>
    </rPh>
    <rPh sb="621" eb="622">
      <t>マエ</t>
    </rPh>
    <rPh sb="623" eb="625">
      <t>カタワク</t>
    </rPh>
    <rPh sb="627" eb="630">
      <t>ハクリザイ</t>
    </rPh>
    <rPh sb="631" eb="633">
      <t>トフ</t>
    </rPh>
    <rPh sb="633" eb="635">
      <t>フソク</t>
    </rPh>
    <rPh sb="635" eb="636">
      <t>トウ</t>
    </rPh>
    <rPh sb="639" eb="640">
      <t>ショウ</t>
    </rPh>
    <rPh sb="643" eb="645">
      <t>スイソク</t>
    </rPh>
    <rPh sb="650" eb="653">
      <t>フッコウメン</t>
    </rPh>
    <rPh sb="654" eb="656">
      <t>コウザイ</t>
    </rPh>
    <rPh sb="656" eb="658">
      <t>ロシュツ</t>
    </rPh>
    <rPh sb="670" eb="672">
      <t>ダセツ</t>
    </rPh>
    <rPh sb="672" eb="673">
      <t>マエ</t>
    </rPh>
    <rPh sb="674" eb="678">
      <t>カタワクナイブ</t>
    </rPh>
    <rPh sb="679" eb="683">
      <t>セイソウフソク</t>
    </rPh>
    <rPh sb="683" eb="684">
      <t>トウ</t>
    </rPh>
    <rPh sb="690" eb="692">
      <t>コウザイ</t>
    </rPh>
    <rPh sb="797" eb="799">
      <t>シセツ</t>
    </rPh>
    <rPh sb="800" eb="802">
      <t>ゲンジョウ</t>
    </rPh>
    <rPh sb="803" eb="805">
      <t>ジカイ</t>
    </rPh>
    <rPh sb="805" eb="809">
      <t>テイキテンケン</t>
    </rPh>
    <rPh sb="811" eb="812">
      <t>オヨ</t>
    </rPh>
    <rPh sb="813" eb="815">
      <t>ショウライ</t>
    </rPh>
    <rPh sb="819" eb="822">
      <t>コウゾウブツ</t>
    </rPh>
    <rPh sb="823" eb="825">
      <t>ジョウタイ</t>
    </rPh>
    <rPh sb="826" eb="828">
      <t>スイテイ</t>
    </rPh>
    <rPh sb="833" eb="834">
      <t>ワ</t>
    </rPh>
    <rPh sb="841" eb="845">
      <t>ザイシツレッカ</t>
    </rPh>
    <rPh sb="846" eb="848">
      <t>ヨウイン</t>
    </rPh>
    <rPh sb="852" eb="854">
      <t>キボ</t>
    </rPh>
    <rPh sb="855" eb="856">
      <t>チイ</t>
    </rPh>
    <rPh sb="863" eb="865">
      <t>シンテン</t>
    </rPh>
    <rPh sb="870" eb="873">
      <t>ショウライテキ</t>
    </rPh>
    <rPh sb="874" eb="877">
      <t>コウゾウブツ</t>
    </rPh>
    <rPh sb="878" eb="881">
      <t>アンゼンセイ</t>
    </rPh>
    <rPh sb="882" eb="884">
      <t>アンテイ</t>
    </rPh>
    <rPh sb="885" eb="887">
      <t>エイキョウ</t>
    </rPh>
    <rPh sb="887" eb="888">
      <t>オヨ</t>
    </rPh>
    <rPh sb="890" eb="893">
      <t>カノウセイ</t>
    </rPh>
    <rPh sb="897" eb="899">
      <t>ハンダン</t>
    </rPh>
    <rPh sb="909" eb="911">
      <t>オウダン</t>
    </rPh>
    <rPh sb="911" eb="913">
      <t>メジ</t>
    </rPh>
    <rPh sb="916" eb="917">
      <t>ブ</t>
    </rPh>
    <rPh sb="918" eb="920">
      <t>カクニン</t>
    </rPh>
    <rPh sb="923" eb="925">
      <t>ヘイゴウ</t>
    </rPh>
    <rPh sb="931" eb="932">
      <t>ワ</t>
    </rPh>
    <rPh sb="934" eb="935">
      <t>トモナ</t>
    </rPh>
    <rPh sb="943" eb="945">
      <t>ダオン</t>
    </rPh>
    <rPh sb="945" eb="947">
      <t>イジョウ</t>
    </rPh>
    <rPh sb="954" eb="958">
      <t>ジカイテンケン</t>
    </rPh>
    <rPh sb="961" eb="963">
      <t>ラッカ</t>
    </rPh>
    <rPh sb="965" eb="966">
      <t>オソ</t>
    </rPh>
    <rPh sb="977" eb="979">
      <t>イガイ</t>
    </rPh>
    <rPh sb="980" eb="982">
      <t>オウダン</t>
    </rPh>
    <rPh sb="982" eb="984">
      <t>メジ</t>
    </rPh>
    <rPh sb="987" eb="988">
      <t>ブ</t>
    </rPh>
    <rPh sb="990" eb="993">
      <t>フッコウメン</t>
    </rPh>
    <rPh sb="996" eb="997">
      <t>ブ</t>
    </rPh>
    <rPh sb="998" eb="1000">
      <t>カクニン</t>
    </rPh>
    <rPh sb="1011" eb="1013">
      <t>ゲンジョウ</t>
    </rPh>
    <rPh sb="1017" eb="1018">
      <t>ワ</t>
    </rPh>
    <rPh sb="1019" eb="1020">
      <t>トウ</t>
    </rPh>
    <rPh sb="1021" eb="1023">
      <t>ヘイゴウ</t>
    </rPh>
    <rPh sb="1024" eb="1025">
      <t>オソ</t>
    </rPh>
    <rPh sb="1032" eb="1034">
      <t>ジカイ</t>
    </rPh>
    <rPh sb="1034" eb="1037">
      <t>テンケンジ</t>
    </rPh>
    <rPh sb="1042" eb="1043">
      <t>ラク</t>
    </rPh>
    <rPh sb="1045" eb="1048">
      <t>カノウセイ</t>
    </rPh>
    <rPh sb="1049" eb="1050">
      <t>ヒク</t>
    </rPh>
    <rPh sb="1052" eb="1054">
      <t>ハンダン</t>
    </rPh>
    <rPh sb="1060" eb="1064">
      <t>ダオンイジョウ</t>
    </rPh>
    <rPh sb="1071" eb="1072">
      <t>ブ</t>
    </rPh>
    <rPh sb="1080" eb="1083">
      <t>ショウライテキ</t>
    </rPh>
    <rPh sb="1084" eb="1086">
      <t>ラッカ</t>
    </rPh>
    <rPh sb="1089" eb="1092">
      <t>リヨウシャ</t>
    </rPh>
    <rPh sb="1092" eb="1094">
      <t>ヒガイ</t>
    </rPh>
    <rPh sb="1095" eb="1097">
      <t>ハッセイ</t>
    </rPh>
    <rPh sb="1098" eb="1101">
      <t>カノウセイ</t>
    </rPh>
    <rPh sb="1107" eb="1110">
      <t>ソクヘキブ</t>
    </rPh>
    <rPh sb="1111" eb="1113">
      <t>カクニン</t>
    </rPh>
    <rPh sb="1123" eb="1125">
      <t>ドウヨウ</t>
    </rPh>
    <rPh sb="1135" eb="1138">
      <t>ショウライテキ</t>
    </rPh>
    <rPh sb="1152" eb="1155">
      <t>ソクヘキブ</t>
    </rPh>
    <rPh sb="1162" eb="1165">
      <t>リヨウシャ</t>
    </rPh>
    <rPh sb="1165" eb="1167">
      <t>ヒガイ</t>
    </rPh>
    <rPh sb="1168" eb="1170">
      <t>ハッセイ</t>
    </rPh>
    <rPh sb="1171" eb="1174">
      <t>カノウセイ</t>
    </rPh>
    <rPh sb="1175" eb="1176">
      <t>ヒク</t>
    </rPh>
    <rPh sb="1180" eb="1182">
      <t>マメイタ</t>
    </rPh>
    <rPh sb="1183" eb="1185">
      <t>ヘンジョウ</t>
    </rPh>
    <rPh sb="1191" eb="1194">
      <t>テンケンジ</t>
    </rPh>
    <rPh sb="1195" eb="1198">
      <t>フアンテイ</t>
    </rPh>
    <rPh sb="1198" eb="1199">
      <t>ブ</t>
    </rPh>
    <rPh sb="1200" eb="1202">
      <t>ジョキョ</t>
    </rPh>
    <rPh sb="1207" eb="1209">
      <t>ゲンジョウ</t>
    </rPh>
    <rPh sb="1210" eb="1216">
      <t>ダオンイジョウカショ</t>
    </rPh>
    <rPh sb="1219" eb="1220">
      <t>スベ</t>
    </rPh>
    <rPh sb="1221" eb="1223">
      <t>アンテイ</t>
    </rPh>
    <rPh sb="1225" eb="1227">
      <t>ジョウタイ</t>
    </rPh>
    <rPh sb="1231" eb="1236">
      <t>ジカイテンケンジ</t>
    </rPh>
    <rPh sb="1239" eb="1241">
      <t>コツザイ</t>
    </rPh>
    <rPh sb="1241" eb="1242">
      <t>トウ</t>
    </rPh>
    <rPh sb="1243" eb="1245">
      <t>ラッカ</t>
    </rPh>
    <rPh sb="1247" eb="1249">
      <t>カノウ</t>
    </rPh>
    <rPh sb="1249" eb="1250">
      <t>セイ</t>
    </rPh>
    <rPh sb="1251" eb="1252">
      <t>ヒク</t>
    </rPh>
    <rPh sb="1261" eb="1263">
      <t>コウザイ</t>
    </rPh>
    <rPh sb="1263" eb="1265">
      <t>ロシュツ</t>
    </rPh>
    <rPh sb="1265" eb="1267">
      <t>カショ</t>
    </rPh>
    <rPh sb="1268" eb="1270">
      <t>ヘンジョウ</t>
    </rPh>
    <rPh sb="1276" eb="1278">
      <t>ロシュツ</t>
    </rPh>
    <rPh sb="1280" eb="1282">
      <t>コウザイ</t>
    </rPh>
    <rPh sb="1283" eb="1285">
      <t>フショク</t>
    </rPh>
    <rPh sb="1296" eb="1298">
      <t>ケイビ</t>
    </rPh>
    <rPh sb="1299" eb="1302">
      <t>ヒョウメンテキ</t>
    </rPh>
    <rPh sb="1303" eb="1305">
      <t>フショク</t>
    </rPh>
    <rPh sb="1309" eb="1311">
      <t>ゲンジョウ</t>
    </rPh>
    <rPh sb="1312" eb="1314">
      <t>コウザイ</t>
    </rPh>
    <rPh sb="1314" eb="1316">
      <t>シュウイ</t>
    </rPh>
    <rPh sb="1320" eb="1321">
      <t>ナ</t>
    </rPh>
    <rPh sb="1323" eb="1327">
      <t>オウキュウショチ</t>
    </rPh>
    <rPh sb="1330" eb="1332">
      <t>ボウセイ</t>
    </rPh>
    <rPh sb="1332" eb="1334">
      <t>ショリ</t>
    </rPh>
    <rPh sb="1343" eb="1345">
      <t>フショク</t>
    </rPh>
    <rPh sb="1346" eb="1348">
      <t>キュウゲキ</t>
    </rPh>
    <rPh sb="1349" eb="1351">
      <t>シンテン</t>
    </rPh>
    <rPh sb="1353" eb="1356">
      <t>カノウセイ</t>
    </rPh>
    <rPh sb="1357" eb="1358">
      <t>ヒク</t>
    </rPh>
    <rPh sb="1360" eb="1362">
      <t>ジカイ</t>
    </rPh>
    <rPh sb="1362" eb="1365">
      <t>テンケンジ</t>
    </rPh>
    <rPh sb="1368" eb="1370">
      <t>シュウヘン</t>
    </rPh>
    <rPh sb="1379" eb="1380">
      <t>ラク</t>
    </rPh>
    <rPh sb="1382" eb="1385">
      <t>カノウセイ</t>
    </rPh>
    <rPh sb="1386" eb="1387">
      <t>ヒク</t>
    </rPh>
    <rPh sb="1389" eb="1391">
      <t>ハンダン</t>
    </rPh>
    <rPh sb="1398" eb="1400">
      <t>ソチ</t>
    </rPh>
    <rPh sb="1401" eb="1404">
      <t>ヒツヨウセイ</t>
    </rPh>
    <rPh sb="1405" eb="1407">
      <t>ハンダン</t>
    </rPh>
    <rPh sb="1408" eb="1409">
      <t>カカ</t>
    </rPh>
    <rPh sb="1411" eb="1413">
      <t>ジコウ</t>
    </rPh>
    <rPh sb="1454" eb="1456">
      <t>ダオン</t>
    </rPh>
    <rPh sb="1456" eb="1458">
      <t>イジョウ</t>
    </rPh>
    <rPh sb="1464" eb="1465">
      <t>ワ</t>
    </rPh>
    <rPh sb="1467" eb="1469">
      <t>シンテン</t>
    </rPh>
    <rPh sb="1470" eb="1472">
      <t>ヘイゴウ</t>
    </rPh>
    <rPh sb="1474" eb="1476">
      <t>バアイ</t>
    </rPh>
    <rPh sb="1541" eb="1544">
      <t>ショウライテキ</t>
    </rPh>
    <rPh sb="1545" eb="1547">
      <t>ラッカ</t>
    </rPh>
    <rPh sb="1548" eb="1551">
      <t>リヨウシャ</t>
    </rPh>
    <rPh sb="1551" eb="1553">
      <t>ヒガイ</t>
    </rPh>
    <rPh sb="1554" eb="1557">
      <t>カノウセイ</t>
    </rPh>
    <rPh sb="1564" eb="1566">
      <t>ヨボウ</t>
    </rPh>
    <rPh sb="1566" eb="1569">
      <t>ホゼンテキ</t>
    </rPh>
    <rPh sb="1570" eb="1572">
      <t>ホシュウ</t>
    </rPh>
    <rPh sb="1574" eb="1576">
      <t>ヒツヨウ</t>
    </rPh>
    <rPh sb="1615" eb="1617">
      <t>ホシュウ</t>
    </rPh>
    <rPh sb="1619" eb="1620">
      <t>サイ</t>
    </rPh>
    <rPh sb="1624" eb="1626">
      <t>キセイ</t>
    </rPh>
    <rPh sb="1627" eb="1629">
      <t>リヨウ</t>
    </rPh>
    <rPh sb="1631" eb="1635">
      <t>ホシュウコウジ</t>
    </rPh>
    <rPh sb="1636" eb="1638">
      <t>ジッシ</t>
    </rPh>
    <rPh sb="1643" eb="1645">
      <t>コウリツ</t>
    </rPh>
    <rPh sb="1646" eb="1647">
      <t>メン</t>
    </rPh>
    <rPh sb="1650" eb="1651">
      <t>ノゾ</t>
    </rPh>
    <rPh sb="1661" eb="1662">
      <t>タ</t>
    </rPh>
    <rPh sb="1663" eb="1665">
      <t>ジカイ</t>
    </rPh>
    <rPh sb="1665" eb="1669">
      <t>テイキテンケン</t>
    </rPh>
    <rPh sb="1670" eb="1671">
      <t>ヒ</t>
    </rPh>
    <rPh sb="1672" eb="1673">
      <t>ツ</t>
    </rPh>
    <rPh sb="1674" eb="1676">
      <t>ジコウ</t>
    </rPh>
    <rPh sb="1676" eb="1677">
      <t>トウ</t>
    </rPh>
    <rPh sb="1679" eb="1681">
      <t>ヘイゴウ</t>
    </rPh>
    <rPh sb="1687" eb="1688">
      <t>ワ</t>
    </rPh>
    <rPh sb="1690" eb="1691">
      <t>トモナ</t>
    </rPh>
    <rPh sb="1696" eb="1698">
      <t>ハンテイ</t>
    </rPh>
    <rPh sb="1703" eb="1704">
      <t>ブ</t>
    </rPh>
    <rPh sb="1710" eb="1712">
      <t>ハンテイ</t>
    </rPh>
    <rPh sb="1718" eb="1720">
      <t>ホシュウ</t>
    </rPh>
    <rPh sb="1721" eb="1723">
      <t>カンリョウ</t>
    </rPh>
    <rPh sb="1727" eb="1729">
      <t>バアイ</t>
    </rPh>
    <rPh sb="1730" eb="1734">
      <t>ホシュウコウカ</t>
    </rPh>
    <rPh sb="1735" eb="1737">
      <t>イジ</t>
    </rPh>
    <rPh sb="1745" eb="1747">
      <t>カクニン</t>
    </rPh>
    <rPh sb="1749" eb="1751">
      <t>ヒツヨウ</t>
    </rPh>
    <rPh sb="1755" eb="1757">
      <t>ホシュウ</t>
    </rPh>
    <rPh sb="1758" eb="1760">
      <t>カンリョウ</t>
    </rPh>
    <rPh sb="1765" eb="1767">
      <t>バアイ</t>
    </rPh>
    <rPh sb="1779" eb="1781">
      <t>シンテン</t>
    </rPh>
    <rPh sb="1788" eb="1790">
      <t>カクニン</t>
    </rPh>
    <rPh sb="1792" eb="1794">
      <t>ヒツヨウ</t>
    </rPh>
    <rPh sb="1800" eb="1801">
      <t>タ</t>
    </rPh>
    <rPh sb="1802" eb="1804">
      <t>ヘンジョウ</t>
    </rPh>
    <rPh sb="1807" eb="1809">
      <t>ハンテイ</t>
    </rPh>
    <rPh sb="1816" eb="1818">
      <t>ヘンジョウ</t>
    </rPh>
    <rPh sb="1819" eb="1821">
      <t>シンテン</t>
    </rPh>
    <rPh sb="1822" eb="1823">
      <t>アラ</t>
    </rPh>
    <rPh sb="1825" eb="1827">
      <t>ヘンジョウ</t>
    </rPh>
    <rPh sb="1828" eb="1830">
      <t>ハッセイ</t>
    </rPh>
    <rPh sb="1830" eb="1831">
      <t>トウ</t>
    </rPh>
    <rPh sb="1832" eb="1834">
      <t>リュウイ</t>
    </rPh>
    <rPh sb="1837" eb="1839">
      <t>テンケン</t>
    </rPh>
    <rPh sb="1840" eb="1842">
      <t>ジッシ</t>
    </rPh>
    <rPh sb="1844" eb="1846">
      <t>ヒツヨウ</t>
    </rPh>
    <phoneticPr fontId="10"/>
  </si>
  <si>
    <t>34.32287,131.15755</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</si>
</sst>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176" formatCode="yyyy&quot;年&quot;m&quot;月&quot;d&quot;日&quot;;@"/>
    <numFmt numFmtId="177" formatCode="[$-F800]dddd\,\ mmmm\ dd\,\ yyyy"/>
    <numFmt numFmtId="178" formatCode="[=0]&quot;-&quot;;General&quot;m&quot;"/>
    <numFmt numFmtId="179" formatCode="General&quot;m&quot;"/>
    <numFmt numFmtId="180" formatCode="General&quot;%&quot;"/>
    <numFmt numFmtId="181" formatCode="#,##0_ "/>
    <numFmt numFmtId="182" formatCode="General&quot; ㎡&quot;"/>
    <numFmt numFmtId="183" formatCode="0.0_ "/>
    <numFmt numFmtId="184" formatCode="&quot;S&quot;0"/>
    <numFmt numFmtId="185" formatCode="0.00000"/>
    <numFmt numFmtId="186" formatCode="##&quot;°&quot;##&quot;′&quot;##.00&quot;″&quot;"/>
    <numFmt numFmtId="187" formatCode="#"/>
    <numFmt numFmtId="188" formatCode="#,##0.0_);[Red]\(#,##0.0\)"/>
    <numFmt numFmtId="189" formatCode="0.0_);[Red]\(0.0\)"/>
    <numFmt numFmtId="190" formatCode="0.0000_ "/>
    <numFmt numFmtId="191" formatCode="&quot;対策区分判定&quot;\ General"/>
    <numFmt numFmtId="192" formatCode="&quot;S&quot;000"/>
    <numFmt numFmtId="193" formatCode="&quot;S&quot;#"/>
    <numFmt numFmtId="194" formatCode="0.0&quot;m&quot;"/>
    <numFmt numFmtId="195" formatCode="0_ "/>
    <numFmt numFmtId="196" formatCode="0.00_ "/>
    <numFmt numFmtId="197" formatCode="0.0000_);[Red]\(0.0000\)"/>
    <numFmt numFmtId="198" formatCode="\-"/>
    <numFmt numFmtId="199" formatCode="0.00_);[Red]\(0.00\)"/>
    <numFmt numFmtId="200" formatCode="0.0"/>
    <numFmt numFmtId="201" formatCode="#,##0.0;[Red]\-#,##0.0"/>
  </numFmts>
  <fonts count="58"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0"/>
      <color theme="1"/>
      <name val="ＭＳ ゴシック"/>
      <family val="2"/>
      <charset val="128"/>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11"/>
      <name val="ＭＳ Ｐゴシック"/>
      <family val="3"/>
      <charset val="128"/>
      <scheme val="minor"/>
    </font>
    <font>
      <sz val="7"/>
      <name val="HGPｺﾞｼｯｸM"/>
      <family val="3"/>
      <charset val="128"/>
    </font>
    <font>
      <sz val="11"/>
      <color theme="1"/>
      <name val="ＭＳ Ｐゴシック"/>
      <family val="3"/>
      <charset val="128"/>
      <scheme val="minor"/>
    </font>
    <font>
      <sz val="5"/>
      <name val="HGPｺﾞｼｯｸM"/>
      <family val="3"/>
      <charset val="128"/>
    </font>
    <font>
      <sz val="12"/>
      <color theme="1"/>
      <name val="HGSｺﾞｼｯｸM"/>
      <family val="3"/>
      <charset val="128"/>
    </font>
    <font>
      <sz val="10"/>
      <color theme="1"/>
      <name val="HGSｺﾞｼｯｸM"/>
      <family val="3"/>
      <charset val="128"/>
    </font>
    <font>
      <sz val="6"/>
      <color theme="1"/>
      <name val="HGSｺﾞｼｯｸM"/>
      <family val="3"/>
      <charset val="128"/>
    </font>
    <font>
      <sz val="8"/>
      <color theme="1"/>
      <name val="HGSｺﾞｼｯｸM"/>
      <family val="3"/>
      <charset val="128"/>
    </font>
    <font>
      <sz val="8"/>
      <name val="HGSｺﾞｼｯｸM"/>
      <family val="3"/>
      <charset val="128"/>
    </font>
    <font>
      <sz val="6"/>
      <name val="ＭＳ Ｐゴシック"/>
      <family val="2"/>
      <charset val="128"/>
      <scheme val="minor"/>
    </font>
    <font>
      <b/>
      <sz val="24"/>
      <color theme="1"/>
      <name val="HGSｺﾞｼｯｸM"/>
      <family val="3"/>
      <charset val="128"/>
    </font>
    <font>
      <sz val="11"/>
      <color theme="1"/>
      <name val="ＭＳ Ｐ明朝"/>
      <family val="1"/>
      <charset val="128"/>
    </font>
    <font>
      <sz val="11"/>
      <color theme="1"/>
      <name val="HGSｺﾞｼｯｸM"/>
      <family val="3"/>
      <charset val="128"/>
    </font>
    <font>
      <sz val="10"/>
      <color theme="1"/>
      <name val="Segoe UI Symbol"/>
      <family val="3"/>
    </font>
    <font>
      <b/>
      <sz val="10"/>
      <color theme="1"/>
      <name val="HGSｺﾞｼｯｸM"/>
      <family val="3"/>
      <charset val="128"/>
    </font>
    <font>
      <sz val="9"/>
      <name val="HGSｺﾞｼｯｸM"/>
      <family val="3"/>
      <charset val="128"/>
    </font>
    <font>
      <sz val="10"/>
      <name val="ＭＳ Ｐゴシック"/>
      <family val="3"/>
      <charset val="128"/>
      <scheme val="minor"/>
    </font>
    <font>
      <sz val="6"/>
      <name val="ＭＳ ゴシック"/>
      <family val="2"/>
      <charset val="128"/>
    </font>
    <font>
      <sz val="10"/>
      <color theme="1"/>
      <name val="HGPｺﾞｼｯｸM"/>
      <family val="3"/>
      <charset val="128"/>
    </font>
    <font>
      <sz val="14"/>
      <name val="HGPｺﾞｼｯｸM"/>
      <family val="3"/>
      <charset val="128"/>
    </font>
    <font>
      <sz val="10"/>
      <color rgb="FFFF0000"/>
      <name val="ＭＳ ゴシック"/>
      <family val="3"/>
      <charset val="128"/>
    </font>
    <font>
      <sz val="6"/>
      <name val="HGSｺﾞｼｯｸM"/>
      <family val="3"/>
      <charset val="128"/>
    </font>
    <font>
      <vertAlign val="superscript"/>
      <sz val="9"/>
      <name val="HGSｺﾞｼｯｸM"/>
      <family val="3"/>
      <charset val="128"/>
    </font>
    <font>
      <sz val="14"/>
      <name val="HGSｺﾞｼｯｸM"/>
      <family val="3"/>
      <charset val="128"/>
    </font>
    <font>
      <sz val="7.5"/>
      <name val="HGSｺﾞｼｯｸM"/>
      <family val="3"/>
      <charset val="128"/>
    </font>
    <font>
      <sz val="9"/>
      <color theme="1"/>
      <name val="HGSｺﾞｼｯｸM"/>
      <family val="3"/>
      <charset val="128"/>
    </font>
    <font>
      <sz val="9"/>
      <name val="ＭＳ Ｐゴシック"/>
      <family val="3"/>
      <charset val="128"/>
      <scheme val="minor"/>
    </font>
    <font>
      <sz val="9"/>
      <name val="ＭＳ Ｐゴシック"/>
      <family val="3"/>
      <charset val="128"/>
    </font>
    <font>
      <sz val="10"/>
      <name val="ＭＳ Ｐゴシック"/>
      <family val="3"/>
      <charset val="128"/>
    </font>
    <font>
      <sz val="8"/>
      <name val="ＭＳ Ｐゴシック"/>
      <family val="3"/>
      <charset val="128"/>
      <scheme val="minor"/>
    </font>
    <font>
      <sz val="11"/>
      <name val="HGSｺﾞｼｯｸM"/>
      <family val="3"/>
      <charset val="128"/>
    </font>
    <font>
      <sz val="10"/>
      <name val="ＭＳ Ｐゴシック"/>
      <family val="2"/>
      <charset val="128"/>
      <scheme val="minor"/>
    </font>
    <font>
      <sz val="12"/>
      <name val="ＭＳ Ｐゴシック"/>
      <family val="3"/>
      <charset val="128"/>
      <scheme val="minor"/>
    </font>
    <font>
      <u/>
      <sz val="10"/>
      <name val="HGSｺﾞｼｯｸM"/>
      <family val="3"/>
      <charset val="128"/>
    </font>
    <font>
      <u/>
      <sz val="11"/>
      <name val="ＭＳ Ｐゴシック"/>
      <family val="3"/>
      <charset val="128"/>
      <scheme val="minor"/>
    </font>
    <font>
      <sz val="20"/>
      <name val="HGSｺﾞｼｯｸM"/>
      <family val="3"/>
      <charset val="128"/>
    </font>
  </fonts>
  <fills count="7">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249977111117893"/>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hair">
        <color indexed="64"/>
      </left>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auto="1"/>
      </right>
      <top/>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style="thin">
        <color auto="1"/>
      </right>
      <top/>
      <bottom style="thin">
        <color auto="1"/>
      </bottom>
      <diagonal/>
    </border>
    <border>
      <left/>
      <right style="medium">
        <color indexed="64"/>
      </right>
      <top/>
      <bottom style="thin">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thin">
        <color auto="1"/>
      </right>
      <top style="thin">
        <color auto="1"/>
      </top>
      <bottom style="thin">
        <color auto="1"/>
      </bottom>
      <diagonal/>
    </border>
    <border>
      <left style="dotted">
        <color indexed="64"/>
      </left>
      <right style="thin">
        <color indexed="64"/>
      </right>
      <top style="thin">
        <color indexed="64"/>
      </top>
      <bottom style="thin">
        <color indexed="64"/>
      </bottom>
      <diagonal/>
    </border>
    <border>
      <left/>
      <right style="dotted">
        <color indexed="64"/>
      </right>
      <top style="thin">
        <color auto="1"/>
      </top>
      <bottom style="thin">
        <color indexed="64"/>
      </bottom>
      <diagonal/>
    </border>
    <border>
      <left style="medium">
        <color indexed="64"/>
      </left>
      <right style="thin">
        <color auto="1"/>
      </right>
      <top style="thin">
        <color auto="1"/>
      </top>
      <bottom/>
      <diagonal/>
    </border>
    <border>
      <left style="thin">
        <color auto="1"/>
      </left>
      <right style="thin">
        <color indexed="64"/>
      </right>
      <top style="thin">
        <color auto="1"/>
      </top>
      <bottom style="double">
        <color indexed="64"/>
      </bottom>
      <diagonal/>
    </border>
    <border>
      <left style="medium">
        <color indexed="64"/>
      </left>
      <right style="dotted">
        <color indexed="64"/>
      </right>
      <top style="thin">
        <color auto="1"/>
      </top>
      <bottom/>
      <diagonal/>
    </border>
    <border>
      <left style="dotted">
        <color indexed="64"/>
      </left>
      <right style="dotted">
        <color indexed="64"/>
      </right>
      <top style="thin">
        <color indexed="64"/>
      </top>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thin">
        <color indexed="64"/>
      </left>
      <right style="dotted">
        <color indexed="64"/>
      </right>
      <top style="double">
        <color indexed="64"/>
      </top>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medium">
        <color indexed="64"/>
      </left>
      <right/>
      <top style="double">
        <color indexed="64"/>
      </top>
      <bottom style="thin">
        <color indexed="64"/>
      </bottom>
      <diagonal/>
    </border>
    <border>
      <left style="dotted">
        <color indexed="64"/>
      </left>
      <right/>
      <top style="double">
        <color indexed="64"/>
      </top>
      <bottom style="thin">
        <color indexed="64"/>
      </bottom>
      <diagonal/>
    </border>
    <border>
      <left style="dotted">
        <color indexed="64"/>
      </left>
      <right style="dotted">
        <color indexed="64"/>
      </right>
      <top style="double">
        <color indexed="64"/>
      </top>
      <bottom style="thin">
        <color indexed="64"/>
      </bottom>
      <diagonal/>
    </border>
    <border>
      <left/>
      <right/>
      <top style="double">
        <color indexed="64"/>
      </top>
      <bottom style="thin">
        <color indexed="64"/>
      </bottom>
      <diagonal/>
    </border>
    <border>
      <left style="thin">
        <color auto="1"/>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bottom style="medium">
        <color indexed="64"/>
      </bottom>
      <diagonal/>
    </border>
    <border>
      <left style="dotted">
        <color indexed="64"/>
      </left>
      <right/>
      <top/>
      <bottom style="medium">
        <color indexed="64"/>
      </bottom>
      <diagonal/>
    </border>
  </borders>
  <cellStyleXfs count="16">
    <xf numFmtId="0" fontId="0" fillId="0" borderId="0">
      <alignment vertical="center"/>
    </xf>
    <xf numFmtId="0" fontId="13" fillId="0" borderId="0">
      <alignment vertical="center"/>
    </xf>
    <xf numFmtId="0" fontId="14" fillId="0" borderId="0"/>
    <xf numFmtId="38" fontId="14" fillId="0" borderId="0" applyFont="0" applyFill="0" applyBorder="0" applyAlignment="0" applyProtection="0">
      <alignment vertical="center"/>
    </xf>
    <xf numFmtId="0" fontId="16" fillId="0" borderId="0">
      <alignment vertical="center"/>
    </xf>
    <xf numFmtId="0" fontId="4" fillId="0" borderId="0">
      <alignment vertical="center"/>
    </xf>
    <xf numFmtId="38" fontId="4" fillId="0" borderId="0" applyFont="0" applyFill="0" applyBorder="0" applyAlignment="0" applyProtection="0">
      <alignment vertical="center"/>
    </xf>
    <xf numFmtId="0" fontId="14" fillId="0" borderId="0"/>
    <xf numFmtId="0" fontId="3" fillId="0" borderId="0">
      <alignment vertical="center"/>
    </xf>
    <xf numFmtId="38" fontId="3" fillId="0" borderId="0" applyFont="0" applyFill="0" applyBorder="0" applyAlignment="0" applyProtection="0">
      <alignment vertical="center"/>
    </xf>
    <xf numFmtId="0" fontId="13" fillId="0" borderId="0">
      <alignment vertical="center"/>
    </xf>
    <xf numFmtId="0" fontId="24" fillId="0" borderId="0">
      <alignment vertical="center"/>
    </xf>
    <xf numFmtId="0" fontId="2"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cellStyleXfs>
  <cellXfs count="1079">
    <xf numFmtId="0" fontId="0" fillId="0" borderId="0" xfId="0">
      <alignment vertical="center"/>
    </xf>
    <xf numFmtId="0" fontId="11" fillId="0" borderId="0" xfId="2" applyFont="1" applyAlignment="1" applyProtection="1">
      <alignment vertical="center"/>
      <protection locked="0"/>
    </xf>
    <xf numFmtId="0" fontId="11" fillId="0" borderId="0" xfId="2" applyFont="1" applyProtection="1">
      <protection locked="0"/>
    </xf>
    <xf numFmtId="0" fontId="11" fillId="0" borderId="0" xfId="2" applyFont="1" applyAlignment="1">
      <alignment vertical="center"/>
    </xf>
    <xf numFmtId="0" fontId="6" fillId="0" borderId="0" xfId="2" applyFont="1" applyAlignment="1" applyProtection="1">
      <alignment vertical="center"/>
      <protection locked="0"/>
    </xf>
    <xf numFmtId="0" fontId="11" fillId="0" borderId="0" xfId="2" applyFont="1" applyAlignment="1">
      <alignment horizontal="center" vertical="center"/>
    </xf>
    <xf numFmtId="0" fontId="11" fillId="0" borderId="0" xfId="2" applyFont="1" applyAlignment="1" applyProtection="1">
      <alignment horizontal="center" vertical="center"/>
      <protection locked="0"/>
    </xf>
    <xf numFmtId="0" fontId="18" fillId="0" borderId="0" xfId="2" applyFont="1" applyAlignment="1" applyProtection="1">
      <alignment vertical="center"/>
      <protection locked="0"/>
    </xf>
    <xf numFmtId="0" fontId="18" fillId="0" borderId="0" xfId="2" applyFont="1" applyAlignment="1" applyProtection="1">
      <alignment vertical="center" shrinkToFit="1"/>
      <protection locked="0"/>
    </xf>
    <xf numFmtId="0" fontId="18" fillId="0" borderId="0" xfId="2" applyFont="1" applyAlignment="1">
      <alignment vertical="center" shrinkToFit="1"/>
    </xf>
    <xf numFmtId="0" fontId="18" fillId="0" borderId="0" xfId="2" applyFont="1" applyAlignment="1">
      <alignment vertical="center" textRotation="255" shrinkToFit="1"/>
    </xf>
    <xf numFmtId="0" fontId="18" fillId="0" borderId="0" xfId="2" applyFont="1" applyAlignment="1" applyProtection="1">
      <alignment horizontal="center" vertical="center" shrinkToFit="1"/>
      <protection locked="0"/>
    </xf>
    <xf numFmtId="0" fontId="19" fillId="0" borderId="1" xfId="7" applyFont="1" applyBorder="1" applyAlignment="1">
      <alignment horizontal="center" vertical="center"/>
    </xf>
    <xf numFmtId="0" fontId="20" fillId="0" borderId="1" xfId="7" applyFont="1" applyBorder="1" applyAlignment="1">
      <alignment horizontal="center" vertical="center"/>
    </xf>
    <xf numFmtId="0" fontId="15" fillId="2" borderId="13" xfId="7" applyFont="1" applyFill="1" applyBorder="1" applyAlignment="1">
      <alignment horizontal="center" vertical="center"/>
    </xf>
    <xf numFmtId="0" fontId="15" fillId="2" borderId="14" xfId="7" quotePrefix="1" applyFont="1" applyFill="1" applyBorder="1" applyAlignment="1">
      <alignment horizontal="center" vertical="center" shrinkToFit="1"/>
    </xf>
    <xf numFmtId="58" fontId="15" fillId="2" borderId="14" xfId="7" quotePrefix="1" applyNumberFormat="1" applyFont="1" applyFill="1" applyBorder="1" applyAlignment="1">
      <alignment horizontal="center" vertical="center" shrinkToFit="1"/>
    </xf>
    <xf numFmtId="0" fontId="12" fillId="0" borderId="0" xfId="2" applyFont="1" applyProtection="1">
      <protection locked="0"/>
    </xf>
    <xf numFmtId="0" fontId="6" fillId="2" borderId="13" xfId="7" applyFont="1" applyFill="1" applyBorder="1" applyAlignment="1">
      <alignment horizontal="center" vertical="center"/>
    </xf>
    <xf numFmtId="0" fontId="22" fillId="0" borderId="1" xfId="7" applyFont="1" applyBorder="1" applyAlignment="1">
      <alignment horizontal="center" vertical="center"/>
    </xf>
    <xf numFmtId="0" fontId="11" fillId="0" borderId="0" xfId="2" applyFont="1" applyAlignment="1" applyProtection="1">
      <alignment horizontal="center" vertical="center" shrinkToFit="1"/>
      <protection locked="0"/>
    </xf>
    <xf numFmtId="0" fontId="0" fillId="0" borderId="21" xfId="0" applyBorder="1">
      <alignment vertical="center"/>
    </xf>
    <xf numFmtId="0" fontId="0" fillId="0" borderId="22" xfId="0" applyBorder="1">
      <alignment vertical="center"/>
    </xf>
    <xf numFmtId="0" fontId="0" fillId="0" borderId="0" xfId="0" applyAlignment="1">
      <alignment horizontal="left" vertical="center" wrapText="1"/>
    </xf>
    <xf numFmtId="0" fontId="0" fillId="0" borderId="0" xfId="0" applyAlignment="1">
      <alignment horizontal="center" vertical="center"/>
    </xf>
    <xf numFmtId="0" fontId="14" fillId="0" borderId="1" xfId="7" applyBorder="1" applyAlignment="1">
      <alignment vertical="center" shrinkToFit="1"/>
    </xf>
    <xf numFmtId="0" fontId="14" fillId="0" borderId="1" xfId="2" applyBorder="1" applyAlignment="1">
      <alignment vertical="center" shrinkToFit="1"/>
    </xf>
    <xf numFmtId="2" fontId="11" fillId="0" borderId="0" xfId="2" applyNumberFormat="1" applyFont="1" applyProtection="1">
      <protection locked="0"/>
    </xf>
    <xf numFmtId="185" fontId="11" fillId="0" borderId="0" xfId="2" applyNumberFormat="1" applyFont="1" applyProtection="1">
      <protection locked="0"/>
    </xf>
    <xf numFmtId="0" fontId="14" fillId="0" borderId="1" xfId="7" applyBorder="1" applyAlignment="1">
      <alignment horizontal="center" vertical="center"/>
    </xf>
    <xf numFmtId="0" fontId="6" fillId="0" borderId="1" xfId="2" applyFont="1" applyBorder="1" applyAlignment="1" applyProtection="1">
      <alignment horizontal="center" vertical="center"/>
      <protection locked="0"/>
    </xf>
    <xf numFmtId="0" fontId="25" fillId="2" borderId="1" xfId="2" applyFont="1" applyFill="1" applyBorder="1" applyAlignment="1">
      <alignment horizontal="center" vertical="center" wrapText="1" shrinkToFit="1"/>
    </xf>
    <xf numFmtId="183" fontId="14" fillId="0" borderId="1" xfId="7" applyNumberFormat="1" applyBorder="1" applyAlignment="1">
      <alignment horizontal="right" vertical="center" shrinkToFit="1"/>
    </xf>
    <xf numFmtId="184" fontId="14" fillId="0" borderId="1" xfId="7" applyNumberFormat="1" applyBorder="1" applyAlignment="1">
      <alignment horizontal="center" vertical="center"/>
    </xf>
    <xf numFmtId="0" fontId="0" fillId="0" borderId="29" xfId="0" applyBorder="1">
      <alignment vertical="center"/>
    </xf>
    <xf numFmtId="0" fontId="0" fillId="0" borderId="30" xfId="0" applyBorder="1">
      <alignment vertical="center"/>
    </xf>
    <xf numFmtId="0" fontId="0" fillId="0" borderId="31" xfId="0" applyBorder="1">
      <alignment vertical="center"/>
    </xf>
    <xf numFmtId="0" fontId="0" fillId="0" borderId="32" xfId="0" applyBorder="1">
      <alignment vertical="center"/>
    </xf>
    <xf numFmtId="0" fontId="0" fillId="0" borderId="33" xfId="0" applyBorder="1">
      <alignment vertical="center"/>
    </xf>
    <xf numFmtId="0" fontId="0" fillId="0" borderId="28" xfId="0" applyBorder="1" applyAlignment="1">
      <alignment horizontal="center" vertical="center" shrinkToFit="1"/>
    </xf>
    <xf numFmtId="0" fontId="0" fillId="0" borderId="0" xfId="0" applyAlignment="1">
      <alignment vertical="center" shrinkToFit="1"/>
    </xf>
    <xf numFmtId="0" fontId="0" fillId="0" borderId="23" xfId="0" applyBorder="1" applyAlignment="1">
      <alignment vertical="center" shrinkToFit="1"/>
    </xf>
    <xf numFmtId="0" fontId="0" fillId="4" borderId="0" xfId="0" applyFill="1" applyAlignment="1">
      <alignment vertical="center" shrinkToFit="1"/>
    </xf>
    <xf numFmtId="0" fontId="0" fillId="0" borderId="24" xfId="0" applyBorder="1" applyAlignment="1">
      <alignment horizontal="center" vertical="center" shrinkToFit="1"/>
    </xf>
    <xf numFmtId="0" fontId="0" fillId="0" borderId="20" xfId="0" applyBorder="1" applyAlignment="1">
      <alignment vertical="center" shrinkToFit="1"/>
    </xf>
    <xf numFmtId="0" fontId="0" fillId="0" borderId="19" xfId="0" applyBorder="1" applyAlignment="1">
      <alignment vertical="center" shrinkToFit="1"/>
    </xf>
    <xf numFmtId="0" fontId="17" fillId="0" borderId="28" xfId="0" applyFont="1" applyBorder="1" applyAlignment="1">
      <alignment horizontal="center" vertical="center" shrinkToFit="1"/>
    </xf>
    <xf numFmtId="0" fontId="17" fillId="0" borderId="0" xfId="0" applyFont="1" applyAlignment="1">
      <alignment horizontal="center" vertical="center" shrinkToFit="1"/>
    </xf>
    <xf numFmtId="0" fontId="17" fillId="0" borderId="23" xfId="0" applyFont="1" applyBorder="1" applyAlignment="1">
      <alignment horizontal="center" vertical="center" shrinkToFit="1"/>
    </xf>
    <xf numFmtId="0" fontId="17" fillId="0" borderId="24" xfId="0" applyFont="1" applyBorder="1" applyAlignment="1">
      <alignment horizontal="center" vertical="center" shrinkToFit="1"/>
    </xf>
    <xf numFmtId="0" fontId="17" fillId="4" borderId="20" xfId="0" applyFont="1" applyFill="1" applyBorder="1" applyAlignment="1">
      <alignment horizontal="center" vertical="center" shrinkToFit="1"/>
    </xf>
    <xf numFmtId="0" fontId="17" fillId="4" borderId="19" xfId="0" applyFont="1" applyFill="1" applyBorder="1" applyAlignment="1">
      <alignment horizontal="center" vertical="center" shrinkToFit="1"/>
    </xf>
    <xf numFmtId="0" fontId="0" fillId="0" borderId="28" xfId="0" applyBorder="1" applyAlignment="1">
      <alignment vertical="center" shrinkToFit="1"/>
    </xf>
    <xf numFmtId="0" fontId="0" fillId="0" borderId="24" xfId="0" applyBorder="1" applyAlignment="1">
      <alignment vertical="center" shrinkToFit="1"/>
    </xf>
    <xf numFmtId="0" fontId="26" fillId="0" borderId="0" xfId="2" applyFont="1" applyAlignment="1">
      <alignment vertical="center"/>
    </xf>
    <xf numFmtId="0" fontId="27" fillId="2" borderId="1" xfId="2" applyFont="1" applyFill="1" applyBorder="1" applyAlignment="1" applyProtection="1">
      <alignment horizontal="center" vertical="center"/>
      <protection locked="0"/>
    </xf>
    <xf numFmtId="0" fontId="27" fillId="0" borderId="8" xfId="2" applyFont="1" applyBorder="1" applyAlignment="1">
      <alignment horizontal="center" vertical="center" shrinkToFit="1"/>
    </xf>
    <xf numFmtId="0" fontId="27" fillId="2" borderId="1" xfId="2" applyFont="1" applyFill="1" applyBorder="1" applyAlignment="1">
      <alignment horizontal="center" vertical="center" shrinkToFit="1"/>
    </xf>
    <xf numFmtId="0" fontId="27" fillId="2" borderId="9" xfId="2" applyFont="1" applyFill="1" applyBorder="1" applyAlignment="1">
      <alignment horizontal="center" vertical="center"/>
    </xf>
    <xf numFmtId="0" fontId="27" fillId="2" borderId="13" xfId="2" applyFont="1" applyFill="1" applyBorder="1" applyAlignment="1">
      <alignment horizontal="center" vertical="center" shrinkToFit="1"/>
    </xf>
    <xf numFmtId="0" fontId="27" fillId="0" borderId="2" xfId="2" applyFont="1" applyBorder="1" applyAlignment="1" applyProtection="1">
      <alignment horizontal="center" vertical="center" shrinkToFit="1"/>
      <protection locked="0"/>
    </xf>
    <xf numFmtId="0" fontId="28" fillId="2" borderId="14" xfId="2" applyFont="1" applyFill="1" applyBorder="1" applyAlignment="1">
      <alignment vertical="center" textRotation="255" wrapText="1" shrinkToFit="1"/>
    </xf>
    <xf numFmtId="0" fontId="27" fillId="2" borderId="1" xfId="2" applyFont="1" applyFill="1" applyBorder="1" applyAlignment="1">
      <alignment horizontal="center" vertical="center"/>
    </xf>
    <xf numFmtId="0" fontId="27" fillId="0" borderId="2" xfId="2" applyFont="1" applyBorder="1" applyAlignment="1" applyProtection="1">
      <alignment horizontal="center" vertical="center"/>
      <protection locked="0"/>
    </xf>
    <xf numFmtId="0" fontId="27" fillId="0" borderId="8" xfId="2" applyFont="1" applyBorder="1" applyAlignment="1">
      <alignment horizontal="center" vertical="center"/>
    </xf>
    <xf numFmtId="0" fontId="27" fillId="2" borderId="2" xfId="2" applyFont="1" applyFill="1" applyBorder="1" applyAlignment="1">
      <alignment horizontal="center" vertical="center" shrinkToFit="1"/>
    </xf>
    <xf numFmtId="0" fontId="27" fillId="0" borderId="5" xfId="2" applyFont="1" applyBorder="1" applyAlignment="1">
      <alignment horizontal="center" vertical="center" shrinkToFit="1"/>
    </xf>
    <xf numFmtId="0" fontId="27" fillId="0" borderId="1" xfId="2" applyFont="1" applyBorder="1" applyAlignment="1" applyProtection="1">
      <alignment horizontal="center" vertical="center" shrinkToFit="1"/>
      <protection locked="0"/>
    </xf>
    <xf numFmtId="0" fontId="27" fillId="0" borderId="1" xfId="2" applyFont="1" applyBorder="1" applyAlignment="1" applyProtection="1">
      <alignment vertical="center" shrinkToFit="1"/>
      <protection locked="0"/>
    </xf>
    <xf numFmtId="0" fontId="27" fillId="2" borderId="14" xfId="2" applyFont="1" applyFill="1" applyBorder="1" applyAlignment="1">
      <alignment vertical="center"/>
    </xf>
    <xf numFmtId="0" fontId="27" fillId="2" borderId="14" xfId="2" applyFont="1" applyFill="1" applyBorder="1" applyAlignment="1">
      <alignment horizontal="center" vertical="center"/>
    </xf>
    <xf numFmtId="0" fontId="27" fillId="0" borderId="6" xfId="2" applyFont="1" applyBorder="1" applyAlignment="1" applyProtection="1">
      <alignment horizontal="center" vertical="center"/>
      <protection locked="0"/>
    </xf>
    <xf numFmtId="0" fontId="27" fillId="0" borderId="7" xfId="2" applyFont="1" applyBorder="1" applyAlignment="1">
      <alignment horizontal="center" vertical="center"/>
    </xf>
    <xf numFmtId="0" fontId="28" fillId="0" borderId="2" xfId="2" applyFont="1" applyBorder="1" applyAlignment="1" applyProtection="1">
      <alignment horizontal="center" vertical="center" wrapText="1" shrinkToFit="1"/>
      <protection locked="0"/>
    </xf>
    <xf numFmtId="0" fontId="27" fillId="0" borderId="3" xfId="2" applyFont="1" applyBorder="1" applyAlignment="1">
      <alignment horizontal="center" vertical="center" shrinkToFit="1"/>
    </xf>
    <xf numFmtId="0" fontId="27" fillId="0" borderId="1" xfId="2" applyFont="1" applyBorder="1" applyAlignment="1" applyProtection="1">
      <alignment horizontal="center" vertical="center"/>
      <protection locked="0"/>
    </xf>
    <xf numFmtId="0" fontId="27" fillId="2" borderId="13" xfId="2" applyFont="1" applyFill="1" applyBorder="1" applyAlignment="1">
      <alignment horizontal="center" vertical="center"/>
    </xf>
    <xf numFmtId="0" fontId="27" fillId="0" borderId="9" xfId="2" applyFont="1" applyBorder="1" applyAlignment="1" applyProtection="1">
      <alignment horizontal="center" vertical="center" shrinkToFit="1"/>
      <protection locked="0"/>
    </xf>
    <xf numFmtId="0" fontId="27" fillId="0" borderId="13" xfId="2" applyFont="1" applyBorder="1" applyAlignment="1" applyProtection="1">
      <alignment horizontal="center" vertical="center" shrinkToFit="1"/>
      <protection locked="0"/>
    </xf>
    <xf numFmtId="0" fontId="27" fillId="0" borderId="11" xfId="2" applyFont="1" applyBorder="1" applyAlignment="1">
      <alignment horizontal="center" vertical="center" shrinkToFit="1"/>
    </xf>
    <xf numFmtId="0" fontId="27" fillId="0" borderId="9" xfId="2" applyFont="1" applyBorder="1" applyAlignment="1" applyProtection="1">
      <alignment horizontal="center" vertical="center"/>
      <protection locked="0"/>
    </xf>
    <xf numFmtId="0" fontId="27" fillId="0" borderId="10" xfId="2" applyFont="1" applyBorder="1" applyAlignment="1">
      <alignment horizontal="center" vertical="center"/>
    </xf>
    <xf numFmtId="0" fontId="27" fillId="0" borderId="1" xfId="2" applyFont="1" applyBorder="1" applyAlignment="1" applyProtection="1">
      <alignment vertical="center"/>
      <protection locked="0"/>
    </xf>
    <xf numFmtId="0" fontId="27" fillId="0" borderId="3" xfId="2" applyFont="1" applyBorder="1" applyAlignment="1">
      <alignment horizontal="center" vertical="center"/>
    </xf>
    <xf numFmtId="0" fontId="27" fillId="2" borderId="2" xfId="2" applyFont="1" applyFill="1" applyBorder="1" applyAlignment="1">
      <alignment horizontal="centerContinuous" vertical="center"/>
    </xf>
    <xf numFmtId="0" fontId="27" fillId="2" borderId="8" xfId="2" applyFont="1" applyFill="1" applyBorder="1" applyAlignment="1">
      <alignment horizontal="centerContinuous" vertical="center"/>
    </xf>
    <xf numFmtId="0" fontId="27" fillId="2" borderId="15" xfId="2" applyFont="1" applyFill="1" applyBorder="1" applyAlignment="1">
      <alignment vertical="center"/>
    </xf>
    <xf numFmtId="0" fontId="27" fillId="2" borderId="3" xfId="2" applyFont="1" applyFill="1" applyBorder="1" applyAlignment="1">
      <alignment horizontal="centerContinuous" vertical="center"/>
    </xf>
    <xf numFmtId="0" fontId="27" fillId="0" borderId="0" xfId="2" applyFont="1" applyAlignment="1">
      <alignment vertical="center"/>
    </xf>
    <xf numFmtId="0" fontId="27" fillId="0" borderId="0" xfId="2" applyFont="1" applyAlignment="1">
      <alignment horizontal="center" vertical="center"/>
    </xf>
    <xf numFmtId="0" fontId="29" fillId="0" borderId="1" xfId="2" applyFont="1" applyBorder="1" applyAlignment="1" applyProtection="1">
      <alignment horizontal="center" vertical="center" wrapText="1"/>
      <protection locked="0"/>
    </xf>
    <xf numFmtId="0" fontId="27" fillId="0" borderId="2" xfId="2" applyFont="1" applyBorder="1" applyAlignment="1">
      <alignment horizontal="center" vertical="center" shrinkToFit="1"/>
    </xf>
    <xf numFmtId="0" fontId="27" fillId="2" borderId="14" xfId="2" applyFont="1" applyFill="1" applyBorder="1" applyAlignment="1">
      <alignment horizontal="center" vertical="center" shrinkToFit="1"/>
    </xf>
    <xf numFmtId="0" fontId="11" fillId="2" borderId="13" xfId="2" applyFont="1" applyFill="1" applyBorder="1" applyAlignment="1">
      <alignment vertical="center" textRotation="255"/>
    </xf>
    <xf numFmtId="0" fontId="11" fillId="2" borderId="1" xfId="2" applyFont="1" applyFill="1" applyBorder="1" applyAlignment="1">
      <alignment horizontal="center" vertical="center"/>
    </xf>
    <xf numFmtId="0" fontId="11" fillId="2" borderId="1" xfId="2" applyFont="1" applyFill="1" applyBorder="1" applyAlignment="1">
      <alignment horizontal="center" vertical="center" wrapText="1"/>
    </xf>
    <xf numFmtId="0" fontId="27" fillId="5" borderId="10" xfId="2" applyFont="1" applyFill="1" applyBorder="1" applyAlignment="1">
      <alignment vertical="center" shrinkToFit="1"/>
    </xf>
    <xf numFmtId="176" fontId="27" fillId="2" borderId="14" xfId="2" applyNumberFormat="1" applyFont="1" applyFill="1" applyBorder="1" applyAlignment="1">
      <alignment horizontal="center" vertical="center" shrinkToFit="1"/>
    </xf>
    <xf numFmtId="176" fontId="27" fillId="2" borderId="1" xfId="2" applyNumberFormat="1" applyFont="1" applyFill="1" applyBorder="1" applyAlignment="1">
      <alignment horizontal="center" vertical="center" shrinkToFit="1"/>
    </xf>
    <xf numFmtId="188" fontId="27" fillId="0" borderId="3" xfId="2" applyNumberFormat="1" applyFont="1" applyBorder="1" applyAlignment="1">
      <alignment horizontal="center" vertical="center" shrinkToFit="1"/>
    </xf>
    <xf numFmtId="176" fontId="27" fillId="0" borderId="1" xfId="2" applyNumberFormat="1" applyFont="1" applyBorder="1" applyAlignment="1">
      <alignment horizontal="center" vertical="center" shrinkToFit="1"/>
    </xf>
    <xf numFmtId="176" fontId="27" fillId="0" borderId="14" xfId="2" applyNumberFormat="1" applyFont="1" applyBorder="1" applyAlignment="1">
      <alignment horizontal="center" vertical="center" shrinkToFit="1"/>
    </xf>
    <xf numFmtId="0" fontId="27" fillId="0" borderId="7" xfId="2" applyFont="1" applyBorder="1" applyAlignment="1">
      <alignment vertical="center" wrapText="1" shrinkToFit="1"/>
    </xf>
    <xf numFmtId="186" fontId="33" fillId="0" borderId="7" xfId="10" applyNumberFormat="1" applyFont="1" applyBorder="1" applyAlignment="1" applyProtection="1">
      <alignment vertical="center" shrinkToFit="1"/>
      <protection locked="0"/>
    </xf>
    <xf numFmtId="186" fontId="33" fillId="0" borderId="5" xfId="10" applyNumberFormat="1" applyFont="1" applyBorder="1" applyAlignment="1" applyProtection="1">
      <alignment vertical="center" shrinkToFit="1"/>
      <protection locked="0"/>
    </xf>
    <xf numFmtId="0" fontId="27" fillId="0" borderId="0" xfId="2" applyFont="1" applyAlignment="1">
      <alignment vertical="center" wrapText="1" shrinkToFit="1"/>
    </xf>
    <xf numFmtId="0" fontId="29" fillId="2" borderId="1" xfId="2" applyFont="1" applyFill="1" applyBorder="1" applyAlignment="1" applyProtection="1">
      <alignment horizontal="center" vertical="center" wrapText="1"/>
      <protection locked="0"/>
    </xf>
    <xf numFmtId="0" fontId="34" fillId="2" borderId="1" xfId="2" applyFont="1" applyFill="1" applyBorder="1" applyAlignment="1" applyProtection="1">
      <alignment horizontal="center" vertical="center"/>
      <protection locked="0"/>
    </xf>
    <xf numFmtId="0" fontId="11" fillId="0" borderId="12" xfId="2" applyFont="1" applyBorder="1" applyProtection="1">
      <protection locked="0"/>
    </xf>
    <xf numFmtId="0" fontId="27" fillId="0" borderId="10" xfId="2" applyFont="1" applyBorder="1" applyAlignment="1" applyProtection="1">
      <alignment vertical="center"/>
      <protection locked="0"/>
    </xf>
    <xf numFmtId="0" fontId="36" fillId="0" borderId="10" xfId="2" applyFont="1" applyBorder="1" applyAlignment="1" applyProtection="1">
      <alignment vertical="center"/>
      <protection locked="0"/>
    </xf>
    <xf numFmtId="0" fontId="27" fillId="0" borderId="10" xfId="2" applyFont="1" applyBorder="1" applyProtection="1">
      <protection locked="0"/>
    </xf>
    <xf numFmtId="0" fontId="27" fillId="0" borderId="11" xfId="2" applyFont="1" applyBorder="1" applyAlignment="1" applyProtection="1">
      <alignment vertical="center"/>
      <protection locked="0"/>
    </xf>
    <xf numFmtId="0" fontId="11" fillId="2" borderId="12" xfId="2" applyFont="1" applyFill="1" applyBorder="1" applyAlignment="1">
      <alignment horizontal="center" vertical="center" wrapText="1"/>
    </xf>
    <xf numFmtId="0" fontId="37" fillId="2" borderId="2" xfId="2" applyFont="1" applyFill="1" applyBorder="1" applyAlignment="1">
      <alignment horizontal="center" vertical="center" wrapText="1"/>
    </xf>
    <xf numFmtId="176" fontId="11" fillId="0" borderId="2" xfId="2" applyNumberFormat="1" applyFont="1" applyBorder="1" applyAlignment="1">
      <alignment horizontal="center" vertical="center" wrapText="1"/>
    </xf>
    <xf numFmtId="0" fontId="37" fillId="2" borderId="1" xfId="2" applyFont="1" applyFill="1" applyBorder="1" applyAlignment="1">
      <alignment horizontal="center" vertical="center" wrapText="1"/>
    </xf>
    <xf numFmtId="0" fontId="11" fillId="0" borderId="1" xfId="2" applyFont="1" applyBorder="1" applyAlignment="1" applyProtection="1">
      <alignment vertical="center" shrinkToFit="1"/>
      <protection locked="0"/>
    </xf>
    <xf numFmtId="189" fontId="11" fillId="0" borderId="8" xfId="2" applyNumberFormat="1" applyFont="1" applyBorder="1" applyAlignment="1" applyProtection="1">
      <alignment horizontal="center" vertical="center" shrinkToFit="1"/>
      <protection locked="0"/>
    </xf>
    <xf numFmtId="0" fontId="11" fillId="0" borderId="1" xfId="2" applyFont="1" applyBorder="1" applyAlignment="1" applyProtection="1">
      <alignment horizontal="center" vertical="center" shrinkToFit="1"/>
      <protection locked="0"/>
    </xf>
    <xf numFmtId="190" fontId="11" fillId="0" borderId="1" xfId="2" applyNumberFormat="1" applyFont="1" applyBorder="1" applyAlignment="1" applyProtection="1">
      <alignment horizontal="center" vertical="center" shrinkToFit="1"/>
      <protection locked="0"/>
    </xf>
    <xf numFmtId="191" fontId="11" fillId="0" borderId="1" xfId="2" applyNumberFormat="1" applyFont="1" applyBorder="1" applyAlignment="1" applyProtection="1">
      <alignment horizontal="center" vertical="center" shrinkToFit="1"/>
      <protection locked="0"/>
    </xf>
    <xf numFmtId="0" fontId="11" fillId="0" borderId="0" xfId="2" applyFont="1" applyAlignment="1" applyProtection="1">
      <alignment vertical="center" shrinkToFit="1"/>
      <protection locked="0"/>
    </xf>
    <xf numFmtId="0" fontId="22" fillId="0" borderId="0" xfId="0" applyFont="1">
      <alignment vertical="center"/>
    </xf>
    <xf numFmtId="0" fontId="22" fillId="0" borderId="0" xfId="0" applyFont="1" applyAlignment="1">
      <alignment horizontal="center" vertical="center"/>
    </xf>
    <xf numFmtId="0" fontId="11" fillId="0" borderId="0" xfId="4" applyFont="1" applyAlignment="1">
      <alignment horizontal="left" vertical="center"/>
    </xf>
    <xf numFmtId="0" fontId="11" fillId="2" borderId="0" xfId="2" applyFont="1" applyFill="1" applyAlignment="1">
      <alignment horizontal="center" vertical="center" wrapText="1"/>
    </xf>
    <xf numFmtId="0" fontId="11" fillId="2" borderId="4" xfId="2" applyFont="1" applyFill="1" applyBorder="1" applyAlignment="1">
      <alignment horizontal="center" vertical="center" wrapText="1"/>
    </xf>
    <xf numFmtId="0" fontId="11" fillId="2" borderId="15" xfId="2" applyFont="1" applyFill="1" applyBorder="1" applyAlignment="1">
      <alignment vertical="center" textRotation="255"/>
    </xf>
    <xf numFmtId="183" fontId="11" fillId="0" borderId="8" xfId="2" applyNumberFormat="1" applyFont="1" applyBorder="1" applyAlignment="1" applyProtection="1">
      <alignment horizontal="center" vertical="center" shrinkToFit="1"/>
      <protection locked="0"/>
    </xf>
    <xf numFmtId="0" fontId="11" fillId="5" borderId="0" xfId="2" applyFont="1" applyFill="1" applyAlignment="1">
      <alignment horizontal="center" vertical="center" textRotation="255"/>
    </xf>
    <xf numFmtId="0" fontId="11" fillId="0" borderId="0" xfId="2" applyFont="1" applyAlignment="1">
      <alignment horizontal="center" vertical="center" wrapText="1"/>
    </xf>
    <xf numFmtId="0" fontId="11" fillId="0" borderId="8" xfId="2" applyFont="1" applyBorder="1" applyAlignment="1" applyProtection="1">
      <alignment horizontal="center" vertical="center"/>
      <protection locked="0"/>
    </xf>
    <xf numFmtId="0" fontId="11" fillId="0" borderId="1" xfId="2" applyFont="1" applyBorder="1" applyAlignment="1" applyProtection="1">
      <alignment vertical="center"/>
      <protection locked="0"/>
    </xf>
    <xf numFmtId="0" fontId="11" fillId="0" borderId="0" xfId="4" applyFont="1">
      <alignment vertical="center"/>
    </xf>
    <xf numFmtId="0" fontId="11" fillId="0" borderId="0" xfId="4" applyFont="1" applyAlignment="1">
      <alignment horizontal="center" vertical="center"/>
    </xf>
    <xf numFmtId="0" fontId="26" fillId="0" borderId="0" xfId="4" applyFont="1">
      <alignment vertical="center"/>
    </xf>
    <xf numFmtId="192" fontId="37" fillId="0" borderId="3" xfId="4" applyNumberFormat="1" applyFont="1" applyBorder="1" applyAlignment="1">
      <alignment horizontal="center" vertical="center" shrinkToFit="1"/>
    </xf>
    <xf numFmtId="0" fontId="37" fillId="0" borderId="0" xfId="4" applyFont="1">
      <alignment vertical="center"/>
    </xf>
    <xf numFmtId="0" fontId="37" fillId="0" borderId="8" xfId="4" applyFont="1" applyBorder="1" applyAlignment="1">
      <alignment horizontal="center" vertical="center" shrinkToFit="1"/>
    </xf>
    <xf numFmtId="192" fontId="37" fillId="0" borderId="8" xfId="4" applyNumberFormat="1" applyFont="1" applyBorder="1" applyAlignment="1">
      <alignment horizontal="center" vertical="center" shrinkToFit="1"/>
    </xf>
    <xf numFmtId="0" fontId="37" fillId="0" borderId="3" xfId="4" applyFont="1" applyBorder="1" applyAlignment="1">
      <alignment horizontal="center" vertical="center" shrinkToFit="1"/>
    </xf>
    <xf numFmtId="0" fontId="37" fillId="0" borderId="0" xfId="4" applyFont="1" applyAlignment="1">
      <alignment horizontal="center" vertical="center"/>
    </xf>
    <xf numFmtId="0" fontId="6" fillId="0" borderId="0" xfId="2" applyFont="1" applyAlignment="1">
      <alignment vertical="center"/>
    </xf>
    <xf numFmtId="0" fontId="37" fillId="0" borderId="0" xfId="4" applyFont="1" applyAlignment="1">
      <alignment horizontal="left" vertical="center"/>
    </xf>
    <xf numFmtId="0" fontId="12" fillId="0" borderId="0" xfId="4" applyFont="1">
      <alignment vertical="center"/>
    </xf>
    <xf numFmtId="0" fontId="11" fillId="0" borderId="1" xfId="4" applyFont="1" applyBorder="1">
      <alignment vertical="center"/>
    </xf>
    <xf numFmtId="0" fontId="11" fillId="0" borderId="1" xfId="4" applyFont="1" applyBorder="1" applyAlignment="1">
      <alignment horizontal="center" vertical="center"/>
    </xf>
    <xf numFmtId="0" fontId="11" fillId="6" borderId="1" xfId="4" applyFont="1" applyFill="1" applyBorder="1" applyAlignment="1">
      <alignment horizontal="center" vertical="center"/>
    </xf>
    <xf numFmtId="192" fontId="37" fillId="0" borderId="0" xfId="4" applyNumberFormat="1" applyFont="1" applyAlignment="1">
      <alignment horizontal="center" vertical="center" shrinkToFit="1"/>
    </xf>
    <xf numFmtId="0" fontId="37" fillId="0" borderId="0" xfId="4" applyFont="1" applyAlignment="1">
      <alignment horizontal="center" vertical="center" wrapText="1"/>
    </xf>
    <xf numFmtId="0" fontId="37" fillId="0" borderId="0" xfId="2" applyFont="1" applyAlignment="1" applyProtection="1">
      <alignment vertical="center"/>
      <protection locked="0"/>
    </xf>
    <xf numFmtId="0" fontId="6" fillId="0" borderId="0" xfId="2" applyFont="1" applyProtection="1">
      <protection locked="0"/>
    </xf>
    <xf numFmtId="0" fontId="6" fillId="0" borderId="0" xfId="2" applyFont="1" applyAlignment="1" applyProtection="1">
      <alignment vertical="center" textRotation="255"/>
      <protection locked="0"/>
    </xf>
    <xf numFmtId="0" fontId="15" fillId="0" borderId="0" xfId="2" applyFont="1" applyAlignment="1" applyProtection="1">
      <alignment vertical="center" textRotation="255"/>
      <protection locked="0"/>
    </xf>
    <xf numFmtId="0" fontId="6" fillId="0" borderId="4" xfId="2" applyFont="1" applyBorder="1" applyAlignment="1" applyProtection="1">
      <alignment vertical="center"/>
      <protection locked="0"/>
    </xf>
    <xf numFmtId="0" fontId="7" fillId="0" borderId="0" xfId="2" applyFont="1" applyAlignment="1" applyProtection="1">
      <alignment vertical="center"/>
      <protection locked="0"/>
    </xf>
    <xf numFmtId="0" fontId="7" fillId="0" borderId="0" xfId="2" applyFont="1" applyAlignment="1" applyProtection="1">
      <alignment vertical="center" wrapText="1"/>
      <protection locked="0"/>
    </xf>
    <xf numFmtId="0" fontId="6" fillId="0" borderId="4" xfId="2" applyFont="1" applyBorder="1" applyProtection="1">
      <protection locked="0"/>
    </xf>
    <xf numFmtId="0" fontId="6" fillId="0" borderId="9" xfId="2" applyFont="1" applyBorder="1" applyAlignment="1" applyProtection="1">
      <alignment vertical="center"/>
      <protection locked="0"/>
    </xf>
    <xf numFmtId="0" fontId="6" fillId="0" borderId="10" xfId="2" applyFont="1" applyBorder="1" applyAlignment="1" applyProtection="1">
      <alignment vertical="center"/>
      <protection locked="0"/>
    </xf>
    <xf numFmtId="0" fontId="7" fillId="0" borderId="10" xfId="2" applyFont="1" applyBorder="1" applyAlignment="1" applyProtection="1">
      <alignment vertical="center"/>
      <protection locked="0"/>
    </xf>
    <xf numFmtId="0" fontId="6" fillId="0" borderId="10" xfId="2" applyFont="1" applyBorder="1" applyProtection="1">
      <protection locked="0"/>
    </xf>
    <xf numFmtId="0" fontId="6" fillId="0" borderId="10" xfId="2" applyFont="1" applyBorder="1" applyAlignment="1" applyProtection="1">
      <alignment vertical="center" wrapText="1"/>
      <protection locked="0"/>
    </xf>
    <xf numFmtId="0" fontId="11" fillId="0" borderId="0" xfId="2" applyFont="1" applyAlignment="1" applyProtection="1">
      <alignment horizontal="center"/>
      <protection locked="0"/>
    </xf>
    <xf numFmtId="0" fontId="14" fillId="0" borderId="0" xfId="2" applyAlignment="1">
      <alignment vertical="center"/>
    </xf>
    <xf numFmtId="0" fontId="37" fillId="2" borderId="1" xfId="14" applyFont="1" applyFill="1" applyBorder="1" applyAlignment="1">
      <alignment horizontal="center" vertical="center"/>
    </xf>
    <xf numFmtId="193" fontId="14" fillId="0" borderId="1" xfId="2" applyNumberFormat="1" applyBorder="1" applyAlignment="1">
      <alignment vertical="center"/>
    </xf>
    <xf numFmtId="194" fontId="14" fillId="0" borderId="1" xfId="2" applyNumberFormat="1" applyBorder="1" applyAlignment="1">
      <alignment vertical="center"/>
    </xf>
    <xf numFmtId="195" fontId="14" fillId="0" borderId="1" xfId="2" applyNumberFormat="1" applyBorder="1" applyAlignment="1">
      <alignment vertical="center"/>
    </xf>
    <xf numFmtId="183" fontId="14" fillId="0" borderId="1" xfId="2" applyNumberFormat="1" applyBorder="1" applyAlignment="1">
      <alignment vertical="center" shrinkToFit="1"/>
    </xf>
    <xf numFmtId="183" fontId="14" fillId="0" borderId="0" xfId="2" applyNumberFormat="1" applyAlignment="1">
      <alignment horizontal="center" vertical="center" shrinkToFit="1"/>
    </xf>
    <xf numFmtId="183" fontId="14" fillId="0" borderId="0" xfId="2" applyNumberFormat="1" applyAlignment="1">
      <alignment vertical="center" shrinkToFit="1"/>
    </xf>
    <xf numFmtId="196" fontId="14" fillId="0" borderId="0" xfId="2" applyNumberFormat="1" applyAlignment="1">
      <alignment vertical="center" shrinkToFit="1"/>
    </xf>
    <xf numFmtId="0" fontId="45" fillId="0" borderId="0" xfId="2" applyFont="1" applyAlignment="1" applyProtection="1">
      <alignment horizontal="center"/>
      <protection locked="0"/>
    </xf>
    <xf numFmtId="0" fontId="14" fillId="0" borderId="0" xfId="2" applyAlignment="1">
      <alignment horizontal="center" vertical="center"/>
    </xf>
    <xf numFmtId="0" fontId="30" fillId="2" borderId="8" xfId="2" applyFont="1" applyFill="1" applyBorder="1" applyAlignment="1">
      <alignment horizontal="center" vertical="center" wrapText="1"/>
    </xf>
    <xf numFmtId="0" fontId="30" fillId="2" borderId="1" xfId="2" applyFont="1" applyFill="1" applyBorder="1" applyAlignment="1">
      <alignment horizontal="center" vertical="center" wrapText="1"/>
    </xf>
    <xf numFmtId="0" fontId="37" fillId="0" borderId="1" xfId="2" applyFont="1" applyBorder="1" applyAlignment="1" applyProtection="1">
      <alignment vertical="center" wrapText="1"/>
      <protection locked="0"/>
    </xf>
    <xf numFmtId="0" fontId="37" fillId="0" borderId="1" xfId="2" applyFont="1" applyBorder="1" applyAlignment="1" applyProtection="1">
      <alignment horizontal="center" vertical="center" wrapText="1"/>
      <protection locked="0"/>
    </xf>
    <xf numFmtId="0" fontId="46" fillId="0" borderId="1" xfId="2" applyFont="1" applyBorder="1" applyAlignment="1" applyProtection="1">
      <alignment horizontal="center" vertical="center" wrapText="1"/>
      <protection locked="0"/>
    </xf>
    <xf numFmtId="197" fontId="46" fillId="0" borderId="1" xfId="2" applyNumberFormat="1" applyFont="1" applyBorder="1" applyAlignment="1" applyProtection="1">
      <alignment horizontal="center" vertical="center" shrinkToFit="1"/>
      <protection locked="0"/>
    </xf>
    <xf numFmtId="0" fontId="14" fillId="0" borderId="1" xfId="2" applyBorder="1" applyAlignment="1">
      <alignment vertical="center"/>
    </xf>
    <xf numFmtId="197" fontId="46" fillId="0" borderId="1" xfId="2" applyNumberFormat="1" applyFont="1" applyBorder="1" applyAlignment="1" applyProtection="1">
      <alignment horizontal="right" vertical="center" shrinkToFit="1"/>
      <protection locked="0"/>
    </xf>
    <xf numFmtId="197" fontId="46" fillId="0" borderId="2" xfId="2" applyNumberFormat="1" applyFont="1" applyBorder="1" applyAlignment="1" applyProtection="1">
      <alignment horizontal="right" vertical="center" shrinkToFit="1"/>
      <protection locked="0"/>
    </xf>
    <xf numFmtId="0" fontId="30" fillId="2" borderId="2" xfId="2" applyFont="1" applyFill="1" applyBorder="1" applyAlignment="1">
      <alignment horizontal="center" vertical="center" wrapText="1"/>
    </xf>
    <xf numFmtId="0" fontId="37" fillId="0" borderId="0" xfId="2" applyFont="1" applyAlignment="1" applyProtection="1">
      <alignment horizontal="left" vertical="center" shrinkToFit="1"/>
      <protection locked="0"/>
    </xf>
    <xf numFmtId="0" fontId="12" fillId="0" borderId="0" xfId="0" applyFont="1">
      <alignment vertical="center"/>
    </xf>
    <xf numFmtId="0" fontId="37" fillId="0" borderId="0" xfId="0" applyFont="1">
      <alignment vertical="center"/>
    </xf>
    <xf numFmtId="0" fontId="48" fillId="0" borderId="0" xfId="0" applyFont="1">
      <alignment vertical="center"/>
    </xf>
    <xf numFmtId="0" fontId="49" fillId="0" borderId="0" xfId="0" applyFont="1">
      <alignment vertical="center"/>
    </xf>
    <xf numFmtId="0" fontId="51" fillId="0" borderId="0" xfId="0" applyFont="1">
      <alignment vertical="center"/>
    </xf>
    <xf numFmtId="0" fontId="30" fillId="0" borderId="0" xfId="0" applyFont="1">
      <alignment vertical="center"/>
    </xf>
    <xf numFmtId="0" fontId="11" fillId="0" borderId="0" xfId="0" applyFont="1">
      <alignment vertical="center"/>
    </xf>
    <xf numFmtId="0" fontId="53" fillId="0" borderId="0" xfId="14" applyFont="1">
      <alignment vertical="center"/>
    </xf>
    <xf numFmtId="0" fontId="54" fillId="0" borderId="0" xfId="14" applyFont="1" applyAlignment="1">
      <alignment horizontal="left" vertical="center"/>
    </xf>
    <xf numFmtId="0" fontId="11" fillId="0" borderId="0" xfId="14" applyFont="1" applyAlignment="1">
      <alignment horizontal="center" vertical="center"/>
    </xf>
    <xf numFmtId="0" fontId="11" fillId="0" borderId="0" xfId="14" applyFont="1">
      <alignment vertical="center"/>
    </xf>
    <xf numFmtId="0" fontId="37" fillId="0" borderId="7" xfId="14" applyFont="1" applyBorder="1" applyAlignment="1">
      <alignment horizontal="center" vertical="center" shrinkToFit="1"/>
    </xf>
    <xf numFmtId="0" fontId="11" fillId="0" borderId="7" xfId="14" applyFont="1" applyBorder="1">
      <alignment vertical="center"/>
    </xf>
    <xf numFmtId="177" fontId="45" fillId="0" borderId="7" xfId="2" applyNumberFormat="1" applyFont="1" applyBorder="1" applyAlignment="1">
      <alignment vertical="center" shrinkToFit="1"/>
    </xf>
    <xf numFmtId="177" fontId="45" fillId="0" borderId="5" xfId="2" applyNumberFormat="1" applyFont="1" applyBorder="1" applyAlignment="1">
      <alignment vertical="center" shrinkToFit="1"/>
    </xf>
    <xf numFmtId="177" fontId="45" fillId="0" borderId="0" xfId="2" applyNumberFormat="1" applyFont="1" applyAlignment="1">
      <alignment vertical="center" shrinkToFit="1"/>
    </xf>
    <xf numFmtId="0" fontId="37" fillId="0" borderId="0" xfId="14" applyFont="1" applyAlignment="1">
      <alignment horizontal="center" vertical="center" wrapText="1"/>
    </xf>
    <xf numFmtId="0" fontId="37" fillId="2" borderId="38" xfId="14" applyFont="1" applyFill="1" applyBorder="1" applyAlignment="1">
      <alignment horizontal="center" vertical="center"/>
    </xf>
    <xf numFmtId="0" fontId="37" fillId="2" borderId="3" xfId="14" applyFont="1" applyFill="1" applyBorder="1" applyAlignment="1">
      <alignment horizontal="center" vertical="center"/>
    </xf>
    <xf numFmtId="0" fontId="37" fillId="2" borderId="8" xfId="14" applyFont="1" applyFill="1" applyBorder="1" applyAlignment="1">
      <alignment horizontal="center" vertical="center"/>
    </xf>
    <xf numFmtId="0" fontId="37" fillId="2" borderId="2" xfId="14" applyFont="1" applyFill="1" applyBorder="1" applyAlignment="1">
      <alignment horizontal="center" vertical="center"/>
    </xf>
    <xf numFmtId="0" fontId="37" fillId="0" borderId="0" xfId="14" applyFont="1" applyAlignment="1">
      <alignment horizontal="center" vertical="center" shrinkToFit="1"/>
    </xf>
    <xf numFmtId="0" fontId="53" fillId="0" borderId="0" xfId="14" applyFont="1" applyAlignment="1">
      <alignment horizontal="center" vertical="center"/>
    </xf>
    <xf numFmtId="0" fontId="37" fillId="2" borderId="42" xfId="14" applyFont="1" applyFill="1" applyBorder="1" applyAlignment="1">
      <alignment horizontal="center" vertical="center"/>
    </xf>
    <xf numFmtId="0" fontId="37" fillId="2" borderId="43" xfId="14" applyFont="1" applyFill="1" applyBorder="1" applyAlignment="1">
      <alignment horizontal="center" vertical="center"/>
    </xf>
    <xf numFmtId="0" fontId="37" fillId="2" borderId="44" xfId="14" applyFont="1" applyFill="1" applyBorder="1" applyAlignment="1">
      <alignment horizontal="center" vertical="center"/>
    </xf>
    <xf numFmtId="0" fontId="37" fillId="2" borderId="45" xfId="14" applyFont="1" applyFill="1" applyBorder="1" applyAlignment="1">
      <alignment horizontal="center" vertical="center"/>
    </xf>
    <xf numFmtId="0" fontId="37" fillId="2" borderId="23" xfId="14" applyFont="1" applyFill="1" applyBorder="1" applyAlignment="1">
      <alignment horizontal="center" vertical="center"/>
    </xf>
    <xf numFmtId="0" fontId="37" fillId="0" borderId="46" xfId="14" applyFont="1" applyBorder="1" applyAlignment="1">
      <alignment horizontal="center" vertical="center" shrinkToFit="1"/>
    </xf>
    <xf numFmtId="199" fontId="37" fillId="0" borderId="1" xfId="14" applyNumberFormat="1" applyFont="1" applyBorder="1" applyAlignment="1">
      <alignment horizontal="center" vertical="center" shrinkToFit="1"/>
    </xf>
    <xf numFmtId="0" fontId="37" fillId="0" borderId="45" xfId="14" applyFont="1" applyBorder="1" applyAlignment="1">
      <alignment horizontal="center" vertical="center" shrinkToFit="1"/>
    </xf>
    <xf numFmtId="0" fontId="37" fillId="0" borderId="42" xfId="14" applyFont="1" applyBorder="1" applyAlignment="1">
      <alignment vertical="center" shrinkToFit="1"/>
    </xf>
    <xf numFmtId="0" fontId="37" fillId="0" borderId="43" xfId="14" applyFont="1" applyBorder="1" applyAlignment="1">
      <alignment vertical="center" shrinkToFit="1"/>
    </xf>
    <xf numFmtId="0" fontId="37" fillId="0" borderId="47" xfId="14" applyFont="1" applyBorder="1" applyAlignment="1">
      <alignment vertical="center" shrinkToFit="1"/>
    </xf>
    <xf numFmtId="0" fontId="37" fillId="0" borderId="48" xfId="14" applyFont="1" applyBorder="1" applyAlignment="1">
      <alignment vertical="center" shrinkToFit="1"/>
    </xf>
    <xf numFmtId="0" fontId="37" fillId="0" borderId="42" xfId="14" applyFont="1" applyBorder="1" applyAlignment="1">
      <alignment horizontal="center" vertical="center" shrinkToFit="1"/>
    </xf>
    <xf numFmtId="0" fontId="37" fillId="0" borderId="43" xfId="14" applyFont="1" applyBorder="1" applyAlignment="1">
      <alignment horizontal="center" vertical="center" shrinkToFit="1"/>
    </xf>
    <xf numFmtId="0" fontId="37" fillId="0" borderId="8" xfId="14" applyFont="1" applyBorder="1" applyAlignment="1">
      <alignment horizontal="center" vertical="center" shrinkToFit="1"/>
    </xf>
    <xf numFmtId="190" fontId="37" fillId="0" borderId="44" xfId="14" applyNumberFormat="1" applyFont="1" applyBorder="1" applyAlignment="1">
      <alignment horizontal="center" vertical="center" shrinkToFit="1"/>
    </xf>
    <xf numFmtId="190" fontId="37" fillId="0" borderId="43" xfId="14" applyNumberFormat="1" applyFont="1" applyBorder="1" applyAlignment="1">
      <alignment horizontal="center" vertical="center" shrinkToFit="1"/>
    </xf>
    <xf numFmtId="190" fontId="37" fillId="0" borderId="8" xfId="14" applyNumberFormat="1" applyFont="1" applyBorder="1" applyAlignment="1">
      <alignment horizontal="center" vertical="center" shrinkToFit="1"/>
    </xf>
    <xf numFmtId="190" fontId="37" fillId="0" borderId="48" xfId="14" applyNumberFormat="1" applyFont="1" applyBorder="1" applyAlignment="1">
      <alignment horizontal="center" vertical="center" shrinkToFit="1"/>
    </xf>
    <xf numFmtId="190" fontId="37" fillId="0" borderId="39" xfId="14" applyNumberFormat="1" applyFont="1" applyBorder="1" applyAlignment="1">
      <alignment horizontal="center" vertical="center" shrinkToFit="1"/>
    </xf>
    <xf numFmtId="199" fontId="37" fillId="0" borderId="1" xfId="15" applyNumberFormat="1" applyFont="1" applyFill="1" applyBorder="1" applyAlignment="1">
      <alignment horizontal="center" vertical="center" shrinkToFit="1"/>
    </xf>
    <xf numFmtId="200" fontId="37" fillId="0" borderId="42" xfId="14" applyNumberFormat="1" applyFont="1" applyBorder="1" applyAlignment="1">
      <alignment horizontal="center" vertical="center" shrinkToFit="1"/>
    </xf>
    <xf numFmtId="200" fontId="37" fillId="0" borderId="43" xfId="14" applyNumberFormat="1" applyFont="1" applyBorder="1" applyAlignment="1">
      <alignment horizontal="center" vertical="center" shrinkToFit="1"/>
    </xf>
    <xf numFmtId="0" fontId="37" fillId="0" borderId="3" xfId="14" applyFont="1" applyBorder="1" applyAlignment="1">
      <alignment horizontal="center" vertical="center" shrinkToFit="1"/>
    </xf>
    <xf numFmtId="0" fontId="37" fillId="0" borderId="8" xfId="14" applyFont="1" applyBorder="1" applyAlignment="1">
      <alignment vertical="center" shrinkToFit="1"/>
    </xf>
    <xf numFmtId="0" fontId="37" fillId="0" borderId="44" xfId="14" applyFont="1" applyBorder="1" applyAlignment="1">
      <alignment vertical="center" shrinkToFit="1"/>
    </xf>
    <xf numFmtId="183" fontId="37" fillId="0" borderId="38" xfId="14" applyNumberFormat="1" applyFont="1" applyBorder="1" applyAlignment="1">
      <alignment horizontal="center" vertical="center" shrinkToFit="1"/>
    </xf>
    <xf numFmtId="183" fontId="37" fillId="0" borderId="45" xfId="14" applyNumberFormat="1" applyFont="1" applyBorder="1" applyAlignment="1">
      <alignment horizontal="center" vertical="center" shrinkToFit="1"/>
    </xf>
    <xf numFmtId="183" fontId="37" fillId="0" borderId="43" xfId="14" applyNumberFormat="1" applyFont="1" applyBorder="1" applyAlignment="1">
      <alignment horizontal="center" vertical="center" shrinkToFit="1"/>
    </xf>
    <xf numFmtId="183" fontId="37" fillId="0" borderId="3" xfId="14" applyNumberFormat="1" applyFont="1" applyBorder="1" applyAlignment="1">
      <alignment horizontal="center" vertical="center" shrinkToFit="1"/>
    </xf>
    <xf numFmtId="190" fontId="37" fillId="0" borderId="2" xfId="14" applyNumberFormat="1" applyFont="1" applyBorder="1" applyAlignment="1">
      <alignment horizontal="center" vertical="center" shrinkToFit="1"/>
    </xf>
    <xf numFmtId="190" fontId="37" fillId="0" borderId="45" xfId="14" applyNumberFormat="1" applyFont="1" applyBorder="1" applyAlignment="1">
      <alignment horizontal="center" vertical="center" shrinkToFit="1"/>
    </xf>
    <xf numFmtId="190" fontId="37" fillId="0" borderId="3" xfId="14" applyNumberFormat="1" applyFont="1" applyBorder="1" applyAlignment="1">
      <alignment horizontal="center" vertical="center" shrinkToFit="1"/>
    </xf>
    <xf numFmtId="201" fontId="37" fillId="0" borderId="3" xfId="15" applyNumberFormat="1" applyFont="1" applyFill="1" applyBorder="1" applyAlignment="1">
      <alignment horizontal="center" vertical="center" shrinkToFit="1"/>
    </xf>
    <xf numFmtId="192" fontId="37" fillId="0" borderId="49" xfId="14" applyNumberFormat="1" applyFont="1" applyBorder="1" applyAlignment="1">
      <alignment horizontal="center" vertical="center" shrinkToFit="1"/>
    </xf>
    <xf numFmtId="199" fontId="37" fillId="0" borderId="50" xfId="14" applyNumberFormat="1" applyFont="1" applyBorder="1" applyAlignment="1">
      <alignment horizontal="center" vertical="center" shrinkToFit="1"/>
    </xf>
    <xf numFmtId="0" fontId="37" fillId="0" borderId="51" xfId="14" applyFont="1" applyBorder="1" applyAlignment="1">
      <alignment vertical="center" shrinkToFit="1"/>
    </xf>
    <xf numFmtId="0" fontId="37" fillId="0" borderId="52" xfId="14" applyFont="1" applyBorder="1" applyAlignment="1">
      <alignment vertical="center" shrinkToFit="1"/>
    </xf>
    <xf numFmtId="0" fontId="37" fillId="0" borderId="5" xfId="14" applyFont="1" applyBorder="1" applyAlignment="1">
      <alignment vertical="center" shrinkToFit="1"/>
    </xf>
    <xf numFmtId="0" fontId="37" fillId="0" borderId="53" xfId="14" applyFont="1" applyBorder="1" applyAlignment="1">
      <alignment vertical="center" shrinkToFit="1"/>
    </xf>
    <xf numFmtId="190" fontId="37" fillId="0" borderId="54" xfId="14" applyNumberFormat="1" applyFont="1" applyBorder="1" applyAlignment="1">
      <alignment horizontal="center" vertical="center" shrinkToFit="1"/>
    </xf>
    <xf numFmtId="190" fontId="37" fillId="0" borderId="55" xfId="14" applyNumberFormat="1" applyFont="1" applyBorder="1" applyAlignment="1">
      <alignment horizontal="center" vertical="center" shrinkToFit="1"/>
    </xf>
    <xf numFmtId="0" fontId="11" fillId="0" borderId="60" xfId="14" applyFont="1" applyBorder="1" applyAlignment="1">
      <alignment vertical="center" shrinkToFit="1"/>
    </xf>
    <xf numFmtId="0" fontId="11" fillId="0" borderId="61" xfId="14" applyFont="1" applyBorder="1" applyAlignment="1">
      <alignment vertical="center" shrinkToFit="1"/>
    </xf>
    <xf numFmtId="0" fontId="11" fillId="0" borderId="63" xfId="14" applyFont="1" applyBorder="1" applyAlignment="1">
      <alignment vertical="center" shrinkToFit="1"/>
    </xf>
    <xf numFmtId="0" fontId="11" fillId="0" borderId="64" xfId="14" applyFont="1" applyBorder="1" applyAlignment="1">
      <alignment vertical="center" shrinkToFit="1"/>
    </xf>
    <xf numFmtId="200" fontId="11" fillId="0" borderId="65" xfId="14" applyNumberFormat="1" applyFont="1" applyBorder="1" applyAlignment="1">
      <alignment horizontal="center" vertical="center" shrinkToFit="1"/>
    </xf>
    <xf numFmtId="200" fontId="11" fillId="0" borderId="66" xfId="14" applyNumberFormat="1" applyFont="1" applyBorder="1" applyAlignment="1">
      <alignment horizontal="center" vertical="center" shrinkToFit="1"/>
    </xf>
    <xf numFmtId="200" fontId="11" fillId="0" borderId="67" xfId="14" applyNumberFormat="1" applyFont="1" applyBorder="1" applyAlignment="1">
      <alignment horizontal="center" vertical="center" shrinkToFit="1"/>
    </xf>
    <xf numFmtId="200" fontId="11" fillId="0" borderId="68" xfId="14" applyNumberFormat="1" applyFont="1" applyBorder="1" applyAlignment="1">
      <alignment horizontal="center" vertical="center" shrinkToFit="1"/>
    </xf>
    <xf numFmtId="190" fontId="11" fillId="0" borderId="69" xfId="14" applyNumberFormat="1" applyFont="1" applyBorder="1" applyAlignment="1">
      <alignment horizontal="center" vertical="center" shrinkToFit="1"/>
    </xf>
    <xf numFmtId="190" fontId="11" fillId="0" borderId="66" xfId="14" applyNumberFormat="1" applyFont="1" applyBorder="1" applyAlignment="1">
      <alignment horizontal="center" vertical="center" shrinkToFit="1"/>
    </xf>
    <xf numFmtId="190" fontId="11" fillId="0" borderId="67" xfId="14" applyNumberFormat="1" applyFont="1" applyBorder="1" applyAlignment="1">
      <alignment horizontal="center" vertical="center" shrinkToFit="1"/>
    </xf>
    <xf numFmtId="190" fontId="11" fillId="0" borderId="68" xfId="14" applyNumberFormat="1" applyFont="1" applyBorder="1" applyAlignment="1">
      <alignment horizontal="center" vertical="center" shrinkToFit="1"/>
    </xf>
    <xf numFmtId="190" fontId="11" fillId="0" borderId="70" xfId="14" applyNumberFormat="1" applyFont="1" applyBorder="1" applyAlignment="1">
      <alignment horizontal="center" vertical="center" shrinkToFit="1"/>
    </xf>
    <xf numFmtId="0" fontId="11" fillId="0" borderId="0" xfId="14" applyFont="1" applyAlignment="1">
      <alignment horizontal="center" vertical="center" shrinkToFit="1"/>
    </xf>
    <xf numFmtId="0" fontId="37" fillId="0" borderId="0" xfId="14" applyFont="1">
      <alignment vertical="center"/>
    </xf>
    <xf numFmtId="0" fontId="12" fillId="0" borderId="0" xfId="2" applyFont="1" applyAlignment="1">
      <alignment vertical="center"/>
    </xf>
    <xf numFmtId="0" fontId="55" fillId="5" borderId="0" xfId="2" applyFont="1" applyFill="1" applyAlignment="1">
      <alignment vertical="center" shrinkToFit="1"/>
    </xf>
    <xf numFmtId="0" fontId="56" fillId="5" borderId="0" xfId="11" applyFont="1" applyFill="1" applyAlignment="1">
      <alignment vertical="center" shrinkToFit="1"/>
    </xf>
    <xf numFmtId="0" fontId="52" fillId="0" borderId="7" xfId="2" applyFont="1" applyBorder="1" applyAlignment="1">
      <alignment vertical="center"/>
    </xf>
    <xf numFmtId="0" fontId="57" fillId="0" borderId="7" xfId="2" applyFont="1" applyBorder="1" applyAlignment="1">
      <alignment vertical="top" wrapText="1"/>
    </xf>
    <xf numFmtId="0" fontId="52" fillId="0" borderId="7" xfId="2" applyFont="1" applyBorder="1" applyAlignment="1">
      <alignment vertical="top"/>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3" borderId="1" xfId="0" applyFill="1" applyBorder="1" applyAlignment="1">
      <alignment horizontal="center" vertical="center"/>
    </xf>
    <xf numFmtId="0" fontId="0" fillId="4"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27" fillId="2" borderId="15" xfId="2" applyFont="1" applyFill="1" applyBorder="1" applyAlignment="1">
      <alignment horizontal="center" vertical="center" textRotation="255"/>
    </xf>
    <xf numFmtId="0" fontId="27" fillId="2" borderId="13" xfId="2" applyFont="1" applyFill="1" applyBorder="1" applyAlignment="1">
      <alignment horizontal="center" vertical="center" textRotation="255"/>
    </xf>
    <xf numFmtId="0" fontId="27" fillId="2" borderId="2" xfId="2" applyFont="1" applyFill="1" applyBorder="1" applyAlignment="1">
      <alignment horizontal="center" vertical="center" shrinkToFit="1"/>
    </xf>
    <xf numFmtId="0" fontId="27" fillId="2" borderId="3" xfId="2" applyFont="1" applyFill="1" applyBorder="1" applyAlignment="1">
      <alignment horizontal="center" vertical="center" shrinkToFit="1"/>
    </xf>
    <xf numFmtId="178" fontId="27" fillId="0" borderId="2" xfId="2" applyNumberFormat="1" applyFont="1" applyBorder="1" applyAlignment="1" applyProtection="1">
      <alignment horizontal="center" vertical="center"/>
      <protection locked="0"/>
    </xf>
    <xf numFmtId="178" fontId="27" fillId="0" borderId="8" xfId="2" applyNumberFormat="1" applyFont="1" applyBorder="1" applyAlignment="1" applyProtection="1">
      <alignment horizontal="center" vertical="center"/>
      <protection locked="0"/>
    </xf>
    <xf numFmtId="0" fontId="27" fillId="0" borderId="2" xfId="2" applyFont="1" applyBorder="1" applyAlignment="1" applyProtection="1">
      <alignment horizontal="center" vertical="center"/>
      <protection locked="0"/>
    </xf>
    <xf numFmtId="0" fontId="27" fillId="0" borderId="8" xfId="2" applyFont="1" applyBorder="1" applyAlignment="1" applyProtection="1">
      <alignment horizontal="center" vertical="center"/>
      <protection locked="0"/>
    </xf>
    <xf numFmtId="0" fontId="27" fillId="0" borderId="3" xfId="2" applyFont="1" applyBorder="1" applyAlignment="1" applyProtection="1">
      <alignment horizontal="center" vertical="center"/>
      <protection locked="0"/>
    </xf>
    <xf numFmtId="0" fontId="27" fillId="2" borderId="8" xfId="2" applyFont="1" applyFill="1" applyBorder="1" applyAlignment="1">
      <alignment horizontal="center" vertical="center" shrinkToFit="1"/>
    </xf>
    <xf numFmtId="0" fontId="27" fillId="0" borderId="2" xfId="2" applyFont="1" applyBorder="1" applyAlignment="1">
      <alignment horizontal="center" vertical="center" shrinkToFit="1"/>
    </xf>
    <xf numFmtId="0" fontId="27" fillId="0" borderId="8" xfId="2" applyFont="1" applyBorder="1" applyAlignment="1">
      <alignment horizontal="center" vertical="center" shrinkToFit="1"/>
    </xf>
    <xf numFmtId="179" fontId="27" fillId="0" borderId="1" xfId="2" applyNumberFormat="1" applyFont="1" applyBorder="1" applyAlignment="1" applyProtection="1">
      <alignment horizontal="center" vertical="center"/>
      <protection locked="0"/>
    </xf>
    <xf numFmtId="0" fontId="27" fillId="2" borderId="14" xfId="2" applyFont="1" applyFill="1" applyBorder="1" applyAlignment="1">
      <alignment horizontal="center" vertical="center" textRotation="255"/>
    </xf>
    <xf numFmtId="0" fontId="27" fillId="2" borderId="2" xfId="2" applyFont="1" applyFill="1" applyBorder="1" applyAlignment="1">
      <alignment horizontal="center" vertical="center"/>
    </xf>
    <xf numFmtId="0" fontId="27" fillId="2" borderId="8" xfId="2" applyFont="1" applyFill="1" applyBorder="1" applyAlignment="1">
      <alignment horizontal="center" vertical="center"/>
    </xf>
    <xf numFmtId="0" fontId="27" fillId="2" borderId="12" xfId="2" applyFont="1" applyFill="1" applyBorder="1" applyAlignment="1">
      <alignment horizontal="center" vertical="center" textRotation="255" shrinkToFit="1"/>
    </xf>
    <xf numFmtId="0" fontId="27" fillId="2" borderId="4" xfId="2" applyFont="1" applyFill="1" applyBorder="1" applyAlignment="1">
      <alignment horizontal="center" vertical="center" textRotation="255" shrinkToFit="1"/>
    </xf>
    <xf numFmtId="0" fontId="27" fillId="2" borderId="9" xfId="2" applyFont="1" applyFill="1" applyBorder="1" applyAlignment="1">
      <alignment horizontal="center" vertical="center" textRotation="255" shrinkToFit="1"/>
    </xf>
    <xf numFmtId="0" fontId="27" fillId="2" borderId="11" xfId="2" applyFont="1" applyFill="1" applyBorder="1" applyAlignment="1">
      <alignment horizontal="center" vertical="center" textRotation="255" shrinkToFit="1"/>
    </xf>
    <xf numFmtId="0" fontId="27" fillId="0" borderId="1" xfId="2" applyFont="1" applyBorder="1" applyAlignment="1" applyProtection="1">
      <alignment horizontal="center" vertical="center" shrinkToFit="1"/>
      <protection locked="0"/>
    </xf>
    <xf numFmtId="0" fontId="27" fillId="0" borderId="2" xfId="2" applyFont="1" applyBorder="1" applyAlignment="1">
      <alignment horizontal="center" vertical="center"/>
    </xf>
    <xf numFmtId="0" fontId="27" fillId="0" borderId="3" xfId="2" applyFont="1" applyBorder="1" applyAlignment="1">
      <alignment horizontal="center" vertical="center"/>
    </xf>
    <xf numFmtId="0" fontId="27" fillId="0" borderId="8" xfId="2" applyFont="1" applyBorder="1" applyAlignment="1">
      <alignment horizontal="center" vertical="center"/>
    </xf>
    <xf numFmtId="180" fontId="27" fillId="0" borderId="1" xfId="2" applyNumberFormat="1" applyFont="1" applyBorder="1" applyAlignment="1" applyProtection="1">
      <alignment horizontal="center" vertical="center"/>
      <protection locked="0"/>
    </xf>
    <xf numFmtId="0" fontId="27" fillId="0" borderId="3" xfId="2" applyFont="1" applyBorder="1" applyAlignment="1">
      <alignment horizontal="center" vertical="center" shrinkToFit="1"/>
    </xf>
    <xf numFmtId="0" fontId="27" fillId="2" borderId="6" xfId="2" applyFont="1" applyFill="1" applyBorder="1" applyAlignment="1">
      <alignment horizontal="center" vertical="center"/>
    </xf>
    <xf numFmtId="0" fontId="27" fillId="2" borderId="5" xfId="2" applyFont="1" applyFill="1" applyBorder="1" applyAlignment="1">
      <alignment horizontal="center" vertical="center"/>
    </xf>
    <xf numFmtId="0" fontId="27" fillId="2" borderId="9" xfId="2" applyFont="1" applyFill="1" applyBorder="1" applyAlignment="1">
      <alignment horizontal="center" vertical="center"/>
    </xf>
    <xf numFmtId="0" fontId="27" fillId="2" borderId="11" xfId="2" applyFont="1" applyFill="1" applyBorder="1" applyAlignment="1">
      <alignment horizontal="center" vertical="center"/>
    </xf>
    <xf numFmtId="0" fontId="27" fillId="2" borderId="7" xfId="2" applyFont="1" applyFill="1" applyBorder="1" applyAlignment="1">
      <alignment horizontal="center" vertical="center"/>
    </xf>
    <xf numFmtId="181" fontId="27" fillId="0" borderId="2" xfId="2" applyNumberFormat="1" applyFont="1" applyBorder="1" applyAlignment="1" applyProtection="1">
      <alignment horizontal="center" vertical="center"/>
      <protection locked="0"/>
    </xf>
    <xf numFmtId="181" fontId="27" fillId="0" borderId="3" xfId="2" applyNumberFormat="1" applyFont="1" applyBorder="1" applyAlignment="1" applyProtection="1">
      <alignment horizontal="center" vertical="center"/>
      <protection locked="0"/>
    </xf>
    <xf numFmtId="0" fontId="27" fillId="0" borderId="2" xfId="2" applyFont="1" applyBorder="1" applyAlignment="1" applyProtection="1">
      <alignment horizontal="center" vertical="center" shrinkToFit="1"/>
      <protection locked="0"/>
    </xf>
    <xf numFmtId="0" fontId="27" fillId="0" borderId="8" xfId="2" applyFont="1" applyBorder="1" applyAlignment="1" applyProtection="1">
      <alignment horizontal="center" vertical="center" shrinkToFit="1"/>
      <protection locked="0"/>
    </xf>
    <xf numFmtId="0" fontId="27" fillId="2" borderId="3" xfId="2" applyFont="1" applyFill="1" applyBorder="1" applyAlignment="1">
      <alignment horizontal="center" vertical="center"/>
    </xf>
    <xf numFmtId="0" fontId="27" fillId="2" borderId="6" xfId="2" applyFont="1" applyFill="1" applyBorder="1" applyAlignment="1">
      <alignment horizontal="center" vertical="center" textRotation="255"/>
    </xf>
    <xf numFmtId="0" fontId="27" fillId="2" borderId="5" xfId="2" applyFont="1" applyFill="1" applyBorder="1" applyAlignment="1">
      <alignment horizontal="center" vertical="center" textRotation="255"/>
    </xf>
    <xf numFmtId="0" fontId="27" fillId="2" borderId="9" xfId="2" applyFont="1" applyFill="1" applyBorder="1" applyAlignment="1">
      <alignment horizontal="center" vertical="center" textRotation="255"/>
    </xf>
    <xf numFmtId="0" fontId="27" fillId="2" borderId="11" xfId="2" applyFont="1" applyFill="1" applyBorder="1" applyAlignment="1">
      <alignment horizontal="center" vertical="center" textRotation="255"/>
    </xf>
    <xf numFmtId="0" fontId="27" fillId="0" borderId="13" xfId="2" applyFont="1" applyBorder="1" applyAlignment="1" applyProtection="1">
      <alignment horizontal="center" vertical="center"/>
      <protection locked="0"/>
    </xf>
    <xf numFmtId="0" fontId="27" fillId="2" borderId="4" xfId="2" applyFont="1" applyFill="1" applyBorder="1" applyAlignment="1">
      <alignment horizontal="center" vertical="center" textRotation="255"/>
    </xf>
    <xf numFmtId="0" fontId="27" fillId="0" borderId="14" xfId="2" applyFont="1" applyBorder="1" applyAlignment="1" applyProtection="1">
      <alignment horizontal="center" vertical="center"/>
      <protection locked="0"/>
    </xf>
    <xf numFmtId="0" fontId="27" fillId="2" borderId="2" xfId="2" applyFont="1" applyFill="1" applyBorder="1" applyAlignment="1">
      <alignment horizontal="center" vertical="center" justifyLastLine="1" shrinkToFit="1"/>
    </xf>
    <xf numFmtId="0" fontId="27" fillId="2" borderId="3" xfId="2" applyFont="1" applyFill="1" applyBorder="1" applyAlignment="1">
      <alignment horizontal="center" vertical="center" justifyLastLine="1" shrinkToFit="1"/>
    </xf>
    <xf numFmtId="0" fontId="27" fillId="2" borderId="8" xfId="2" applyFont="1" applyFill="1" applyBorder="1" applyAlignment="1">
      <alignment horizontal="center" vertical="center" justifyLastLine="1" shrinkToFit="1"/>
    </xf>
    <xf numFmtId="186" fontId="27" fillId="0" borderId="2" xfId="1" applyNumberFormat="1" applyFont="1" applyBorder="1" applyAlignment="1" applyProtection="1">
      <alignment horizontal="center" vertical="center" shrinkToFit="1"/>
      <protection locked="0"/>
    </xf>
    <xf numFmtId="186" fontId="27" fillId="0" borderId="3" xfId="1" applyNumberFormat="1" applyFont="1" applyBorder="1" applyAlignment="1" applyProtection="1">
      <alignment horizontal="center" vertical="center" shrinkToFit="1"/>
      <protection locked="0"/>
    </xf>
    <xf numFmtId="186" fontId="27" fillId="0" borderId="8" xfId="1" applyNumberFormat="1" applyFont="1" applyBorder="1" applyAlignment="1" applyProtection="1">
      <alignment horizontal="center" vertical="center" shrinkToFit="1"/>
      <protection locked="0"/>
    </xf>
    <xf numFmtId="0" fontId="27" fillId="2" borderId="2" xfId="2" applyFont="1" applyFill="1" applyBorder="1" applyAlignment="1" applyProtection="1">
      <alignment horizontal="center" vertical="center"/>
      <protection locked="0"/>
    </xf>
    <xf numFmtId="0" fontId="27" fillId="2" borderId="3" xfId="2" applyFont="1" applyFill="1" applyBorder="1" applyAlignment="1" applyProtection="1">
      <alignment horizontal="center" vertical="center"/>
      <protection locked="0"/>
    </xf>
    <xf numFmtId="0" fontId="27" fillId="0" borderId="1" xfId="2" applyFont="1" applyBorder="1" applyAlignment="1" applyProtection="1">
      <alignment horizontal="center" vertical="center"/>
      <protection locked="0"/>
    </xf>
    <xf numFmtId="182" fontId="27" fillId="0" borderId="15" xfId="2" applyNumberFormat="1" applyFont="1" applyBorder="1" applyAlignment="1" applyProtection="1">
      <alignment horizontal="center" vertical="center"/>
      <protection locked="0"/>
    </xf>
    <xf numFmtId="0" fontId="27" fillId="0" borderId="1" xfId="2" applyFont="1" applyBorder="1" applyAlignment="1">
      <alignment horizontal="center" vertical="center" shrinkToFit="1"/>
    </xf>
    <xf numFmtId="0" fontId="27" fillId="2" borderId="12" xfId="2" applyFont="1" applyFill="1" applyBorder="1" applyAlignment="1">
      <alignment horizontal="center" vertical="center" shrinkToFit="1"/>
    </xf>
    <xf numFmtId="0" fontId="27" fillId="2" borderId="9" xfId="2" applyFont="1" applyFill="1" applyBorder="1" applyAlignment="1">
      <alignment horizontal="center" vertical="center" shrinkToFit="1"/>
    </xf>
    <xf numFmtId="186" fontId="27" fillId="0" borderId="9" xfId="1" applyNumberFormat="1" applyFont="1" applyBorder="1" applyAlignment="1" applyProtection="1">
      <alignment horizontal="center" vertical="center" shrinkToFit="1"/>
      <protection locked="0"/>
    </xf>
    <xf numFmtId="186" fontId="27" fillId="0" borderId="10" xfId="1" applyNumberFormat="1" applyFont="1" applyBorder="1" applyAlignment="1" applyProtection="1">
      <alignment horizontal="center" vertical="center" shrinkToFit="1"/>
      <protection locked="0"/>
    </xf>
    <xf numFmtId="186" fontId="27" fillId="0" borderId="11" xfId="1" applyNumberFormat="1" applyFont="1" applyBorder="1" applyAlignment="1" applyProtection="1">
      <alignment horizontal="center" vertical="center" shrinkToFit="1"/>
      <protection locked="0"/>
    </xf>
    <xf numFmtId="0" fontId="27" fillId="2" borderId="10" xfId="2" applyFont="1" applyFill="1" applyBorder="1" applyAlignment="1">
      <alignment horizontal="center" vertical="center"/>
    </xf>
    <xf numFmtId="14" fontId="27" fillId="0" borderId="9" xfId="2" quotePrefix="1" applyNumberFormat="1" applyFont="1" applyBorder="1" applyAlignment="1" applyProtection="1">
      <alignment horizontal="center" vertical="center"/>
      <protection locked="0"/>
    </xf>
    <xf numFmtId="0" fontId="27" fillId="0" borderId="11" xfId="2" applyFont="1" applyBorder="1" applyAlignment="1" applyProtection="1">
      <alignment horizontal="center" vertical="center"/>
      <protection locked="0"/>
    </xf>
    <xf numFmtId="0" fontId="27" fillId="0" borderId="12" xfId="2" applyFont="1" applyBorder="1" applyAlignment="1" applyProtection="1">
      <alignment horizontal="center" vertical="center" shrinkToFit="1"/>
      <protection locked="0"/>
    </xf>
    <xf numFmtId="0" fontId="27" fillId="0" borderId="4" xfId="2" applyFont="1" applyBorder="1" applyAlignment="1" applyProtection="1">
      <alignment horizontal="center" vertical="center" shrinkToFit="1"/>
      <protection locked="0"/>
    </xf>
    <xf numFmtId="14" fontId="27" fillId="0" borderId="2" xfId="2" applyNumberFormat="1" applyFont="1" applyBorder="1" applyAlignment="1" applyProtection="1">
      <alignment horizontal="center" vertical="center" shrinkToFit="1"/>
      <protection locked="0"/>
    </xf>
    <xf numFmtId="0" fontId="27" fillId="2" borderId="12" xfId="2" applyFont="1" applyFill="1" applyBorder="1" applyAlignment="1">
      <alignment horizontal="center" vertical="center" textRotation="255"/>
    </xf>
    <xf numFmtId="0" fontId="27" fillId="2" borderId="1" xfId="2" applyFont="1" applyFill="1" applyBorder="1" applyAlignment="1" applyProtection="1">
      <alignment horizontal="center" vertical="center"/>
      <protection locked="0"/>
    </xf>
    <xf numFmtId="0" fontId="27" fillId="2" borderId="6" xfId="2" applyFont="1" applyFill="1" applyBorder="1" applyAlignment="1">
      <alignment horizontal="center" vertical="center" shrinkToFit="1"/>
    </xf>
    <xf numFmtId="0" fontId="27" fillId="2" borderId="7" xfId="2" applyFont="1" applyFill="1" applyBorder="1" applyAlignment="1">
      <alignment horizontal="center" vertical="center" shrinkToFit="1"/>
    </xf>
    <xf numFmtId="0" fontId="27" fillId="2" borderId="5" xfId="2" applyFont="1" applyFill="1" applyBorder="1" applyAlignment="1">
      <alignment horizontal="center" vertical="center" shrinkToFit="1"/>
    </xf>
    <xf numFmtId="0" fontId="27" fillId="2" borderId="10" xfId="2" applyFont="1" applyFill="1" applyBorder="1" applyAlignment="1">
      <alignment horizontal="center" vertical="center" shrinkToFit="1"/>
    </xf>
    <xf numFmtId="0" fontId="27" fillId="2" borderId="11" xfId="2" applyFont="1" applyFill="1" applyBorder="1" applyAlignment="1">
      <alignment horizontal="center" vertical="center" shrinkToFit="1"/>
    </xf>
    <xf numFmtId="0" fontId="29" fillId="0" borderId="6" xfId="2" applyFont="1" applyBorder="1" applyAlignment="1">
      <alignment horizontal="center" vertical="center" wrapText="1" shrinkToFit="1"/>
    </xf>
    <xf numFmtId="0" fontId="29" fillId="0" borderId="7" xfId="2" applyFont="1" applyBorder="1" applyAlignment="1">
      <alignment horizontal="center" vertical="center" shrinkToFit="1"/>
    </xf>
    <xf numFmtId="0" fontId="29" fillId="0" borderId="5" xfId="2" applyFont="1" applyBorder="1" applyAlignment="1">
      <alignment horizontal="center" vertical="center" shrinkToFit="1"/>
    </xf>
    <xf numFmtId="0" fontId="29" fillId="0" borderId="9" xfId="2" applyFont="1" applyBorder="1" applyAlignment="1">
      <alignment horizontal="center" vertical="center" shrinkToFit="1"/>
    </xf>
    <xf numFmtId="0" fontId="29" fillId="0" borderId="10" xfId="2" applyFont="1" applyBorder="1" applyAlignment="1">
      <alignment horizontal="center" vertical="center" shrinkToFit="1"/>
    </xf>
    <xf numFmtId="0" fontId="29" fillId="0" borderId="11" xfId="2" applyFont="1" applyBorder="1" applyAlignment="1">
      <alignment horizontal="center" vertical="center" shrinkToFit="1"/>
    </xf>
    <xf numFmtId="4" fontId="27" fillId="2" borderId="6" xfId="2" applyNumberFormat="1" applyFont="1" applyFill="1" applyBorder="1" applyAlignment="1">
      <alignment horizontal="center" vertical="center" shrinkToFit="1"/>
    </xf>
    <xf numFmtId="4" fontId="27" fillId="2" borderId="5" xfId="2" applyNumberFormat="1" applyFont="1" applyFill="1" applyBorder="1" applyAlignment="1">
      <alignment horizontal="center" vertical="center" shrinkToFit="1"/>
    </xf>
    <xf numFmtId="4" fontId="27" fillId="2" borderId="9" xfId="2" applyNumberFormat="1" applyFont="1" applyFill="1" applyBorder="1" applyAlignment="1">
      <alignment horizontal="center" vertical="center" shrinkToFit="1"/>
    </xf>
    <xf numFmtId="4" fontId="27" fillId="2" borderId="11" xfId="2" applyNumberFormat="1" applyFont="1" applyFill="1" applyBorder="1" applyAlignment="1">
      <alignment horizontal="center" vertical="center" shrinkToFit="1"/>
    </xf>
    <xf numFmtId="176" fontId="27" fillId="0" borderId="6" xfId="2" applyNumberFormat="1" applyFont="1" applyBorder="1" applyAlignment="1">
      <alignment horizontal="center" vertical="center" shrinkToFit="1"/>
    </xf>
    <xf numFmtId="176" fontId="27" fillId="0" borderId="7" xfId="2" applyNumberFormat="1" applyFont="1" applyBorder="1" applyAlignment="1">
      <alignment horizontal="center" vertical="center" shrinkToFit="1"/>
    </xf>
    <xf numFmtId="176" fontId="27" fillId="0" borderId="5" xfId="2" applyNumberFormat="1" applyFont="1" applyBorder="1" applyAlignment="1">
      <alignment horizontal="center" vertical="center" shrinkToFit="1"/>
    </xf>
    <xf numFmtId="176" fontId="27" fillId="0" borderId="9" xfId="2" applyNumberFormat="1" applyFont="1" applyBorder="1" applyAlignment="1">
      <alignment horizontal="center" vertical="center" shrinkToFit="1"/>
    </xf>
    <xf numFmtId="176" fontId="27" fillId="0" borderId="10" xfId="2" applyNumberFormat="1" applyFont="1" applyBorder="1" applyAlignment="1">
      <alignment horizontal="center" vertical="center" shrinkToFit="1"/>
    </xf>
    <xf numFmtId="176" fontId="27" fillId="0" borderId="11" xfId="2" applyNumberFormat="1" applyFont="1" applyBorder="1" applyAlignment="1">
      <alignment horizontal="center" vertical="center" shrinkToFit="1"/>
    </xf>
    <xf numFmtId="0" fontId="27" fillId="2" borderId="14" xfId="2" applyFont="1" applyFill="1" applyBorder="1" applyAlignment="1">
      <alignment horizontal="center" vertical="center" shrinkToFit="1"/>
    </xf>
    <xf numFmtId="0" fontId="27" fillId="0" borderId="14" xfId="2" applyFont="1" applyBorder="1" applyAlignment="1">
      <alignment horizontal="left" vertical="center" shrinkToFit="1"/>
    </xf>
    <xf numFmtId="0" fontId="27" fillId="2" borderId="1" xfId="2" applyFont="1" applyFill="1" applyBorder="1" applyAlignment="1">
      <alignment horizontal="center" vertical="center" shrinkToFit="1"/>
    </xf>
    <xf numFmtId="0" fontId="27" fillId="0" borderId="6" xfId="2" applyFont="1" applyBorder="1" applyAlignment="1">
      <alignment horizontal="center" vertical="center" shrinkToFit="1"/>
    </xf>
    <xf numFmtId="0" fontId="27" fillId="0" borderId="7" xfId="2" applyFont="1" applyBorder="1" applyAlignment="1">
      <alignment horizontal="center" vertical="center" shrinkToFit="1"/>
    </xf>
    <xf numFmtId="0" fontId="27" fillId="0" borderId="5" xfId="2" applyFont="1" applyBorder="1" applyAlignment="1">
      <alignment horizontal="center" vertical="center" shrinkToFit="1"/>
    </xf>
    <xf numFmtId="0" fontId="27" fillId="0" borderId="9" xfId="2" applyFont="1" applyBorder="1" applyAlignment="1">
      <alignment horizontal="center" vertical="center" shrinkToFit="1"/>
    </xf>
    <xf numFmtId="0" fontId="27" fillId="0" borderId="10" xfId="2" applyFont="1" applyBorder="1" applyAlignment="1">
      <alignment horizontal="center" vertical="center" shrinkToFit="1"/>
    </xf>
    <xf numFmtId="0" fontId="27" fillId="0" borderId="11" xfId="2" applyFont="1" applyBorder="1" applyAlignment="1">
      <alignment horizontal="center" vertical="center" shrinkToFit="1"/>
    </xf>
    <xf numFmtId="176" fontId="27" fillId="0" borderId="2" xfId="2" applyNumberFormat="1" applyFont="1" applyBorder="1" applyAlignment="1">
      <alignment horizontal="center" vertical="center" shrinkToFit="1"/>
    </xf>
    <xf numFmtId="176" fontId="27" fillId="0" borderId="3" xfId="2" applyNumberFormat="1" applyFont="1" applyBorder="1" applyAlignment="1">
      <alignment horizontal="center" vertical="center" shrinkToFit="1"/>
    </xf>
    <xf numFmtId="176" fontId="27" fillId="0" borderId="8" xfId="2" applyNumberFormat="1" applyFont="1" applyBorder="1" applyAlignment="1">
      <alignment horizontal="center" vertical="center" shrinkToFit="1"/>
    </xf>
    <xf numFmtId="0" fontId="27" fillId="2" borderId="13" xfId="2" applyFont="1" applyFill="1" applyBorder="1" applyAlignment="1">
      <alignment horizontal="center" vertical="center" shrinkToFit="1"/>
    </xf>
    <xf numFmtId="0" fontId="27" fillId="0" borderId="13" xfId="2" applyFont="1" applyBorder="1" applyAlignment="1">
      <alignment horizontal="left" vertical="center" shrinkToFit="1"/>
    </xf>
    <xf numFmtId="0" fontId="27" fillId="0" borderId="1" xfId="2" applyFont="1" applyBorder="1" applyAlignment="1">
      <alignment horizontal="center" vertical="center"/>
    </xf>
    <xf numFmtId="0" fontId="27" fillId="2" borderId="14" xfId="2" applyFont="1" applyFill="1" applyBorder="1" applyAlignment="1">
      <alignment horizontal="center" vertical="center" textRotation="255" shrinkToFit="1"/>
    </xf>
    <xf numFmtId="0" fontId="27" fillId="2" borderId="15" xfId="2" applyFont="1" applyFill="1" applyBorder="1" applyAlignment="1">
      <alignment horizontal="center" vertical="center" textRotation="255" shrinkToFit="1"/>
    </xf>
    <xf numFmtId="0" fontId="27" fillId="2" borderId="13" xfId="2" applyFont="1" applyFill="1" applyBorder="1" applyAlignment="1">
      <alignment horizontal="center" vertical="center" textRotation="255" shrinkToFit="1"/>
    </xf>
    <xf numFmtId="0" fontId="27" fillId="2" borderId="6" xfId="2" applyFont="1" applyFill="1" applyBorder="1" applyAlignment="1">
      <alignment horizontal="center" vertical="center" textRotation="255" wrapText="1" shrinkToFit="1"/>
    </xf>
    <xf numFmtId="0" fontId="27" fillId="2" borderId="5" xfId="2" applyFont="1" applyFill="1" applyBorder="1" applyAlignment="1">
      <alignment horizontal="center" vertical="center" textRotation="255" shrinkToFit="1"/>
    </xf>
    <xf numFmtId="0" fontId="6" fillId="2" borderId="1" xfId="2" applyFont="1" applyFill="1" applyBorder="1" applyAlignment="1">
      <alignment horizontal="center" vertical="center" wrapText="1" shrinkToFit="1"/>
    </xf>
    <xf numFmtId="0" fontId="7" fillId="0" borderId="10" xfId="2" applyFont="1" applyBorder="1" applyAlignment="1">
      <alignment horizontal="left" vertical="center"/>
    </xf>
    <xf numFmtId="0" fontId="6" fillId="2" borderId="14" xfId="2" applyFont="1" applyFill="1" applyBorder="1" applyAlignment="1">
      <alignment horizontal="center" vertical="center"/>
    </xf>
    <xf numFmtId="187" fontId="8" fillId="0" borderId="6" xfId="2" applyNumberFormat="1" applyFont="1" applyBorder="1" applyAlignment="1">
      <alignment horizontal="left" vertical="center"/>
    </xf>
    <xf numFmtId="187" fontId="8" fillId="0" borderId="7" xfId="2" applyNumberFormat="1" applyFont="1" applyBorder="1" applyAlignment="1">
      <alignment horizontal="left" vertical="center"/>
    </xf>
    <xf numFmtId="187" fontId="8" fillId="0" borderId="5" xfId="2" applyNumberFormat="1" applyFont="1" applyBorder="1" applyAlignment="1">
      <alignment horizontal="left" vertical="center"/>
    </xf>
    <xf numFmtId="0" fontId="6" fillId="2" borderId="1" xfId="2" applyFont="1" applyFill="1" applyBorder="1" applyAlignment="1">
      <alignment horizontal="center" vertical="center"/>
    </xf>
    <xf numFmtId="187" fontId="8" fillId="0" borderId="2" xfId="2" applyNumberFormat="1" applyFont="1" applyBorder="1" applyAlignment="1">
      <alignment horizontal="left" vertical="center" shrinkToFit="1"/>
    </xf>
    <xf numFmtId="187" fontId="8" fillId="0" borderId="3" xfId="2" applyNumberFormat="1" applyFont="1" applyBorder="1" applyAlignment="1">
      <alignment horizontal="left" vertical="center" shrinkToFit="1"/>
    </xf>
    <xf numFmtId="187" fontId="8" fillId="0" borderId="8" xfId="2" applyNumberFormat="1" applyFont="1" applyBorder="1" applyAlignment="1">
      <alignment horizontal="left" vertical="center" shrinkToFit="1"/>
    </xf>
    <xf numFmtId="0" fontId="6" fillId="2" borderId="13" xfId="2" applyFont="1" applyFill="1" applyBorder="1" applyAlignment="1">
      <alignment horizontal="center" vertical="center"/>
    </xf>
    <xf numFmtId="187" fontId="8" fillId="0" borderId="9" xfId="2" applyNumberFormat="1" applyFont="1" applyBorder="1" applyAlignment="1">
      <alignment horizontal="left" vertical="center"/>
    </xf>
    <xf numFmtId="187" fontId="8" fillId="0" borderId="10" xfId="2" applyNumberFormat="1" applyFont="1" applyBorder="1" applyAlignment="1">
      <alignment horizontal="left" vertical="center"/>
    </xf>
    <xf numFmtId="187" fontId="8" fillId="0" borderId="11" xfId="2" applyNumberFormat="1" applyFont="1" applyBorder="1" applyAlignment="1">
      <alignment horizontal="left" vertical="center"/>
    </xf>
    <xf numFmtId="0" fontId="6" fillId="2" borderId="1" xfId="2" applyFont="1" applyFill="1" applyBorder="1" applyAlignment="1">
      <alignment horizontal="center" vertical="center" wrapText="1"/>
    </xf>
    <xf numFmtId="0" fontId="6" fillId="2" borderId="1" xfId="2" applyFont="1" applyFill="1" applyBorder="1" applyAlignment="1">
      <alignment horizontal="center" vertical="center" shrinkToFit="1"/>
    </xf>
    <xf numFmtId="177" fontId="6" fillId="0" borderId="1" xfId="2" applyNumberFormat="1" applyFont="1" applyBorder="1" applyAlignment="1">
      <alignment horizontal="center" vertical="center" wrapText="1" shrinkToFit="1"/>
    </xf>
    <xf numFmtId="187" fontId="15" fillId="0" borderId="6" xfId="2" applyNumberFormat="1" applyFont="1" applyBorder="1" applyAlignment="1">
      <alignment horizontal="center" vertical="center" wrapText="1" shrinkToFit="1"/>
    </xf>
    <xf numFmtId="187" fontId="15" fillId="0" borderId="7" xfId="2" applyNumberFormat="1" applyFont="1" applyBorder="1" applyAlignment="1">
      <alignment horizontal="center" vertical="center" wrapText="1" shrinkToFit="1"/>
    </xf>
    <xf numFmtId="187" fontId="15" fillId="0" borderId="5" xfId="2" applyNumberFormat="1" applyFont="1" applyBorder="1" applyAlignment="1">
      <alignment horizontal="center" vertical="center" wrapText="1" shrinkToFit="1"/>
    </xf>
    <xf numFmtId="187" fontId="15" fillId="0" borderId="9" xfId="2" applyNumberFormat="1" applyFont="1" applyBorder="1" applyAlignment="1">
      <alignment horizontal="center" vertical="center" wrapText="1" shrinkToFit="1"/>
    </xf>
    <xf numFmtId="187" fontId="15" fillId="0" borderId="10" xfId="2" applyNumberFormat="1" applyFont="1" applyBorder="1" applyAlignment="1">
      <alignment horizontal="center" vertical="center" wrapText="1" shrinkToFit="1"/>
    </xf>
    <xf numFmtId="187" fontId="15" fillId="0" borderId="11" xfId="2" applyNumberFormat="1" applyFont="1" applyBorder="1" applyAlignment="1">
      <alignment horizontal="center" vertical="center" wrapText="1" shrinkToFit="1"/>
    </xf>
    <xf numFmtId="0" fontId="6" fillId="2" borderId="13" xfId="7" applyFont="1" applyFill="1" applyBorder="1" applyAlignment="1">
      <alignment horizontal="center" vertical="center" wrapText="1"/>
    </xf>
    <xf numFmtId="0" fontId="6" fillId="2" borderId="15" xfId="7" applyFont="1" applyFill="1" applyBorder="1" applyAlignment="1">
      <alignment horizontal="center" vertical="center" wrapText="1"/>
    </xf>
    <xf numFmtId="0" fontId="6" fillId="2" borderId="14" xfId="2" applyFont="1" applyFill="1" applyBorder="1" applyAlignment="1">
      <alignment horizontal="center" vertical="center" wrapText="1"/>
    </xf>
    <xf numFmtId="0" fontId="6" fillId="2" borderId="6" xfId="2" applyFont="1" applyFill="1" applyBorder="1" applyAlignment="1" applyProtection="1">
      <alignment horizontal="center" vertical="center" wrapText="1"/>
      <protection locked="0"/>
    </xf>
    <xf numFmtId="0" fontId="6" fillId="2" borderId="5" xfId="2" applyFont="1" applyFill="1" applyBorder="1" applyAlignment="1">
      <alignment horizontal="center" vertical="center" wrapText="1"/>
    </xf>
    <xf numFmtId="0" fontId="6" fillId="2" borderId="9" xfId="2" applyFont="1" applyFill="1" applyBorder="1" applyAlignment="1">
      <alignment horizontal="center" vertical="center" wrapText="1"/>
    </xf>
    <xf numFmtId="0" fontId="6" fillId="2" borderId="11" xfId="2" applyFont="1" applyFill="1" applyBorder="1" applyAlignment="1">
      <alignment horizontal="center" vertical="center" wrapText="1"/>
    </xf>
    <xf numFmtId="0" fontId="6" fillId="2" borderId="14" xfId="2" applyFont="1" applyFill="1" applyBorder="1" applyAlignment="1" applyProtection="1">
      <alignment horizontal="center" vertical="center" wrapText="1"/>
      <protection locked="0"/>
    </xf>
    <xf numFmtId="0" fontId="6" fillId="2" borderId="13" xfId="2" applyFont="1" applyFill="1" applyBorder="1" applyAlignment="1" applyProtection="1">
      <alignment horizontal="center" vertical="center" wrapText="1"/>
      <protection locked="0"/>
    </xf>
    <xf numFmtId="0" fontId="15" fillId="2" borderId="14" xfId="2" applyFont="1" applyFill="1" applyBorder="1" applyAlignment="1" applyProtection="1">
      <alignment horizontal="center" vertical="center" wrapText="1"/>
      <protection locked="0"/>
    </xf>
    <xf numFmtId="0" fontId="15" fillId="2" borderId="13" xfId="2" applyFont="1" applyFill="1" applyBorder="1" applyAlignment="1" applyProtection="1">
      <alignment horizontal="center" vertical="center" wrapText="1"/>
      <protection locked="0"/>
    </xf>
    <xf numFmtId="0" fontId="21" fillId="2" borderId="14" xfId="2" applyFont="1" applyFill="1" applyBorder="1" applyAlignment="1" applyProtection="1">
      <alignment horizontal="center" vertical="center" wrapText="1"/>
      <protection locked="0"/>
    </xf>
    <xf numFmtId="0" fontId="21" fillId="2" borderId="13" xfId="2" applyFont="1" applyFill="1" applyBorder="1" applyAlignment="1" applyProtection="1">
      <alignment horizontal="center" vertical="center" wrapText="1"/>
      <protection locked="0"/>
    </xf>
    <xf numFmtId="0" fontId="23" fillId="2" borderId="14" xfId="2" applyFont="1" applyFill="1" applyBorder="1" applyAlignment="1" applyProtection="1">
      <alignment horizontal="center" vertical="center" wrapText="1" shrinkToFit="1"/>
      <protection locked="0"/>
    </xf>
    <xf numFmtId="0" fontId="23" fillId="2" borderId="13" xfId="2" applyFont="1" applyFill="1" applyBorder="1" applyAlignment="1" applyProtection="1">
      <alignment horizontal="center" vertical="center" wrapText="1" shrinkToFit="1"/>
      <protection locked="0"/>
    </xf>
    <xf numFmtId="0" fontId="21" fillId="2" borderId="14" xfId="2" applyFont="1" applyFill="1" applyBorder="1" applyAlignment="1" applyProtection="1">
      <alignment horizontal="center" vertical="center" wrapText="1" shrinkToFit="1"/>
      <protection locked="0"/>
    </xf>
    <xf numFmtId="0" fontId="21" fillId="2" borderId="13" xfId="2" applyFont="1" applyFill="1" applyBorder="1" applyAlignment="1" applyProtection="1">
      <alignment horizontal="center" vertical="center" wrapText="1" shrinkToFit="1"/>
      <protection locked="0"/>
    </xf>
    <xf numFmtId="0" fontId="6" fillId="2" borderId="6" xfId="7" quotePrefix="1" applyFont="1" applyFill="1" applyBorder="1" applyAlignment="1">
      <alignment horizontal="center" vertical="center" shrinkToFit="1"/>
    </xf>
    <xf numFmtId="0" fontId="6" fillId="2" borderId="5" xfId="7" quotePrefix="1" applyFont="1" applyFill="1" applyBorder="1" applyAlignment="1">
      <alignment horizontal="center" vertical="center" shrinkToFit="1"/>
    </xf>
    <xf numFmtId="0" fontId="6" fillId="2" borderId="9" xfId="7" quotePrefix="1" applyFont="1" applyFill="1" applyBorder="1" applyAlignment="1">
      <alignment horizontal="center" vertical="center" shrinkToFit="1"/>
    </xf>
    <xf numFmtId="0" fontId="6" fillId="2" borderId="11" xfId="7" quotePrefix="1" applyFont="1" applyFill="1" applyBorder="1" applyAlignment="1">
      <alignment horizontal="center" vertical="center" shrinkToFit="1"/>
    </xf>
    <xf numFmtId="0" fontId="6" fillId="2" borderId="6" xfId="7" applyFont="1" applyFill="1" applyBorder="1" applyAlignment="1">
      <alignment horizontal="center" vertical="center"/>
    </xf>
    <xf numFmtId="0" fontId="6" fillId="2" borderId="7" xfId="7" applyFont="1" applyFill="1" applyBorder="1" applyAlignment="1">
      <alignment horizontal="center" vertical="center"/>
    </xf>
    <xf numFmtId="0" fontId="6" fillId="2" borderId="5" xfId="7" applyFont="1" applyFill="1" applyBorder="1" applyAlignment="1">
      <alignment horizontal="center" vertical="center"/>
    </xf>
    <xf numFmtId="0" fontId="6" fillId="2" borderId="9" xfId="7" applyFont="1" applyFill="1" applyBorder="1" applyAlignment="1">
      <alignment horizontal="center" vertical="center"/>
    </xf>
    <xf numFmtId="0" fontId="6" fillId="2" borderId="10" xfId="7" applyFont="1" applyFill="1" applyBorder="1" applyAlignment="1">
      <alignment horizontal="center" vertical="center"/>
    </xf>
    <xf numFmtId="0" fontId="6" fillId="2" borderId="11" xfId="7" applyFont="1" applyFill="1" applyBorder="1" applyAlignment="1">
      <alignment horizontal="center" vertical="center"/>
    </xf>
    <xf numFmtId="0" fontId="6" fillId="2" borderId="6" xfId="2" applyFont="1" applyFill="1" applyBorder="1" applyAlignment="1">
      <alignment horizontal="center" vertical="center" shrinkToFit="1"/>
    </xf>
    <xf numFmtId="0" fontId="6" fillId="2" borderId="7" xfId="2" applyFont="1" applyFill="1" applyBorder="1" applyAlignment="1">
      <alignment horizontal="center" vertical="center" shrinkToFit="1"/>
    </xf>
    <xf numFmtId="0" fontId="6" fillId="2" borderId="5" xfId="2" applyFont="1" applyFill="1" applyBorder="1" applyAlignment="1">
      <alignment horizontal="center" vertical="center" shrinkToFit="1"/>
    </xf>
    <xf numFmtId="0" fontId="6" fillId="2" borderId="9" xfId="2" applyFont="1" applyFill="1" applyBorder="1" applyAlignment="1">
      <alignment horizontal="center" vertical="center" shrinkToFit="1"/>
    </xf>
    <xf numFmtId="0" fontId="6" fillId="2" borderId="10" xfId="2" applyFont="1" applyFill="1" applyBorder="1" applyAlignment="1">
      <alignment horizontal="center" vertical="center" shrinkToFit="1"/>
    </xf>
    <xf numFmtId="0" fontId="6" fillId="2" borderId="11" xfId="2" applyFont="1" applyFill="1" applyBorder="1" applyAlignment="1">
      <alignment horizontal="center" vertical="center" shrinkToFit="1"/>
    </xf>
    <xf numFmtId="0" fontId="6" fillId="2" borderId="6" xfId="7" applyFont="1" applyFill="1" applyBorder="1" applyAlignment="1">
      <alignment horizontal="center" vertical="center" shrinkToFit="1"/>
    </xf>
    <xf numFmtId="0" fontId="6" fillId="2" borderId="7" xfId="7" applyFont="1" applyFill="1" applyBorder="1" applyAlignment="1">
      <alignment horizontal="center" vertical="center" shrinkToFit="1"/>
    </xf>
    <xf numFmtId="0" fontId="6" fillId="2" borderId="5" xfId="7" applyFont="1" applyFill="1" applyBorder="1" applyAlignment="1">
      <alignment horizontal="center" vertical="center" shrinkToFit="1"/>
    </xf>
    <xf numFmtId="0" fontId="6" fillId="2" borderId="9" xfId="7" applyFont="1" applyFill="1" applyBorder="1" applyAlignment="1">
      <alignment horizontal="center" vertical="center" shrinkToFit="1"/>
    </xf>
    <xf numFmtId="0" fontId="6" fillId="2" borderId="10" xfId="7" applyFont="1" applyFill="1" applyBorder="1" applyAlignment="1">
      <alignment horizontal="center" vertical="center" shrinkToFit="1"/>
    </xf>
    <xf numFmtId="0" fontId="6" fillId="2" borderId="11" xfId="7" applyFont="1" applyFill="1" applyBorder="1" applyAlignment="1">
      <alignment horizontal="center" vertical="center" shrinkToFit="1"/>
    </xf>
    <xf numFmtId="0" fontId="14" fillId="0" borderId="1" xfId="7" applyBorder="1" applyAlignment="1">
      <alignment horizontal="center" vertical="center" shrinkToFit="1"/>
    </xf>
    <xf numFmtId="0" fontId="14" fillId="0" borderId="1" xfId="2" applyBorder="1" applyAlignment="1">
      <alignment horizontal="center" vertical="center" shrinkToFit="1"/>
    </xf>
    <xf numFmtId="0" fontId="14" fillId="0" borderId="2" xfId="7" applyBorder="1" applyAlignment="1">
      <alignment horizontal="center" vertical="center" shrinkToFit="1"/>
    </xf>
    <xf numFmtId="0" fontId="14" fillId="0" borderId="8" xfId="2" applyBorder="1" applyAlignment="1">
      <alignment horizontal="center" vertical="center" shrinkToFit="1"/>
    </xf>
    <xf numFmtId="0" fontId="15" fillId="2" borderId="1" xfId="2" applyFont="1" applyFill="1" applyBorder="1" applyAlignment="1" applyProtection="1">
      <alignment horizontal="center" vertical="center" wrapText="1"/>
      <protection locked="0"/>
    </xf>
    <xf numFmtId="0" fontId="15" fillId="2" borderId="1" xfId="2" applyFont="1" applyFill="1" applyBorder="1" applyAlignment="1">
      <alignment horizontal="center" vertical="center" wrapText="1"/>
    </xf>
    <xf numFmtId="0" fontId="21" fillId="2" borderId="1" xfId="2" applyFont="1" applyFill="1" applyBorder="1" applyAlignment="1" applyProtection="1">
      <alignment horizontal="center" vertical="center" wrapText="1"/>
      <protection locked="0"/>
    </xf>
    <xf numFmtId="0" fontId="21" fillId="2" borderId="1" xfId="2" applyFont="1" applyFill="1" applyBorder="1" applyAlignment="1">
      <alignment horizontal="center" vertical="center" wrapText="1"/>
    </xf>
    <xf numFmtId="0" fontId="22" fillId="0" borderId="1" xfId="7" applyFont="1" applyBorder="1" applyAlignment="1">
      <alignment horizontal="center" vertical="center" shrinkToFit="1"/>
    </xf>
    <xf numFmtId="0" fontId="14" fillId="0" borderId="2" xfId="7" applyBorder="1" applyAlignment="1">
      <alignment horizontal="center" vertical="center"/>
    </xf>
    <xf numFmtId="0" fontId="14" fillId="0" borderId="8" xfId="7" applyBorder="1" applyAlignment="1">
      <alignment horizontal="center" vertical="center"/>
    </xf>
    <xf numFmtId="0" fontId="6" fillId="2" borderId="0" xfId="2" applyFont="1" applyFill="1" applyAlignment="1">
      <alignment horizontal="center" vertical="center" wrapText="1"/>
    </xf>
    <xf numFmtId="0" fontId="6" fillId="2" borderId="4" xfId="2" applyFont="1" applyFill="1" applyBorder="1" applyAlignment="1">
      <alignment horizontal="center" vertical="center" wrapText="1"/>
    </xf>
    <xf numFmtId="0" fontId="6" fillId="2" borderId="10" xfId="2" applyFont="1" applyFill="1" applyBorder="1" applyAlignment="1">
      <alignment horizontal="center" vertical="center" wrapText="1"/>
    </xf>
    <xf numFmtId="0" fontId="6" fillId="2" borderId="6" xfId="2" applyFont="1" applyFill="1" applyBorder="1" applyAlignment="1">
      <alignment horizontal="center" vertical="center" wrapText="1"/>
    </xf>
    <xf numFmtId="0" fontId="6" fillId="2" borderId="7" xfId="2" applyFont="1" applyFill="1" applyBorder="1" applyAlignment="1">
      <alignment horizontal="center" vertical="center" wrapText="1"/>
    </xf>
    <xf numFmtId="0" fontId="6" fillId="2" borderId="5" xfId="2" applyFont="1" applyFill="1" applyBorder="1" applyAlignment="1" applyProtection="1">
      <alignment horizontal="center" vertical="center" wrapText="1"/>
      <protection locked="0"/>
    </xf>
    <xf numFmtId="0" fontId="6" fillId="2" borderId="12" xfId="2" applyFont="1" applyFill="1" applyBorder="1" applyAlignment="1" applyProtection="1">
      <alignment horizontal="center" vertical="center" wrapText="1"/>
      <protection locked="0"/>
    </xf>
    <xf numFmtId="0" fontId="6" fillId="2" borderId="4" xfId="2" applyFont="1" applyFill="1" applyBorder="1" applyAlignment="1" applyProtection="1">
      <alignment horizontal="center" vertical="center" wrapText="1"/>
      <protection locked="0"/>
    </xf>
    <xf numFmtId="0" fontId="6" fillId="2" borderId="9" xfId="2" applyFont="1" applyFill="1" applyBorder="1" applyAlignment="1" applyProtection="1">
      <alignment horizontal="center" vertical="center" wrapText="1"/>
      <protection locked="0"/>
    </xf>
    <xf numFmtId="0" fontId="6" fillId="2" borderId="11" xfId="2" applyFont="1" applyFill="1" applyBorder="1" applyAlignment="1" applyProtection="1">
      <alignment horizontal="center" vertical="center" wrapText="1"/>
      <protection locked="0"/>
    </xf>
    <xf numFmtId="0" fontId="6" fillId="2" borderId="2" xfId="2" applyFont="1" applyFill="1" applyBorder="1" applyAlignment="1">
      <alignment horizontal="center" vertical="center" shrinkToFit="1"/>
    </xf>
    <xf numFmtId="0" fontId="6" fillId="2" borderId="3" xfId="2" applyFont="1" applyFill="1" applyBorder="1" applyAlignment="1">
      <alignment horizontal="center" vertical="center" shrinkToFit="1"/>
    </xf>
    <xf numFmtId="0" fontId="6" fillId="2" borderId="8" xfId="2" applyFont="1" applyFill="1" applyBorder="1" applyAlignment="1">
      <alignment horizontal="center" vertical="center" shrinkToFit="1"/>
    </xf>
    <xf numFmtId="0" fontId="14" fillId="0" borderId="2" xfId="2" applyBorder="1" applyAlignment="1">
      <alignment horizontal="center" vertical="center" shrinkToFit="1"/>
    </xf>
    <xf numFmtId="0" fontId="14" fillId="0" borderId="3" xfId="2" applyBorder="1" applyAlignment="1">
      <alignment horizontal="center" vertical="center" shrinkToFit="1"/>
    </xf>
    <xf numFmtId="0" fontId="14" fillId="0" borderId="8" xfId="7" applyBorder="1" applyAlignment="1">
      <alignment horizontal="center" vertical="center" shrinkToFit="1"/>
    </xf>
    <xf numFmtId="0" fontId="14" fillId="0" borderId="2" xfId="2" applyBorder="1" applyAlignment="1">
      <alignment horizontal="left" vertical="center" shrinkToFit="1"/>
    </xf>
    <xf numFmtId="0" fontId="14" fillId="0" borderId="3" xfId="2" applyBorder="1" applyAlignment="1">
      <alignment horizontal="left" vertical="center" shrinkToFit="1"/>
    </xf>
    <xf numFmtId="0" fontId="14" fillId="0" borderId="8" xfId="2" applyBorder="1" applyAlignment="1">
      <alignment horizontal="left" vertical="center" shrinkToFit="1"/>
    </xf>
    <xf numFmtId="0" fontId="11" fillId="2" borderId="13" xfId="2" applyFont="1" applyFill="1" applyBorder="1" applyAlignment="1">
      <alignment vertical="center" textRotation="255"/>
    </xf>
    <xf numFmtId="0" fontId="11" fillId="2" borderId="1" xfId="2" applyFont="1" applyFill="1" applyBorder="1" applyAlignment="1">
      <alignment vertical="center" textRotation="255"/>
    </xf>
    <xf numFmtId="0" fontId="11" fillId="0" borderId="13" xfId="2" applyFont="1" applyBorder="1" applyAlignment="1" applyProtection="1">
      <alignment horizontal="center"/>
      <protection locked="0"/>
    </xf>
    <xf numFmtId="0" fontId="11" fillId="0" borderId="1" xfId="2" applyFont="1" applyBorder="1" applyAlignment="1" applyProtection="1">
      <alignment horizontal="center"/>
      <protection locked="0"/>
    </xf>
    <xf numFmtId="0" fontId="12" fillId="0" borderId="0" xfId="2" applyFont="1" applyAlignment="1">
      <alignment horizontal="left" vertical="center"/>
    </xf>
    <xf numFmtId="0" fontId="11" fillId="2" borderId="6" xfId="2" applyFont="1" applyFill="1" applyBorder="1" applyAlignment="1">
      <alignment horizontal="center" vertical="center"/>
    </xf>
    <xf numFmtId="0" fontId="11" fillId="2" borderId="7" xfId="2" applyFont="1" applyFill="1" applyBorder="1" applyAlignment="1">
      <alignment horizontal="center" vertical="center"/>
    </xf>
    <xf numFmtId="0" fontId="11" fillId="2" borderId="5" xfId="2" applyFont="1" applyFill="1" applyBorder="1" applyAlignment="1">
      <alignment horizontal="center" vertical="center"/>
    </xf>
    <xf numFmtId="187" fontId="11" fillId="0" borderId="6" xfId="2" applyNumberFormat="1" applyFont="1" applyBorder="1" applyAlignment="1">
      <alignment horizontal="left" vertical="center"/>
    </xf>
    <xf numFmtId="187" fontId="11" fillId="0" borderId="7" xfId="2" applyNumberFormat="1" applyFont="1" applyBorder="1" applyAlignment="1">
      <alignment horizontal="left" vertical="center"/>
    </xf>
    <xf numFmtId="187" fontId="11" fillId="0" borderId="5" xfId="2" applyNumberFormat="1" applyFont="1" applyBorder="1" applyAlignment="1">
      <alignment horizontal="left" vertical="center"/>
    </xf>
    <xf numFmtId="0" fontId="11" fillId="2" borderId="1" xfId="2" applyFont="1" applyFill="1" applyBorder="1" applyAlignment="1">
      <alignment horizontal="center" vertical="center"/>
    </xf>
    <xf numFmtId="187" fontId="11" fillId="0" borderId="1" xfId="2" applyNumberFormat="1" applyFont="1" applyBorder="1" applyAlignment="1">
      <alignment horizontal="left" vertical="center" shrinkToFit="1"/>
    </xf>
    <xf numFmtId="0" fontId="11" fillId="2" borderId="6" xfId="2" applyFont="1" applyFill="1" applyBorder="1" applyAlignment="1">
      <alignment horizontal="center" vertical="center" shrinkToFit="1"/>
    </xf>
    <xf numFmtId="0" fontId="11" fillId="2" borderId="7" xfId="2" applyFont="1" applyFill="1" applyBorder="1" applyAlignment="1">
      <alignment horizontal="center" vertical="center" shrinkToFit="1"/>
    </xf>
    <xf numFmtId="0" fontId="11" fillId="2" borderId="5" xfId="2" applyFont="1" applyFill="1" applyBorder="1" applyAlignment="1">
      <alignment horizontal="center" vertical="center" shrinkToFit="1"/>
    </xf>
    <xf numFmtId="0" fontId="11" fillId="2" borderId="9" xfId="2" applyFont="1" applyFill="1" applyBorder="1" applyAlignment="1">
      <alignment horizontal="center" vertical="center" shrinkToFit="1"/>
    </xf>
    <xf numFmtId="0" fontId="11" fillId="2" borderId="10" xfId="2" applyFont="1" applyFill="1" applyBorder="1" applyAlignment="1">
      <alignment horizontal="center" vertical="center" shrinkToFit="1"/>
    </xf>
    <xf numFmtId="0" fontId="11" fillId="2" borderId="11" xfId="2" applyFont="1" applyFill="1" applyBorder="1" applyAlignment="1">
      <alignment horizontal="center" vertical="center" shrinkToFit="1"/>
    </xf>
    <xf numFmtId="187" fontId="30" fillId="0" borderId="6" xfId="2" applyNumberFormat="1" applyFont="1" applyBorder="1" applyAlignment="1">
      <alignment horizontal="center" vertical="center" wrapText="1" shrinkToFit="1"/>
    </xf>
    <xf numFmtId="187" fontId="30" fillId="0" borderId="7" xfId="2" applyNumberFormat="1" applyFont="1" applyBorder="1" applyAlignment="1">
      <alignment horizontal="center" vertical="center" wrapText="1" shrinkToFit="1"/>
    </xf>
    <xf numFmtId="187" fontId="30" fillId="0" borderId="5" xfId="2" applyNumberFormat="1" applyFont="1" applyBorder="1" applyAlignment="1">
      <alignment horizontal="center" vertical="center" wrapText="1" shrinkToFit="1"/>
    </xf>
    <xf numFmtId="187" fontId="30" fillId="0" borderId="9" xfId="2" applyNumberFormat="1" applyFont="1" applyBorder="1" applyAlignment="1">
      <alignment horizontal="center" vertical="center" wrapText="1" shrinkToFit="1"/>
    </xf>
    <xf numFmtId="187" fontId="30" fillId="0" borderId="10" xfId="2" applyNumberFormat="1" applyFont="1" applyBorder="1" applyAlignment="1">
      <alignment horizontal="center" vertical="center" wrapText="1" shrinkToFit="1"/>
    </xf>
    <xf numFmtId="187" fontId="30" fillId="0" borderId="11" xfId="2" applyNumberFormat="1" applyFont="1" applyBorder="1" applyAlignment="1">
      <alignment horizontal="center" vertical="center" wrapText="1" shrinkToFit="1"/>
    </xf>
    <xf numFmtId="0" fontId="11" fillId="2" borderId="6" xfId="2" applyFont="1" applyFill="1" applyBorder="1" applyAlignment="1">
      <alignment horizontal="center" vertical="center" wrapText="1" shrinkToFit="1"/>
    </xf>
    <xf numFmtId="0" fontId="11" fillId="2" borderId="7" xfId="2" applyFont="1" applyFill="1" applyBorder="1" applyAlignment="1">
      <alignment horizontal="center" vertical="center" wrapText="1" shrinkToFit="1"/>
    </xf>
    <xf numFmtId="0" fontId="11" fillId="2" borderId="5" xfId="2" applyFont="1" applyFill="1" applyBorder="1" applyAlignment="1">
      <alignment horizontal="center" vertical="center" wrapText="1" shrinkToFit="1"/>
    </xf>
    <xf numFmtId="0" fontId="11" fillId="2" borderId="9" xfId="2" applyFont="1" applyFill="1" applyBorder="1" applyAlignment="1">
      <alignment horizontal="center" vertical="center" wrapText="1" shrinkToFit="1"/>
    </xf>
    <xf numFmtId="0" fontId="11" fillId="2" borderId="10" xfId="2" applyFont="1" applyFill="1" applyBorder="1" applyAlignment="1">
      <alignment horizontal="center" vertical="center" wrapText="1" shrinkToFit="1"/>
    </xf>
    <xf numFmtId="0" fontId="11" fillId="2" borderId="11" xfId="2" applyFont="1" applyFill="1" applyBorder="1" applyAlignment="1">
      <alignment horizontal="center" vertical="center" wrapText="1" shrinkToFit="1"/>
    </xf>
    <xf numFmtId="176" fontId="11" fillId="0" borderId="6" xfId="2" applyNumberFormat="1" applyFont="1" applyBorder="1" applyAlignment="1">
      <alignment horizontal="center" vertical="center"/>
    </xf>
    <xf numFmtId="176" fontId="11" fillId="0" borderId="7" xfId="2" applyNumberFormat="1" applyFont="1" applyBorder="1" applyAlignment="1">
      <alignment horizontal="center" vertical="center"/>
    </xf>
    <xf numFmtId="176" fontId="11" fillId="0" borderId="5" xfId="2" applyNumberFormat="1" applyFont="1" applyBorder="1" applyAlignment="1">
      <alignment horizontal="center" vertical="center"/>
    </xf>
    <xf numFmtId="176" fontId="11" fillId="0" borderId="9" xfId="2" applyNumberFormat="1" applyFont="1" applyBorder="1" applyAlignment="1">
      <alignment horizontal="center" vertical="center"/>
    </xf>
    <xf numFmtId="176" fontId="11" fillId="0" borderId="10" xfId="2" applyNumberFormat="1" applyFont="1" applyBorder="1" applyAlignment="1">
      <alignment horizontal="center" vertical="center"/>
    </xf>
    <xf numFmtId="176" fontId="11" fillId="0" borderId="11" xfId="2" applyNumberFormat="1" applyFont="1" applyBorder="1" applyAlignment="1">
      <alignment horizontal="center" vertical="center"/>
    </xf>
    <xf numFmtId="0" fontId="11" fillId="2" borderId="9" xfId="2" applyFont="1" applyFill="1" applyBorder="1" applyAlignment="1">
      <alignment horizontal="center" vertical="center"/>
    </xf>
    <xf numFmtId="0" fontId="11" fillId="2" borderId="10" xfId="2" applyFont="1" applyFill="1" applyBorder="1" applyAlignment="1">
      <alignment horizontal="center" vertical="center"/>
    </xf>
    <xf numFmtId="0" fontId="11" fillId="2" borderId="11" xfId="2" applyFont="1" applyFill="1" applyBorder="1" applyAlignment="1">
      <alignment horizontal="center" vertical="center"/>
    </xf>
    <xf numFmtId="187" fontId="11" fillId="0" borderId="9" xfId="2" applyNumberFormat="1" applyFont="1" applyBorder="1" applyAlignment="1">
      <alignment horizontal="left" vertical="center"/>
    </xf>
    <xf numFmtId="187" fontId="11" fillId="0" borderId="10" xfId="2" applyNumberFormat="1" applyFont="1" applyBorder="1" applyAlignment="1">
      <alignment horizontal="left" vertical="center"/>
    </xf>
    <xf numFmtId="187" fontId="11" fillId="0" borderId="11" xfId="2" applyNumberFormat="1" applyFont="1" applyBorder="1" applyAlignment="1">
      <alignment horizontal="left" vertical="center"/>
    </xf>
    <xf numFmtId="0" fontId="11" fillId="2" borderId="1" xfId="2" applyFont="1" applyFill="1" applyBorder="1" applyAlignment="1">
      <alignment horizontal="center" vertical="center" wrapText="1"/>
    </xf>
    <xf numFmtId="177" fontId="27" fillId="5" borderId="2" xfId="2" applyNumberFormat="1" applyFont="1" applyFill="1" applyBorder="1" applyAlignment="1">
      <alignment horizontal="center" vertical="center" shrinkToFit="1"/>
    </xf>
    <xf numFmtId="177" fontId="27" fillId="5" borderId="3" xfId="2" applyNumberFormat="1" applyFont="1" applyFill="1" applyBorder="1" applyAlignment="1">
      <alignment horizontal="center" vertical="center" shrinkToFit="1"/>
    </xf>
    <xf numFmtId="177" fontId="27" fillId="5" borderId="8" xfId="2" applyNumberFormat="1" applyFont="1" applyFill="1" applyBorder="1" applyAlignment="1">
      <alignment horizontal="center" vertical="center" shrinkToFit="1"/>
    </xf>
    <xf numFmtId="49" fontId="27" fillId="0" borderId="1" xfId="2" applyNumberFormat="1" applyFont="1" applyBorder="1" applyAlignment="1">
      <alignment horizontal="center" vertical="center"/>
    </xf>
    <xf numFmtId="0" fontId="27" fillId="0" borderId="6" xfId="2" applyFont="1" applyBorder="1" applyAlignment="1">
      <alignment horizontal="center" vertical="center" wrapText="1" shrinkToFit="1"/>
    </xf>
    <xf numFmtId="0" fontId="27" fillId="0" borderId="7" xfId="2" applyFont="1" applyBorder="1" applyAlignment="1">
      <alignment horizontal="center" vertical="center" wrapText="1" shrinkToFit="1"/>
    </xf>
    <xf numFmtId="176" fontId="27" fillId="2" borderId="14" xfId="2" applyNumberFormat="1" applyFont="1" applyFill="1" applyBorder="1" applyAlignment="1">
      <alignment horizontal="center" vertical="center" shrinkToFit="1"/>
    </xf>
    <xf numFmtId="176" fontId="27" fillId="2" borderId="13" xfId="2" applyNumberFormat="1" applyFont="1" applyFill="1" applyBorder="1" applyAlignment="1">
      <alignment horizontal="center" vertical="center" shrinkToFit="1"/>
    </xf>
    <xf numFmtId="0" fontId="27" fillId="2" borderId="6" xfId="2" applyFont="1" applyFill="1" applyBorder="1" applyAlignment="1" applyProtection="1">
      <alignment horizontal="center" vertical="center"/>
      <protection locked="0"/>
    </xf>
    <xf numFmtId="0" fontId="27" fillId="2" borderId="9" xfId="2" applyFont="1" applyFill="1" applyBorder="1" applyAlignment="1" applyProtection="1">
      <alignment horizontal="center" vertical="center"/>
      <protection locked="0"/>
    </xf>
    <xf numFmtId="0" fontId="27" fillId="0" borderId="14" xfId="2" applyFont="1" applyBorder="1" applyAlignment="1">
      <alignment horizontal="center" vertical="center" shrinkToFit="1"/>
    </xf>
    <xf numFmtId="0" fontId="27" fillId="0" borderId="13" xfId="2" applyFont="1" applyBorder="1" applyAlignment="1">
      <alignment horizontal="center" vertical="center" shrinkToFit="1"/>
    </xf>
    <xf numFmtId="0" fontId="27" fillId="2" borderId="5" xfId="2" applyFont="1" applyFill="1" applyBorder="1" applyAlignment="1">
      <alignment horizontal="center" vertical="center" wrapText="1" shrinkToFit="1"/>
    </xf>
    <xf numFmtId="0" fontId="27" fillId="2" borderId="6" xfId="2" applyFont="1" applyFill="1" applyBorder="1" applyAlignment="1">
      <alignment horizontal="center" vertical="center" wrapText="1" shrinkToFit="1"/>
    </xf>
    <xf numFmtId="0" fontId="27" fillId="2" borderId="12" xfId="2" applyFont="1" applyFill="1" applyBorder="1" applyAlignment="1">
      <alignment horizontal="center" vertical="center" wrapText="1" shrinkToFit="1"/>
    </xf>
    <xf numFmtId="0" fontId="27" fillId="2" borderId="4" xfId="2" applyFont="1" applyFill="1" applyBorder="1" applyAlignment="1">
      <alignment horizontal="center" vertical="center" wrapText="1" shrinkToFit="1"/>
    </xf>
    <xf numFmtId="0" fontId="27" fillId="2" borderId="9" xfId="2" applyFont="1" applyFill="1" applyBorder="1" applyAlignment="1">
      <alignment horizontal="center" vertical="center" wrapText="1" shrinkToFit="1"/>
    </xf>
    <xf numFmtId="0" fontId="27" fillId="2" borderId="11" xfId="2" applyFont="1" applyFill="1" applyBorder="1" applyAlignment="1">
      <alignment horizontal="center" vertical="center" wrapText="1" shrinkToFit="1"/>
    </xf>
    <xf numFmtId="0" fontId="27" fillId="0" borderId="6" xfId="2" applyFont="1" applyBorder="1" applyAlignment="1" applyProtection="1">
      <alignment horizontal="center" vertical="center"/>
      <protection locked="0"/>
    </xf>
    <xf numFmtId="0" fontId="27" fillId="0" borderId="5" xfId="2" applyFont="1" applyBorder="1" applyAlignment="1" applyProtection="1">
      <alignment horizontal="center" vertical="center"/>
      <protection locked="0"/>
    </xf>
    <xf numFmtId="0" fontId="27" fillId="0" borderId="12" xfId="2" applyFont="1" applyBorder="1" applyAlignment="1" applyProtection="1">
      <alignment horizontal="center" vertical="center"/>
      <protection locked="0"/>
    </xf>
    <xf numFmtId="0" fontId="27" fillId="0" borderId="4" xfId="2" applyFont="1" applyBorder="1" applyAlignment="1" applyProtection="1">
      <alignment horizontal="center" vertical="center"/>
      <protection locked="0"/>
    </xf>
    <xf numFmtId="0" fontId="27" fillId="2" borderId="14" xfId="2" applyFont="1" applyFill="1" applyBorder="1" applyAlignment="1" applyProtection="1">
      <alignment horizontal="center" vertical="center"/>
      <protection locked="0"/>
    </xf>
    <xf numFmtId="0" fontId="27" fillId="2" borderId="13" xfId="2" applyFont="1" applyFill="1" applyBorder="1" applyAlignment="1" applyProtection="1">
      <alignment horizontal="center" vertical="center"/>
      <protection locked="0"/>
    </xf>
    <xf numFmtId="0" fontId="34" fillId="2" borderId="14" xfId="2" applyFont="1" applyFill="1" applyBorder="1" applyAlignment="1" applyProtection="1">
      <alignment horizontal="center" vertical="center"/>
      <protection locked="0"/>
    </xf>
    <xf numFmtId="0" fontId="34" fillId="2" borderId="13" xfId="2" applyFont="1" applyFill="1" applyBorder="1" applyAlignment="1" applyProtection="1">
      <alignment horizontal="center" vertical="center"/>
      <protection locked="0"/>
    </xf>
    <xf numFmtId="0" fontId="27" fillId="0" borderId="9" xfId="2" applyFont="1" applyBorder="1" applyAlignment="1" applyProtection="1">
      <alignment horizontal="center" vertical="center"/>
      <protection locked="0"/>
    </xf>
    <xf numFmtId="0" fontId="27" fillId="0" borderId="12" xfId="2" applyFont="1" applyBorder="1" applyAlignment="1">
      <alignment vertical="center" wrapText="1" shrinkToFit="1"/>
    </xf>
    <xf numFmtId="0" fontId="27" fillId="0" borderId="0" xfId="2" applyFont="1" applyAlignment="1">
      <alignment vertical="center" wrapText="1" shrinkToFit="1"/>
    </xf>
    <xf numFmtId="0" fontId="27" fillId="0" borderId="4" xfId="2" applyFont="1" applyBorder="1" applyAlignment="1">
      <alignment vertical="center" wrapText="1" shrinkToFit="1"/>
    </xf>
    <xf numFmtId="0" fontId="29" fillId="0" borderId="10" xfId="2" applyFont="1" applyBorder="1" applyAlignment="1" applyProtection="1">
      <alignment horizontal="left" vertical="top" wrapText="1"/>
      <protection locked="0"/>
    </xf>
    <xf numFmtId="0" fontId="35" fillId="2" borderId="6" xfId="2" applyFont="1" applyFill="1" applyBorder="1" applyAlignment="1">
      <alignment horizontal="center" vertical="center" wrapText="1" shrinkToFit="1"/>
    </xf>
    <xf numFmtId="0" fontId="35" fillId="2" borderId="5" xfId="2" applyFont="1" applyFill="1" applyBorder="1" applyAlignment="1">
      <alignment horizontal="center" vertical="center" wrapText="1" shrinkToFit="1"/>
    </xf>
    <xf numFmtId="0" fontId="35" fillId="2" borderId="9" xfId="2" applyFont="1" applyFill="1" applyBorder="1" applyAlignment="1">
      <alignment horizontal="center" vertical="center" wrapText="1" shrinkToFit="1"/>
    </xf>
    <xf numFmtId="0" fontId="35" fillId="2" borderId="11" xfId="2" applyFont="1" applyFill="1" applyBorder="1" applyAlignment="1">
      <alignment horizontal="center" vertical="center" wrapText="1" shrinkToFit="1"/>
    </xf>
    <xf numFmtId="0" fontId="27" fillId="2" borderId="1" xfId="2" applyFont="1" applyFill="1" applyBorder="1" applyAlignment="1">
      <alignment horizontal="center" vertical="center" wrapText="1"/>
    </xf>
    <xf numFmtId="0" fontId="32" fillId="0" borderId="1" xfId="2" applyFont="1" applyBorder="1" applyAlignment="1" applyProtection="1">
      <alignment horizontal="center" vertical="center"/>
      <protection locked="0"/>
    </xf>
    <xf numFmtId="0" fontId="27" fillId="2" borderId="14" xfId="2" applyFont="1" applyFill="1" applyBorder="1" applyAlignment="1">
      <alignment horizontal="center" vertical="center" wrapText="1" shrinkToFit="1"/>
    </xf>
    <xf numFmtId="0" fontId="27" fillId="2" borderId="15" xfId="2" applyFont="1" applyFill="1" applyBorder="1" applyAlignment="1">
      <alignment horizontal="center" vertical="center" wrapText="1" shrinkToFit="1"/>
    </xf>
    <xf numFmtId="0" fontId="27" fillId="2" borderId="13" xfId="2" applyFont="1" applyFill="1" applyBorder="1" applyAlignment="1">
      <alignment horizontal="center" vertical="center" wrapText="1" shrinkToFit="1"/>
    </xf>
    <xf numFmtId="0" fontId="12" fillId="0" borderId="10" xfId="2" applyFont="1" applyBorder="1" applyAlignment="1">
      <alignment horizontal="left" vertical="center"/>
    </xf>
    <xf numFmtId="0" fontId="11" fillId="0" borderId="14" xfId="2" applyFont="1" applyBorder="1" applyAlignment="1">
      <alignment horizontal="left" vertical="center"/>
    </xf>
    <xf numFmtId="0" fontId="11" fillId="2" borderId="2" xfId="2" applyFont="1" applyFill="1" applyBorder="1" applyAlignment="1">
      <alignment horizontal="center" vertical="center"/>
    </xf>
    <xf numFmtId="0" fontId="11" fillId="2" borderId="8" xfId="2" applyFont="1" applyFill="1" applyBorder="1" applyAlignment="1">
      <alignment horizontal="center" vertical="center"/>
    </xf>
    <xf numFmtId="0" fontId="11" fillId="0" borderId="2" xfId="2" applyFont="1" applyBorder="1" applyAlignment="1">
      <alignment horizontal="center" vertical="center" shrinkToFit="1"/>
    </xf>
    <xf numFmtId="0" fontId="11" fillId="0" borderId="3" xfId="2" applyFont="1" applyBorder="1" applyAlignment="1">
      <alignment horizontal="center" vertical="center" shrinkToFit="1"/>
    </xf>
    <xf numFmtId="0" fontId="11" fillId="0" borderId="8" xfId="2" applyFont="1" applyBorder="1" applyAlignment="1">
      <alignment horizontal="center" vertical="center" shrinkToFit="1"/>
    </xf>
    <xf numFmtId="0" fontId="11" fillId="2" borderId="14" xfId="2" applyFont="1" applyFill="1" applyBorder="1" applyAlignment="1">
      <alignment horizontal="center" vertical="center" shrinkToFit="1"/>
    </xf>
    <xf numFmtId="0" fontId="11" fillId="2" borderId="13" xfId="2" applyFont="1" applyFill="1" applyBorder="1" applyAlignment="1">
      <alignment horizontal="center" vertical="center" shrinkToFit="1"/>
    </xf>
    <xf numFmtId="0" fontId="11" fillId="0" borderId="6" xfId="2" applyFont="1" applyBorder="1" applyAlignment="1">
      <alignment horizontal="center" vertical="center" wrapText="1" shrinkToFit="1"/>
    </xf>
    <xf numFmtId="0" fontId="11" fillId="0" borderId="7" xfId="2" applyFont="1" applyBorder="1" applyAlignment="1">
      <alignment horizontal="center" vertical="center" wrapText="1" shrinkToFit="1"/>
    </xf>
    <xf numFmtId="0" fontId="22" fillId="0" borderId="5" xfId="0" applyFont="1" applyBorder="1" applyAlignment="1">
      <alignment horizontal="center" vertical="center" wrapText="1" shrinkToFit="1"/>
    </xf>
    <xf numFmtId="0" fontId="22" fillId="0" borderId="9" xfId="0" applyFont="1" applyBorder="1" applyAlignment="1">
      <alignment horizontal="center" vertical="center" wrapText="1" shrinkToFit="1"/>
    </xf>
    <xf numFmtId="0" fontId="22" fillId="0" borderId="10" xfId="0" applyFont="1" applyBorder="1" applyAlignment="1">
      <alignment horizontal="center" vertical="center" wrapText="1" shrinkToFit="1"/>
    </xf>
    <xf numFmtId="0" fontId="22" fillId="0" borderId="11" xfId="0" applyFont="1" applyBorder="1" applyAlignment="1">
      <alignment horizontal="center" vertical="center" wrapText="1" shrinkToFit="1"/>
    </xf>
    <xf numFmtId="0" fontId="22" fillId="0" borderId="9" xfId="0" applyFont="1" applyBorder="1" applyAlignment="1">
      <alignment horizontal="center" vertical="center"/>
    </xf>
    <xf numFmtId="0" fontId="22" fillId="0" borderId="11" xfId="0" applyFont="1" applyBorder="1" applyAlignment="1">
      <alignment horizontal="center" vertical="center"/>
    </xf>
    <xf numFmtId="0" fontId="11" fillId="0" borderId="13" xfId="2" applyFont="1" applyBorder="1" applyAlignment="1">
      <alignment horizontal="left" vertical="center"/>
    </xf>
    <xf numFmtId="0" fontId="11" fillId="2" borderId="2" xfId="2" applyFont="1" applyFill="1" applyBorder="1" applyAlignment="1">
      <alignment horizontal="center" vertical="center" wrapText="1"/>
    </xf>
    <xf numFmtId="0" fontId="11" fillId="2" borderId="8" xfId="2" applyFont="1" applyFill="1" applyBorder="1" applyAlignment="1">
      <alignment horizontal="center" vertical="center" wrapText="1"/>
    </xf>
    <xf numFmtId="0" fontId="11" fillId="0" borderId="9" xfId="2" applyFont="1" applyBorder="1" applyAlignment="1">
      <alignment horizontal="center" vertical="center" wrapText="1" shrinkToFit="1"/>
    </xf>
    <xf numFmtId="0" fontId="11" fillId="0" borderId="10" xfId="2" applyFont="1" applyBorder="1" applyAlignment="1">
      <alignment horizontal="center" vertical="center" wrapText="1" shrinkToFit="1"/>
    </xf>
    <xf numFmtId="0" fontId="11" fillId="2" borderId="14" xfId="2" applyFont="1" applyFill="1" applyBorder="1" applyAlignment="1">
      <alignment horizontal="center" vertical="center" textRotation="255"/>
    </xf>
    <xf numFmtId="0" fontId="11" fillId="2" borderId="15" xfId="2" applyFont="1" applyFill="1" applyBorder="1" applyAlignment="1">
      <alignment horizontal="center" vertical="center" textRotation="255"/>
    </xf>
    <xf numFmtId="0" fontId="11" fillId="2" borderId="13" xfId="2" applyFont="1" applyFill="1" applyBorder="1" applyAlignment="1">
      <alignment horizontal="center" vertical="center" textRotation="255"/>
    </xf>
    <xf numFmtId="0" fontId="11" fillId="2" borderId="12" xfId="2" applyFont="1" applyFill="1" applyBorder="1" applyAlignment="1">
      <alignment horizontal="center" vertical="center" wrapText="1"/>
    </xf>
    <xf numFmtId="0" fontId="11" fillId="2" borderId="4" xfId="2" applyFont="1" applyFill="1" applyBorder="1" applyAlignment="1">
      <alignment horizontal="center" vertical="center"/>
    </xf>
    <xf numFmtId="0" fontId="11" fillId="2" borderId="15" xfId="2" applyFont="1" applyFill="1" applyBorder="1" applyAlignment="1">
      <alignment horizontal="center" vertical="center" wrapText="1"/>
    </xf>
    <xf numFmtId="0" fontId="11" fillId="2" borderId="13" xfId="2" applyFont="1" applyFill="1" applyBorder="1" applyAlignment="1">
      <alignment horizontal="center" vertical="center"/>
    </xf>
    <xf numFmtId="0" fontId="11" fillId="2" borderId="6" xfId="2" applyFont="1" applyFill="1" applyBorder="1" applyAlignment="1">
      <alignment horizontal="center" vertical="center" wrapText="1"/>
    </xf>
    <xf numFmtId="0" fontId="11" fillId="2" borderId="5" xfId="2" applyFont="1" applyFill="1" applyBorder="1" applyAlignment="1">
      <alignment horizontal="center" vertical="center" wrapText="1"/>
    </xf>
    <xf numFmtId="0" fontId="11" fillId="2" borderId="9" xfId="2" applyFont="1" applyFill="1" applyBorder="1" applyAlignment="1">
      <alignment horizontal="center" vertical="center" wrapText="1"/>
    </xf>
    <xf numFmtId="0" fontId="11" fillId="2" borderId="11" xfId="2" applyFont="1" applyFill="1" applyBorder="1" applyAlignment="1">
      <alignment horizontal="center" vertical="center" wrapText="1"/>
    </xf>
    <xf numFmtId="0" fontId="11" fillId="2" borderId="6" xfId="2" applyFont="1" applyFill="1" applyBorder="1" applyAlignment="1" applyProtection="1">
      <alignment horizontal="center" vertical="center"/>
      <protection locked="0"/>
    </xf>
    <xf numFmtId="0" fontId="11" fillId="2" borderId="7" xfId="2" applyFont="1" applyFill="1" applyBorder="1" applyAlignment="1" applyProtection="1">
      <alignment horizontal="center" vertical="center"/>
      <protection locked="0"/>
    </xf>
    <xf numFmtId="0" fontId="11" fillId="2" borderId="5" xfId="2" applyFont="1" applyFill="1" applyBorder="1" applyAlignment="1" applyProtection="1">
      <alignment horizontal="center" vertical="center"/>
      <protection locked="0"/>
    </xf>
    <xf numFmtId="0" fontId="11" fillId="2" borderId="9" xfId="2" applyFont="1" applyFill="1" applyBorder="1" applyAlignment="1" applyProtection="1">
      <alignment horizontal="center" vertical="center"/>
      <protection locked="0"/>
    </xf>
    <xf numFmtId="0" fontId="11" fillId="2" borderId="10" xfId="2" applyFont="1" applyFill="1" applyBorder="1" applyAlignment="1" applyProtection="1">
      <alignment horizontal="center" vertical="center"/>
      <protection locked="0"/>
    </xf>
    <xf numFmtId="0" fontId="11" fillId="2" borderId="11" xfId="2" applyFont="1" applyFill="1" applyBorder="1" applyAlignment="1" applyProtection="1">
      <alignment horizontal="center" vertical="center"/>
      <protection locked="0"/>
    </xf>
    <xf numFmtId="0" fontId="11" fillId="2" borderId="7" xfId="2" applyFont="1" applyFill="1" applyBorder="1" applyAlignment="1">
      <alignment horizontal="center" vertical="center" wrapText="1"/>
    </xf>
    <xf numFmtId="0" fontId="11" fillId="2" borderId="10" xfId="2" applyFont="1" applyFill="1" applyBorder="1" applyAlignment="1">
      <alignment horizontal="center" vertical="center" wrapText="1"/>
    </xf>
    <xf numFmtId="0" fontId="11" fillId="2" borderId="14" xfId="2" applyFont="1" applyFill="1" applyBorder="1" applyAlignment="1">
      <alignment horizontal="center" vertical="center" wrapText="1"/>
    </xf>
    <xf numFmtId="0" fontId="11" fillId="2" borderId="13" xfId="2" applyFont="1" applyFill="1" applyBorder="1" applyAlignment="1">
      <alignment horizontal="center" vertical="center" wrapText="1"/>
    </xf>
    <xf numFmtId="0" fontId="22" fillId="0" borderId="1" xfId="0" applyFont="1" applyBorder="1" applyAlignment="1">
      <alignment horizontal="center" vertical="center" wrapText="1"/>
    </xf>
    <xf numFmtId="0" fontId="22" fillId="0" borderId="1" xfId="0" applyFont="1" applyBorder="1" applyAlignment="1">
      <alignment horizontal="center" vertical="center"/>
    </xf>
    <xf numFmtId="0" fontId="30" fillId="2" borderId="1" xfId="2" applyFont="1" applyFill="1" applyBorder="1" applyAlignment="1">
      <alignment horizontal="center" vertical="center"/>
    </xf>
    <xf numFmtId="0" fontId="30" fillId="2" borderId="1" xfId="2" applyFont="1" applyFill="1" applyBorder="1" applyAlignment="1">
      <alignment horizontal="center" vertical="center" wrapText="1" shrinkToFit="1"/>
    </xf>
    <xf numFmtId="0" fontId="11" fillId="0" borderId="2" xfId="2" applyFont="1" applyBorder="1" applyAlignment="1" applyProtection="1">
      <alignment horizontal="center" vertical="center" shrinkToFit="1"/>
      <protection locked="0"/>
    </xf>
    <xf numFmtId="0" fontId="11" fillId="0" borderId="8" xfId="2" applyFont="1" applyBorder="1" applyAlignment="1" applyProtection="1">
      <alignment horizontal="center" vertical="center" shrinkToFit="1"/>
      <protection locked="0"/>
    </xf>
    <xf numFmtId="0" fontId="11" fillId="0" borderId="1" xfId="2" applyFont="1" applyBorder="1" applyAlignment="1" applyProtection="1">
      <alignment horizontal="center" vertical="center" shrinkToFit="1"/>
      <protection locked="0"/>
    </xf>
    <xf numFmtId="0" fontId="11" fillId="0" borderId="3" xfId="2" applyFont="1" applyBorder="1" applyAlignment="1" applyProtection="1">
      <alignment horizontal="center" vertical="center" shrinkToFit="1"/>
      <protection locked="0"/>
    </xf>
    <xf numFmtId="0" fontId="11" fillId="2" borderId="1" xfId="2" applyFont="1" applyFill="1" applyBorder="1" applyAlignment="1" applyProtection="1">
      <alignment horizontal="center" vertical="center"/>
      <protection locked="0"/>
    </xf>
    <xf numFmtId="0" fontId="11" fillId="2" borderId="1" xfId="2" applyFont="1" applyFill="1" applyBorder="1" applyAlignment="1">
      <alignment horizontal="center" vertical="center" textRotation="255"/>
    </xf>
    <xf numFmtId="192" fontId="11" fillId="0" borderId="2" xfId="2" applyNumberFormat="1" applyFont="1" applyBorder="1" applyAlignment="1" applyProtection="1">
      <alignment horizontal="center" vertical="center" shrinkToFit="1"/>
      <protection locked="0"/>
    </xf>
    <xf numFmtId="192" fontId="11" fillId="0" borderId="8" xfId="2" applyNumberFormat="1" applyFont="1" applyBorder="1" applyAlignment="1" applyProtection="1">
      <alignment horizontal="center" vertical="center" shrinkToFit="1"/>
      <protection locked="0"/>
    </xf>
    <xf numFmtId="0" fontId="38" fillId="0" borderId="1" xfId="0" applyFont="1" applyBorder="1" applyAlignment="1">
      <alignment horizontal="center" vertical="center" shrinkToFit="1"/>
    </xf>
    <xf numFmtId="0" fontId="11" fillId="0" borderId="6" xfId="2" applyFont="1" applyBorder="1" applyAlignment="1">
      <alignment horizontal="left" vertical="center" shrinkToFit="1"/>
    </xf>
    <xf numFmtId="0" fontId="11" fillId="0" borderId="7" xfId="2" applyFont="1" applyBorder="1" applyAlignment="1">
      <alignment horizontal="left" vertical="center" shrinkToFit="1"/>
    </xf>
    <xf numFmtId="0" fontId="11" fillId="0" borderId="5" xfId="2" applyFont="1" applyBorder="1" applyAlignment="1">
      <alignment horizontal="left" vertical="center" shrinkToFit="1"/>
    </xf>
    <xf numFmtId="0" fontId="11" fillId="0" borderId="6" xfId="2" applyFont="1" applyBorder="1" applyAlignment="1">
      <alignment horizontal="center" vertical="center" shrinkToFit="1"/>
    </xf>
    <xf numFmtId="0" fontId="11" fillId="0" borderId="7" xfId="2" applyFont="1" applyBorder="1" applyAlignment="1">
      <alignment horizontal="center" vertical="center" shrinkToFit="1"/>
    </xf>
    <xf numFmtId="0" fontId="11" fillId="0" borderId="5" xfId="2" applyFont="1" applyBorder="1" applyAlignment="1">
      <alignment horizontal="center" vertical="center" shrinkToFit="1"/>
    </xf>
    <xf numFmtId="176" fontId="11" fillId="0" borderId="6" xfId="2" applyNumberFormat="1" applyFont="1" applyBorder="1" applyAlignment="1">
      <alignment horizontal="center" vertical="center" shrinkToFit="1"/>
    </xf>
    <xf numFmtId="176" fontId="11" fillId="0" borderId="5" xfId="2" applyNumberFormat="1" applyFont="1" applyBorder="1" applyAlignment="1">
      <alignment horizontal="center" vertical="center" shrinkToFit="1"/>
    </xf>
    <xf numFmtId="0" fontId="22" fillId="0" borderId="9" xfId="0" applyFont="1" applyBorder="1" applyAlignment="1">
      <alignment horizontal="center" vertical="center" shrinkToFit="1"/>
    </xf>
    <xf numFmtId="0" fontId="22" fillId="0" borderId="11" xfId="0" applyFont="1" applyBorder="1" applyAlignment="1">
      <alignment horizontal="center" vertical="center" shrinkToFit="1"/>
    </xf>
    <xf numFmtId="0" fontId="11" fillId="0" borderId="9" xfId="2" applyFont="1" applyBorder="1" applyAlignment="1">
      <alignment horizontal="left" vertical="center" shrinkToFit="1"/>
    </xf>
    <xf numFmtId="0" fontId="11" fillId="0" borderId="10" xfId="2" applyFont="1" applyBorder="1" applyAlignment="1">
      <alignment horizontal="left" vertical="center" shrinkToFit="1"/>
    </xf>
    <xf numFmtId="0" fontId="11" fillId="0" borderId="11" xfId="2" applyFont="1" applyBorder="1" applyAlignment="1">
      <alignment horizontal="left" vertical="center" shrinkToFit="1"/>
    </xf>
    <xf numFmtId="0" fontId="11" fillId="0" borderId="9" xfId="2" applyFont="1" applyBorder="1" applyAlignment="1">
      <alignment horizontal="center" vertical="center" shrinkToFit="1"/>
    </xf>
    <xf numFmtId="0" fontId="11" fillId="0" borderId="10" xfId="2" applyFont="1" applyBorder="1" applyAlignment="1">
      <alignment horizontal="center" vertical="center" shrinkToFit="1"/>
    </xf>
    <xf numFmtId="0" fontId="11" fillId="0" borderId="11" xfId="2" applyFont="1" applyBorder="1" applyAlignment="1">
      <alignment horizontal="center" vertical="center" shrinkToFit="1"/>
    </xf>
    <xf numFmtId="0" fontId="11" fillId="2" borderId="12" xfId="2" applyFont="1" applyFill="1" applyBorder="1" applyAlignment="1">
      <alignment horizontal="center" vertical="center"/>
    </xf>
    <xf numFmtId="0" fontId="11" fillId="2" borderId="15" xfId="2" applyFont="1" applyFill="1" applyBorder="1" applyAlignment="1">
      <alignment horizontal="center" vertical="center"/>
    </xf>
    <xf numFmtId="0" fontId="22" fillId="0" borderId="13" xfId="0" applyFont="1" applyBorder="1" applyAlignment="1">
      <alignment horizontal="center" vertical="center"/>
    </xf>
    <xf numFmtId="0" fontId="11" fillId="2" borderId="0" xfId="2" applyFont="1" applyFill="1" applyAlignment="1">
      <alignment horizontal="center" vertical="center" wrapText="1"/>
    </xf>
    <xf numFmtId="0" fontId="11" fillId="2" borderId="4" xfId="2" applyFont="1" applyFill="1" applyBorder="1" applyAlignment="1">
      <alignment horizontal="center" vertical="center" wrapText="1"/>
    </xf>
    <xf numFmtId="0" fontId="11" fillId="0" borderId="34" xfId="2" applyFont="1" applyBorder="1" applyAlignment="1" applyProtection="1">
      <alignment horizontal="center" vertical="center" shrinkToFit="1"/>
      <protection locked="0"/>
    </xf>
    <xf numFmtId="0" fontId="22" fillId="0" borderId="1" xfId="0" applyFont="1" applyBorder="1" applyAlignment="1">
      <alignment horizontal="center" vertical="center" textRotation="255"/>
    </xf>
    <xf numFmtId="0" fontId="11" fillId="2" borderId="14" xfId="2" applyFont="1" applyFill="1" applyBorder="1" applyAlignment="1">
      <alignment horizontal="center" vertical="center"/>
    </xf>
    <xf numFmtId="0" fontId="11" fillId="0" borderId="1" xfId="2" applyFont="1" applyBorder="1" applyAlignment="1">
      <alignment horizontal="left" vertical="center" shrinkToFit="1"/>
    </xf>
    <xf numFmtId="176" fontId="11" fillId="0" borderId="7" xfId="2" applyNumberFormat="1" applyFont="1" applyBorder="1" applyAlignment="1">
      <alignment horizontal="center" vertical="center" shrinkToFit="1"/>
    </xf>
    <xf numFmtId="0" fontId="22" fillId="0" borderId="10" xfId="0" applyFont="1" applyBorder="1" applyAlignment="1">
      <alignment horizontal="center" vertical="center" shrinkToFit="1"/>
    </xf>
    <xf numFmtId="0" fontId="11" fillId="2" borderId="12" xfId="2" applyFont="1" applyFill="1" applyBorder="1" applyAlignment="1">
      <alignment horizontal="center" vertical="center" textRotation="255"/>
    </xf>
    <xf numFmtId="0" fontId="11" fillId="2" borderId="13" xfId="2" applyFont="1" applyFill="1" applyBorder="1" applyAlignment="1" applyProtection="1">
      <alignment horizontal="center" vertical="center" wrapText="1"/>
      <protection locked="0"/>
    </xf>
    <xf numFmtId="0" fontId="11" fillId="2" borderId="1" xfId="2" applyFont="1" applyFill="1" applyBorder="1" applyAlignment="1" applyProtection="1">
      <alignment horizontal="center" vertical="center" wrapText="1"/>
      <protection locked="0"/>
    </xf>
    <xf numFmtId="0" fontId="11" fillId="2" borderId="3" xfId="2" applyFont="1" applyFill="1" applyBorder="1" applyAlignment="1">
      <alignment horizontal="center" vertical="center" wrapText="1"/>
    </xf>
    <xf numFmtId="0" fontId="22" fillId="0" borderId="3" xfId="0" applyFont="1" applyBorder="1" applyAlignment="1">
      <alignment horizontal="center" vertical="center" wrapText="1"/>
    </xf>
    <xf numFmtId="0" fontId="22" fillId="0" borderId="8" xfId="0" applyFont="1" applyBorder="1" applyAlignment="1">
      <alignment horizontal="center" vertical="center" wrapText="1"/>
    </xf>
    <xf numFmtId="0" fontId="11" fillId="0" borderId="2" xfId="2" applyFont="1" applyBorder="1" applyAlignment="1" applyProtection="1">
      <alignment horizontal="center" vertical="center"/>
      <protection locked="0"/>
    </xf>
    <xf numFmtId="0" fontId="11" fillId="0" borderId="8" xfId="2" applyFont="1" applyBorder="1" applyAlignment="1" applyProtection="1">
      <alignment horizontal="center" vertical="center"/>
      <protection locked="0"/>
    </xf>
    <xf numFmtId="176" fontId="14" fillId="0" borderId="1" xfId="2" applyNumberFormat="1" applyBorder="1" applyAlignment="1">
      <alignment horizontal="center" vertical="center" shrinkToFit="1"/>
    </xf>
    <xf numFmtId="0" fontId="14" fillId="0" borderId="2" xfId="2" applyBorder="1" applyAlignment="1">
      <alignment vertical="center"/>
    </xf>
    <xf numFmtId="0" fontId="22" fillId="0" borderId="3" xfId="0" applyFont="1" applyBorder="1">
      <alignment vertical="center"/>
    </xf>
    <xf numFmtId="0" fontId="22" fillId="0" borderId="8" xfId="0" applyFont="1" applyBorder="1">
      <alignment vertical="center"/>
    </xf>
    <xf numFmtId="0" fontId="14" fillId="0" borderId="2" xfId="2" applyBorder="1" applyAlignment="1">
      <alignment horizontal="center" vertical="center" wrapText="1"/>
    </xf>
    <xf numFmtId="0" fontId="14" fillId="0" borderId="3" xfId="2" applyBorder="1" applyAlignment="1">
      <alignment horizontal="center" vertical="center" wrapText="1"/>
    </xf>
    <xf numFmtId="0" fontId="14" fillId="0" borderId="8" xfId="2" applyBorder="1" applyAlignment="1">
      <alignment horizontal="center" vertical="center" wrapText="1"/>
    </xf>
    <xf numFmtId="0" fontId="14" fillId="0" borderId="1" xfId="2" applyBorder="1" applyAlignment="1">
      <alignment horizontal="center" vertical="center"/>
    </xf>
    <xf numFmtId="192" fontId="11" fillId="0" borderId="2" xfId="2" applyNumberFormat="1" applyFont="1" applyBorder="1" applyAlignment="1" applyProtection="1">
      <alignment horizontal="center" vertical="center"/>
      <protection locked="0"/>
    </xf>
    <xf numFmtId="192" fontId="11" fillId="0" borderId="8" xfId="2" applyNumberFormat="1" applyFont="1" applyBorder="1" applyAlignment="1" applyProtection="1">
      <alignment horizontal="center" vertical="center"/>
      <protection locked="0"/>
    </xf>
    <xf numFmtId="0" fontId="14" fillId="0" borderId="3" xfId="2" applyBorder="1" applyAlignment="1">
      <alignment vertical="center"/>
    </xf>
    <xf numFmtId="0" fontId="14" fillId="0" borderId="2" xfId="2" applyBorder="1" applyAlignment="1">
      <alignment horizontal="center" vertical="center"/>
    </xf>
    <xf numFmtId="0" fontId="14" fillId="0" borderId="8" xfId="2" applyBorder="1" applyAlignment="1">
      <alignment horizontal="center" vertical="center"/>
    </xf>
    <xf numFmtId="176" fontId="14" fillId="0" borderId="2" xfId="2" applyNumberFormat="1" applyBorder="1" applyAlignment="1">
      <alignment horizontal="center" vertical="center"/>
    </xf>
    <xf numFmtId="176" fontId="14" fillId="0" borderId="8" xfId="2" applyNumberFormat="1" applyBorder="1" applyAlignment="1">
      <alignment horizontal="center" vertical="center"/>
    </xf>
    <xf numFmtId="0" fontId="14" fillId="0" borderId="8" xfId="2" applyBorder="1" applyAlignment="1">
      <alignment vertical="center"/>
    </xf>
    <xf numFmtId="0" fontId="14" fillId="0" borderId="3" xfId="2" applyBorder="1" applyAlignment="1">
      <alignment horizontal="center" vertical="center"/>
    </xf>
    <xf numFmtId="176" fontId="14" fillId="0" borderId="2" xfId="2" applyNumberFormat="1" applyBorder="1" applyAlignment="1">
      <alignment horizontal="center" vertical="center" shrinkToFit="1"/>
    </xf>
    <xf numFmtId="176" fontId="14" fillId="0" borderId="8" xfId="2" applyNumberFormat="1" applyBorder="1" applyAlignment="1">
      <alignment horizontal="center" vertical="center" shrinkToFit="1"/>
    </xf>
    <xf numFmtId="176" fontId="14" fillId="0" borderId="1" xfId="2" applyNumberFormat="1" applyBorder="1" applyAlignment="1">
      <alignment horizontal="center" vertical="center"/>
    </xf>
    <xf numFmtId="0" fontId="11" fillId="2" borderId="1" xfId="2" applyFont="1" applyFill="1" applyBorder="1" applyAlignment="1">
      <alignment horizontal="center" vertical="center" shrinkToFit="1"/>
    </xf>
    <xf numFmtId="49" fontId="11" fillId="0" borderId="1" xfId="2" applyNumberFormat="1" applyFont="1" applyBorder="1" applyAlignment="1">
      <alignment horizontal="center" vertical="center" shrinkToFit="1"/>
    </xf>
    <xf numFmtId="0" fontId="11" fillId="2" borderId="6" xfId="4" applyFont="1" applyFill="1" applyBorder="1" applyAlignment="1">
      <alignment horizontal="center"/>
    </xf>
    <xf numFmtId="0" fontId="11" fillId="2" borderId="7" xfId="4" applyFont="1" applyFill="1" applyBorder="1" applyAlignment="1">
      <alignment horizontal="center"/>
    </xf>
    <xf numFmtId="0" fontId="11" fillId="0" borderId="6" xfId="4" applyFont="1" applyBorder="1" applyAlignment="1">
      <alignment horizontal="left" vertical="center" shrinkToFit="1"/>
    </xf>
    <xf numFmtId="0" fontId="11" fillId="0" borderId="7" xfId="4" applyFont="1" applyBorder="1" applyAlignment="1">
      <alignment horizontal="left" vertical="center" shrinkToFit="1"/>
    </xf>
    <xf numFmtId="0" fontId="11" fillId="0" borderId="5" xfId="4" applyFont="1" applyBorder="1" applyAlignment="1">
      <alignment horizontal="left" vertical="center" shrinkToFit="1"/>
    </xf>
    <xf numFmtId="0" fontId="11" fillId="2" borderId="2" xfId="4" applyFont="1" applyFill="1" applyBorder="1" applyAlignment="1">
      <alignment horizontal="center" vertical="center"/>
    </xf>
    <xf numFmtId="0" fontId="11" fillId="2" borderId="8" xfId="4" applyFont="1" applyFill="1" applyBorder="1" applyAlignment="1">
      <alignment horizontal="center" vertical="center"/>
    </xf>
    <xf numFmtId="0" fontId="11" fillId="0" borderId="2" xfId="4" applyFont="1" applyBorder="1" applyAlignment="1">
      <alignment horizontal="center" vertical="center" shrinkToFit="1"/>
    </xf>
    <xf numFmtId="0" fontId="11" fillId="0" borderId="3" xfId="4" applyFont="1" applyBorder="1" applyAlignment="1">
      <alignment horizontal="center" vertical="center" shrinkToFit="1"/>
    </xf>
    <xf numFmtId="0" fontId="11" fillId="0" borderId="8" xfId="4" applyFont="1" applyBorder="1" applyAlignment="1">
      <alignment horizontal="center" vertical="center" shrinkToFit="1"/>
    </xf>
    <xf numFmtId="0" fontId="6" fillId="0" borderId="14" xfId="2" applyFont="1" applyBorder="1" applyAlignment="1">
      <alignment horizontal="center" vertical="center" shrinkToFit="1"/>
    </xf>
    <xf numFmtId="0" fontId="22" fillId="0" borderId="9" xfId="11" applyFont="1" applyBorder="1" applyAlignment="1">
      <alignment horizontal="center" vertical="center"/>
    </xf>
    <xf numFmtId="0" fontId="22" fillId="0" borderId="11" xfId="11" applyFont="1" applyBorder="1" applyAlignment="1">
      <alignment horizontal="center" vertical="center"/>
    </xf>
    <xf numFmtId="176" fontId="8" fillId="0" borderId="6" xfId="2" applyNumberFormat="1" applyFont="1" applyBorder="1" applyAlignment="1">
      <alignment horizontal="center" vertical="center" shrinkToFit="1"/>
    </xf>
    <xf numFmtId="176" fontId="8" fillId="0" borderId="7" xfId="2" applyNumberFormat="1" applyFont="1" applyBorder="1" applyAlignment="1">
      <alignment horizontal="center" vertical="center" shrinkToFit="1"/>
    </xf>
    <xf numFmtId="176" fontId="8" fillId="0" borderId="5" xfId="2" applyNumberFormat="1" applyFont="1" applyBorder="1" applyAlignment="1">
      <alignment horizontal="center" vertical="center" shrinkToFit="1"/>
    </xf>
    <xf numFmtId="0" fontId="22" fillId="0" borderId="9" xfId="11" applyFont="1" applyBorder="1" applyAlignment="1">
      <alignment horizontal="center" vertical="center" shrinkToFit="1"/>
    </xf>
    <xf numFmtId="0" fontId="22" fillId="0" borderId="10" xfId="11" applyFont="1" applyBorder="1" applyAlignment="1">
      <alignment horizontal="center" vertical="center" shrinkToFit="1"/>
    </xf>
    <xf numFmtId="0" fontId="22" fillId="0" borderId="11" xfId="11" applyFont="1" applyBorder="1" applyAlignment="1">
      <alignment horizontal="center" vertical="center" shrinkToFit="1"/>
    </xf>
    <xf numFmtId="0" fontId="11" fillId="2" borderId="9" xfId="4" applyFont="1" applyFill="1" applyBorder="1" applyAlignment="1">
      <alignment horizontal="center" vertical="center"/>
    </xf>
    <xf numFmtId="0" fontId="11" fillId="2" borderId="10" xfId="4" applyFont="1" applyFill="1" applyBorder="1" applyAlignment="1">
      <alignment horizontal="center" vertical="center"/>
    </xf>
    <xf numFmtId="0" fontId="11" fillId="0" borderId="9" xfId="4" applyFont="1" applyBorder="1" applyAlignment="1">
      <alignment horizontal="left" vertical="center" shrinkToFit="1"/>
    </xf>
    <xf numFmtId="0" fontId="11" fillId="0" borderId="10" xfId="4" applyFont="1" applyBorder="1" applyAlignment="1">
      <alignment horizontal="left" vertical="center" shrinkToFit="1"/>
    </xf>
    <xf numFmtId="0" fontId="11" fillId="0" borderId="11" xfId="4" applyFont="1" applyBorder="1" applyAlignment="1">
      <alignment horizontal="left" vertical="center" shrinkToFit="1"/>
    </xf>
    <xf numFmtId="0" fontId="6" fillId="0" borderId="13" xfId="2" applyFont="1" applyBorder="1" applyAlignment="1">
      <alignment horizontal="center" vertical="center" shrinkToFit="1"/>
    </xf>
    <xf numFmtId="0" fontId="37" fillId="2" borderId="14" xfId="4" applyFont="1" applyFill="1" applyBorder="1" applyAlignment="1">
      <alignment horizontal="center" vertical="center" wrapText="1"/>
    </xf>
    <xf numFmtId="0" fontId="37" fillId="2" borderId="13" xfId="4" applyFont="1" applyFill="1" applyBorder="1" applyAlignment="1">
      <alignment horizontal="center" vertical="center" wrapText="1"/>
    </xf>
    <xf numFmtId="0" fontId="37" fillId="2" borderId="2" xfId="4" applyFont="1" applyFill="1" applyBorder="1" applyAlignment="1">
      <alignment horizontal="center" vertical="center" wrapText="1"/>
    </xf>
    <xf numFmtId="0" fontId="37" fillId="2" borderId="8" xfId="4" applyFont="1" applyFill="1" applyBorder="1" applyAlignment="1">
      <alignment horizontal="center" vertical="center" wrapText="1"/>
    </xf>
    <xf numFmtId="0" fontId="37" fillId="0" borderId="6" xfId="4" applyFont="1" applyBorder="1" applyAlignment="1">
      <alignment horizontal="left" vertical="top"/>
    </xf>
    <xf numFmtId="0" fontId="37" fillId="0" borderId="7" xfId="4" applyFont="1" applyBorder="1" applyAlignment="1">
      <alignment horizontal="left" vertical="top"/>
    </xf>
    <xf numFmtId="0" fontId="37" fillId="0" borderId="5" xfId="4" applyFont="1" applyBorder="1" applyAlignment="1">
      <alignment horizontal="left" vertical="top"/>
    </xf>
    <xf numFmtId="0" fontId="37" fillId="0" borderId="12" xfId="4" applyFont="1" applyBorder="1" applyAlignment="1">
      <alignment horizontal="left" vertical="top"/>
    </xf>
    <xf numFmtId="0" fontId="37" fillId="0" borderId="0" xfId="4" applyFont="1" applyAlignment="1">
      <alignment horizontal="left" vertical="top"/>
    </xf>
    <xf numFmtId="0" fontId="37" fillId="0" borderId="4" xfId="4" applyFont="1" applyBorder="1" applyAlignment="1">
      <alignment horizontal="left" vertical="top"/>
    </xf>
    <xf numFmtId="0" fontId="37" fillId="0" borderId="9" xfId="4" applyFont="1" applyBorder="1" applyAlignment="1">
      <alignment horizontal="left" vertical="top"/>
    </xf>
    <xf numFmtId="0" fontId="37" fillId="0" borderId="10" xfId="4" applyFont="1" applyBorder="1" applyAlignment="1">
      <alignment horizontal="left" vertical="top"/>
    </xf>
    <xf numFmtId="0" fontId="37" fillId="0" borderId="11" xfId="4" applyFont="1" applyBorder="1" applyAlignment="1">
      <alignment horizontal="left" vertical="top"/>
    </xf>
    <xf numFmtId="0" fontId="37" fillId="2" borderId="15" xfId="4" applyFont="1" applyFill="1" applyBorder="1" applyAlignment="1">
      <alignment horizontal="center" vertical="center" wrapText="1"/>
    </xf>
    <xf numFmtId="0" fontId="37" fillId="2" borderId="2" xfId="4" applyFont="1" applyFill="1" applyBorder="1" applyAlignment="1">
      <alignment horizontal="center" vertical="center"/>
    </xf>
    <xf numFmtId="0" fontId="37" fillId="2" borderId="3" xfId="4" applyFont="1" applyFill="1" applyBorder="1" applyAlignment="1">
      <alignment horizontal="center" vertical="center"/>
    </xf>
    <xf numFmtId="0" fontId="37" fillId="2" borderId="8" xfId="4" applyFont="1" applyFill="1" applyBorder="1" applyAlignment="1">
      <alignment horizontal="center" vertical="center"/>
    </xf>
    <xf numFmtId="0" fontId="37" fillId="2" borderId="1" xfId="4" applyFont="1" applyFill="1" applyBorder="1" applyAlignment="1">
      <alignment horizontal="center" vertical="center"/>
    </xf>
    <xf numFmtId="0" fontId="37" fillId="0" borderId="2" xfId="4" applyFont="1" applyBorder="1" applyAlignment="1">
      <alignment horizontal="left" vertical="center" wrapText="1" shrinkToFit="1"/>
    </xf>
    <xf numFmtId="0" fontId="37" fillId="0" borderId="3" xfId="4" applyFont="1" applyBorder="1" applyAlignment="1">
      <alignment horizontal="left" vertical="center" wrapText="1" shrinkToFit="1"/>
    </xf>
    <xf numFmtId="0" fontId="37" fillId="0" borderId="8" xfId="4" applyFont="1" applyBorder="1" applyAlignment="1">
      <alignment horizontal="left" vertical="center" wrapText="1" shrinkToFit="1"/>
    </xf>
    <xf numFmtId="0" fontId="37" fillId="2" borderId="1" xfId="4" applyFont="1" applyFill="1" applyBorder="1" applyAlignment="1">
      <alignment horizontal="center" vertical="center" wrapText="1"/>
    </xf>
    <xf numFmtId="0" fontId="37" fillId="2" borderId="1" xfId="4" applyFont="1" applyFill="1" applyBorder="1" applyAlignment="1">
      <alignment horizontal="center" vertical="center" shrinkToFit="1"/>
    </xf>
    <xf numFmtId="0" fontId="37" fillId="0" borderId="1" xfId="4" applyFont="1" applyBorder="1" applyAlignment="1">
      <alignment horizontal="center" vertical="center" shrinkToFit="1"/>
    </xf>
    <xf numFmtId="0" fontId="6" fillId="0" borderId="3" xfId="2" applyFont="1" applyBorder="1" applyAlignment="1" applyProtection="1">
      <alignment horizontal="center" vertical="center" shrinkToFit="1"/>
      <protection locked="0"/>
    </xf>
    <xf numFmtId="176" fontId="6" fillId="0" borderId="2" xfId="2" applyNumberFormat="1" applyFont="1" applyBorder="1" applyAlignment="1" applyProtection="1">
      <alignment horizontal="center" vertical="center" shrinkToFit="1"/>
      <protection locked="0"/>
    </xf>
    <xf numFmtId="176" fontId="6" fillId="0" borderId="3" xfId="2" applyNumberFormat="1" applyFont="1" applyBorder="1" applyAlignment="1" applyProtection="1">
      <alignment horizontal="center" vertical="center" shrinkToFit="1"/>
      <protection locked="0"/>
    </xf>
    <xf numFmtId="176" fontId="6" fillId="0" borderId="8" xfId="2" applyNumberFormat="1" applyFont="1" applyBorder="1" applyAlignment="1" applyProtection="1">
      <alignment horizontal="center" vertical="center" shrinkToFit="1"/>
      <protection locked="0"/>
    </xf>
    <xf numFmtId="0" fontId="6" fillId="0" borderId="2" xfId="2" applyFont="1" applyBorder="1" applyAlignment="1" applyProtection="1">
      <alignment horizontal="center" vertical="center" shrinkToFit="1"/>
      <protection locked="0"/>
    </xf>
    <xf numFmtId="0" fontId="6" fillId="2" borderId="2" xfId="2" applyFont="1" applyFill="1" applyBorder="1" applyAlignment="1" applyProtection="1">
      <alignment horizontal="center" vertical="center" shrinkToFit="1"/>
      <protection locked="0"/>
    </xf>
    <xf numFmtId="0" fontId="6" fillId="2" borderId="8" xfId="2" applyFont="1" applyFill="1" applyBorder="1" applyAlignment="1" applyProtection="1">
      <alignment horizontal="center" vertical="center" shrinkToFit="1"/>
      <protection locked="0"/>
    </xf>
    <xf numFmtId="0" fontId="37" fillId="0" borderId="2" xfId="4" applyFont="1" applyBorder="1" applyAlignment="1">
      <alignment horizontal="center" vertical="center" shrinkToFit="1"/>
    </xf>
    <xf numFmtId="0" fontId="37" fillId="0" borderId="3" xfId="4" applyFont="1" applyBorder="1" applyAlignment="1">
      <alignment horizontal="center" vertical="center" shrinkToFit="1"/>
    </xf>
    <xf numFmtId="0" fontId="37" fillId="0" borderId="8" xfId="4" applyFont="1" applyBorder="1" applyAlignment="1">
      <alignment horizontal="center" vertical="center" shrinkToFit="1"/>
    </xf>
    <xf numFmtId="0" fontId="11" fillId="0" borderId="7" xfId="2" applyFont="1" applyBorder="1" applyAlignment="1" applyProtection="1">
      <alignment vertical="center" wrapText="1"/>
      <protection locked="0"/>
    </xf>
    <xf numFmtId="0" fontId="22" fillId="0" borderId="7" xfId="13" applyFont="1" applyBorder="1" applyAlignment="1">
      <alignment vertical="center" wrapText="1"/>
    </xf>
    <xf numFmtId="0" fontId="22" fillId="0" borderId="0" xfId="13" applyFont="1" applyAlignment="1">
      <alignment vertical="center" wrapText="1"/>
    </xf>
    <xf numFmtId="0" fontId="11" fillId="6" borderId="6" xfId="4" applyFont="1" applyFill="1" applyBorder="1" applyAlignment="1">
      <alignment horizontal="center" vertical="center" shrinkToFit="1"/>
    </xf>
    <xf numFmtId="0" fontId="11" fillId="6" borderId="5" xfId="4" applyFont="1" applyFill="1" applyBorder="1" applyAlignment="1">
      <alignment horizontal="center" vertical="center" shrinkToFit="1"/>
    </xf>
    <xf numFmtId="176" fontId="8" fillId="0" borderId="6" xfId="2" applyNumberFormat="1" applyFont="1" applyBorder="1" applyAlignment="1">
      <alignment horizontal="center" vertical="center"/>
    </xf>
    <xf numFmtId="176" fontId="8" fillId="0" borderId="7" xfId="2" applyNumberFormat="1" applyFont="1" applyBorder="1" applyAlignment="1">
      <alignment horizontal="center" vertical="center"/>
    </xf>
    <xf numFmtId="176" fontId="8" fillId="0" borderId="5" xfId="2" applyNumberFormat="1" applyFont="1" applyBorder="1" applyAlignment="1">
      <alignment horizontal="center" vertical="center"/>
    </xf>
    <xf numFmtId="176" fontId="22" fillId="0" borderId="9" xfId="1" applyNumberFormat="1" applyFont="1" applyBorder="1" applyAlignment="1">
      <alignment horizontal="center" vertical="center"/>
    </xf>
    <xf numFmtId="176" fontId="22" fillId="0" borderId="10" xfId="1" applyNumberFormat="1" applyFont="1" applyBorder="1" applyAlignment="1">
      <alignment horizontal="center" vertical="center"/>
    </xf>
    <xf numFmtId="176" fontId="22" fillId="0" borderId="11" xfId="1" applyNumberFormat="1" applyFont="1" applyBorder="1" applyAlignment="1">
      <alignment horizontal="center" vertical="center"/>
    </xf>
    <xf numFmtId="0" fontId="11" fillId="6" borderId="13" xfId="4" applyFont="1" applyFill="1" applyBorder="1" applyAlignment="1">
      <alignment horizontal="center" vertical="center"/>
    </xf>
    <xf numFmtId="0" fontId="11" fillId="0" borderId="13" xfId="4" applyFont="1" applyBorder="1" applyAlignment="1">
      <alignment vertical="center" shrinkToFit="1"/>
    </xf>
    <xf numFmtId="0" fontId="11" fillId="6" borderId="2" xfId="4" applyFont="1" applyFill="1" applyBorder="1" applyAlignment="1">
      <alignment horizontal="center" vertical="center"/>
    </xf>
    <xf numFmtId="0" fontId="11" fillId="6" borderId="3" xfId="4" applyFont="1" applyFill="1" applyBorder="1" applyAlignment="1">
      <alignment horizontal="center" vertical="center"/>
    </xf>
    <xf numFmtId="0" fontId="11" fillId="6" borderId="8" xfId="4" applyFont="1" applyFill="1" applyBorder="1" applyAlignment="1">
      <alignment horizontal="center" vertical="center"/>
    </xf>
    <xf numFmtId="0" fontId="11" fillId="0" borderId="9" xfId="4" applyFont="1" applyBorder="1" applyAlignment="1">
      <alignment horizontal="center" vertical="center" shrinkToFit="1"/>
    </xf>
    <xf numFmtId="0" fontId="11" fillId="0" borderId="10" xfId="4" applyFont="1" applyBorder="1" applyAlignment="1">
      <alignment horizontal="center" vertical="center" shrinkToFit="1"/>
    </xf>
    <xf numFmtId="0" fontId="11" fillId="0" borderId="11" xfId="4" applyFont="1" applyBorder="1" applyAlignment="1">
      <alignment horizontal="center" vertical="center" shrinkToFit="1"/>
    </xf>
    <xf numFmtId="0" fontId="11" fillId="6" borderId="14" xfId="4" applyFont="1" applyFill="1" applyBorder="1" applyAlignment="1">
      <alignment horizontal="center"/>
    </xf>
    <xf numFmtId="0" fontId="11" fillId="0" borderId="14" xfId="4" applyFont="1" applyBorder="1" applyAlignment="1">
      <alignment vertical="center" shrinkToFit="1"/>
    </xf>
    <xf numFmtId="0" fontId="6" fillId="6" borderId="6" xfId="2" applyFont="1" applyFill="1" applyBorder="1" applyAlignment="1">
      <alignment horizontal="center" vertical="center" shrinkToFit="1"/>
    </xf>
    <xf numFmtId="0" fontId="6" fillId="6" borderId="7" xfId="2" applyFont="1" applyFill="1" applyBorder="1" applyAlignment="1">
      <alignment horizontal="center" vertical="center" shrinkToFit="1"/>
    </xf>
    <xf numFmtId="0" fontId="6" fillId="6" borderId="5" xfId="2" applyFont="1" applyFill="1" applyBorder="1" applyAlignment="1">
      <alignment horizontal="center" vertical="center" shrinkToFit="1"/>
    </xf>
    <xf numFmtId="0" fontId="6" fillId="6" borderId="9" xfId="2" applyFont="1" applyFill="1" applyBorder="1" applyAlignment="1">
      <alignment horizontal="center" vertical="center" shrinkToFit="1"/>
    </xf>
    <xf numFmtId="0" fontId="6" fillId="6" borderId="10" xfId="2" applyFont="1" applyFill="1" applyBorder="1" applyAlignment="1">
      <alignment horizontal="center" vertical="center" shrinkToFit="1"/>
    </xf>
    <xf numFmtId="0" fontId="6" fillId="6" borderId="11" xfId="2" applyFont="1" applyFill="1" applyBorder="1" applyAlignment="1">
      <alignment horizontal="center" vertical="center" shrinkToFit="1"/>
    </xf>
    <xf numFmtId="0" fontId="11" fillId="0" borderId="6" xfId="4" applyFont="1" applyBorder="1" applyAlignment="1">
      <alignment horizontal="center" vertical="center" shrinkToFit="1"/>
    </xf>
    <xf numFmtId="0" fontId="11" fillId="0" borderId="7" xfId="4" applyFont="1" applyBorder="1" applyAlignment="1">
      <alignment horizontal="center" vertical="center" shrinkToFit="1"/>
    </xf>
    <xf numFmtId="0" fontId="11" fillId="0" borderId="5" xfId="4" applyFont="1" applyBorder="1" applyAlignment="1">
      <alignment horizontal="center" vertical="center" shrinkToFit="1"/>
    </xf>
    <xf numFmtId="0" fontId="11" fillId="0" borderId="2" xfId="4" applyFont="1" applyBorder="1" applyAlignment="1">
      <alignment horizontal="left" vertical="center" shrinkToFit="1"/>
    </xf>
    <xf numFmtId="0" fontId="11" fillId="0" borderId="3" xfId="4" applyFont="1" applyBorder="1" applyAlignment="1">
      <alignment horizontal="left" vertical="center" shrinkToFit="1"/>
    </xf>
    <xf numFmtId="0" fontId="11" fillId="0" borderId="8" xfId="4" applyFont="1" applyBorder="1" applyAlignment="1">
      <alignment horizontal="left" vertical="center" shrinkToFit="1"/>
    </xf>
    <xf numFmtId="0" fontId="11" fillId="0" borderId="1" xfId="4" applyFont="1" applyBorder="1" applyAlignment="1">
      <alignment horizontal="left" vertical="center" shrinkToFit="1"/>
    </xf>
    <xf numFmtId="0" fontId="11" fillId="6" borderId="1" xfId="4" applyFont="1" applyFill="1" applyBorder="1" applyAlignment="1">
      <alignment horizontal="center" vertical="center"/>
    </xf>
    <xf numFmtId="0" fontId="37" fillId="0" borderId="13" xfId="4" applyFont="1" applyBorder="1" applyAlignment="1">
      <alignment horizontal="center" vertical="center" wrapText="1"/>
    </xf>
    <xf numFmtId="0" fontId="37" fillId="0" borderId="1" xfId="4" applyFont="1" applyBorder="1" applyAlignment="1">
      <alignment horizontal="center" vertical="center" wrapText="1"/>
    </xf>
    <xf numFmtId="0" fontId="37" fillId="0" borderId="1" xfId="4" applyFont="1" applyBorder="1" applyAlignment="1">
      <alignment horizontal="center" vertical="center"/>
    </xf>
    <xf numFmtId="192" fontId="37" fillId="0" borderId="0" xfId="4" applyNumberFormat="1" applyFont="1" applyAlignment="1">
      <alignment horizontal="center" vertical="center" shrinkToFit="1"/>
    </xf>
    <xf numFmtId="192" fontId="37" fillId="0" borderId="4" xfId="4" applyNumberFormat="1" applyFont="1" applyBorder="1" applyAlignment="1">
      <alignment horizontal="center" vertical="center" shrinkToFit="1"/>
    </xf>
    <xf numFmtId="192" fontId="37" fillId="0" borderId="6" xfId="4" applyNumberFormat="1" applyFont="1" applyBorder="1" applyAlignment="1">
      <alignment horizontal="center" vertical="center" shrinkToFit="1"/>
    </xf>
    <xf numFmtId="192" fontId="37" fillId="0" borderId="7" xfId="4" applyNumberFormat="1" applyFont="1" applyBorder="1" applyAlignment="1">
      <alignment horizontal="center" vertical="center" shrinkToFit="1"/>
    </xf>
    <xf numFmtId="192" fontId="37" fillId="0" borderId="5" xfId="4" applyNumberFormat="1" applyFont="1" applyBorder="1" applyAlignment="1">
      <alignment horizontal="center" vertical="center" shrinkToFit="1"/>
    </xf>
    <xf numFmtId="192" fontId="37" fillId="0" borderId="12" xfId="4" applyNumberFormat="1" applyFont="1" applyBorder="1" applyAlignment="1">
      <alignment horizontal="center" vertical="center" shrinkToFit="1"/>
    </xf>
    <xf numFmtId="192" fontId="37" fillId="0" borderId="9" xfId="4" applyNumberFormat="1" applyFont="1" applyBorder="1" applyAlignment="1">
      <alignment horizontal="center" vertical="center" shrinkToFit="1"/>
    </xf>
    <xf numFmtId="192" fontId="37" fillId="0" borderId="10" xfId="4" applyNumberFormat="1" applyFont="1" applyBorder="1" applyAlignment="1">
      <alignment horizontal="center" vertical="center" shrinkToFit="1"/>
    </xf>
    <xf numFmtId="192" fontId="37" fillId="0" borderId="11" xfId="4" applyNumberFormat="1" applyFont="1" applyBorder="1" applyAlignment="1">
      <alignment horizontal="center" vertical="center" shrinkToFit="1"/>
    </xf>
    <xf numFmtId="0" fontId="7" fillId="0" borderId="0" xfId="2" applyFont="1" applyAlignment="1">
      <alignment horizontal="left" vertical="center"/>
    </xf>
    <xf numFmtId="0" fontId="6" fillId="2" borderId="6" xfId="2" applyFont="1" applyFill="1" applyBorder="1" applyAlignment="1">
      <alignment horizontal="center" vertical="center"/>
    </xf>
    <xf numFmtId="0" fontId="6" fillId="2" borderId="7" xfId="2" applyFont="1" applyFill="1" applyBorder="1" applyAlignment="1">
      <alignment horizontal="center" vertical="center"/>
    </xf>
    <xf numFmtId="0" fontId="6" fillId="2" borderId="5" xfId="2" applyFont="1" applyFill="1" applyBorder="1" applyAlignment="1">
      <alignment horizontal="center" vertical="center"/>
    </xf>
    <xf numFmtId="0" fontId="6" fillId="0" borderId="6" xfId="2" applyFont="1" applyBorder="1" applyAlignment="1">
      <alignment horizontal="left" vertical="center" shrinkToFit="1"/>
    </xf>
    <xf numFmtId="0" fontId="6" fillId="0" borderId="7" xfId="2" applyFont="1" applyBorder="1" applyAlignment="1">
      <alignment horizontal="left" vertical="center" shrinkToFit="1"/>
    </xf>
    <xf numFmtId="0" fontId="6" fillId="0" borderId="5" xfId="2" applyFont="1" applyBorder="1" applyAlignment="1">
      <alignment horizontal="left" vertical="center" shrinkToFit="1"/>
    </xf>
    <xf numFmtId="0" fontId="6" fillId="2" borderId="2" xfId="2" applyFont="1" applyFill="1" applyBorder="1" applyAlignment="1">
      <alignment horizontal="center" vertical="center"/>
    </xf>
    <xf numFmtId="0" fontId="6" fillId="2" borderId="3" xfId="2" applyFont="1" applyFill="1" applyBorder="1" applyAlignment="1">
      <alignment horizontal="center" vertical="center"/>
    </xf>
    <xf numFmtId="0" fontId="6" fillId="2" borderId="8" xfId="2" applyFont="1" applyFill="1" applyBorder="1" applyAlignment="1">
      <alignment horizontal="center" vertical="center"/>
    </xf>
    <xf numFmtId="0" fontId="6" fillId="0" borderId="2" xfId="2" applyFont="1" applyBorder="1" applyAlignment="1">
      <alignment horizontal="left" vertical="center" shrinkToFit="1"/>
    </xf>
    <xf numFmtId="0" fontId="6" fillId="0" borderId="3" xfId="2" applyFont="1" applyBorder="1" applyAlignment="1">
      <alignment horizontal="left" vertical="center" shrinkToFit="1"/>
    </xf>
    <xf numFmtId="0" fontId="6" fillId="0" borderId="8" xfId="2" applyFont="1" applyBorder="1" applyAlignment="1">
      <alignment horizontal="left" vertical="center" shrinkToFit="1"/>
    </xf>
    <xf numFmtId="0" fontId="40" fillId="2" borderId="6" xfId="2" applyFont="1" applyFill="1" applyBorder="1" applyAlignment="1">
      <alignment horizontal="center" vertical="center" shrinkToFit="1"/>
    </xf>
    <xf numFmtId="0" fontId="40" fillId="2" borderId="7" xfId="2" applyFont="1" applyFill="1" applyBorder="1" applyAlignment="1">
      <alignment horizontal="center" vertical="center" shrinkToFit="1"/>
    </xf>
    <xf numFmtId="0" fontId="40" fillId="2" borderId="5" xfId="2" applyFont="1" applyFill="1" applyBorder="1" applyAlignment="1">
      <alignment horizontal="center" vertical="center" shrinkToFit="1"/>
    </xf>
    <xf numFmtId="0" fontId="40" fillId="2" borderId="9" xfId="2" applyFont="1" applyFill="1" applyBorder="1" applyAlignment="1">
      <alignment horizontal="center" vertical="center" shrinkToFit="1"/>
    </xf>
    <xf numFmtId="0" fontId="40" fillId="2" borderId="10" xfId="2" applyFont="1" applyFill="1" applyBorder="1" applyAlignment="1">
      <alignment horizontal="center" vertical="center" shrinkToFit="1"/>
    </xf>
    <xf numFmtId="0" fontId="40" fillId="2" borderId="11" xfId="2" applyFont="1" applyFill="1" applyBorder="1" applyAlignment="1">
      <alignment horizontal="center" vertical="center" shrinkToFit="1"/>
    </xf>
    <xf numFmtId="0" fontId="6" fillId="0" borderId="6" xfId="2" applyFont="1" applyBorder="1" applyAlignment="1">
      <alignment horizontal="center" vertical="center" shrinkToFit="1"/>
    </xf>
    <xf numFmtId="0" fontId="6" fillId="0" borderId="7" xfId="2" applyFont="1" applyBorder="1" applyAlignment="1">
      <alignment horizontal="center" vertical="center" shrinkToFit="1"/>
    </xf>
    <xf numFmtId="0" fontId="6" fillId="0" borderId="5" xfId="2" applyFont="1" applyBorder="1" applyAlignment="1">
      <alignment horizontal="center" vertical="center" shrinkToFit="1"/>
    </xf>
    <xf numFmtId="177" fontId="6" fillId="0" borderId="6" xfId="2" applyNumberFormat="1" applyFont="1" applyBorder="1" applyAlignment="1">
      <alignment horizontal="center" vertical="center" shrinkToFit="1"/>
    </xf>
    <xf numFmtId="177" fontId="6" fillId="0" borderId="7" xfId="2" applyNumberFormat="1" applyFont="1" applyBorder="1" applyAlignment="1">
      <alignment horizontal="center" vertical="center" shrinkToFit="1"/>
    </xf>
    <xf numFmtId="177" fontId="6" fillId="0" borderId="5" xfId="2" applyNumberFormat="1" applyFont="1" applyBorder="1" applyAlignment="1">
      <alignment horizontal="center" vertical="center" shrinkToFit="1"/>
    </xf>
    <xf numFmtId="177" fontId="6" fillId="0" borderId="9" xfId="2" applyNumberFormat="1" applyFont="1" applyBorder="1" applyAlignment="1">
      <alignment horizontal="center" vertical="center" shrinkToFit="1"/>
    </xf>
    <xf numFmtId="177" fontId="6" fillId="0" borderId="10" xfId="2" applyNumberFormat="1" applyFont="1" applyBorder="1" applyAlignment="1">
      <alignment horizontal="center" vertical="center" shrinkToFit="1"/>
    </xf>
    <xf numFmtId="177" fontId="6" fillId="0" borderId="11" xfId="2" applyNumberFormat="1" applyFont="1" applyBorder="1" applyAlignment="1">
      <alignment horizontal="center" vertical="center" shrinkToFit="1"/>
    </xf>
    <xf numFmtId="0" fontId="6" fillId="2" borderId="9" xfId="2" applyFont="1" applyFill="1" applyBorder="1" applyAlignment="1">
      <alignment horizontal="center" vertical="center"/>
    </xf>
    <xf numFmtId="0" fontId="6" fillId="2" borderId="10" xfId="2" applyFont="1" applyFill="1" applyBorder="1" applyAlignment="1">
      <alignment horizontal="center" vertical="center"/>
    </xf>
    <xf numFmtId="0" fontId="6" fillId="2" borderId="11" xfId="2" applyFont="1" applyFill="1" applyBorder="1" applyAlignment="1">
      <alignment horizontal="center" vertical="center"/>
    </xf>
    <xf numFmtId="0" fontId="6" fillId="0" borderId="9" xfId="2" applyFont="1" applyBorder="1" applyAlignment="1">
      <alignment horizontal="left" vertical="center" shrinkToFit="1"/>
    </xf>
    <xf numFmtId="0" fontId="6" fillId="0" borderId="10" xfId="2" applyFont="1" applyBorder="1" applyAlignment="1">
      <alignment horizontal="left" vertical="center" shrinkToFit="1"/>
    </xf>
    <xf numFmtId="0" fontId="6" fillId="0" borderId="11" xfId="2" applyFont="1" applyBorder="1" applyAlignment="1">
      <alignment horizontal="left" vertical="center" shrinkToFit="1"/>
    </xf>
    <xf numFmtId="0" fontId="6" fillId="2" borderId="2" xfId="2" applyFont="1" applyFill="1" applyBorder="1" applyAlignment="1">
      <alignment horizontal="center" vertical="center" wrapText="1"/>
    </xf>
    <xf numFmtId="0" fontId="6" fillId="2" borderId="3" xfId="2" applyFont="1" applyFill="1" applyBorder="1" applyAlignment="1">
      <alignment horizontal="center" vertical="center" wrapText="1"/>
    </xf>
    <xf numFmtId="0" fontId="6" fillId="2" borderId="8" xfId="2" applyFont="1" applyFill="1" applyBorder="1" applyAlignment="1">
      <alignment horizontal="center" vertical="center" wrapText="1"/>
    </xf>
    <xf numFmtId="0" fontId="6" fillId="0" borderId="9" xfId="2" applyFont="1" applyBorder="1" applyAlignment="1">
      <alignment horizontal="center" vertical="center" shrinkToFit="1"/>
    </xf>
    <xf numFmtId="0" fontId="6" fillId="0" borderId="10" xfId="2" applyFont="1" applyBorder="1" applyAlignment="1">
      <alignment horizontal="center" vertical="center" shrinkToFit="1"/>
    </xf>
    <xf numFmtId="0" fontId="6" fillId="0" borderId="11" xfId="2" applyFont="1" applyBorder="1" applyAlignment="1">
      <alignment horizontal="center" vertical="center" shrinkToFit="1"/>
    </xf>
    <xf numFmtId="0" fontId="6" fillId="2" borderId="14" xfId="2" applyFont="1" applyFill="1" applyBorder="1" applyAlignment="1">
      <alignment vertical="center" textRotation="255"/>
    </xf>
    <xf numFmtId="0" fontId="6" fillId="2" borderId="15" xfId="2" applyFont="1" applyFill="1" applyBorder="1" applyAlignment="1">
      <alignment vertical="center" textRotation="255"/>
    </xf>
    <xf numFmtId="0" fontId="6" fillId="2" borderId="13" xfId="2" applyFont="1" applyFill="1" applyBorder="1" applyAlignment="1">
      <alignment vertical="center" textRotation="255"/>
    </xf>
    <xf numFmtId="0" fontId="41" fillId="0" borderId="6" xfId="2" applyFont="1" applyBorder="1" applyAlignment="1" applyProtection="1">
      <alignment horizontal="center"/>
      <protection locked="0"/>
    </xf>
    <xf numFmtId="0" fontId="41" fillId="0" borderId="7" xfId="2" applyFont="1" applyBorder="1" applyAlignment="1" applyProtection="1">
      <alignment horizontal="center"/>
      <protection locked="0"/>
    </xf>
    <xf numFmtId="0" fontId="41" fillId="0" borderId="5" xfId="2" applyFont="1" applyBorder="1" applyAlignment="1" applyProtection="1">
      <alignment horizontal="center"/>
      <protection locked="0"/>
    </xf>
    <xf numFmtId="0" fontId="6" fillId="0" borderId="10" xfId="2" applyFont="1" applyBorder="1" applyAlignment="1" applyProtection="1">
      <alignment horizontal="left" vertical="center" wrapText="1"/>
      <protection locked="0"/>
    </xf>
    <xf numFmtId="0" fontId="6" fillId="0" borderId="11" xfId="2" applyFont="1" applyBorder="1" applyAlignment="1" applyProtection="1">
      <alignment horizontal="left" vertical="center" wrapText="1"/>
      <protection locked="0"/>
    </xf>
    <xf numFmtId="0" fontId="6" fillId="0" borderId="12" xfId="2" applyFont="1" applyBorder="1" applyAlignment="1" applyProtection="1">
      <alignment vertical="center"/>
      <protection locked="0"/>
    </xf>
    <xf numFmtId="0" fontId="6" fillId="0" borderId="0" xfId="2" applyFont="1" applyAlignment="1" applyProtection="1">
      <alignment vertical="center"/>
      <protection locked="0"/>
    </xf>
    <xf numFmtId="0" fontId="6" fillId="0" borderId="4" xfId="2" applyFont="1" applyBorder="1" applyAlignment="1" applyProtection="1">
      <alignment vertical="center"/>
      <protection locked="0"/>
    </xf>
    <xf numFmtId="0" fontId="6" fillId="0" borderId="6" xfId="2" applyFont="1" applyBorder="1" applyAlignment="1">
      <alignment horizontal="left" vertical="center"/>
    </xf>
    <xf numFmtId="0" fontId="6" fillId="0" borderId="7" xfId="2" applyFont="1" applyBorder="1" applyAlignment="1">
      <alignment horizontal="left" vertical="center"/>
    </xf>
    <xf numFmtId="0" fontId="6" fillId="0" borderId="5" xfId="2" applyFont="1" applyBorder="1" applyAlignment="1">
      <alignment horizontal="left" vertical="center"/>
    </xf>
    <xf numFmtId="177" fontId="6" fillId="0" borderId="6" xfId="2" applyNumberFormat="1" applyFont="1" applyBorder="1" applyAlignment="1">
      <alignment horizontal="center" vertical="center" wrapText="1" shrinkToFit="1"/>
    </xf>
    <xf numFmtId="177" fontId="6" fillId="0" borderId="7" xfId="2" applyNumberFormat="1" applyFont="1" applyBorder="1" applyAlignment="1">
      <alignment horizontal="center" vertical="center" wrapText="1" shrinkToFit="1"/>
    </xf>
    <xf numFmtId="177" fontId="6" fillId="0" borderId="5" xfId="2" applyNumberFormat="1" applyFont="1" applyBorder="1" applyAlignment="1">
      <alignment horizontal="center" vertical="center" wrapText="1" shrinkToFit="1"/>
    </xf>
    <xf numFmtId="177" fontId="6" fillId="0" borderId="9" xfId="2" applyNumberFormat="1" applyFont="1" applyBorder="1" applyAlignment="1">
      <alignment horizontal="center" vertical="center" wrapText="1" shrinkToFit="1"/>
    </xf>
    <xf numFmtId="177" fontId="6" fillId="0" borderId="10" xfId="2" applyNumberFormat="1" applyFont="1" applyBorder="1" applyAlignment="1">
      <alignment horizontal="center" vertical="center" wrapText="1" shrinkToFit="1"/>
    </xf>
    <xf numFmtId="177" fontId="6" fillId="0" borderId="11" xfId="2" applyNumberFormat="1" applyFont="1" applyBorder="1" applyAlignment="1">
      <alignment horizontal="center" vertical="center" wrapText="1" shrinkToFit="1"/>
    </xf>
    <xf numFmtId="0" fontId="6" fillId="0" borderId="9" xfId="2" applyFont="1" applyBorder="1" applyAlignment="1">
      <alignment horizontal="left" vertical="center"/>
    </xf>
    <xf numFmtId="0" fontId="6" fillId="0" borderId="10" xfId="2" applyFont="1" applyBorder="1" applyAlignment="1">
      <alignment horizontal="left" vertical="center"/>
    </xf>
    <xf numFmtId="0" fontId="6" fillId="0" borderId="11" xfId="2" applyFont="1" applyBorder="1" applyAlignment="1">
      <alignment horizontal="left" vertical="center"/>
    </xf>
    <xf numFmtId="0" fontId="6" fillId="0" borderId="9" xfId="2" applyFont="1" applyBorder="1" applyAlignment="1">
      <alignment horizontal="center" vertical="center" wrapText="1" shrinkToFit="1"/>
    </xf>
    <xf numFmtId="0" fontId="6" fillId="0" borderId="10" xfId="2" applyFont="1" applyBorder="1" applyAlignment="1">
      <alignment horizontal="center" vertical="center" wrapText="1" shrinkToFit="1"/>
    </xf>
    <xf numFmtId="0" fontId="6" fillId="0" borderId="11" xfId="2" applyFont="1" applyBorder="1" applyAlignment="1">
      <alignment horizontal="center" vertical="center" wrapText="1" shrinkToFit="1"/>
    </xf>
    <xf numFmtId="0" fontId="41" fillId="0" borderId="12" xfId="2" applyFont="1" applyBorder="1" applyAlignment="1" applyProtection="1">
      <alignment horizontal="center"/>
      <protection locked="0"/>
    </xf>
    <xf numFmtId="0" fontId="41" fillId="0" borderId="0" xfId="2" applyFont="1" applyAlignment="1" applyProtection="1">
      <alignment horizontal="center"/>
      <protection locked="0"/>
    </xf>
    <xf numFmtId="0" fontId="41" fillId="0" borderId="4" xfId="2" applyFont="1" applyBorder="1" applyAlignment="1" applyProtection="1">
      <alignment horizontal="center"/>
      <protection locked="0"/>
    </xf>
    <xf numFmtId="0" fontId="37" fillId="2" borderId="1" xfId="14" applyFont="1" applyFill="1" applyBorder="1" applyAlignment="1">
      <alignment horizontal="center" vertical="center"/>
    </xf>
    <xf numFmtId="0" fontId="11" fillId="0" borderId="0" xfId="2" applyFont="1" applyAlignment="1">
      <alignment horizontal="center" vertical="center"/>
    </xf>
    <xf numFmtId="0" fontId="11" fillId="0" borderId="0" xfId="2" applyFont="1" applyAlignment="1">
      <alignment horizontal="center" vertical="center" shrinkToFit="1"/>
    </xf>
    <xf numFmtId="0" fontId="22" fillId="0" borderId="10" xfId="0" applyFont="1" applyBorder="1" applyAlignment="1">
      <alignment horizontal="left" vertical="center"/>
    </xf>
    <xf numFmtId="0" fontId="22" fillId="0" borderId="0" xfId="0" applyFont="1" applyAlignment="1">
      <alignment horizontal="left" vertical="center"/>
    </xf>
    <xf numFmtId="0" fontId="42" fillId="0" borderId="0" xfId="2" applyFont="1" applyAlignment="1">
      <alignment vertical="center" wrapText="1"/>
    </xf>
    <xf numFmtId="0" fontId="37" fillId="2" borderId="1" xfId="14" applyFont="1" applyFill="1" applyBorder="1" applyAlignment="1">
      <alignment horizontal="center" vertical="center" wrapText="1"/>
    </xf>
    <xf numFmtId="0" fontId="43" fillId="2" borderId="1" xfId="14" applyFont="1" applyFill="1" applyBorder="1" applyAlignment="1">
      <alignment horizontal="center" vertical="center" wrapText="1"/>
    </xf>
    <xf numFmtId="177" fontId="6" fillId="0" borderId="6" xfId="2" applyNumberFormat="1" applyFont="1" applyBorder="1" applyAlignment="1">
      <alignment horizontal="right" vertical="center" wrapText="1" shrinkToFit="1"/>
    </xf>
    <xf numFmtId="0" fontId="22" fillId="0" borderId="7" xfId="0" applyFont="1" applyBorder="1" applyAlignment="1">
      <alignment vertical="center" wrapText="1" shrinkToFit="1"/>
    </xf>
    <xf numFmtId="0" fontId="22" fillId="0" borderId="5" xfId="0" applyFont="1" applyBorder="1" applyAlignment="1">
      <alignment vertical="center" wrapText="1" shrinkToFit="1"/>
    </xf>
    <xf numFmtId="0" fontId="22" fillId="0" borderId="9" xfId="0" applyFont="1" applyBorder="1" applyAlignment="1">
      <alignment vertical="center" wrapText="1" shrinkToFit="1"/>
    </xf>
    <xf numFmtId="0" fontId="22" fillId="0" borderId="10" xfId="0" applyFont="1" applyBorder="1" applyAlignment="1">
      <alignment vertical="center" wrapText="1" shrinkToFit="1"/>
    </xf>
    <xf numFmtId="0" fontId="22" fillId="0" borderId="11" xfId="0" applyFont="1" applyBorder="1" applyAlignment="1">
      <alignment vertical="center" wrapText="1" shrinkToFit="1"/>
    </xf>
    <xf numFmtId="0" fontId="11" fillId="0" borderId="13" xfId="2" applyFont="1" applyBorder="1" applyAlignment="1">
      <alignment horizontal="left" vertical="center" shrinkToFit="1"/>
    </xf>
    <xf numFmtId="0" fontId="11" fillId="0" borderId="14" xfId="2" applyFont="1" applyBorder="1" applyAlignment="1">
      <alignment horizontal="left" vertical="center" shrinkToFit="1"/>
    </xf>
    <xf numFmtId="0" fontId="11" fillId="2" borderId="14" xfId="2" applyFont="1" applyFill="1" applyBorder="1" applyAlignment="1">
      <alignment vertical="center" textRotation="255"/>
    </xf>
    <xf numFmtId="0" fontId="11" fillId="2" borderId="15" xfId="2" applyFont="1" applyFill="1" applyBorder="1" applyAlignment="1">
      <alignment vertical="center" textRotation="255"/>
    </xf>
    <xf numFmtId="0" fontId="45" fillId="0" borderId="6" xfId="2" applyFont="1" applyBorder="1" applyAlignment="1" applyProtection="1">
      <alignment horizontal="center"/>
      <protection locked="0"/>
    </xf>
    <xf numFmtId="0" fontId="45" fillId="0" borderId="7" xfId="2" applyFont="1" applyBorder="1" applyAlignment="1" applyProtection="1">
      <alignment horizontal="center"/>
      <protection locked="0"/>
    </xf>
    <xf numFmtId="0" fontId="45" fillId="0" borderId="0" xfId="2" applyFont="1" applyAlignment="1" applyProtection="1">
      <alignment horizontal="center"/>
      <protection locked="0"/>
    </xf>
    <xf numFmtId="0" fontId="45" fillId="0" borderId="4" xfId="2" applyFont="1" applyBorder="1" applyAlignment="1" applyProtection="1">
      <alignment horizontal="center"/>
      <protection locked="0"/>
    </xf>
    <xf numFmtId="0" fontId="45" fillId="0" borderId="12" xfId="2" applyFont="1" applyBorder="1" applyAlignment="1" applyProtection="1">
      <alignment horizontal="center"/>
      <protection locked="0"/>
    </xf>
    <xf numFmtId="0" fontId="45" fillId="0" borderId="9" xfId="2" applyFont="1" applyBorder="1" applyAlignment="1" applyProtection="1">
      <alignment horizontal="center"/>
      <protection locked="0"/>
    </xf>
    <xf numFmtId="0" fontId="45" fillId="0" borderId="10" xfId="2" applyFont="1" applyBorder="1" applyAlignment="1" applyProtection="1">
      <alignment horizontal="center"/>
      <protection locked="0"/>
    </xf>
    <xf numFmtId="0" fontId="45" fillId="0" borderId="11" xfId="2" applyFont="1" applyBorder="1" applyAlignment="1" applyProtection="1">
      <alignment horizontal="center"/>
      <protection locked="0"/>
    </xf>
    <xf numFmtId="0" fontId="37" fillId="2" borderId="2" xfId="2" applyFont="1" applyFill="1" applyBorder="1" applyAlignment="1" applyProtection="1">
      <alignment horizontal="center" vertical="center"/>
      <protection locked="0"/>
    </xf>
    <xf numFmtId="0" fontId="22" fillId="2" borderId="3" xfId="0" applyFont="1" applyFill="1" applyBorder="1" applyAlignment="1">
      <alignment horizontal="center" vertical="center"/>
    </xf>
    <xf numFmtId="0" fontId="22" fillId="2" borderId="8" xfId="0" applyFont="1" applyFill="1" applyBorder="1" applyAlignment="1">
      <alignment horizontal="center" vertical="center"/>
    </xf>
    <xf numFmtId="0" fontId="37" fillId="2" borderId="2" xfId="2" applyFont="1" applyFill="1" applyBorder="1" applyAlignment="1" applyProtection="1">
      <alignment horizontal="center" vertical="center" wrapText="1"/>
      <protection locked="0"/>
    </xf>
    <xf numFmtId="0" fontId="37" fillId="2" borderId="3" xfId="2" applyFont="1" applyFill="1" applyBorder="1" applyAlignment="1" applyProtection="1">
      <alignment horizontal="center" vertical="center" wrapText="1"/>
      <protection locked="0"/>
    </xf>
    <xf numFmtId="0" fontId="37" fillId="2" borderId="8" xfId="2" applyFont="1" applyFill="1" applyBorder="1" applyAlignment="1" applyProtection="1">
      <alignment horizontal="center" vertical="center" wrapText="1"/>
      <protection locked="0"/>
    </xf>
    <xf numFmtId="0" fontId="37" fillId="0" borderId="2" xfId="2" applyFont="1" applyBorder="1" applyAlignment="1" applyProtection="1">
      <alignment horizontal="center" vertical="center" wrapText="1"/>
      <protection locked="0"/>
    </xf>
    <xf numFmtId="0" fontId="37" fillId="0" borderId="3" xfId="2" applyFont="1" applyBorder="1" applyAlignment="1" applyProtection="1">
      <alignment horizontal="center" vertical="center" wrapText="1"/>
      <protection locked="0"/>
    </xf>
    <xf numFmtId="194" fontId="37" fillId="0" borderId="2" xfId="2" applyNumberFormat="1" applyFont="1" applyBorder="1" applyAlignment="1" applyProtection="1">
      <alignment horizontal="center" vertical="center" wrapText="1"/>
      <protection locked="0"/>
    </xf>
    <xf numFmtId="194" fontId="37" fillId="0" borderId="3" xfId="2" applyNumberFormat="1" applyFont="1" applyBorder="1" applyAlignment="1" applyProtection="1">
      <alignment horizontal="center" vertical="center" wrapText="1"/>
      <protection locked="0"/>
    </xf>
    <xf numFmtId="194" fontId="37" fillId="0" borderId="8" xfId="2" applyNumberFormat="1" applyFont="1" applyBorder="1" applyAlignment="1" applyProtection="1">
      <alignment horizontal="center" vertical="center" wrapText="1"/>
      <protection locked="0"/>
    </xf>
    <xf numFmtId="0" fontId="37" fillId="2" borderId="6" xfId="2" applyFont="1" applyFill="1" applyBorder="1" applyAlignment="1" applyProtection="1">
      <alignment horizontal="center" vertical="center" wrapText="1"/>
      <protection locked="0"/>
    </xf>
    <xf numFmtId="0" fontId="37" fillId="2" borderId="5" xfId="2" applyFont="1" applyFill="1" applyBorder="1" applyAlignment="1" applyProtection="1">
      <alignment horizontal="center" vertical="center" wrapText="1"/>
      <protection locked="0"/>
    </xf>
    <xf numFmtId="0" fontId="37" fillId="2" borderId="12" xfId="2" applyFont="1" applyFill="1" applyBorder="1" applyAlignment="1" applyProtection="1">
      <alignment horizontal="center" vertical="center" wrapText="1"/>
      <protection locked="0"/>
    </xf>
    <xf numFmtId="0" fontId="37" fillId="2" borderId="4" xfId="2" applyFont="1" applyFill="1" applyBorder="1" applyAlignment="1" applyProtection="1">
      <alignment horizontal="center" vertical="center" wrapText="1"/>
      <protection locked="0"/>
    </xf>
    <xf numFmtId="0" fontId="37" fillId="2" borderId="9" xfId="2" applyFont="1" applyFill="1" applyBorder="1" applyAlignment="1" applyProtection="1">
      <alignment horizontal="center" vertical="center" wrapText="1"/>
      <protection locked="0"/>
    </xf>
    <xf numFmtId="0" fontId="37" fillId="2" borderId="11" xfId="2" applyFont="1" applyFill="1" applyBorder="1" applyAlignment="1" applyProtection="1">
      <alignment horizontal="center" vertical="center" wrapText="1"/>
      <protection locked="0"/>
    </xf>
    <xf numFmtId="0" fontId="37" fillId="2" borderId="1" xfId="2" applyFont="1" applyFill="1" applyBorder="1" applyAlignment="1" applyProtection="1">
      <alignment horizontal="center" vertical="center" wrapText="1"/>
      <protection locked="0"/>
    </xf>
    <xf numFmtId="0" fontId="37" fillId="2" borderId="7" xfId="2" applyFont="1" applyFill="1" applyBorder="1" applyAlignment="1" applyProtection="1">
      <alignment horizontal="center" vertical="center" wrapText="1"/>
      <protection locked="0"/>
    </xf>
    <xf numFmtId="0" fontId="37" fillId="2" borderId="10" xfId="2" applyFont="1" applyFill="1" applyBorder="1" applyAlignment="1" applyProtection="1">
      <alignment horizontal="center" vertical="center" wrapText="1"/>
      <protection locked="0"/>
    </xf>
    <xf numFmtId="0" fontId="22" fillId="0" borderId="7" xfId="0" applyFont="1" applyBorder="1" applyAlignment="1">
      <alignment horizontal="center" vertical="center" wrapText="1"/>
    </xf>
    <xf numFmtId="0" fontId="22" fillId="0" borderId="5" xfId="0" applyFont="1" applyBorder="1" applyAlignment="1">
      <alignment horizontal="center" vertical="center" wrapText="1"/>
    </xf>
    <xf numFmtId="0" fontId="37" fillId="2" borderId="0" xfId="2" applyFont="1" applyFill="1" applyAlignment="1" applyProtection="1">
      <alignment horizontal="center" vertical="center" wrapText="1"/>
      <protection locked="0"/>
    </xf>
    <xf numFmtId="0" fontId="22" fillId="0" borderId="0" xfId="0" applyFont="1" applyAlignment="1">
      <alignment horizontal="center" vertical="center" wrapText="1"/>
    </xf>
    <xf numFmtId="0" fontId="22" fillId="0" borderId="4"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11" xfId="0" applyFont="1" applyBorder="1" applyAlignment="1">
      <alignment horizontal="center" vertical="center" wrapText="1"/>
    </xf>
    <xf numFmtId="0" fontId="37" fillId="0" borderId="2" xfId="2" applyFont="1" applyBorder="1" applyAlignment="1" applyProtection="1">
      <alignment horizontal="center" vertical="center" shrinkToFit="1"/>
      <protection locked="0"/>
    </xf>
    <xf numFmtId="0" fontId="37" fillId="0" borderId="3" xfId="2" applyFont="1" applyBorder="1" applyAlignment="1" applyProtection="1">
      <alignment horizontal="center" vertical="center" shrinkToFit="1"/>
      <protection locked="0"/>
    </xf>
    <xf numFmtId="0" fontId="37" fillId="0" borderId="8" xfId="2" applyFont="1" applyBorder="1" applyAlignment="1" applyProtection="1">
      <alignment horizontal="center" vertical="center" shrinkToFit="1"/>
      <protection locked="0"/>
    </xf>
    <xf numFmtId="195" fontId="14" fillId="0" borderId="0" xfId="2" applyNumberFormat="1" applyAlignment="1">
      <alignment vertical="center" shrinkToFit="1"/>
    </xf>
    <xf numFmtId="195" fontId="14" fillId="0" borderId="0" xfId="2" applyNumberFormat="1" applyAlignment="1">
      <alignment horizontal="center" vertical="center"/>
    </xf>
    <xf numFmtId="0" fontId="37" fillId="2" borderId="14" xfId="2" applyFont="1" applyFill="1" applyBorder="1" applyAlignment="1" applyProtection="1">
      <alignment horizontal="center" vertical="center" wrapText="1"/>
      <protection locked="0"/>
    </xf>
    <xf numFmtId="0" fontId="37" fillId="2" borderId="15" xfId="2" applyFont="1" applyFill="1" applyBorder="1" applyAlignment="1" applyProtection="1">
      <alignment horizontal="center" vertical="center" wrapText="1"/>
      <protection locked="0"/>
    </xf>
    <xf numFmtId="0" fontId="45" fillId="0" borderId="1" xfId="2" applyFont="1" applyBorder="1" applyAlignment="1" applyProtection="1">
      <alignment horizontal="center" vertical="center" wrapText="1"/>
      <protection locked="0"/>
    </xf>
    <xf numFmtId="0" fontId="37" fillId="0" borderId="1" xfId="2" applyFont="1" applyBorder="1" applyAlignment="1" applyProtection="1">
      <alignment horizontal="center" vertical="center" wrapText="1"/>
      <protection locked="0"/>
    </xf>
    <xf numFmtId="0" fontId="37" fillId="0" borderId="14" xfId="2" applyFont="1" applyBorder="1" applyAlignment="1" applyProtection="1">
      <alignment horizontal="left" vertical="center" shrinkToFit="1"/>
      <protection locked="0"/>
    </xf>
    <xf numFmtId="0" fontId="37" fillId="0" borderId="12" xfId="2" applyFont="1" applyBorder="1" applyAlignment="1" applyProtection="1">
      <alignment horizontal="left" vertical="center" shrinkToFit="1"/>
      <protection locked="0"/>
    </xf>
    <xf numFmtId="0" fontId="37" fillId="0" borderId="0" xfId="2" applyFont="1" applyAlignment="1" applyProtection="1">
      <alignment horizontal="left" vertical="center" shrinkToFit="1"/>
      <protection locked="0"/>
    </xf>
    <xf numFmtId="0" fontId="37" fillId="0" borderId="4" xfId="2" applyFont="1" applyBorder="1" applyAlignment="1" applyProtection="1">
      <alignment horizontal="left" vertical="center" shrinkToFit="1"/>
      <protection locked="0"/>
    </xf>
    <xf numFmtId="0" fontId="47" fillId="0" borderId="9" xfId="2" applyFont="1" applyBorder="1" applyAlignment="1" applyProtection="1">
      <alignment horizontal="left" vertical="center" shrinkToFit="1"/>
      <protection locked="0"/>
    </xf>
    <xf numFmtId="0" fontId="47" fillId="0" borderId="10" xfId="2" applyFont="1" applyBorder="1" applyAlignment="1" applyProtection="1">
      <alignment horizontal="left" vertical="center" shrinkToFit="1"/>
      <protection locked="0"/>
    </xf>
    <xf numFmtId="0" fontId="47" fillId="0" borderId="11" xfId="2" applyFont="1" applyBorder="1" applyAlignment="1" applyProtection="1">
      <alignment horizontal="left" vertical="center" shrinkToFit="1"/>
      <protection locked="0"/>
    </xf>
    <xf numFmtId="0" fontId="37" fillId="2" borderId="1" xfId="2" applyFont="1" applyFill="1" applyBorder="1" applyAlignment="1" applyProtection="1">
      <alignment horizontal="center" vertical="center" wrapText="1" shrinkToFit="1"/>
      <protection locked="0"/>
    </xf>
    <xf numFmtId="0" fontId="37" fillId="2" borderId="1" xfId="2" applyFont="1" applyFill="1" applyBorder="1" applyAlignment="1" applyProtection="1">
      <alignment horizontal="center" vertical="center" shrinkToFit="1"/>
      <protection locked="0"/>
    </xf>
    <xf numFmtId="0" fontId="37" fillId="0" borderId="7" xfId="2" applyFont="1" applyBorder="1" applyAlignment="1" applyProtection="1">
      <alignment horizontal="center" vertical="center" shrinkToFit="1"/>
      <protection locked="0"/>
    </xf>
    <xf numFmtId="0" fontId="37" fillId="0" borderId="0" xfId="2" applyFont="1" applyAlignment="1" applyProtection="1">
      <alignment horizontal="center" vertical="center" shrinkToFit="1"/>
      <protection locked="0"/>
    </xf>
    <xf numFmtId="0" fontId="37" fillId="0" borderId="4" xfId="2" applyFont="1" applyBorder="1" applyAlignment="1" applyProtection="1">
      <alignment horizontal="center" vertical="center" shrinkToFit="1"/>
      <protection locked="0"/>
    </xf>
    <xf numFmtId="0" fontId="37" fillId="0" borderId="10" xfId="2" applyFont="1" applyBorder="1" applyAlignment="1" applyProtection="1">
      <alignment horizontal="center" vertical="center" shrinkToFit="1"/>
      <protection locked="0"/>
    </xf>
    <xf numFmtId="0" fontId="37" fillId="0" borderId="11" xfId="2" applyFont="1" applyBorder="1" applyAlignment="1" applyProtection="1">
      <alignment horizontal="center" vertical="center" shrinkToFit="1"/>
      <protection locked="0"/>
    </xf>
    <xf numFmtId="0" fontId="49" fillId="2" borderId="6" xfId="0" applyFont="1" applyFill="1" applyBorder="1" applyAlignment="1">
      <alignment horizontal="center" vertical="center"/>
    </xf>
    <xf numFmtId="0" fontId="49" fillId="2" borderId="7" xfId="0" applyFont="1" applyFill="1" applyBorder="1" applyAlignment="1">
      <alignment horizontal="center" vertical="center"/>
    </xf>
    <xf numFmtId="0" fontId="49" fillId="2" borderId="5" xfId="0" applyFont="1" applyFill="1" applyBorder="1" applyAlignment="1">
      <alignment horizontal="center" vertical="center"/>
    </xf>
    <xf numFmtId="0" fontId="49" fillId="2" borderId="9" xfId="0" applyFont="1" applyFill="1" applyBorder="1" applyAlignment="1">
      <alignment horizontal="center" vertical="center"/>
    </xf>
    <xf numFmtId="0" fontId="49" fillId="2" borderId="10" xfId="0" applyFont="1" applyFill="1" applyBorder="1" applyAlignment="1">
      <alignment horizontal="center" vertical="center"/>
    </xf>
    <xf numFmtId="0" fontId="49" fillId="2" borderId="11" xfId="0" applyFont="1" applyFill="1" applyBorder="1" applyAlignment="1">
      <alignment horizontal="center" vertical="center"/>
    </xf>
    <xf numFmtId="177" fontId="49" fillId="0" borderId="6" xfId="0" applyNumberFormat="1" applyFont="1" applyBorder="1" applyAlignment="1">
      <alignment horizontal="center" vertical="center" shrinkToFit="1"/>
    </xf>
    <xf numFmtId="177" fontId="49" fillId="0" borderId="7" xfId="0" applyNumberFormat="1" applyFont="1" applyBorder="1" applyAlignment="1">
      <alignment horizontal="center" vertical="center" shrinkToFit="1"/>
    </xf>
    <xf numFmtId="177" fontId="49" fillId="0" borderId="5" xfId="0" applyNumberFormat="1" applyFont="1" applyBorder="1" applyAlignment="1">
      <alignment horizontal="center" vertical="center" shrinkToFit="1"/>
    </xf>
    <xf numFmtId="177" fontId="49" fillId="0" borderId="9" xfId="0" applyNumberFormat="1" applyFont="1" applyBorder="1" applyAlignment="1">
      <alignment horizontal="center" vertical="center" shrinkToFit="1"/>
    </xf>
    <xf numFmtId="177" fontId="49" fillId="0" borderId="10" xfId="0" applyNumberFormat="1" applyFont="1" applyBorder="1" applyAlignment="1">
      <alignment horizontal="center" vertical="center" shrinkToFit="1"/>
    </xf>
    <xf numFmtId="177" fontId="49" fillId="0" borderId="11" xfId="0" applyNumberFormat="1" applyFont="1" applyBorder="1" applyAlignment="1">
      <alignment horizontal="center" vertical="center" shrinkToFit="1"/>
    </xf>
    <xf numFmtId="0" fontId="49" fillId="2" borderId="9" xfId="0" applyFont="1" applyFill="1" applyBorder="1" applyAlignment="1">
      <alignment horizontal="center" vertical="center" shrinkToFit="1"/>
    </xf>
    <xf numFmtId="0" fontId="49" fillId="2" borderId="10" xfId="0" applyFont="1" applyFill="1" applyBorder="1" applyAlignment="1">
      <alignment horizontal="center" vertical="center" shrinkToFit="1"/>
    </xf>
    <xf numFmtId="0" fontId="49" fillId="2" borderId="11" xfId="0" applyFont="1" applyFill="1" applyBorder="1" applyAlignment="1">
      <alignment horizontal="center" vertical="center" shrinkToFit="1"/>
    </xf>
    <xf numFmtId="198" fontId="49" fillId="0" borderId="9" xfId="0" applyNumberFormat="1" applyFont="1" applyBorder="1" applyAlignment="1">
      <alignment horizontal="left" vertical="center" shrinkToFit="1"/>
    </xf>
    <xf numFmtId="198" fontId="49" fillId="0" borderId="10" xfId="0" applyNumberFormat="1" applyFont="1" applyBorder="1" applyAlignment="1">
      <alignment horizontal="left" vertical="center" shrinkToFit="1"/>
    </xf>
    <xf numFmtId="198" fontId="49" fillId="0" borderId="11" xfId="0" applyNumberFormat="1" applyFont="1" applyBorder="1" applyAlignment="1">
      <alignment horizontal="left" vertical="center" shrinkToFit="1"/>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22" fillId="0" borderId="3" xfId="0" applyFont="1" applyBorder="1" applyAlignment="1">
      <alignment horizontal="center" vertical="center"/>
    </xf>
    <xf numFmtId="198" fontId="50" fillId="0" borderId="2" xfId="0" applyNumberFormat="1" applyFont="1" applyBorder="1" applyAlignment="1">
      <alignment horizontal="center" vertical="center" shrinkToFit="1"/>
    </xf>
    <xf numFmtId="0" fontId="38" fillId="0" borderId="3" xfId="0" applyFont="1" applyBorder="1" applyAlignment="1">
      <alignment horizontal="center" vertical="center" shrinkToFit="1"/>
    </xf>
    <xf numFmtId="0" fontId="38" fillId="0" borderId="8" xfId="0" applyFont="1" applyBorder="1" applyAlignment="1">
      <alignment horizontal="center" vertical="center" shrinkToFit="1"/>
    </xf>
    <xf numFmtId="198" fontId="50" fillId="0" borderId="9" xfId="0" applyNumberFormat="1" applyFont="1" applyBorder="1" applyAlignment="1">
      <alignment horizontal="center" vertical="center" shrinkToFit="1"/>
    </xf>
    <xf numFmtId="0" fontId="38" fillId="0" borderId="10" xfId="0" applyFont="1" applyBorder="1" applyAlignment="1">
      <alignment vertical="center" shrinkToFit="1"/>
    </xf>
    <xf numFmtId="0" fontId="38" fillId="0" borderId="11" xfId="0" applyFont="1" applyBorder="1" applyAlignment="1">
      <alignment vertical="center" shrinkToFit="1"/>
    </xf>
    <xf numFmtId="0" fontId="49" fillId="2" borderId="6" xfId="0" applyFont="1" applyFill="1" applyBorder="1" applyAlignment="1">
      <alignment horizontal="center" vertical="center" shrinkToFit="1"/>
    </xf>
    <xf numFmtId="0" fontId="49" fillId="2" borderId="7" xfId="0" applyFont="1" applyFill="1" applyBorder="1" applyAlignment="1">
      <alignment horizontal="center" vertical="center" shrinkToFit="1"/>
    </xf>
    <xf numFmtId="0" fontId="49" fillId="2" borderId="5" xfId="0" applyFont="1" applyFill="1" applyBorder="1" applyAlignment="1">
      <alignment horizontal="center" vertical="center" shrinkToFit="1"/>
    </xf>
    <xf numFmtId="198" fontId="49" fillId="0" borderId="6" xfId="0" applyNumberFormat="1" applyFont="1" applyBorder="1" applyAlignment="1">
      <alignment horizontal="left" vertical="center" shrinkToFit="1"/>
    </xf>
    <xf numFmtId="198" fontId="49" fillId="0" borderId="7" xfId="0" applyNumberFormat="1" applyFont="1" applyBorder="1" applyAlignment="1">
      <alignment horizontal="left" vertical="center" shrinkToFit="1"/>
    </xf>
    <xf numFmtId="198" fontId="49" fillId="0" borderId="5" xfId="0" applyNumberFormat="1" applyFont="1" applyBorder="1" applyAlignment="1">
      <alignment horizontal="left" vertical="center" shrinkToFit="1"/>
    </xf>
    <xf numFmtId="0" fontId="11" fillId="2" borderId="6" xfId="0" applyFont="1" applyFill="1" applyBorder="1" applyAlignment="1">
      <alignment horizontal="center" vertical="center" shrinkToFit="1"/>
    </xf>
    <xf numFmtId="0" fontId="11" fillId="2" borderId="7" xfId="0" applyFont="1" applyFill="1" applyBorder="1" applyAlignment="1">
      <alignment horizontal="center" vertical="center" shrinkToFit="1"/>
    </xf>
    <xf numFmtId="0" fontId="11" fillId="2" borderId="5" xfId="0" applyFont="1" applyFill="1" applyBorder="1" applyAlignment="1">
      <alignment horizontal="center" vertical="center" shrinkToFit="1"/>
    </xf>
    <xf numFmtId="0" fontId="11" fillId="2" borderId="9" xfId="0" applyFont="1" applyFill="1" applyBorder="1" applyAlignment="1">
      <alignment horizontal="center" vertical="center" shrinkToFit="1"/>
    </xf>
    <xf numFmtId="0" fontId="11" fillId="2" borderId="10" xfId="0" applyFont="1" applyFill="1" applyBorder="1" applyAlignment="1">
      <alignment horizontal="center" vertical="center" shrinkToFit="1"/>
    </xf>
    <xf numFmtId="0" fontId="11" fillId="2" borderId="11" xfId="0" applyFont="1" applyFill="1" applyBorder="1" applyAlignment="1">
      <alignment horizontal="center" vertical="center" shrinkToFit="1"/>
    </xf>
    <xf numFmtId="198" fontId="50" fillId="0" borderId="6" xfId="0" applyNumberFormat="1" applyFont="1" applyBorder="1" applyAlignment="1">
      <alignment horizontal="center" vertical="center" shrinkToFit="1"/>
    </xf>
    <xf numFmtId="0" fontId="38" fillId="0" borderId="7" xfId="0" applyFont="1" applyBorder="1" applyAlignment="1">
      <alignment vertical="center" shrinkToFit="1"/>
    </xf>
    <xf numFmtId="0" fontId="38" fillId="0" borderId="5" xfId="0" applyFont="1" applyBorder="1" applyAlignment="1">
      <alignment vertical="center" shrinkToFit="1"/>
    </xf>
    <xf numFmtId="0" fontId="22" fillId="2" borderId="2" xfId="0" applyFont="1" applyFill="1" applyBorder="1" applyAlignment="1">
      <alignment vertical="center" wrapText="1"/>
    </xf>
    <xf numFmtId="0" fontId="22" fillId="2" borderId="3" xfId="0" applyFont="1" applyFill="1" applyBorder="1">
      <alignment vertical="center"/>
    </xf>
    <xf numFmtId="0" fontId="22" fillId="2" borderId="8" xfId="0" applyFont="1" applyFill="1" applyBorder="1">
      <alignment vertical="center"/>
    </xf>
    <xf numFmtId="0" fontId="22" fillId="2" borderId="2" xfId="0" applyFont="1" applyFill="1" applyBorder="1">
      <alignment vertical="center"/>
    </xf>
    <xf numFmtId="0" fontId="22" fillId="2" borderId="2" xfId="0" applyFont="1" applyFill="1" applyBorder="1" applyAlignment="1">
      <alignment horizontal="center" vertical="center"/>
    </xf>
    <xf numFmtId="0" fontId="22" fillId="0" borderId="2" xfId="0" applyFont="1" applyBorder="1">
      <alignment vertical="center"/>
    </xf>
    <xf numFmtId="0" fontId="22" fillId="0" borderId="1" xfId="0" applyFont="1" applyBorder="1">
      <alignment vertical="center"/>
    </xf>
    <xf numFmtId="0" fontId="22" fillId="0" borderId="2" xfId="0" applyFont="1" applyBorder="1" applyAlignment="1">
      <alignment horizontal="left" vertical="center"/>
    </xf>
    <xf numFmtId="0" fontId="22" fillId="0" borderId="3" xfId="0" applyFont="1" applyBorder="1" applyAlignment="1">
      <alignment horizontal="left" vertical="center"/>
    </xf>
    <xf numFmtId="0" fontId="22" fillId="0" borderId="2" xfId="0" applyFont="1" applyBorder="1" applyAlignment="1">
      <alignment horizontal="left" vertical="center" wrapText="1"/>
    </xf>
    <xf numFmtId="0" fontId="22" fillId="0" borderId="3" xfId="0" applyFont="1" applyBorder="1" applyAlignment="1">
      <alignment horizontal="left" vertical="center" wrapText="1"/>
    </xf>
    <xf numFmtId="0" fontId="22" fillId="0" borderId="8" xfId="0" applyFont="1" applyBorder="1" applyAlignment="1">
      <alignment horizontal="left" vertical="center" wrapText="1"/>
    </xf>
    <xf numFmtId="0" fontId="52" fillId="0" borderId="2" xfId="0" applyFont="1" applyBorder="1">
      <alignment vertical="center"/>
    </xf>
    <xf numFmtId="0" fontId="52" fillId="0" borderId="3" xfId="0" applyFont="1" applyBorder="1">
      <alignment vertical="center"/>
    </xf>
    <xf numFmtId="0" fontId="52" fillId="0" borderId="8" xfId="0" applyFont="1" applyBorder="1">
      <alignment vertical="center"/>
    </xf>
    <xf numFmtId="0" fontId="52" fillId="0" borderId="1" xfId="0" applyFont="1" applyBorder="1">
      <alignment vertical="center"/>
    </xf>
    <xf numFmtId="0" fontId="52" fillId="0" borderId="2" xfId="0" applyFont="1" applyBorder="1" applyAlignment="1">
      <alignment horizontal="center" vertical="center"/>
    </xf>
    <xf numFmtId="0" fontId="52" fillId="0" borderId="3" xfId="0" applyFont="1" applyBorder="1" applyAlignment="1">
      <alignment horizontal="center" vertical="center"/>
    </xf>
    <xf numFmtId="0" fontId="52" fillId="0" borderId="8" xfId="0" applyFont="1" applyBorder="1" applyAlignment="1">
      <alignment horizontal="center" vertical="center"/>
    </xf>
    <xf numFmtId="0" fontId="30" fillId="2" borderId="1" xfId="14" applyFont="1" applyFill="1" applyBorder="1" applyAlignment="1">
      <alignment horizontal="center" vertical="center" wrapText="1" shrinkToFit="1"/>
    </xf>
    <xf numFmtId="0" fontId="37" fillId="0" borderId="1" xfId="0" applyFont="1" applyBorder="1" applyAlignment="1">
      <alignment horizontal="center" vertical="center"/>
    </xf>
    <xf numFmtId="14" fontId="37" fillId="0" borderId="6" xfId="14" applyNumberFormat="1" applyFont="1" applyBorder="1" applyAlignment="1">
      <alignment horizontal="center" vertical="center" shrinkToFit="1"/>
    </xf>
    <xf numFmtId="0" fontId="37" fillId="0" borderId="7" xfId="14" applyFont="1" applyBorder="1" applyAlignment="1">
      <alignment horizontal="center" vertical="center" shrinkToFit="1"/>
    </xf>
    <xf numFmtId="0" fontId="37" fillId="0" borderId="5" xfId="14" applyFont="1" applyBorder="1" applyAlignment="1">
      <alignment horizontal="center" vertical="center" shrinkToFit="1"/>
    </xf>
    <xf numFmtId="0" fontId="37" fillId="0" borderId="9" xfId="14" applyFont="1" applyBorder="1" applyAlignment="1">
      <alignment horizontal="center" vertical="center" shrinkToFit="1"/>
    </xf>
    <xf numFmtId="0" fontId="37" fillId="0" borderId="10" xfId="14" applyFont="1" applyBorder="1" applyAlignment="1">
      <alignment horizontal="center" vertical="center" shrinkToFit="1"/>
    </xf>
    <xf numFmtId="0" fontId="37" fillId="0" borderId="11" xfId="14" applyFont="1" applyBorder="1" applyAlignment="1">
      <alignment horizontal="center" vertical="center" shrinkToFit="1"/>
    </xf>
    <xf numFmtId="0" fontId="11" fillId="2" borderId="13" xfId="14" applyFont="1" applyFill="1" applyBorder="1" applyAlignment="1">
      <alignment horizontal="center" vertical="center"/>
    </xf>
    <xf numFmtId="0" fontId="11" fillId="0" borderId="13" xfId="14" applyFont="1" applyBorder="1" applyAlignment="1">
      <alignment horizontal="left" vertical="center" shrinkToFit="1"/>
    </xf>
    <xf numFmtId="0" fontId="11" fillId="2" borderId="1" xfId="14" applyFont="1" applyFill="1" applyBorder="1" applyAlignment="1">
      <alignment horizontal="center" vertical="center"/>
    </xf>
    <xf numFmtId="0" fontId="11" fillId="0" borderId="1" xfId="14" applyFont="1" applyBorder="1" applyAlignment="1">
      <alignment horizontal="left" vertical="center" shrinkToFit="1"/>
    </xf>
    <xf numFmtId="0" fontId="11" fillId="2" borderId="14" xfId="14" applyFont="1" applyFill="1" applyBorder="1" applyAlignment="1">
      <alignment horizontal="center" vertical="center"/>
    </xf>
    <xf numFmtId="0" fontId="11" fillId="0" borderId="14" xfId="14" applyFont="1" applyBorder="1" applyAlignment="1">
      <alignment horizontal="left" vertical="center" shrinkToFit="1"/>
    </xf>
    <xf numFmtId="0" fontId="11" fillId="2" borderId="6" xfId="14" applyFont="1" applyFill="1" applyBorder="1" applyAlignment="1">
      <alignment horizontal="center" vertical="center" shrinkToFit="1"/>
    </xf>
    <xf numFmtId="0" fontId="11" fillId="2" borderId="5" xfId="14" applyFont="1" applyFill="1" applyBorder="1" applyAlignment="1">
      <alignment horizontal="center" vertical="center" shrinkToFit="1"/>
    </xf>
    <xf numFmtId="0" fontId="11" fillId="2" borderId="9" xfId="14" applyFont="1" applyFill="1" applyBorder="1" applyAlignment="1">
      <alignment horizontal="center" vertical="center" shrinkToFit="1"/>
    </xf>
    <xf numFmtId="0" fontId="11" fillId="2" borderId="11" xfId="14" applyFont="1" applyFill="1" applyBorder="1" applyAlignment="1">
      <alignment horizontal="center" vertical="center" shrinkToFit="1"/>
    </xf>
    <xf numFmtId="0" fontId="43" fillId="0" borderId="6" xfId="14" applyFont="1" applyBorder="1" applyAlignment="1">
      <alignment horizontal="center" vertical="center" wrapText="1"/>
    </xf>
    <xf numFmtId="0" fontId="43" fillId="0" borderId="7" xfId="14" applyFont="1" applyBorder="1" applyAlignment="1">
      <alignment horizontal="center" vertical="center" wrapText="1"/>
    </xf>
    <xf numFmtId="0" fontId="43" fillId="0" borderId="9" xfId="14" applyFont="1" applyBorder="1" applyAlignment="1">
      <alignment horizontal="center" vertical="center" wrapText="1"/>
    </xf>
    <xf numFmtId="0" fontId="43" fillId="0" borderId="10" xfId="14" applyFont="1" applyBorder="1" applyAlignment="1">
      <alignment horizontal="center" vertical="center" wrapText="1"/>
    </xf>
    <xf numFmtId="0" fontId="37" fillId="2" borderId="37" xfId="14" applyFont="1" applyFill="1" applyBorder="1" applyAlignment="1">
      <alignment horizontal="center" vertical="center" wrapText="1"/>
    </xf>
    <xf numFmtId="0" fontId="37" fillId="2" borderId="40" xfId="14" applyFont="1" applyFill="1" applyBorder="1" applyAlignment="1">
      <alignment horizontal="center" vertical="center" wrapText="1"/>
    </xf>
    <xf numFmtId="0" fontId="43" fillId="2" borderId="14" xfId="14" applyFont="1" applyFill="1" applyBorder="1" applyAlignment="1">
      <alignment horizontal="center" vertical="center" wrapText="1"/>
    </xf>
    <xf numFmtId="0" fontId="43" fillId="2" borderId="15" xfId="14" applyFont="1" applyFill="1" applyBorder="1" applyAlignment="1">
      <alignment horizontal="center" vertical="center" wrapText="1"/>
    </xf>
    <xf numFmtId="0" fontId="43" fillId="2" borderId="13" xfId="14" applyFont="1" applyFill="1" applyBorder="1" applyAlignment="1">
      <alignment horizontal="center" vertical="center" wrapText="1"/>
    </xf>
    <xf numFmtId="0" fontId="43" fillId="2" borderId="23" xfId="14" applyFont="1" applyFill="1" applyBorder="1" applyAlignment="1">
      <alignment horizontal="center" vertical="center" wrapText="1"/>
    </xf>
    <xf numFmtId="0" fontId="43" fillId="2" borderId="41" xfId="14" applyFont="1" applyFill="1" applyBorder="1" applyAlignment="1">
      <alignment horizontal="center" vertical="center" wrapText="1"/>
    </xf>
    <xf numFmtId="0" fontId="37" fillId="2" borderId="38" xfId="14" applyFont="1" applyFill="1" applyBorder="1" applyAlignment="1">
      <alignment horizontal="center" vertical="center"/>
    </xf>
    <xf numFmtId="0" fontId="37" fillId="2" borderId="3" xfId="14" applyFont="1" applyFill="1" applyBorder="1" applyAlignment="1">
      <alignment horizontal="center" vertical="center"/>
    </xf>
    <xf numFmtId="0" fontId="37" fillId="2" borderId="8" xfId="14" applyFont="1" applyFill="1" applyBorder="1" applyAlignment="1">
      <alignment horizontal="center" vertical="center"/>
    </xf>
    <xf numFmtId="0" fontId="11" fillId="0" borderId="6" xfId="14" applyFont="1" applyBorder="1" applyAlignment="1">
      <alignment horizontal="center" vertical="center"/>
    </xf>
    <xf numFmtId="0" fontId="11" fillId="0" borderId="7" xfId="14" applyFont="1" applyBorder="1" applyAlignment="1">
      <alignment horizontal="center" vertical="center"/>
    </xf>
    <xf numFmtId="0" fontId="11" fillId="0" borderId="35" xfId="14" applyFont="1" applyBorder="1" applyAlignment="1">
      <alignment horizontal="center" vertical="center"/>
    </xf>
    <xf numFmtId="0" fontId="11" fillId="0" borderId="20" xfId="14" applyFont="1" applyBorder="1" applyAlignment="1">
      <alignment horizontal="center" vertical="center"/>
    </xf>
    <xf numFmtId="0" fontId="11" fillId="0" borderId="36" xfId="14" applyFont="1" applyBorder="1" applyAlignment="1">
      <alignment horizontal="center" vertical="center"/>
    </xf>
    <xf numFmtId="0" fontId="37" fillId="2" borderId="18" xfId="14" applyFont="1" applyFill="1" applyBorder="1" applyAlignment="1">
      <alignment horizontal="center" vertical="center" wrapText="1"/>
    </xf>
    <xf numFmtId="0" fontId="37" fillId="2" borderId="17" xfId="14" applyFont="1" applyFill="1" applyBorder="1" applyAlignment="1">
      <alignment horizontal="center" vertical="center" wrapText="1"/>
    </xf>
    <xf numFmtId="0" fontId="37" fillId="2" borderId="16" xfId="14" applyFont="1" applyFill="1" applyBorder="1" applyAlignment="1">
      <alignment horizontal="center" vertical="center" wrapText="1"/>
    </xf>
    <xf numFmtId="0" fontId="37" fillId="2" borderId="18" xfId="14" applyFont="1" applyFill="1" applyBorder="1" applyAlignment="1">
      <alignment horizontal="center" vertical="center"/>
    </xf>
    <xf numFmtId="0" fontId="37" fillId="2" borderId="17" xfId="14" applyFont="1" applyFill="1" applyBorder="1" applyAlignment="1">
      <alignment horizontal="center" vertical="center"/>
    </xf>
    <xf numFmtId="0" fontId="37" fillId="2" borderId="16" xfId="14" applyFont="1" applyFill="1" applyBorder="1" applyAlignment="1">
      <alignment horizontal="center" vertical="center"/>
    </xf>
    <xf numFmtId="0" fontId="37" fillId="2" borderId="2" xfId="14" applyFont="1" applyFill="1" applyBorder="1" applyAlignment="1">
      <alignment horizontal="center" vertical="center"/>
    </xf>
    <xf numFmtId="0" fontId="37" fillId="2" borderId="39" xfId="14" applyFont="1" applyFill="1" applyBorder="1" applyAlignment="1">
      <alignment horizontal="center" vertical="center"/>
    </xf>
    <xf numFmtId="0" fontId="11" fillId="0" borderId="56" xfId="14" applyFont="1" applyBorder="1" applyAlignment="1">
      <alignment horizontal="center" vertical="center" shrinkToFit="1"/>
    </xf>
    <xf numFmtId="0" fontId="11" fillId="0" borderId="57" xfId="14" applyFont="1" applyBorder="1" applyAlignment="1">
      <alignment horizontal="center" vertical="center" shrinkToFit="1"/>
    </xf>
    <xf numFmtId="0" fontId="11" fillId="0" borderId="58" xfId="14" applyFont="1" applyBorder="1" applyAlignment="1">
      <alignment horizontal="center" vertical="center" shrinkToFit="1"/>
    </xf>
    <xf numFmtId="0" fontId="11" fillId="0" borderId="24" xfId="14" applyFont="1" applyBorder="1" applyAlignment="1">
      <alignment horizontal="center" vertical="center" shrinkToFit="1"/>
    </xf>
    <xf numFmtId="0" fontId="11" fillId="0" borderId="20" xfId="14" applyFont="1" applyBorder="1" applyAlignment="1">
      <alignment horizontal="center" vertical="center" shrinkToFit="1"/>
    </xf>
    <xf numFmtId="0" fontId="11" fillId="0" borderId="19" xfId="14" applyFont="1" applyBorder="1" applyAlignment="1">
      <alignment horizontal="center" vertical="center" shrinkToFit="1"/>
    </xf>
    <xf numFmtId="0" fontId="11" fillId="0" borderId="59" xfId="14" applyFont="1" applyBorder="1" applyAlignment="1">
      <alignment horizontal="center" vertical="center" shrinkToFit="1"/>
    </xf>
    <xf numFmtId="0" fontId="11" fillId="0" borderId="71" xfId="14" applyFont="1" applyBorder="1" applyAlignment="1">
      <alignment horizontal="center" vertical="center" shrinkToFit="1"/>
    </xf>
    <xf numFmtId="0" fontId="11" fillId="0" borderId="60" xfId="14" applyFont="1" applyBorder="1" applyAlignment="1">
      <alignment horizontal="center" vertical="center" shrinkToFit="1"/>
    </xf>
    <xf numFmtId="0" fontId="11" fillId="0" borderId="72" xfId="14" applyFont="1" applyBorder="1" applyAlignment="1">
      <alignment horizontal="center" vertical="center" shrinkToFit="1"/>
    </xf>
    <xf numFmtId="0" fontId="11" fillId="0" borderId="62" xfId="14" applyFont="1" applyBorder="1" applyAlignment="1">
      <alignment horizontal="center" vertical="center" shrinkToFit="1"/>
    </xf>
    <xf numFmtId="0" fontId="11" fillId="0" borderId="75" xfId="14" applyFont="1" applyBorder="1" applyAlignment="1">
      <alignment horizontal="center" vertical="center" shrinkToFit="1"/>
    </xf>
    <xf numFmtId="0" fontId="11" fillId="0" borderId="73" xfId="14" applyFont="1" applyBorder="1" applyAlignment="1">
      <alignment horizontal="center" vertical="center" shrinkToFit="1"/>
    </xf>
    <xf numFmtId="0" fontId="11" fillId="0" borderId="74" xfId="14" applyFont="1" applyBorder="1" applyAlignment="1">
      <alignment horizontal="center" vertical="center" shrinkToFit="1"/>
    </xf>
    <xf numFmtId="0" fontId="11" fillId="0" borderId="76" xfId="14" applyFont="1" applyBorder="1" applyAlignment="1">
      <alignment horizontal="center" vertical="center" shrinkToFit="1"/>
    </xf>
    <xf numFmtId="200" fontId="11" fillId="2" borderId="24" xfId="14" applyNumberFormat="1" applyFont="1" applyFill="1" applyBorder="1" applyAlignment="1">
      <alignment horizontal="center" vertical="center" shrinkToFit="1"/>
    </xf>
    <xf numFmtId="200" fontId="11" fillId="2" borderId="20" xfId="14" applyNumberFormat="1" applyFont="1" applyFill="1" applyBorder="1" applyAlignment="1">
      <alignment horizontal="center" vertical="center" shrinkToFit="1"/>
    </xf>
    <xf numFmtId="200" fontId="11" fillId="2" borderId="19" xfId="14" applyNumberFormat="1" applyFont="1" applyFill="1" applyBorder="1" applyAlignment="1">
      <alignment horizontal="center" vertical="center" shrinkToFit="1"/>
    </xf>
    <xf numFmtId="0" fontId="11" fillId="0" borderId="0" xfId="2" applyFont="1" applyAlignment="1">
      <alignment vertical="center"/>
    </xf>
    <xf numFmtId="0" fontId="22" fillId="0" borderId="0" xfId="11" applyFont="1">
      <alignment vertical="center"/>
    </xf>
    <xf numFmtId="0" fontId="11" fillId="2" borderId="2" xfId="2" applyFont="1" applyFill="1" applyBorder="1" applyAlignment="1">
      <alignment horizontal="center" vertical="center" shrinkToFit="1"/>
    </xf>
    <xf numFmtId="0" fontId="11" fillId="2" borderId="3" xfId="2" applyFont="1" applyFill="1" applyBorder="1" applyAlignment="1">
      <alignment horizontal="center" vertical="center" shrinkToFit="1"/>
    </xf>
    <xf numFmtId="0" fontId="11" fillId="2" borderId="8" xfId="2" applyFont="1" applyFill="1" applyBorder="1" applyAlignment="1">
      <alignment horizontal="center" vertical="center" shrinkToFit="1"/>
    </xf>
    <xf numFmtId="0" fontId="11" fillId="2" borderId="3" xfId="2" applyFont="1" applyFill="1" applyBorder="1" applyAlignment="1">
      <alignment horizontal="center" vertical="center"/>
    </xf>
    <xf numFmtId="0" fontId="12" fillId="2" borderId="2" xfId="2" applyFont="1" applyFill="1" applyBorder="1" applyAlignment="1">
      <alignment horizontal="center" vertical="center"/>
    </xf>
    <xf numFmtId="0" fontId="12" fillId="2" borderId="3" xfId="2" applyFont="1" applyFill="1" applyBorder="1" applyAlignment="1">
      <alignment horizontal="center" vertical="center"/>
    </xf>
    <xf numFmtId="0" fontId="12" fillId="2" borderId="8" xfId="2" applyFont="1" applyFill="1" applyBorder="1" applyAlignment="1">
      <alignment horizontal="center" vertical="center"/>
    </xf>
    <xf numFmtId="0" fontId="45" fillId="0" borderId="6" xfId="2" applyFont="1" applyBorder="1" applyAlignment="1">
      <alignment horizontal="left" vertical="top" wrapText="1"/>
    </xf>
    <xf numFmtId="0" fontId="45" fillId="0" borderId="7" xfId="2" applyFont="1" applyBorder="1" applyAlignment="1">
      <alignment horizontal="left" vertical="top"/>
    </xf>
    <xf numFmtId="0" fontId="45" fillId="0" borderId="5" xfId="2" applyFont="1" applyBorder="1" applyAlignment="1">
      <alignment horizontal="left" vertical="top"/>
    </xf>
    <xf numFmtId="0" fontId="45" fillId="0" borderId="12" xfId="2" applyFont="1" applyBorder="1" applyAlignment="1">
      <alignment horizontal="left" vertical="top"/>
    </xf>
    <xf numFmtId="0" fontId="45" fillId="0" borderId="0" xfId="2" applyFont="1" applyAlignment="1">
      <alignment horizontal="left" vertical="top"/>
    </xf>
    <xf numFmtId="0" fontId="45" fillId="0" borderId="4" xfId="2" applyFont="1" applyBorder="1" applyAlignment="1">
      <alignment horizontal="left" vertical="top"/>
    </xf>
    <xf numFmtId="0" fontId="45" fillId="0" borderId="9" xfId="2" applyFont="1" applyBorder="1" applyAlignment="1">
      <alignment horizontal="left" vertical="top"/>
    </xf>
    <xf numFmtId="0" fontId="45" fillId="0" borderId="10" xfId="2" applyFont="1" applyBorder="1" applyAlignment="1">
      <alignment horizontal="left" vertical="top"/>
    </xf>
    <xf numFmtId="0" fontId="45" fillId="0" borderId="11" xfId="2" applyFont="1" applyBorder="1" applyAlignment="1">
      <alignment horizontal="left" vertical="top"/>
    </xf>
    <xf numFmtId="176" fontId="11" fillId="0" borderId="9" xfId="2" applyNumberFormat="1" applyFont="1" applyBorder="1" applyAlignment="1">
      <alignment horizontal="center" vertical="center" shrinkToFit="1"/>
    </xf>
    <xf numFmtId="176" fontId="11" fillId="0" borderId="10" xfId="2" applyNumberFormat="1" applyFont="1" applyBorder="1" applyAlignment="1">
      <alignment horizontal="center" vertical="center" shrinkToFit="1"/>
    </xf>
    <xf numFmtId="176" fontId="11" fillId="0" borderId="11" xfId="2" applyNumberFormat="1" applyFont="1" applyBorder="1" applyAlignment="1">
      <alignment horizontal="center" vertical="center" shrinkToFit="1"/>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18" xfId="0" applyBorder="1" applyAlignment="1">
      <alignment horizontal="center" vertical="center"/>
    </xf>
    <xf numFmtId="0" fontId="0" fillId="0" borderId="17" xfId="0" applyBorder="1" applyAlignment="1">
      <alignment horizontal="center" vertical="center"/>
    </xf>
    <xf numFmtId="0" fontId="0" fillId="0" borderId="16" xfId="0" applyBorder="1" applyAlignment="1">
      <alignment horizontal="center" vertical="center"/>
    </xf>
  </cellXfs>
  <cellStyles count="16">
    <cellStyle name="桁区切り 2" xfId="3" xr:uid="{00000000-0005-0000-0000-000000000000}"/>
    <cellStyle name="桁区切り 3" xfId="6" xr:uid="{00000000-0005-0000-0000-000001000000}"/>
    <cellStyle name="桁区切り 3 2" xfId="9" xr:uid="{00000000-0005-0000-0000-000002000000}"/>
    <cellStyle name="桁区切り 3 3" xfId="15" xr:uid="{23613A3E-D0D7-4E9D-873D-99DE6FCB11D5}"/>
    <cellStyle name="標準" xfId="0" builtinId="0"/>
    <cellStyle name="標準 2" xfId="1" xr:uid="{00000000-0005-0000-0000-000004000000}"/>
    <cellStyle name="標準 2 2" xfId="10" xr:uid="{464ACB8E-94B2-4EEE-A5DD-FDC632447C63}"/>
    <cellStyle name="標準 2 3" xfId="11" xr:uid="{99320821-5EDC-4B1E-AA39-816FC44616FB}"/>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4 3" xfId="14" xr:uid="{445AFCCE-AF9E-4B3D-ABCB-7801AAD6B14D}"/>
    <cellStyle name="標準 5" xfId="12" xr:uid="{0C857A3D-D0BC-439B-B9B4-DE21225DBC97}"/>
    <cellStyle name="標準 5 2" xfId="13" xr:uid="{CDCCB058-6E42-404C-B263-CD7A8B9291BA}"/>
    <cellStyle name="標準_021220点検表修正案" xfId="7" xr:uid="{00000000-0005-0000-0000-000009000000}"/>
  </cellStyles>
  <dxfs count="124">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JPG"/><Relationship Id="rId4" Type="http://schemas.openxmlformats.org/officeDocument/2006/relationships/image" Target="../media/image5.jpeg"/></Relationships>
</file>

<file path=xl/drawings/_rels/drawing3.xml.rels><?xml version="1.0" encoding="UTF-8" standalone="yes"?>
<Relationships xmlns="http://schemas.openxmlformats.org/package/2006/relationships"><Relationship Id="rId2" Type="http://schemas.openxmlformats.org/officeDocument/2006/relationships/image" Target="../media/image9.jpg"/><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2" Type="http://schemas.openxmlformats.org/officeDocument/2006/relationships/image" Target="../media/image10.jpg"/><Relationship Id="rId1" Type="http://schemas.openxmlformats.org/officeDocument/2006/relationships/image" Target="../media/image8.png"/></Relationships>
</file>

<file path=xl/drawings/_rels/drawing5.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eg"/><Relationship Id="rId1" Type="http://schemas.openxmlformats.org/officeDocument/2006/relationships/image" Target="../media/image11.jpeg"/><Relationship Id="rId4" Type="http://schemas.openxmlformats.org/officeDocument/2006/relationships/image" Target="../media/image14.jpeg"/></Relationships>
</file>

<file path=xl/drawings/_rels/drawing6.xml.rels><?xml version="1.0" encoding="UTF-8" standalone="yes"?>
<Relationships xmlns="http://schemas.openxmlformats.org/package/2006/relationships"><Relationship Id="rId3" Type="http://schemas.openxmlformats.org/officeDocument/2006/relationships/image" Target="../media/image17.jpeg"/><Relationship Id="rId2" Type="http://schemas.openxmlformats.org/officeDocument/2006/relationships/image" Target="../media/image16.jpeg"/><Relationship Id="rId1" Type="http://schemas.openxmlformats.org/officeDocument/2006/relationships/image" Target="../media/image15.jpeg"/><Relationship Id="rId4" Type="http://schemas.openxmlformats.org/officeDocument/2006/relationships/image" Target="../media/image18.jpeg"/></Relationships>
</file>

<file path=xl/drawings/_rels/drawing7.xml.rels><?xml version="1.0" encoding="UTF-8" standalone="yes"?>
<Relationships xmlns="http://schemas.openxmlformats.org/package/2006/relationships"><Relationship Id="rId3" Type="http://schemas.openxmlformats.org/officeDocument/2006/relationships/image" Target="../media/image21.jpeg"/><Relationship Id="rId2" Type="http://schemas.openxmlformats.org/officeDocument/2006/relationships/image" Target="../media/image20.jpeg"/><Relationship Id="rId1" Type="http://schemas.openxmlformats.org/officeDocument/2006/relationships/image" Target="../media/image19.jpeg"/><Relationship Id="rId4" Type="http://schemas.openxmlformats.org/officeDocument/2006/relationships/image" Target="../media/image22.jpeg"/></Relationships>
</file>

<file path=xl/drawings/_rels/drawing8.xml.rels><?xml version="1.0" encoding="UTF-8" standalone="yes"?>
<Relationships xmlns="http://schemas.openxmlformats.org/package/2006/relationships"><Relationship Id="rId3" Type="http://schemas.openxmlformats.org/officeDocument/2006/relationships/image" Target="../media/image25.jpeg"/><Relationship Id="rId2" Type="http://schemas.openxmlformats.org/officeDocument/2006/relationships/image" Target="../media/image24.jpeg"/><Relationship Id="rId1" Type="http://schemas.openxmlformats.org/officeDocument/2006/relationships/image" Target="../media/image23.jpeg"/><Relationship Id="rId4" Type="http://schemas.openxmlformats.org/officeDocument/2006/relationships/image" Target="../media/image26.jpeg"/></Relationships>
</file>

<file path=xl/drawings/_rels/drawing9.xml.rels><?xml version="1.0" encoding="UTF-8" standalone="yes"?>
<Relationships xmlns="http://schemas.openxmlformats.org/package/2006/relationships"><Relationship Id="rId3" Type="http://schemas.openxmlformats.org/officeDocument/2006/relationships/image" Target="../media/image29.jpeg"/><Relationship Id="rId2" Type="http://schemas.openxmlformats.org/officeDocument/2006/relationships/image" Target="../media/image28.jpeg"/><Relationship Id="rId1" Type="http://schemas.openxmlformats.org/officeDocument/2006/relationships/image" Target="../media/image27.jpeg"/><Relationship Id="rId4" Type="http://schemas.openxmlformats.org/officeDocument/2006/relationships/image" Target="../media/image30.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33.jpeg"/><Relationship Id="rId2" Type="http://schemas.openxmlformats.org/officeDocument/2006/relationships/image" Target="../media/image32.jpeg"/><Relationship Id="rId1" Type="http://schemas.openxmlformats.org/officeDocument/2006/relationships/image" Target="../media/image31.jpeg"/><Relationship Id="rId4" Type="http://schemas.openxmlformats.org/officeDocument/2006/relationships/image" Target="../media/image34.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37.jpeg"/><Relationship Id="rId2" Type="http://schemas.openxmlformats.org/officeDocument/2006/relationships/image" Target="../media/image36.jpeg"/><Relationship Id="rId1" Type="http://schemas.openxmlformats.org/officeDocument/2006/relationships/image" Target="../media/image35.jpeg"/><Relationship Id="rId4" Type="http://schemas.openxmlformats.org/officeDocument/2006/relationships/image" Target="../media/image38.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40.jpeg"/><Relationship Id="rId1" Type="http://schemas.openxmlformats.org/officeDocument/2006/relationships/image" Target="../media/image39.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4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42.jpg"/></Relationships>
</file>

<file path=xl/drawings/_rels/drawing15.xml.rels><?xml version="1.0" encoding="UTF-8" standalone="yes"?>
<Relationships xmlns="http://schemas.openxmlformats.org/package/2006/relationships"><Relationship Id="rId1" Type="http://schemas.openxmlformats.org/officeDocument/2006/relationships/image" Target="../media/image43.jpg"/></Relationships>
</file>

<file path=xl/drawings/_rels/drawing16.xml.rels><?xml version="1.0" encoding="UTF-8" standalone="yes"?>
<Relationships xmlns="http://schemas.openxmlformats.org/package/2006/relationships"><Relationship Id="rId1" Type="http://schemas.openxmlformats.org/officeDocument/2006/relationships/image" Target="../media/image44.jpg"/></Relationships>
</file>

<file path=xl/drawings/_rels/drawing17.xml.rels><?xml version="1.0" encoding="UTF-8" standalone="yes"?>
<Relationships xmlns="http://schemas.openxmlformats.org/package/2006/relationships"><Relationship Id="rId1" Type="http://schemas.openxmlformats.org/officeDocument/2006/relationships/image" Target="../media/image45.jpg"/></Relationships>
</file>

<file path=xl/drawings/_rels/drawing18.xml.rels><?xml version="1.0" encoding="UTF-8" standalone="yes"?>
<Relationships xmlns="http://schemas.openxmlformats.org/package/2006/relationships"><Relationship Id="rId1" Type="http://schemas.openxmlformats.org/officeDocument/2006/relationships/image" Target="../media/image46.jpg"/></Relationships>
</file>

<file path=xl/drawings/_rels/drawing19.xml.rels><?xml version="1.0" encoding="UTF-8" standalone="yes"?>
<Relationships xmlns="http://schemas.openxmlformats.org/package/2006/relationships"><Relationship Id="rId1" Type="http://schemas.openxmlformats.org/officeDocument/2006/relationships/image" Target="../media/image47.jpg"/></Relationships>
</file>

<file path=xl/drawings/_rels/drawing20.xml.rels><?xml version="1.0" encoding="UTF-8" standalone="yes"?>
<Relationships xmlns="http://schemas.openxmlformats.org/package/2006/relationships"><Relationship Id="rId1" Type="http://schemas.openxmlformats.org/officeDocument/2006/relationships/image" Target="../media/image48.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49.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50.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5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52.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53.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54.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5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56.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57.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58.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59.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60.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6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62.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63.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64.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65.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66.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67.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68.jpeg"/></Relationships>
</file>

<file path=xl/drawings/drawing1.xml><?xml version="1.0" encoding="utf-8"?>
<xdr:wsDr xmlns:xdr="http://schemas.openxmlformats.org/drawingml/2006/spreadsheetDrawing" xmlns:a="http://schemas.openxmlformats.org/drawingml/2006/main">
  <xdr:twoCellAnchor editAs="oneCell">
    <xdr:from>
      <xdr:col>0</xdr:col>
      <xdr:colOff>100853</xdr:colOff>
      <xdr:row>3</xdr:row>
      <xdr:rowOff>67236</xdr:rowOff>
    </xdr:from>
    <xdr:to>
      <xdr:col>6</xdr:col>
      <xdr:colOff>656304</xdr:colOff>
      <xdr:row>35</xdr:row>
      <xdr:rowOff>11206</xdr:rowOff>
    </xdr:to>
    <xdr:pic>
      <xdr:nvPicPr>
        <xdr:cNvPr id="3" name="図 2">
          <a:extLst>
            <a:ext uri="{FF2B5EF4-FFF2-40B4-BE49-F238E27FC236}">
              <a16:creationId xmlns:a16="http://schemas.microsoft.com/office/drawing/2014/main" id="{82B6B102-08CC-4A36-BE79-3AC0EFCC0514}"/>
            </a:ext>
          </a:extLst>
        </xdr:cNvPr>
        <xdr:cNvPicPr>
          <a:picLocks noChangeAspect="1"/>
        </xdr:cNvPicPr>
      </xdr:nvPicPr>
      <xdr:blipFill>
        <a:blip xmlns:r="http://schemas.openxmlformats.org/officeDocument/2006/relationships" r:embed="rId1"/>
        <a:stretch>
          <a:fillRect/>
        </a:stretch>
      </xdr:blipFill>
      <xdr:spPr>
        <a:xfrm>
          <a:off x="100853" y="571501"/>
          <a:ext cx="4623186" cy="5681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253229</xdr:colOff>
      <xdr:row>5</xdr:row>
      <xdr:rowOff>149678</xdr:rowOff>
    </xdr:from>
    <xdr:to>
      <xdr:col>31</xdr:col>
      <xdr:colOff>86705</xdr:colOff>
      <xdr:row>17</xdr:row>
      <xdr:rowOff>357418</xdr:rowOff>
    </xdr:to>
    <xdr:pic>
      <xdr:nvPicPr>
        <xdr:cNvPr id="2" name="図 1">
          <a:extLst>
            <a:ext uri="{FF2B5EF4-FFF2-40B4-BE49-F238E27FC236}">
              <a16:creationId xmlns:a16="http://schemas.microsoft.com/office/drawing/2014/main" id="{127058A0-2598-443B-A197-DCA0F99C4529}"/>
            </a:ext>
          </a:extLst>
        </xdr:cNvPr>
        <xdr:cNvPicPr>
          <a:picLocks noChangeAspect="1"/>
        </xdr:cNvPicPr>
      </xdr:nvPicPr>
      <xdr:blipFill>
        <a:blip xmlns:r="http://schemas.openxmlformats.org/officeDocument/2006/relationships" r:embed="rId1"/>
        <a:stretch>
          <a:fillRect/>
        </a:stretch>
      </xdr:blipFill>
      <xdr:spPr>
        <a:xfrm>
          <a:off x="1001622" y="1211035"/>
          <a:ext cx="8596476" cy="5487312"/>
        </a:xfrm>
        <a:prstGeom prst="rect">
          <a:avLst/>
        </a:prstGeom>
      </xdr:spPr>
    </xdr:pic>
    <xdr:clientData/>
  </xdr:twoCellAnchor>
  <xdr:twoCellAnchor>
    <xdr:from>
      <xdr:col>15</xdr:col>
      <xdr:colOff>142589</xdr:colOff>
      <xdr:row>9</xdr:row>
      <xdr:rowOff>210132</xdr:rowOff>
    </xdr:from>
    <xdr:to>
      <xdr:col>16</xdr:col>
      <xdr:colOff>205063</xdr:colOff>
      <xdr:row>10</xdr:row>
      <xdr:rowOff>442576</xdr:rowOff>
    </xdr:to>
    <xdr:sp macro="" textlink="">
      <xdr:nvSpPr>
        <xdr:cNvPr id="3" name="円/楕円 4">
          <a:extLst>
            <a:ext uri="{FF2B5EF4-FFF2-40B4-BE49-F238E27FC236}">
              <a16:creationId xmlns:a16="http://schemas.microsoft.com/office/drawing/2014/main" id="{2FEB5B90-A71F-425C-8F61-5C40AFCE3065}"/>
            </a:ext>
          </a:extLst>
        </xdr:cNvPr>
        <xdr:cNvSpPr>
          <a:spLocks noChangeArrowheads="1"/>
        </xdr:cNvSpPr>
      </xdr:nvSpPr>
      <xdr:spPr bwMode="auto">
        <a:xfrm rot="1294944">
          <a:off x="4646553" y="2958775"/>
          <a:ext cx="375439" cy="681480"/>
        </a:xfrm>
        <a:prstGeom prst="ellipse">
          <a:avLst/>
        </a:prstGeom>
        <a:noFill/>
        <a:ln w="19050"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16</xdr:col>
      <xdr:colOff>191623</xdr:colOff>
      <xdr:row>10</xdr:row>
      <xdr:rowOff>168378</xdr:rowOff>
    </xdr:from>
    <xdr:to>
      <xdr:col>19</xdr:col>
      <xdr:colOff>125386</xdr:colOff>
      <xdr:row>12</xdr:row>
      <xdr:rowOff>167074</xdr:rowOff>
    </xdr:to>
    <xdr:cxnSp macro="">
      <xdr:nvCxnSpPr>
        <xdr:cNvPr id="4" name="直線矢印コネクタ 6">
          <a:extLst>
            <a:ext uri="{FF2B5EF4-FFF2-40B4-BE49-F238E27FC236}">
              <a16:creationId xmlns:a16="http://schemas.microsoft.com/office/drawing/2014/main" id="{DD2AE0BE-57FD-424B-805F-073BB375A913}"/>
            </a:ext>
          </a:extLst>
        </xdr:cNvPr>
        <xdr:cNvCxnSpPr>
          <a:cxnSpLocks noChangeShapeType="1"/>
          <a:endCxn id="3" idx="6"/>
        </xdr:cNvCxnSpPr>
      </xdr:nvCxnSpPr>
      <xdr:spPr bwMode="auto">
        <a:xfrm flipH="1" flipV="1">
          <a:off x="5008552" y="3366057"/>
          <a:ext cx="872655" cy="896767"/>
        </a:xfrm>
        <a:prstGeom prst="straightConnector1">
          <a:avLst/>
        </a:prstGeom>
        <a:noFill/>
        <a:ln w="19050" algn="ctr">
          <a:solidFill>
            <a:srgbClr val="FF0000"/>
          </a:solidFill>
          <a:round/>
          <a:headEnd/>
          <a:tailEnd type="arrow" w="med" len="med"/>
        </a:ln>
      </xdr:spPr>
    </xdr:cxnSp>
    <xdr:clientData/>
  </xdr:twoCellAnchor>
  <xdr:twoCellAnchor>
    <xdr:from>
      <xdr:col>17</xdr:col>
      <xdr:colOff>46431</xdr:colOff>
      <xdr:row>12</xdr:row>
      <xdr:rowOff>163286</xdr:rowOff>
    </xdr:from>
    <xdr:to>
      <xdr:col>22</xdr:col>
      <xdr:colOff>136071</xdr:colOff>
      <xdr:row>13</xdr:row>
      <xdr:rowOff>30899</xdr:rowOff>
    </xdr:to>
    <xdr:sp macro="" textlink="">
      <xdr:nvSpPr>
        <xdr:cNvPr id="5" name="テキスト ボックス 4">
          <a:extLst>
            <a:ext uri="{FF2B5EF4-FFF2-40B4-BE49-F238E27FC236}">
              <a16:creationId xmlns:a16="http://schemas.microsoft.com/office/drawing/2014/main" id="{5F1B4AFB-75A8-4276-B0A9-02C5EC0BD3E7}"/>
            </a:ext>
          </a:extLst>
        </xdr:cNvPr>
        <xdr:cNvSpPr txBox="1"/>
      </xdr:nvSpPr>
      <xdr:spPr bwMode="auto">
        <a:xfrm>
          <a:off x="5176324" y="4259036"/>
          <a:ext cx="1654461" cy="316649"/>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pPr algn="ctr"/>
          <a:r>
            <a:rPr kumimoji="1" lang="ja-JP" altLang="en-US" sz="1100"/>
            <a:t>大寧寺第</a:t>
          </a:r>
          <a:r>
            <a:rPr kumimoji="1" lang="en-US" altLang="ja-JP" sz="1100"/>
            <a:t>2</a:t>
          </a:r>
          <a:r>
            <a:rPr kumimoji="1" lang="ja-JP" altLang="en-US" sz="1100"/>
            <a:t>トンネル</a:t>
          </a:r>
        </a:p>
      </xdr:txBody>
    </xdr:sp>
    <xdr:clientData/>
  </xdr:twoCellAnchor>
  <xdr:twoCellAnchor editAs="oneCell">
    <xdr:from>
      <xdr:col>2</xdr:col>
      <xdr:colOff>176893</xdr:colOff>
      <xdr:row>53</xdr:row>
      <xdr:rowOff>272144</xdr:rowOff>
    </xdr:from>
    <xdr:to>
      <xdr:col>34</xdr:col>
      <xdr:colOff>106708</xdr:colOff>
      <xdr:row>64</xdr:row>
      <xdr:rowOff>92983</xdr:rowOff>
    </xdr:to>
    <xdr:pic>
      <xdr:nvPicPr>
        <xdr:cNvPr id="6" name="図 5">
          <a:extLst>
            <a:ext uri="{FF2B5EF4-FFF2-40B4-BE49-F238E27FC236}">
              <a16:creationId xmlns:a16="http://schemas.microsoft.com/office/drawing/2014/main" id="{57F11065-90CC-41AE-9D14-F53DCF4ACEE7}"/>
            </a:ext>
          </a:extLst>
        </xdr:cNvPr>
        <xdr:cNvPicPr>
          <a:picLocks noChangeAspect="1"/>
        </xdr:cNvPicPr>
      </xdr:nvPicPr>
      <xdr:blipFill>
        <a:blip xmlns:r="http://schemas.openxmlformats.org/officeDocument/2006/relationships" r:embed="rId2"/>
        <a:stretch>
          <a:fillRect/>
        </a:stretch>
      </xdr:blipFill>
      <xdr:spPr>
        <a:xfrm>
          <a:off x="612322" y="21621751"/>
          <a:ext cx="9944672" cy="4651375"/>
        </a:xfrm>
        <a:prstGeom prst="rect">
          <a:avLst/>
        </a:prstGeom>
      </xdr:spPr>
    </xdr:pic>
    <xdr:clientData/>
  </xdr:twoCellAnchor>
  <xdr:twoCellAnchor editAs="oneCell">
    <xdr:from>
      <xdr:col>6</xdr:col>
      <xdr:colOff>312947</xdr:colOff>
      <xdr:row>37</xdr:row>
      <xdr:rowOff>112638</xdr:rowOff>
    </xdr:from>
    <xdr:to>
      <xdr:col>28</xdr:col>
      <xdr:colOff>191893</xdr:colOff>
      <xdr:row>49</xdr:row>
      <xdr:rowOff>531086</xdr:rowOff>
    </xdr:to>
    <xdr:pic>
      <xdr:nvPicPr>
        <xdr:cNvPr id="7" name="図 6">
          <a:extLst>
            <a:ext uri="{FF2B5EF4-FFF2-40B4-BE49-F238E27FC236}">
              <a16:creationId xmlns:a16="http://schemas.microsoft.com/office/drawing/2014/main" id="{E08470B3-CDB6-4EFD-8636-F00512C45F88}"/>
            </a:ext>
          </a:extLst>
        </xdr:cNvPr>
        <xdr:cNvPicPr>
          <a:picLocks noChangeAspect="1"/>
        </xdr:cNvPicPr>
      </xdr:nvPicPr>
      <xdr:blipFill>
        <a:blip xmlns:r="http://schemas.openxmlformats.org/officeDocument/2006/relationships" r:embed="rId3"/>
        <a:stretch>
          <a:fillRect/>
        </a:stretch>
      </xdr:blipFill>
      <xdr:spPr>
        <a:xfrm>
          <a:off x="2000233" y="14699495"/>
          <a:ext cx="6764160" cy="5698020"/>
        </a:xfrm>
        <a:prstGeom prst="rect">
          <a:avLst/>
        </a:prstGeom>
      </xdr:spPr>
    </xdr:pic>
    <xdr:clientData/>
  </xdr:twoCellAnchor>
  <xdr:twoCellAnchor editAs="oneCell">
    <xdr:from>
      <xdr:col>4</xdr:col>
      <xdr:colOff>95250</xdr:colOff>
      <xdr:row>21</xdr:row>
      <xdr:rowOff>136071</xdr:rowOff>
    </xdr:from>
    <xdr:to>
      <xdr:col>14</xdr:col>
      <xdr:colOff>309698</xdr:colOff>
      <xdr:row>27</xdr:row>
      <xdr:rowOff>58783</xdr:rowOff>
    </xdr:to>
    <xdr:pic>
      <xdr:nvPicPr>
        <xdr:cNvPr id="11" name="図 10">
          <a:extLst>
            <a:ext uri="{FF2B5EF4-FFF2-40B4-BE49-F238E27FC236}">
              <a16:creationId xmlns:a16="http://schemas.microsoft.com/office/drawing/2014/main" id="{77A1DA10-1B32-E178-5E61-8A5E077E4DA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56607" y="7960178"/>
          <a:ext cx="3344091" cy="2508069"/>
        </a:xfrm>
        <a:prstGeom prst="rect">
          <a:avLst/>
        </a:prstGeom>
      </xdr:spPr>
    </xdr:pic>
    <xdr:clientData/>
  </xdr:twoCellAnchor>
  <xdr:twoCellAnchor editAs="oneCell">
    <xdr:from>
      <xdr:col>19</xdr:col>
      <xdr:colOff>163287</xdr:colOff>
      <xdr:row>21</xdr:row>
      <xdr:rowOff>149678</xdr:rowOff>
    </xdr:from>
    <xdr:to>
      <xdr:col>30</xdr:col>
      <xdr:colOff>64770</xdr:colOff>
      <xdr:row>27</xdr:row>
      <xdr:rowOff>72390</xdr:rowOff>
    </xdr:to>
    <xdr:pic>
      <xdr:nvPicPr>
        <xdr:cNvPr id="13" name="図 12">
          <a:extLst>
            <a:ext uri="{FF2B5EF4-FFF2-40B4-BE49-F238E27FC236}">
              <a16:creationId xmlns:a16="http://schemas.microsoft.com/office/drawing/2014/main" id="{2335F5E2-013B-FB23-3EBE-13D33D7EFF2D}"/>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919108" y="7973785"/>
          <a:ext cx="3344091" cy="2508069"/>
        </a:xfrm>
        <a:prstGeom prst="rect">
          <a:avLst/>
        </a:prstGeom>
      </xdr:spPr>
    </xdr:pic>
    <xdr:clientData/>
  </xdr:twoCellAnchor>
  <xdr:oneCellAnchor>
    <xdr:from>
      <xdr:col>17</xdr:col>
      <xdr:colOff>27216</xdr:colOff>
      <xdr:row>33</xdr:row>
      <xdr:rowOff>340178</xdr:rowOff>
    </xdr:from>
    <xdr:ext cx="466794" cy="275717"/>
    <xdr:sp macro="" textlink="">
      <xdr:nvSpPr>
        <xdr:cNvPr id="14" name="テキスト ボックス 13">
          <a:extLst>
            <a:ext uri="{FF2B5EF4-FFF2-40B4-BE49-F238E27FC236}">
              <a16:creationId xmlns:a16="http://schemas.microsoft.com/office/drawing/2014/main" id="{A7DBD22C-D32D-DF5D-E6DB-475940161372}"/>
            </a:ext>
          </a:extLst>
        </xdr:cNvPr>
        <xdr:cNvSpPr txBox="1"/>
      </xdr:nvSpPr>
      <xdr:spPr>
        <a:xfrm>
          <a:off x="5157109" y="13443857"/>
          <a:ext cx="466794"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銘版</a:t>
          </a:r>
        </a:p>
      </xdr:txBody>
    </xdr:sp>
    <xdr:clientData/>
  </xdr:oneCellAnchor>
  <xdr:oneCellAnchor>
    <xdr:from>
      <xdr:col>23</xdr:col>
      <xdr:colOff>152400</xdr:colOff>
      <xdr:row>27</xdr:row>
      <xdr:rowOff>70758</xdr:rowOff>
    </xdr:from>
    <xdr:ext cx="889987" cy="275717"/>
    <xdr:sp macro="" textlink="">
      <xdr:nvSpPr>
        <xdr:cNvPr id="15" name="テキスト ボックス 14">
          <a:extLst>
            <a:ext uri="{FF2B5EF4-FFF2-40B4-BE49-F238E27FC236}">
              <a16:creationId xmlns:a16="http://schemas.microsoft.com/office/drawing/2014/main" id="{C813B7E7-1F90-4C62-80E4-22631DBB3127}"/>
            </a:ext>
          </a:extLst>
        </xdr:cNvPr>
        <xdr:cNvSpPr txBox="1"/>
      </xdr:nvSpPr>
      <xdr:spPr>
        <a:xfrm>
          <a:off x="7160079" y="10480222"/>
          <a:ext cx="889987"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終点側坑口</a:t>
          </a:r>
        </a:p>
      </xdr:txBody>
    </xdr:sp>
    <xdr:clientData/>
  </xdr:oneCellAnchor>
  <xdr:oneCellAnchor>
    <xdr:from>
      <xdr:col>8</xdr:col>
      <xdr:colOff>32658</xdr:colOff>
      <xdr:row>27</xdr:row>
      <xdr:rowOff>87085</xdr:rowOff>
    </xdr:from>
    <xdr:ext cx="889987" cy="275717"/>
    <xdr:sp macro="" textlink="">
      <xdr:nvSpPr>
        <xdr:cNvPr id="16" name="テキスト ボックス 15">
          <a:extLst>
            <a:ext uri="{FF2B5EF4-FFF2-40B4-BE49-F238E27FC236}">
              <a16:creationId xmlns:a16="http://schemas.microsoft.com/office/drawing/2014/main" id="{2C007D7F-88DC-49B4-B249-9E8553278948}"/>
            </a:ext>
          </a:extLst>
        </xdr:cNvPr>
        <xdr:cNvSpPr txBox="1"/>
      </xdr:nvSpPr>
      <xdr:spPr>
        <a:xfrm>
          <a:off x="2345872" y="10496549"/>
          <a:ext cx="889987"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起点側坑口</a:t>
          </a:r>
        </a:p>
      </xdr:txBody>
    </xdr:sp>
    <xdr:clientData/>
  </xdr:oneCellAnchor>
  <xdr:twoCellAnchor editAs="oneCell">
    <xdr:from>
      <xdr:col>12</xdr:col>
      <xdr:colOff>108858</xdr:colOff>
      <xdr:row>27</xdr:row>
      <xdr:rowOff>367393</xdr:rowOff>
    </xdr:from>
    <xdr:to>
      <xdr:col>23</xdr:col>
      <xdr:colOff>244274</xdr:colOff>
      <xdr:row>33</xdr:row>
      <xdr:rowOff>312964</xdr:rowOff>
    </xdr:to>
    <xdr:pic>
      <xdr:nvPicPr>
        <xdr:cNvPr id="8" name="図 7">
          <a:extLst>
            <a:ext uri="{FF2B5EF4-FFF2-40B4-BE49-F238E27FC236}">
              <a16:creationId xmlns:a16="http://schemas.microsoft.com/office/drawing/2014/main" id="{171AB990-0A5E-59C7-EE04-4C135E1E7634}"/>
            </a:ext>
          </a:extLst>
        </xdr:cNvPr>
        <xdr:cNvPicPr>
          <a:picLocks noChangeAspect="1"/>
        </xdr:cNvPicPr>
      </xdr:nvPicPr>
      <xdr:blipFill>
        <a:blip xmlns:r="http://schemas.openxmlformats.org/officeDocument/2006/relationships" r:embed="rId6"/>
        <a:stretch>
          <a:fillRect/>
        </a:stretch>
      </xdr:blipFill>
      <xdr:spPr>
        <a:xfrm>
          <a:off x="3673929" y="10776857"/>
          <a:ext cx="3578024" cy="263978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C0E2634C-9DA5-4F95-ACB9-53BB84285445}"/>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59F24CC7-BFC3-4A9D-89C1-9A020D47B0B6}"/>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3D262299-D82B-4D4A-A344-AA2DC958FCAA}"/>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D36E66D4-52A2-48A2-A203-62ECE3FDD67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09B28FAE-2982-42C6-88ED-F7DC1EBBA5A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A875F64C-41E0-4E6C-882D-A408F69A1568}"/>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9112EAD9-4971-4243-8F13-9F2490057D2F}"/>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447704E7-4EDF-41B9-AC83-E2AE4BBF8348}"/>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01D2BEF5-CE57-4550-80B5-6EBD17191B6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8575EB78-8E75-4424-BC0F-C8DEBF10C085}"/>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8C07800A-361B-4DE5-96C2-4A9BAB70FA9C}"/>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19E0727D-EC97-4789-B647-B92245D7682B}"/>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6FA2753B-3210-4B07-8B9F-E3B77F65ED4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6C1E82B6-81CE-41A8-B315-1D3C992E3B55}"/>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CBA5A11E-5E55-482D-877C-024B5B880EAE}"/>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6D547FD0-BFAB-4490-B0DD-91EB461026BE}"/>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E1B64025-E852-4FDB-82F2-3B3BA6FF52A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0DA1675E-C860-4B24-B513-34972D779DE5}"/>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7BEE54B8-09CC-4B1A-9EB0-DE87AD97E375}"/>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91F7F2A7-B482-4484-ACEB-6B215E88402C}"/>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D12EFAE6-FBD7-494D-A74E-CC8FBB42C2A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06D3C9C5-AD9D-4C28-A5E1-25A677090C82}"/>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0847F94C-312B-40F6-BFD6-0279E3CDB534}"/>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B827EB2A-F49F-4243-B20B-0757197F1881}"/>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9018FDE3-201A-4283-97FB-F946EA5BCBE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09B828AF-3E66-44A6-9651-B78971378769}"/>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851F2E44-71F0-493C-A596-363C7EF22C28}"/>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0907AA5D-132B-4406-A5D1-37768BB30724}"/>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8BF3511C-651D-4F25-9CDA-B0D1EF57422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747A777D-AEAB-4169-871B-CB3781B4AD32}"/>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EFC272A9-9FCF-48D2-A1AF-6D9947A291FE}"/>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02112C08-2B0D-49D9-A613-95C9154D0576}"/>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D7D17CCA-0E0A-43F0-AC56-18BB672F0C7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937E1A75-AB71-40FE-9CA4-D17298F57F9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3E36610B-7044-4D7D-8A59-00199A2D7A8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1F32D182-DD2B-445E-A5FB-E0E369DCC1F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8FE6FBF0-1D15-46A0-B2CA-9DF7B4A72B3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AB5AC15C-074C-4801-BB19-3A6E794FBE1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82B07397-A225-4A92-9BA2-2A5C51A8E8E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60715E88-CBEA-46D9-A06B-84A3224586B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4ACF5638-74B4-43F9-A151-8D889FA3B14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0BB7FFA6-D815-4F25-9C8E-EB7DADB36AD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0454A7A7-D1F4-4E55-96D3-56175752F25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7E78B365-BEF8-4D13-9C6F-382CE923258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76514F23-95D4-45EB-B4A7-42FCC55FF27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CE1784CF-A041-4BFE-A3D6-040CA82C422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3ED6FE6B-1295-4DCA-926C-FB5F27F7854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80A9CBD8-01C8-470F-A342-E5F75372413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A90CA3A5-4B2C-4644-B355-E961123DD56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32027E69-8AD0-46E6-AC25-7F1230DBFA3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0E10D09D-FE70-4DF5-A475-2E3AE42DF3C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24973B14-8FE7-4DF2-9E3A-44231DD29A5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A1764FC3-9BAF-4BBC-AEB0-C42DA371C03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8EE76FF8-FEF1-4E17-972C-2769128E027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AC5199BB-D1C4-40E8-8402-BCEEA653F75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ED9DFE13-64A2-4CE8-9F0E-EB765E9C6F0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AD5B2127-C30F-40DE-8552-27C5C92EFBF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B3B792C2-2232-4B80-9422-F3FDC682CAC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E0906C9D-E3DD-4DB1-BF7A-B37FEC3CFD1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73D6277B-C37D-4A37-AB5C-01D7F46F25A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DF327713-0319-43E4-AC53-F92943F9451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082708FA-84C0-4EE5-A1BA-1138896AE43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69347" y="8855892"/>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1068264</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3135189" y="8979259"/>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123" dataDxfId="121" headerRowBorderDxfId="122" tableBorderDxfId="120">
  <autoFilter ref="B15:B47" xr:uid="{00000000-0009-0000-0100-000001000000}"/>
  <tableColumns count="1">
    <tableColumn id="1" xr3:uid="{00000000-0010-0000-0000-000001000000}" name="対象箇所" dataDxfId="11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118" dataDxfId="116" headerRowBorderDxfId="117" tableBorderDxfId="115">
  <autoFilter ref="C15:J47" xr:uid="{00000000-0009-0000-0100-000002000000}"/>
  <tableColumns count="8">
    <tableColumn id="9" xr3:uid="{00000000-0010-0000-0100-000009000000}" name="部位区分" totalsRowLabel="集計" dataDxfId="114" totalsRowDxfId="113"/>
    <tableColumn id="2" xr3:uid="{00000000-0010-0000-0100-000002000000}" name="変状区分" dataDxfId="112" totalsRowDxfId="111"/>
    <tableColumn id="7" xr3:uid="{00000000-0010-0000-0100-000007000000}" name="変状種類" dataDxfId="110" totalsRowDxfId="109"/>
    <tableColumn id="4" xr3:uid="{00000000-0010-0000-0100-000004000000}" name="対策区分" dataDxfId="108" totalsRowDxfId="107"/>
    <tableColumn id="5" xr3:uid="{00000000-0010-0000-0100-000005000000}" name="健全性" dataDxfId="106" totalsRowDxfId="105"/>
    <tableColumn id="12" xr3:uid="{00000000-0010-0000-0100-00000C000000}" name="調査の要否" dataDxfId="104" totalsRowDxfId="103"/>
    <tableColumn id="10" xr3:uid="{00000000-0010-0000-0100-00000A000000}" name="措置の要否" dataDxfId="102" totalsRowDxfId="101"/>
    <tableColumn id="11" xr3:uid="{00000000-0010-0000-0100-00000B000000}" name="実施有無" totalsRowFunction="count" dataDxfId="100" totalsRowDxfId="99"/>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97" headerRowBorderDxfId="98" tableBorderDxfId="96">
  <autoFilter ref="B51:B83" xr:uid="{00000000-0009-0000-0100-00000B000000}"/>
  <tableColumns count="1">
    <tableColumn id="1" xr3:uid="{00000000-0010-0000-0200-000001000000}" name="施設の内訳" dataDxfId="95"/>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93" headerRowBorderDxfId="94" tableBorderDxfId="92">
  <autoFilter ref="C51:C83" xr:uid="{00000000-0009-0000-0100-00000C000000}"/>
  <tableColumns count="1">
    <tableColumn id="1" xr3:uid="{00000000-0010-0000-0300-000001000000}" name="対象箇所" dataDxfId="91"/>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90" dataDxfId="88" headerRowBorderDxfId="89" tableBorderDxfId="87">
  <autoFilter ref="D51:D83" xr:uid="{00000000-0009-0000-0100-00000D000000}"/>
  <tableColumns count="1">
    <tableColumn id="1" xr3:uid="{00000000-0010-0000-0400-000001000000}" name="部位区分" dataDxfId="86"/>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85" dataDxfId="83" headerRowBorderDxfId="84" tableBorderDxfId="82">
  <autoFilter ref="E51:G83" xr:uid="{00000000-0009-0000-0100-00000E000000}"/>
  <tableColumns count="3">
    <tableColumn id="1" xr3:uid="{00000000-0010-0000-0500-000001000000}" name="異常の種類" dataDxfId="81"/>
    <tableColumn id="2" xr3:uid="{00000000-0010-0000-0500-000002000000}" name="異常判定区分 " dataDxfId="80"/>
    <tableColumn id="3" xr3:uid="{00000000-0010-0000-0500-000003000000}" name="実施有無" dataDxfId="79"/>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78" dataDxfId="76" headerRowBorderDxfId="77" tableBorderDxfId="75">
  <autoFilter ref="B5:B12" xr:uid="{00000000-0009-0000-0100-000003000000}"/>
  <tableColumns count="1">
    <tableColumn id="1" xr3:uid="{00000000-0010-0000-0800-000001000000}" name="トンネルの分類" dataDxfId="74"/>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73" dataDxfId="71" headerRowBorderDxfId="72" tableBorderDxfId="70">
  <autoFilter ref="C5:F12" xr:uid="{00000000-000C-0000-FFFF-FFFF09000000}"/>
  <tableColumns count="4">
    <tableColumn id="1" xr3:uid="{00000000-0010-0000-0900-000001000000}" name="トンネル工法" dataDxfId="69"/>
    <tableColumn id="4" xr3:uid="{F8DDB5BD-A7DE-4BB8-BD9F-E5AF467E6653}" name="自専道or一般道" dataDxfId="68"/>
    <tableColumn id="2" xr3:uid="{00000000-0010-0000-0900-000002000000}" name="緊急輸送路" dataDxfId="67"/>
    <tableColumn id="3" xr3:uid="{00000000-0010-0000-0900-000003000000}" name="代替路" dataDxfId="66"/>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41.xml"/><Relationship Id="rId1" Type="http://schemas.openxmlformats.org/officeDocument/2006/relationships/printerSettings" Target="../printerSettings/printerSettings50.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3"/>
  <sheetViews>
    <sheetView view="pageBreakPreview" zoomScale="85" zoomScaleNormal="85" zoomScaleSheetLayoutView="85" workbookViewId="0">
      <selection activeCell="S19" sqref="S19"/>
    </sheetView>
  </sheetViews>
  <sheetFormatPr defaultRowHeight="13.5" x14ac:dyDescent="0.15"/>
  <cols>
    <col min="1" max="2" width="8.875" customWidth="1"/>
    <col min="3" max="3" width="9" customWidth="1"/>
    <col min="4" max="4" width="8.875" customWidth="1"/>
  </cols>
  <sheetData>
    <row r="1" spans="1:14" x14ac:dyDescent="0.15">
      <c r="A1" s="275" t="s">
        <v>182</v>
      </c>
      <c r="B1" s="275"/>
      <c r="C1" s="275"/>
      <c r="D1" s="275"/>
      <c r="E1" s="275"/>
      <c r="F1" s="275"/>
      <c r="G1" s="275"/>
      <c r="H1" s="275"/>
      <c r="I1" s="275"/>
      <c r="J1" s="275"/>
      <c r="K1" s="275"/>
      <c r="L1" s="275"/>
      <c r="M1" s="275"/>
      <c r="N1" s="275"/>
    </row>
    <row r="2" spans="1:14" x14ac:dyDescent="0.15">
      <c r="A2" s="275"/>
      <c r="B2" s="275"/>
      <c r="C2" s="275"/>
      <c r="D2" s="275"/>
      <c r="E2" s="275"/>
      <c r="F2" s="275"/>
      <c r="G2" s="275"/>
      <c r="H2" s="275"/>
      <c r="I2" s="275"/>
      <c r="J2" s="275"/>
      <c r="K2" s="275"/>
      <c r="L2" s="275"/>
      <c r="M2" s="275"/>
      <c r="N2" s="275"/>
    </row>
    <row r="3" spans="1:14" x14ac:dyDescent="0.15">
      <c r="A3" s="276" t="s">
        <v>183</v>
      </c>
      <c r="B3" s="276"/>
      <c r="C3" s="276"/>
      <c r="D3" s="276"/>
      <c r="E3" s="276"/>
      <c r="F3" s="276"/>
      <c r="G3" s="276"/>
      <c r="H3" s="277" t="s">
        <v>184</v>
      </c>
      <c r="I3" s="277"/>
      <c r="J3" s="277"/>
      <c r="K3" s="277"/>
      <c r="L3" s="277"/>
      <c r="M3" s="277"/>
      <c r="N3" s="277"/>
    </row>
    <row r="4" spans="1:14" x14ac:dyDescent="0.15">
      <c r="H4" t="s">
        <v>186</v>
      </c>
    </row>
    <row r="5" spans="1:14" x14ac:dyDescent="0.15">
      <c r="H5" s="274" t="s">
        <v>185</v>
      </c>
      <c r="I5" s="274"/>
      <c r="J5" s="274"/>
      <c r="K5" s="274"/>
      <c r="L5" s="274"/>
      <c r="M5" s="274"/>
      <c r="N5" s="274"/>
    </row>
    <row r="6" spans="1:14" x14ac:dyDescent="0.15">
      <c r="H6" s="274"/>
      <c r="I6" s="274"/>
      <c r="J6" s="274"/>
      <c r="K6" s="274"/>
      <c r="L6" s="274"/>
      <c r="M6" s="274"/>
      <c r="N6" s="274"/>
    </row>
    <row r="7" spans="1:14" x14ac:dyDescent="0.15">
      <c r="H7" s="274"/>
      <c r="I7" s="274"/>
      <c r="J7" s="274"/>
      <c r="K7" s="274"/>
      <c r="L7" s="274"/>
      <c r="M7" s="274"/>
      <c r="N7" s="274"/>
    </row>
    <row r="8" spans="1:14" x14ac:dyDescent="0.15">
      <c r="H8" s="274"/>
      <c r="I8" s="274"/>
      <c r="J8" s="274"/>
      <c r="K8" s="274"/>
      <c r="L8" s="274"/>
      <c r="M8" s="274"/>
      <c r="N8" s="274"/>
    </row>
    <row r="9" spans="1:14" x14ac:dyDescent="0.15">
      <c r="H9" t="s">
        <v>233</v>
      </c>
    </row>
    <row r="10" spans="1:14" x14ac:dyDescent="0.15">
      <c r="H10" s="273" t="s">
        <v>310</v>
      </c>
      <c r="I10" s="273"/>
      <c r="J10" s="273"/>
      <c r="K10" s="273"/>
      <c r="L10" s="273"/>
      <c r="M10" s="273"/>
      <c r="N10" s="273"/>
    </row>
    <row r="11" spans="1:14" x14ac:dyDescent="0.15">
      <c r="H11" s="273"/>
      <c r="I11" s="273"/>
      <c r="J11" s="273"/>
      <c r="K11" s="273"/>
      <c r="L11" s="273"/>
      <c r="M11" s="273"/>
      <c r="N11" s="273"/>
    </row>
    <row r="12" spans="1:14" x14ac:dyDescent="0.15">
      <c r="H12" t="s">
        <v>187</v>
      </c>
    </row>
    <row r="13" spans="1:14" ht="13.5" customHeight="1" x14ac:dyDescent="0.15">
      <c r="H13" s="273" t="s">
        <v>307</v>
      </c>
      <c r="I13" s="273"/>
      <c r="J13" s="273"/>
      <c r="K13" s="273"/>
      <c r="L13" s="273"/>
      <c r="M13" s="273"/>
      <c r="N13" s="273"/>
    </row>
    <row r="14" spans="1:14" ht="13.5" customHeight="1" x14ac:dyDescent="0.15">
      <c r="H14" s="273"/>
      <c r="I14" s="273"/>
      <c r="J14" s="273"/>
      <c r="K14" s="273"/>
      <c r="L14" s="273"/>
      <c r="M14" s="273"/>
      <c r="N14" s="273"/>
    </row>
    <row r="15" spans="1:14" ht="13.5" customHeight="1" x14ac:dyDescent="0.15">
      <c r="H15" s="273"/>
      <c r="I15" s="273"/>
      <c r="J15" s="273"/>
      <c r="K15" s="273"/>
      <c r="L15" s="273"/>
      <c r="M15" s="273"/>
      <c r="N15" s="273"/>
    </row>
    <row r="16" spans="1:14" x14ac:dyDescent="0.15">
      <c r="H16" t="s">
        <v>188</v>
      </c>
    </row>
    <row r="17" spans="8:14" x14ac:dyDescent="0.15">
      <c r="H17" s="273" t="s">
        <v>306</v>
      </c>
      <c r="I17" s="273"/>
      <c r="J17" s="273"/>
      <c r="K17" s="273"/>
      <c r="L17" s="273"/>
      <c r="M17" s="273"/>
      <c r="N17" s="273"/>
    </row>
    <row r="18" spans="8:14" x14ac:dyDescent="0.15">
      <c r="H18" s="273"/>
      <c r="I18" s="273"/>
      <c r="J18" s="273"/>
      <c r="K18" s="273"/>
      <c r="L18" s="273"/>
      <c r="M18" s="273"/>
      <c r="N18" s="273"/>
    </row>
    <row r="19" spans="8:14" x14ac:dyDescent="0.15">
      <c r="H19" t="s">
        <v>189</v>
      </c>
    </row>
    <row r="20" spans="8:14" x14ac:dyDescent="0.15">
      <c r="H20" s="273" t="s">
        <v>305</v>
      </c>
      <c r="I20" s="273"/>
      <c r="J20" s="273"/>
      <c r="K20" s="273"/>
      <c r="L20" s="273"/>
      <c r="M20" s="273"/>
      <c r="N20" s="273"/>
    </row>
    <row r="21" spans="8:14" x14ac:dyDescent="0.15">
      <c r="H21" s="273"/>
      <c r="I21" s="273"/>
      <c r="J21" s="273"/>
      <c r="K21" s="273"/>
      <c r="L21" s="273"/>
      <c r="M21" s="273"/>
      <c r="N21" s="273"/>
    </row>
    <row r="22" spans="8:14" x14ac:dyDescent="0.15">
      <c r="H22" t="s">
        <v>300</v>
      </c>
    </row>
    <row r="23" spans="8:14" ht="27" customHeight="1" x14ac:dyDescent="0.15">
      <c r="H23" s="273" t="s">
        <v>303</v>
      </c>
      <c r="I23" s="273"/>
      <c r="J23" s="273"/>
      <c r="K23" s="273"/>
      <c r="L23" s="273"/>
      <c r="M23" s="273"/>
      <c r="N23" s="273"/>
    </row>
    <row r="24" spans="8:14" x14ac:dyDescent="0.15">
      <c r="H24" t="s">
        <v>304</v>
      </c>
    </row>
    <row r="25" spans="8:14" ht="27" customHeight="1" x14ac:dyDescent="0.15">
      <c r="H25" s="273" t="s">
        <v>311</v>
      </c>
      <c r="I25" s="273"/>
      <c r="J25" s="273"/>
      <c r="K25" s="273"/>
      <c r="L25" s="273"/>
      <c r="M25" s="273"/>
      <c r="N25" s="273"/>
    </row>
    <row r="26" spans="8:14" x14ac:dyDescent="0.15">
      <c r="H26" t="s">
        <v>301</v>
      </c>
    </row>
    <row r="27" spans="8:14" ht="13.5" customHeight="1" x14ac:dyDescent="0.15">
      <c r="H27" s="273" t="s">
        <v>308</v>
      </c>
      <c r="I27" s="273"/>
      <c r="J27" s="273"/>
      <c r="K27" s="273"/>
      <c r="L27" s="273"/>
      <c r="M27" s="273"/>
      <c r="N27" s="273"/>
    </row>
    <row r="28" spans="8:14" ht="13.5" customHeight="1" x14ac:dyDescent="0.15">
      <c r="H28" s="273"/>
      <c r="I28" s="273"/>
      <c r="J28" s="273"/>
      <c r="K28" s="273"/>
      <c r="L28" s="273"/>
      <c r="M28" s="273"/>
      <c r="N28" s="273"/>
    </row>
    <row r="29" spans="8:14" ht="13.5" customHeight="1" x14ac:dyDescent="0.15">
      <c r="H29" s="278" t="s">
        <v>302</v>
      </c>
      <c r="I29" s="278"/>
      <c r="J29" s="278"/>
      <c r="K29" s="278"/>
      <c r="L29" s="278"/>
      <c r="M29" s="278"/>
      <c r="N29" s="278"/>
    </row>
    <row r="30" spans="8:14" ht="13.5" customHeight="1" x14ac:dyDescent="0.15">
      <c r="H30" t="s">
        <v>309</v>
      </c>
    </row>
    <row r="31" spans="8:14" ht="13.5" customHeight="1" x14ac:dyDescent="0.15">
      <c r="H31" s="277" t="s">
        <v>230</v>
      </c>
      <c r="I31" s="277"/>
      <c r="J31" s="277"/>
      <c r="K31" s="277"/>
      <c r="L31" s="277"/>
      <c r="M31" s="277"/>
      <c r="N31" s="277"/>
    </row>
    <row r="32" spans="8:14" ht="13.5" customHeight="1" x14ac:dyDescent="0.15">
      <c r="H32" t="s">
        <v>234</v>
      </c>
    </row>
    <row r="33" spans="2:14" x14ac:dyDescent="0.15">
      <c r="H33" s="273" t="s">
        <v>312</v>
      </c>
      <c r="I33" s="273"/>
      <c r="J33" s="273"/>
      <c r="K33" s="273"/>
      <c r="L33" s="273"/>
      <c r="M33" s="273"/>
      <c r="N33" s="273"/>
    </row>
    <row r="34" spans="2:14" x14ac:dyDescent="0.15">
      <c r="H34" s="273"/>
      <c r="I34" s="273"/>
      <c r="J34" s="273"/>
      <c r="K34" s="273"/>
      <c r="L34" s="273"/>
      <c r="M34" s="273"/>
      <c r="N34" s="273"/>
    </row>
    <row r="35" spans="2:14" x14ac:dyDescent="0.15">
      <c r="B35" s="274"/>
      <c r="C35" s="274"/>
      <c r="D35" s="23"/>
      <c r="H35" s="273"/>
      <c r="I35" s="273"/>
      <c r="J35" s="273"/>
      <c r="K35" s="273"/>
      <c r="L35" s="273"/>
      <c r="M35" s="273"/>
      <c r="N35" s="273"/>
    </row>
    <row r="36" spans="2:14" x14ac:dyDescent="0.15">
      <c r="H36" s="273"/>
      <c r="I36" s="273"/>
      <c r="J36" s="273"/>
      <c r="K36" s="273"/>
      <c r="L36" s="273"/>
      <c r="M36" s="273"/>
      <c r="N36" s="273"/>
    </row>
    <row r="37" spans="2:14" x14ac:dyDescent="0.15">
      <c r="H37" s="273"/>
      <c r="I37" s="273"/>
      <c r="J37" s="273"/>
      <c r="K37" s="273"/>
      <c r="L37" s="273"/>
      <c r="M37" s="273"/>
      <c r="N37" s="273"/>
    </row>
    <row r="38" spans="2:14" ht="13.15" customHeight="1" x14ac:dyDescent="0.15">
      <c r="H38" s="279"/>
      <c r="I38" s="279"/>
      <c r="J38" s="279"/>
      <c r="K38" s="279"/>
      <c r="L38" s="279"/>
      <c r="M38" s="279"/>
      <c r="N38" s="279"/>
    </row>
    <row r="39" spans="2:14" x14ac:dyDescent="0.15">
      <c r="H39" s="273"/>
      <c r="I39" s="273"/>
      <c r="J39" s="273"/>
      <c r="K39" s="273"/>
      <c r="L39" s="273"/>
      <c r="M39" s="273"/>
      <c r="N39" s="273"/>
    </row>
    <row r="40" spans="2:14" x14ac:dyDescent="0.15">
      <c r="H40" s="273"/>
      <c r="I40" s="273"/>
      <c r="J40" s="273"/>
      <c r="K40" s="273"/>
      <c r="L40" s="273"/>
      <c r="M40" s="273"/>
      <c r="N40" s="273"/>
    </row>
    <row r="41" spans="2:14" x14ac:dyDescent="0.15">
      <c r="H41" s="273"/>
      <c r="I41" s="273"/>
      <c r="J41" s="273"/>
      <c r="K41" s="273"/>
      <c r="L41" s="273"/>
      <c r="M41" s="273"/>
      <c r="N41" s="273"/>
    </row>
    <row r="42" spans="2:14" x14ac:dyDescent="0.15">
      <c r="H42" s="273"/>
      <c r="I42" s="273"/>
      <c r="J42" s="273"/>
      <c r="K42" s="273"/>
      <c r="L42" s="273"/>
      <c r="M42" s="273"/>
      <c r="N42" s="273"/>
    </row>
    <row r="43" spans="2:14" x14ac:dyDescent="0.15">
      <c r="H43" s="273"/>
      <c r="I43" s="273"/>
      <c r="J43" s="273"/>
      <c r="K43" s="273"/>
      <c r="L43" s="273"/>
      <c r="M43" s="273"/>
      <c r="N43" s="273"/>
    </row>
  </sheetData>
  <mergeCells count="16">
    <mergeCell ref="H39:N43"/>
    <mergeCell ref="B35:C35"/>
    <mergeCell ref="A1:N2"/>
    <mergeCell ref="H5:N8"/>
    <mergeCell ref="H10:N11"/>
    <mergeCell ref="H13:N15"/>
    <mergeCell ref="H17:N18"/>
    <mergeCell ref="H20:N21"/>
    <mergeCell ref="H27:N28"/>
    <mergeCell ref="A3:G3"/>
    <mergeCell ref="H3:N3"/>
    <mergeCell ref="H31:N31"/>
    <mergeCell ref="H29:N29"/>
    <mergeCell ref="H33:N38"/>
    <mergeCell ref="H23:N23"/>
    <mergeCell ref="H25:N25"/>
  </mergeCells>
  <phoneticPr fontId="10"/>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K31"/>
  <sheetViews>
    <sheetView showGridLines="0" tabSelected="1" view="pageBreakPreview" zoomScale="80" zoomScaleNormal="55" zoomScaleSheetLayoutView="80" workbookViewId="0">
      <selection activeCell="AJ28" sqref="AJ28"/>
    </sheetView>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6" customWidth="1"/>
    <col min="24" max="24" width="9.625" style="6" customWidth="1"/>
    <col min="25" max="25" width="5.875" style="6" customWidth="1"/>
    <col min="26" max="26" width="5.875" style="1" customWidth="1"/>
    <col min="27" max="28" width="3.25" style="1" customWidth="1"/>
    <col min="29" max="29" width="1.5" style="2" customWidth="1"/>
    <col min="30" max="30" width="9" style="2"/>
    <col min="31" max="33" width="9.125" style="2" bestFit="1" customWidth="1"/>
    <col min="34" max="34" width="10.875" style="2" bestFit="1" customWidth="1"/>
    <col min="35" max="16384" width="9" style="2"/>
  </cols>
  <sheetData>
    <row r="1" spans="2:37" ht="10.5" customHeight="1" x14ac:dyDescent="0.15"/>
    <row r="2" spans="2:37" ht="24.95" customHeight="1" x14ac:dyDescent="0.15">
      <c r="B2" s="54" t="s">
        <v>133</v>
      </c>
      <c r="C2" s="54"/>
      <c r="D2" s="54"/>
      <c r="E2" s="54"/>
      <c r="F2" s="54"/>
      <c r="G2" s="54"/>
      <c r="H2" s="54"/>
      <c r="I2" s="54"/>
      <c r="J2" s="54"/>
      <c r="K2" s="54"/>
      <c r="L2" s="54"/>
      <c r="M2" s="54"/>
      <c r="N2" s="54"/>
      <c r="O2" s="54"/>
      <c r="P2" s="54"/>
      <c r="Q2" s="54"/>
      <c r="R2" s="54"/>
      <c r="S2" s="282" t="s">
        <v>255</v>
      </c>
      <c r="T2" s="283"/>
      <c r="U2" s="283"/>
      <c r="V2" s="289"/>
      <c r="W2" s="382" t="s">
        <v>678</v>
      </c>
      <c r="X2" s="382"/>
      <c r="Y2" s="382"/>
      <c r="Z2" s="382"/>
      <c r="AA2" s="382"/>
      <c r="AB2" s="382"/>
    </row>
    <row r="3" spans="2:37" ht="20.100000000000001" customHeight="1" x14ac:dyDescent="0.15">
      <c r="B3" s="368" t="s">
        <v>8</v>
      </c>
      <c r="C3" s="368"/>
      <c r="D3" s="369" t="s">
        <v>313</v>
      </c>
      <c r="E3" s="369"/>
      <c r="F3" s="369"/>
      <c r="G3" s="369"/>
      <c r="H3" s="370" t="s">
        <v>9</v>
      </c>
      <c r="I3" s="370"/>
      <c r="J3" s="371" t="s">
        <v>351</v>
      </c>
      <c r="K3" s="372"/>
      <c r="L3" s="372"/>
      <c r="M3" s="372"/>
      <c r="N3" s="372"/>
      <c r="O3" s="373"/>
      <c r="P3" s="347" t="s">
        <v>2</v>
      </c>
      <c r="Q3" s="349"/>
      <c r="R3" s="371" t="s">
        <v>317</v>
      </c>
      <c r="S3" s="372"/>
      <c r="T3" s="372"/>
      <c r="U3" s="372"/>
      <c r="V3" s="373"/>
      <c r="W3" s="282" t="s">
        <v>97</v>
      </c>
      <c r="X3" s="283"/>
      <c r="Y3" s="283"/>
      <c r="Z3" s="377" t="s">
        <v>259</v>
      </c>
      <c r="AA3" s="378"/>
      <c r="AB3" s="379"/>
    </row>
    <row r="4" spans="2:37" ht="20.100000000000001" customHeight="1" x14ac:dyDescent="0.15">
      <c r="B4" s="380" t="s">
        <v>3</v>
      </c>
      <c r="C4" s="380"/>
      <c r="D4" s="381" t="s">
        <v>314</v>
      </c>
      <c r="E4" s="381"/>
      <c r="F4" s="381"/>
      <c r="G4" s="381"/>
      <c r="H4" s="370"/>
      <c r="I4" s="370"/>
      <c r="J4" s="374"/>
      <c r="K4" s="375"/>
      <c r="L4" s="375"/>
      <c r="M4" s="375"/>
      <c r="N4" s="375"/>
      <c r="O4" s="376"/>
      <c r="P4" s="335"/>
      <c r="Q4" s="351"/>
      <c r="R4" s="374"/>
      <c r="S4" s="375"/>
      <c r="T4" s="375"/>
      <c r="U4" s="375"/>
      <c r="V4" s="376"/>
      <c r="W4" s="282" t="s">
        <v>96</v>
      </c>
      <c r="X4" s="283"/>
      <c r="Y4" s="283"/>
      <c r="Z4" s="377" t="s">
        <v>141</v>
      </c>
      <c r="AA4" s="378"/>
      <c r="AB4" s="379"/>
    </row>
    <row r="5" spans="2:37" ht="20.100000000000001" customHeight="1" x14ac:dyDescent="0.15">
      <c r="B5" s="346" t="s">
        <v>4</v>
      </c>
      <c r="C5" s="346"/>
      <c r="D5" s="55" t="s">
        <v>5</v>
      </c>
      <c r="E5" s="333" t="s">
        <v>315</v>
      </c>
      <c r="F5" s="333"/>
      <c r="G5" s="333"/>
      <c r="H5" s="347" t="s">
        <v>95</v>
      </c>
      <c r="I5" s="348"/>
      <c r="J5" s="349"/>
      <c r="K5" s="352" t="s">
        <v>347</v>
      </c>
      <c r="L5" s="353"/>
      <c r="M5" s="353"/>
      <c r="N5" s="353"/>
      <c r="O5" s="354"/>
      <c r="P5" s="358" t="s">
        <v>94</v>
      </c>
      <c r="Q5" s="359"/>
      <c r="R5" s="362">
        <v>45747</v>
      </c>
      <c r="S5" s="363"/>
      <c r="T5" s="364"/>
      <c r="U5" s="335" t="s">
        <v>12</v>
      </c>
      <c r="V5" s="350"/>
      <c r="W5" s="351"/>
      <c r="X5" s="290" t="s">
        <v>11</v>
      </c>
      <c r="Y5" s="305"/>
      <c r="Z5" s="305">
        <v>194</v>
      </c>
      <c r="AA5" s="305"/>
      <c r="AB5" s="56" t="s">
        <v>10</v>
      </c>
    </row>
    <row r="6" spans="2:37" ht="20.100000000000001" customHeight="1" x14ac:dyDescent="0.15">
      <c r="B6" s="346"/>
      <c r="C6" s="346"/>
      <c r="D6" s="55" t="s">
        <v>6</v>
      </c>
      <c r="E6" s="333" t="s">
        <v>315</v>
      </c>
      <c r="F6" s="333"/>
      <c r="G6" s="333"/>
      <c r="H6" s="335"/>
      <c r="I6" s="350"/>
      <c r="J6" s="351"/>
      <c r="K6" s="355"/>
      <c r="L6" s="356"/>
      <c r="M6" s="356"/>
      <c r="N6" s="356"/>
      <c r="O6" s="357"/>
      <c r="P6" s="360"/>
      <c r="Q6" s="361"/>
      <c r="R6" s="365"/>
      <c r="S6" s="366"/>
      <c r="T6" s="367"/>
      <c r="U6" s="282" t="s">
        <v>7</v>
      </c>
      <c r="V6" s="283"/>
      <c r="W6" s="289"/>
      <c r="X6" s="290" t="s">
        <v>214</v>
      </c>
      <c r="Y6" s="305"/>
      <c r="Z6" s="305"/>
      <c r="AA6" s="305"/>
      <c r="AB6" s="291"/>
    </row>
    <row r="7" spans="2:37" ht="18.95" customHeight="1" x14ac:dyDescent="0.15">
      <c r="B7" s="334" t="s">
        <v>70</v>
      </c>
      <c r="C7" s="308" t="s">
        <v>84</v>
      </c>
      <c r="D7" s="309"/>
      <c r="E7" s="336">
        <v>341916.57</v>
      </c>
      <c r="F7" s="337"/>
      <c r="G7" s="338"/>
      <c r="H7" s="308" t="s">
        <v>93</v>
      </c>
      <c r="I7" s="339"/>
      <c r="J7" s="309"/>
      <c r="K7" s="340" t="s">
        <v>352</v>
      </c>
      <c r="L7" s="341"/>
      <c r="M7" s="345" t="s">
        <v>92</v>
      </c>
      <c r="N7" s="321"/>
      <c r="O7" s="308" t="s">
        <v>75</v>
      </c>
      <c r="P7" s="309"/>
      <c r="Q7" s="342" t="s">
        <v>320</v>
      </c>
      <c r="R7" s="343"/>
      <c r="S7" s="293" t="s">
        <v>91</v>
      </c>
      <c r="T7" s="308" t="s">
        <v>90</v>
      </c>
      <c r="U7" s="339"/>
      <c r="V7" s="339"/>
      <c r="W7" s="309"/>
      <c r="X7" s="57" t="s">
        <v>67</v>
      </c>
      <c r="Y7" s="58" t="s">
        <v>89</v>
      </c>
      <c r="Z7" s="59" t="s">
        <v>66</v>
      </c>
      <c r="AA7" s="380" t="s">
        <v>88</v>
      </c>
      <c r="AB7" s="380"/>
      <c r="AD7" s="5"/>
      <c r="AE7" s="2">
        <f>INT(E7/10000)</f>
        <v>34</v>
      </c>
      <c r="AF7" s="2">
        <f>INT(E7/100)-AE7*100</f>
        <v>19</v>
      </c>
      <c r="AG7" s="27">
        <f>E7-AE7*10000-AF7*100</f>
        <v>16.570000000006985</v>
      </c>
      <c r="AH7" s="28">
        <f>ROUND(AE7+AF7/60+AG7/60/60,5)</f>
        <v>34.321269999999998</v>
      </c>
      <c r="AI7" s="28" t="str">
        <f>TEXT(AH7,"0.00000")</f>
        <v>34.32127</v>
      </c>
    </row>
    <row r="8" spans="2:37" ht="18.95" customHeight="1" x14ac:dyDescent="0.15">
      <c r="B8" s="335"/>
      <c r="C8" s="294" t="s">
        <v>81</v>
      </c>
      <c r="D8" s="295"/>
      <c r="E8" s="326">
        <v>1310924.1599999999</v>
      </c>
      <c r="F8" s="327"/>
      <c r="G8" s="328"/>
      <c r="H8" s="294" t="s">
        <v>87</v>
      </c>
      <c r="I8" s="315"/>
      <c r="J8" s="295"/>
      <c r="K8" s="344">
        <v>43716</v>
      </c>
      <c r="L8" s="314"/>
      <c r="M8" s="345"/>
      <c r="N8" s="321"/>
      <c r="O8" s="294" t="s">
        <v>86</v>
      </c>
      <c r="P8" s="295"/>
      <c r="Q8" s="342" t="s">
        <v>354</v>
      </c>
      <c r="R8" s="343"/>
      <c r="S8" s="280"/>
      <c r="T8" s="383" t="s">
        <v>85</v>
      </c>
      <c r="U8" s="282" t="s">
        <v>125</v>
      </c>
      <c r="V8" s="283"/>
      <c r="W8" s="289"/>
      <c r="X8" s="60"/>
      <c r="Y8" s="60"/>
      <c r="Z8" s="60"/>
      <c r="AA8" s="300"/>
      <c r="AB8" s="300"/>
      <c r="AD8" s="20"/>
      <c r="AE8" s="2">
        <f>INT(E8/10000)</f>
        <v>131</v>
      </c>
      <c r="AF8" s="2">
        <f>INT(E8/100)-AE8*100</f>
        <v>9</v>
      </c>
      <c r="AG8" s="27">
        <f>E8-AE8*10000-AF8*100</f>
        <v>24.159999999916181</v>
      </c>
      <c r="AH8" s="28">
        <f>ROUND(AE8+AF8/60+AG8/60/60,5)</f>
        <v>131.15671</v>
      </c>
      <c r="AI8" s="28" t="str">
        <f>TEXT(AH8,"0.00000")</f>
        <v>131.15671</v>
      </c>
    </row>
    <row r="9" spans="2:37" ht="18.95" customHeight="1" x14ac:dyDescent="0.15">
      <c r="B9" s="306" t="s">
        <v>63</v>
      </c>
      <c r="C9" s="294" t="s">
        <v>84</v>
      </c>
      <c r="D9" s="295"/>
      <c r="E9" s="326">
        <v>341922.45</v>
      </c>
      <c r="F9" s="327"/>
      <c r="G9" s="328"/>
      <c r="H9" s="329" t="s">
        <v>257</v>
      </c>
      <c r="I9" s="330"/>
      <c r="J9" s="330"/>
      <c r="K9" s="286" t="s">
        <v>349</v>
      </c>
      <c r="L9" s="287"/>
      <c r="M9" s="345"/>
      <c r="N9" s="321"/>
      <c r="O9" s="294" t="s">
        <v>83</v>
      </c>
      <c r="P9" s="295"/>
      <c r="Q9" s="332">
        <v>2035</v>
      </c>
      <c r="R9" s="332"/>
      <c r="S9" s="280"/>
      <c r="T9" s="384"/>
      <c r="U9" s="282" t="s">
        <v>82</v>
      </c>
      <c r="V9" s="283"/>
      <c r="W9" s="289"/>
      <c r="X9" s="60"/>
      <c r="Y9" s="60"/>
      <c r="Z9" s="60"/>
      <c r="AA9" s="300"/>
      <c r="AB9" s="300"/>
      <c r="AD9" s="20"/>
    </row>
    <row r="10" spans="2:37" ht="18.95" customHeight="1" x14ac:dyDescent="0.15">
      <c r="B10" s="308"/>
      <c r="C10" s="294" t="s">
        <v>81</v>
      </c>
      <c r="D10" s="295"/>
      <c r="E10" s="326">
        <v>1310927.17</v>
      </c>
      <c r="F10" s="327"/>
      <c r="G10" s="328"/>
      <c r="H10" s="294" t="s">
        <v>80</v>
      </c>
      <c r="I10" s="315"/>
      <c r="J10" s="295"/>
      <c r="K10" s="313" t="s">
        <v>318</v>
      </c>
      <c r="L10" s="314"/>
      <c r="M10" s="318"/>
      <c r="N10" s="319"/>
      <c r="O10" s="294" t="s">
        <v>22</v>
      </c>
      <c r="P10" s="295"/>
      <c r="Q10" s="331"/>
      <c r="R10" s="331"/>
      <c r="S10" s="280"/>
      <c r="T10" s="385"/>
      <c r="U10" s="282" t="s">
        <v>79</v>
      </c>
      <c r="V10" s="283"/>
      <c r="W10" s="289"/>
      <c r="X10" s="60"/>
      <c r="Y10" s="60"/>
      <c r="Z10" s="60"/>
      <c r="AA10" s="300"/>
      <c r="AB10" s="300"/>
      <c r="AD10" s="20"/>
    </row>
    <row r="11" spans="2:37" ht="18.95" customHeight="1" x14ac:dyDescent="0.15">
      <c r="B11" s="294" t="s">
        <v>78</v>
      </c>
      <c r="C11" s="315"/>
      <c r="D11" s="295"/>
      <c r="E11" s="286" t="s">
        <v>316</v>
      </c>
      <c r="F11" s="288"/>
      <c r="G11" s="287"/>
      <c r="H11" s="294" t="s">
        <v>77</v>
      </c>
      <c r="I11" s="315"/>
      <c r="J11" s="295"/>
      <c r="K11" s="313" t="s">
        <v>318</v>
      </c>
      <c r="L11" s="314"/>
      <c r="M11" s="316" t="s">
        <v>76</v>
      </c>
      <c r="N11" s="317"/>
      <c r="O11" s="294" t="s">
        <v>75</v>
      </c>
      <c r="P11" s="295"/>
      <c r="Q11" s="320" t="s">
        <v>321</v>
      </c>
      <c r="R11" s="320"/>
      <c r="S11" s="280"/>
      <c r="T11" s="61" t="s">
        <v>74</v>
      </c>
      <c r="U11" s="282" t="s">
        <v>73</v>
      </c>
      <c r="V11" s="283"/>
      <c r="W11" s="289"/>
      <c r="X11" s="60"/>
      <c r="Y11" s="60"/>
      <c r="Z11" s="60"/>
      <c r="AA11" s="300"/>
      <c r="AB11" s="300"/>
      <c r="AD11" s="20"/>
    </row>
    <row r="12" spans="2:37" ht="18.95" customHeight="1" x14ac:dyDescent="0.15">
      <c r="B12" s="294" t="s">
        <v>72</v>
      </c>
      <c r="C12" s="315"/>
      <c r="D12" s="295"/>
      <c r="E12" s="286">
        <v>159</v>
      </c>
      <c r="F12" s="288"/>
      <c r="G12" s="56" t="s">
        <v>35</v>
      </c>
      <c r="H12" s="317" t="s">
        <v>71</v>
      </c>
      <c r="I12" s="293" t="s">
        <v>70</v>
      </c>
      <c r="J12" s="62" t="s">
        <v>62</v>
      </c>
      <c r="K12" s="286" t="s">
        <v>319</v>
      </c>
      <c r="L12" s="287"/>
      <c r="M12" s="318"/>
      <c r="N12" s="319"/>
      <c r="O12" s="294" t="s">
        <v>22</v>
      </c>
      <c r="P12" s="295"/>
      <c r="Q12" s="322"/>
      <c r="R12" s="322"/>
      <c r="S12" s="280"/>
      <c r="T12" s="383" t="s">
        <v>59</v>
      </c>
      <c r="U12" s="282" t="s">
        <v>58</v>
      </c>
      <c r="V12" s="283"/>
      <c r="W12" s="289"/>
      <c r="X12" s="60"/>
      <c r="Y12" s="60"/>
      <c r="Z12" s="60"/>
      <c r="AA12" s="300"/>
      <c r="AB12" s="300"/>
      <c r="AD12" s="20"/>
    </row>
    <row r="13" spans="2:37" ht="18.95" customHeight="1" x14ac:dyDescent="0.15">
      <c r="B13" s="306" t="s">
        <v>69</v>
      </c>
      <c r="C13" s="310"/>
      <c r="D13" s="307"/>
      <c r="E13" s="286">
        <v>84</v>
      </c>
      <c r="F13" s="288"/>
      <c r="G13" s="56" t="s">
        <v>235</v>
      </c>
      <c r="H13" s="321"/>
      <c r="I13" s="281"/>
      <c r="J13" s="62" t="s">
        <v>56</v>
      </c>
      <c r="K13" s="63">
        <v>0.7</v>
      </c>
      <c r="L13" s="64" t="s">
        <v>55</v>
      </c>
      <c r="M13" s="323" t="s">
        <v>68</v>
      </c>
      <c r="N13" s="324"/>
      <c r="O13" s="325"/>
      <c r="P13" s="57" t="s">
        <v>67</v>
      </c>
      <c r="Q13" s="65" t="s">
        <v>66</v>
      </c>
      <c r="R13" s="57" t="s">
        <v>22</v>
      </c>
      <c r="S13" s="280"/>
      <c r="T13" s="385"/>
      <c r="U13" s="282" t="s">
        <v>126</v>
      </c>
      <c r="V13" s="283"/>
      <c r="W13" s="289"/>
      <c r="X13" s="60"/>
      <c r="Y13" s="60"/>
      <c r="Z13" s="60"/>
      <c r="AA13" s="300"/>
      <c r="AB13" s="300"/>
      <c r="AD13" s="20"/>
      <c r="AF13" s="10"/>
      <c r="AG13" s="9"/>
      <c r="AH13" s="9"/>
      <c r="AI13" s="9"/>
      <c r="AJ13" s="11"/>
      <c r="AK13" s="7"/>
    </row>
    <row r="14" spans="2:37" ht="18.95" customHeight="1" x14ac:dyDescent="0.15">
      <c r="B14" s="306" t="s">
        <v>65</v>
      </c>
      <c r="C14" s="310"/>
      <c r="D14" s="307"/>
      <c r="E14" s="311">
        <v>2429</v>
      </c>
      <c r="F14" s="312"/>
      <c r="G14" s="66" t="s">
        <v>64</v>
      </c>
      <c r="H14" s="321"/>
      <c r="I14" s="293" t="s">
        <v>63</v>
      </c>
      <c r="J14" s="62" t="s">
        <v>62</v>
      </c>
      <c r="K14" s="286" t="s">
        <v>319</v>
      </c>
      <c r="L14" s="287"/>
      <c r="M14" s="293" t="s">
        <v>61</v>
      </c>
      <c r="N14" s="282" t="s">
        <v>60</v>
      </c>
      <c r="O14" s="289"/>
      <c r="P14" s="67" t="s">
        <v>322</v>
      </c>
      <c r="Q14" s="60">
        <v>80</v>
      </c>
      <c r="R14" s="68"/>
      <c r="S14" s="280"/>
      <c r="T14" s="383" t="s">
        <v>49</v>
      </c>
      <c r="U14" s="282" t="s">
        <v>127</v>
      </c>
      <c r="V14" s="283"/>
      <c r="W14" s="289"/>
      <c r="X14" s="60"/>
      <c r="Y14" s="60"/>
      <c r="Z14" s="60"/>
      <c r="AA14" s="300"/>
      <c r="AB14" s="300"/>
      <c r="AD14" s="20"/>
      <c r="AF14" s="10"/>
      <c r="AG14" s="9"/>
      <c r="AH14" s="9"/>
      <c r="AI14" s="9"/>
      <c r="AJ14" s="11"/>
      <c r="AK14" s="7"/>
    </row>
    <row r="15" spans="2:37" ht="18.95" customHeight="1" x14ac:dyDescent="0.15">
      <c r="B15" s="69"/>
      <c r="C15" s="294" t="s">
        <v>57</v>
      </c>
      <c r="D15" s="295"/>
      <c r="E15" s="286">
        <v>13.5</v>
      </c>
      <c r="F15" s="288"/>
      <c r="G15" s="56" t="s">
        <v>35</v>
      </c>
      <c r="H15" s="319"/>
      <c r="I15" s="281"/>
      <c r="J15" s="70" t="s">
        <v>56</v>
      </c>
      <c r="K15" s="71">
        <v>0.8</v>
      </c>
      <c r="L15" s="72" t="s">
        <v>55</v>
      </c>
      <c r="M15" s="280"/>
      <c r="N15" s="282" t="s">
        <v>54</v>
      </c>
      <c r="O15" s="289"/>
      <c r="P15" s="67" t="s">
        <v>323</v>
      </c>
      <c r="Q15" s="60"/>
      <c r="R15" s="68"/>
      <c r="S15" s="280"/>
      <c r="T15" s="384"/>
      <c r="U15" s="347" t="s">
        <v>47</v>
      </c>
      <c r="V15" s="348"/>
      <c r="W15" s="349"/>
      <c r="X15" s="73"/>
      <c r="Y15" s="60"/>
      <c r="Z15" s="60"/>
      <c r="AA15" s="300"/>
      <c r="AB15" s="300"/>
      <c r="AD15" s="20"/>
      <c r="AF15" s="10"/>
      <c r="AG15" s="9"/>
      <c r="AH15" s="9"/>
      <c r="AI15" s="9"/>
      <c r="AJ15" s="11"/>
      <c r="AK15" s="7"/>
    </row>
    <row r="16" spans="2:37" ht="18.95" customHeight="1" x14ac:dyDescent="0.15">
      <c r="B16" s="280" t="s">
        <v>53</v>
      </c>
      <c r="C16" s="306" t="s">
        <v>52</v>
      </c>
      <c r="D16" s="307"/>
      <c r="E16" s="286">
        <v>3.5</v>
      </c>
      <c r="F16" s="288"/>
      <c r="G16" s="74" t="s">
        <v>35</v>
      </c>
      <c r="H16" s="293" t="s">
        <v>51</v>
      </c>
      <c r="I16" s="294" t="s">
        <v>38</v>
      </c>
      <c r="J16" s="295"/>
      <c r="K16" s="63">
        <v>40</v>
      </c>
      <c r="L16" s="64" t="s">
        <v>30</v>
      </c>
      <c r="M16" s="280"/>
      <c r="N16" s="282" t="s">
        <v>50</v>
      </c>
      <c r="O16" s="289"/>
      <c r="P16" s="67"/>
      <c r="Q16" s="60">
        <v>6</v>
      </c>
      <c r="R16" s="68"/>
      <c r="S16" s="280"/>
      <c r="T16" s="384"/>
      <c r="U16" s="335"/>
      <c r="V16" s="350"/>
      <c r="W16" s="351"/>
      <c r="X16" s="60"/>
      <c r="Y16" s="60"/>
      <c r="Z16" s="60"/>
      <c r="AA16" s="300"/>
      <c r="AB16" s="300"/>
      <c r="AD16" s="20"/>
      <c r="AF16" s="10"/>
      <c r="AG16" s="9"/>
      <c r="AH16" s="9"/>
      <c r="AI16" s="9"/>
      <c r="AJ16" s="11"/>
      <c r="AK16" s="7"/>
    </row>
    <row r="17" spans="2:37" ht="18.95" customHeight="1" x14ac:dyDescent="0.15">
      <c r="B17" s="280"/>
      <c r="C17" s="308"/>
      <c r="D17" s="309"/>
      <c r="E17" s="286">
        <v>3.5</v>
      </c>
      <c r="F17" s="288"/>
      <c r="G17" s="74" t="s">
        <v>35</v>
      </c>
      <c r="H17" s="280"/>
      <c r="I17" s="306" t="s">
        <v>34</v>
      </c>
      <c r="J17" s="307"/>
      <c r="K17" s="63">
        <v>40</v>
      </c>
      <c r="L17" s="64" t="s">
        <v>30</v>
      </c>
      <c r="M17" s="280"/>
      <c r="N17" s="282" t="s">
        <v>48</v>
      </c>
      <c r="O17" s="289"/>
      <c r="P17" s="90" t="s">
        <v>353</v>
      </c>
      <c r="Q17" s="60">
        <v>1</v>
      </c>
      <c r="R17" s="68"/>
      <c r="S17" s="280"/>
      <c r="T17" s="384"/>
      <c r="U17" s="282" t="s">
        <v>44</v>
      </c>
      <c r="V17" s="283"/>
      <c r="W17" s="289"/>
      <c r="X17" s="60"/>
      <c r="Y17" s="60"/>
      <c r="Z17" s="67"/>
      <c r="AA17" s="313"/>
      <c r="AB17" s="314"/>
      <c r="AD17" s="20"/>
      <c r="AF17" s="10"/>
      <c r="AG17" s="9"/>
      <c r="AH17" s="9"/>
      <c r="AI17" s="9"/>
      <c r="AJ17" s="8"/>
      <c r="AK17" s="7"/>
    </row>
    <row r="18" spans="2:37" ht="18.95" customHeight="1" x14ac:dyDescent="0.15">
      <c r="B18" s="76"/>
      <c r="C18" s="294" t="s">
        <v>46</v>
      </c>
      <c r="D18" s="295"/>
      <c r="E18" s="286">
        <v>0.75</v>
      </c>
      <c r="F18" s="288"/>
      <c r="G18" s="74" t="s">
        <v>35</v>
      </c>
      <c r="H18" s="280"/>
      <c r="I18" s="308"/>
      <c r="J18" s="309"/>
      <c r="K18" s="63"/>
      <c r="L18" s="64" t="s">
        <v>30</v>
      </c>
      <c r="M18" s="280"/>
      <c r="N18" s="282" t="s">
        <v>45</v>
      </c>
      <c r="O18" s="289"/>
      <c r="P18" s="75"/>
      <c r="Q18" s="60"/>
      <c r="R18" s="68"/>
      <c r="S18" s="280"/>
      <c r="T18" s="384"/>
      <c r="U18" s="335" t="s">
        <v>41</v>
      </c>
      <c r="V18" s="350"/>
      <c r="W18" s="351"/>
      <c r="X18" s="77"/>
      <c r="Y18" s="77"/>
      <c r="Z18" s="78"/>
      <c r="AA18" s="300"/>
      <c r="AB18" s="300"/>
      <c r="AD18" s="20"/>
      <c r="AF18" s="10"/>
      <c r="AG18" s="9"/>
      <c r="AH18" s="9"/>
      <c r="AI18" s="9"/>
      <c r="AJ18" s="8"/>
      <c r="AK18" s="7"/>
    </row>
    <row r="19" spans="2:37" ht="18.95" customHeight="1" x14ac:dyDescent="0.15">
      <c r="B19" s="280" t="s">
        <v>43</v>
      </c>
      <c r="C19" s="308" t="s">
        <v>42</v>
      </c>
      <c r="D19" s="309"/>
      <c r="E19" s="286">
        <v>4.5</v>
      </c>
      <c r="F19" s="288"/>
      <c r="G19" s="79" t="s">
        <v>35</v>
      </c>
      <c r="H19" s="281"/>
      <c r="I19" s="294" t="s">
        <v>31</v>
      </c>
      <c r="J19" s="295"/>
      <c r="K19" s="63">
        <v>50</v>
      </c>
      <c r="L19" s="64" t="s">
        <v>30</v>
      </c>
      <c r="M19" s="280"/>
      <c r="N19" s="282"/>
      <c r="O19" s="289"/>
      <c r="P19" s="75"/>
      <c r="Q19" s="60"/>
      <c r="R19" s="68"/>
      <c r="S19" s="280"/>
      <c r="T19" s="383" t="s">
        <v>37</v>
      </c>
      <c r="U19" s="282" t="s">
        <v>128</v>
      </c>
      <c r="V19" s="283"/>
      <c r="W19" s="289"/>
      <c r="X19" s="77"/>
      <c r="Y19" s="77"/>
      <c r="Z19" s="60"/>
      <c r="AA19" s="300"/>
      <c r="AB19" s="300"/>
      <c r="AD19" s="20"/>
    </row>
    <row r="20" spans="2:37" ht="18.95" customHeight="1" x14ac:dyDescent="0.15">
      <c r="B20" s="280"/>
      <c r="C20" s="294" t="s">
        <v>40</v>
      </c>
      <c r="D20" s="295"/>
      <c r="E20" s="286">
        <v>7.4710000000000001</v>
      </c>
      <c r="F20" s="288"/>
      <c r="G20" s="56" t="s">
        <v>35</v>
      </c>
      <c r="H20" s="293" t="s">
        <v>39</v>
      </c>
      <c r="I20" s="294" t="s">
        <v>38</v>
      </c>
      <c r="J20" s="295"/>
      <c r="K20" s="80">
        <v>714</v>
      </c>
      <c r="L20" s="81" t="s">
        <v>30</v>
      </c>
      <c r="M20" s="280"/>
      <c r="N20" s="282"/>
      <c r="O20" s="289"/>
      <c r="P20" s="75"/>
      <c r="Q20" s="82"/>
      <c r="R20" s="68"/>
      <c r="S20" s="280"/>
      <c r="T20" s="384"/>
      <c r="U20" s="282" t="s">
        <v>33</v>
      </c>
      <c r="V20" s="283"/>
      <c r="W20" s="289"/>
      <c r="X20" s="77"/>
      <c r="Y20" s="77"/>
      <c r="Z20" s="60"/>
      <c r="AA20" s="300"/>
      <c r="AB20" s="300"/>
      <c r="AD20" s="20"/>
    </row>
    <row r="21" spans="2:37" ht="18.95" customHeight="1" x14ac:dyDescent="0.15">
      <c r="B21" s="281"/>
      <c r="C21" s="294" t="s">
        <v>36</v>
      </c>
      <c r="D21" s="295"/>
      <c r="E21" s="286">
        <v>4.7</v>
      </c>
      <c r="F21" s="288"/>
      <c r="G21" s="56" t="s">
        <v>35</v>
      </c>
      <c r="H21" s="280"/>
      <c r="I21" s="294" t="s">
        <v>34</v>
      </c>
      <c r="J21" s="295"/>
      <c r="K21" s="63">
        <v>610</v>
      </c>
      <c r="L21" s="83" t="s">
        <v>30</v>
      </c>
      <c r="M21" s="280"/>
      <c r="N21" s="282"/>
      <c r="O21" s="289"/>
      <c r="P21" s="75"/>
      <c r="Q21" s="82"/>
      <c r="R21" s="68"/>
      <c r="S21" s="280"/>
      <c r="T21" s="384"/>
      <c r="U21" s="282" t="s">
        <v>29</v>
      </c>
      <c r="V21" s="283"/>
      <c r="W21" s="289"/>
      <c r="X21" s="77"/>
      <c r="Y21" s="77"/>
      <c r="Z21" s="60"/>
      <c r="AA21" s="300"/>
      <c r="AB21" s="300"/>
      <c r="AD21" s="20"/>
    </row>
    <row r="22" spans="2:37" ht="18.95" customHeight="1" x14ac:dyDescent="0.15">
      <c r="B22" s="70"/>
      <c r="C22" s="84" t="s">
        <v>32</v>
      </c>
      <c r="D22" s="85"/>
      <c r="E22" s="304">
        <v>2.2999999999999998</v>
      </c>
      <c r="F22" s="304"/>
      <c r="G22" s="304"/>
      <c r="H22" s="281"/>
      <c r="I22" s="294" t="s">
        <v>31</v>
      </c>
      <c r="J22" s="295"/>
      <c r="K22" s="71">
        <v>2345</v>
      </c>
      <c r="L22" s="72" t="s">
        <v>30</v>
      </c>
      <c r="M22" s="290"/>
      <c r="N22" s="305"/>
      <c r="O22" s="305"/>
      <c r="P22" s="291"/>
      <c r="Q22" s="290"/>
      <c r="R22" s="291"/>
      <c r="S22" s="280"/>
      <c r="T22" s="384"/>
      <c r="U22" s="282" t="s">
        <v>129</v>
      </c>
      <c r="V22" s="283"/>
      <c r="W22" s="289"/>
      <c r="X22" s="77"/>
      <c r="Y22" s="77"/>
      <c r="Z22" s="60"/>
      <c r="AA22" s="300"/>
      <c r="AB22" s="300"/>
      <c r="AD22" s="20"/>
    </row>
    <row r="23" spans="2:37" ht="18.95" customHeight="1" x14ac:dyDescent="0.15">
      <c r="B23" s="280" t="s">
        <v>28</v>
      </c>
      <c r="C23" s="84" t="s">
        <v>27</v>
      </c>
      <c r="D23" s="85"/>
      <c r="E23" s="292">
        <v>182.03700000000001</v>
      </c>
      <c r="F23" s="292"/>
      <c r="G23" s="292"/>
      <c r="H23" s="293" t="s">
        <v>26</v>
      </c>
      <c r="I23" s="294" t="s">
        <v>25</v>
      </c>
      <c r="J23" s="295"/>
      <c r="K23" s="294" t="s">
        <v>24</v>
      </c>
      <c r="L23" s="295"/>
      <c r="M23" s="282" t="s">
        <v>23</v>
      </c>
      <c r="N23" s="283"/>
      <c r="O23" s="283"/>
      <c r="P23" s="289"/>
      <c r="Q23" s="282" t="s">
        <v>22</v>
      </c>
      <c r="R23" s="289"/>
      <c r="S23" s="386" t="s">
        <v>131</v>
      </c>
      <c r="T23" s="387"/>
      <c r="U23" s="282" t="s">
        <v>130</v>
      </c>
      <c r="V23" s="283"/>
      <c r="W23" s="289"/>
      <c r="X23" s="77"/>
      <c r="Y23" s="77"/>
      <c r="Z23" s="60"/>
      <c r="AA23" s="300"/>
      <c r="AB23" s="300"/>
      <c r="AD23" s="20"/>
    </row>
    <row r="24" spans="2:37" ht="18.95" customHeight="1" x14ac:dyDescent="0.15">
      <c r="B24" s="280"/>
      <c r="C24" s="293" t="s">
        <v>21</v>
      </c>
      <c r="D24" s="282" t="s">
        <v>20</v>
      </c>
      <c r="E24" s="283"/>
      <c r="F24" s="284">
        <v>11.962999999999999</v>
      </c>
      <c r="G24" s="285"/>
      <c r="H24" s="280"/>
      <c r="I24" s="286"/>
      <c r="J24" s="287"/>
      <c r="K24" s="286"/>
      <c r="L24" s="287"/>
      <c r="M24" s="286"/>
      <c r="N24" s="288"/>
      <c r="O24" s="288"/>
      <c r="P24" s="287"/>
      <c r="Q24" s="286"/>
      <c r="R24" s="287"/>
      <c r="S24" s="296"/>
      <c r="T24" s="297"/>
      <c r="U24" s="282"/>
      <c r="V24" s="283"/>
      <c r="W24" s="289"/>
      <c r="X24" s="60"/>
      <c r="Y24" s="60"/>
      <c r="Z24" s="60"/>
      <c r="AA24" s="300"/>
      <c r="AB24" s="300"/>
      <c r="AD24" s="20"/>
    </row>
    <row r="25" spans="2:37" ht="18.95" customHeight="1" x14ac:dyDescent="0.15">
      <c r="B25" s="280"/>
      <c r="C25" s="280"/>
      <c r="D25" s="282" t="s">
        <v>19</v>
      </c>
      <c r="E25" s="283"/>
      <c r="F25" s="284" t="s">
        <v>348</v>
      </c>
      <c r="G25" s="285"/>
      <c r="H25" s="280"/>
      <c r="I25" s="286"/>
      <c r="J25" s="287"/>
      <c r="K25" s="286"/>
      <c r="L25" s="287"/>
      <c r="M25" s="286"/>
      <c r="N25" s="288"/>
      <c r="O25" s="288"/>
      <c r="P25" s="287"/>
      <c r="Q25" s="286"/>
      <c r="R25" s="287"/>
      <c r="S25" s="296"/>
      <c r="T25" s="297"/>
      <c r="U25" s="282"/>
      <c r="V25" s="283"/>
      <c r="W25" s="289"/>
      <c r="X25" s="60"/>
      <c r="Y25" s="60"/>
      <c r="Z25" s="60"/>
      <c r="AA25" s="300"/>
      <c r="AB25" s="300"/>
      <c r="AD25" s="20"/>
    </row>
    <row r="26" spans="2:37" ht="18.95" customHeight="1" x14ac:dyDescent="0.15">
      <c r="B26" s="280"/>
      <c r="C26" s="280"/>
      <c r="D26" s="282" t="s">
        <v>18</v>
      </c>
      <c r="E26" s="283"/>
      <c r="F26" s="284" t="s">
        <v>227</v>
      </c>
      <c r="G26" s="285"/>
      <c r="H26" s="280"/>
      <c r="I26" s="286"/>
      <c r="J26" s="287"/>
      <c r="K26" s="286"/>
      <c r="L26" s="287"/>
      <c r="M26" s="286"/>
      <c r="N26" s="288"/>
      <c r="O26" s="288"/>
      <c r="P26" s="287"/>
      <c r="Q26" s="286"/>
      <c r="R26" s="287"/>
      <c r="S26" s="298"/>
      <c r="T26" s="299"/>
      <c r="U26" s="282"/>
      <c r="V26" s="283"/>
      <c r="W26" s="289"/>
      <c r="X26" s="60"/>
      <c r="Y26" s="60"/>
      <c r="Z26" s="60"/>
      <c r="AA26" s="300"/>
      <c r="AB26" s="300"/>
      <c r="AD26" s="20"/>
    </row>
    <row r="27" spans="2:37" ht="18.95" customHeight="1" x14ac:dyDescent="0.15">
      <c r="B27" s="86"/>
      <c r="C27" s="281"/>
      <c r="D27" s="282" t="s">
        <v>17</v>
      </c>
      <c r="E27" s="283"/>
      <c r="F27" s="284" t="s">
        <v>227</v>
      </c>
      <c r="G27" s="285"/>
      <c r="H27" s="281"/>
      <c r="I27" s="286"/>
      <c r="J27" s="287"/>
      <c r="K27" s="286"/>
      <c r="L27" s="287"/>
      <c r="M27" s="286"/>
      <c r="N27" s="288"/>
      <c r="O27" s="288"/>
      <c r="P27" s="287"/>
      <c r="Q27" s="286"/>
      <c r="R27" s="287"/>
      <c r="S27" s="296" t="s">
        <v>16</v>
      </c>
      <c r="T27" s="297"/>
      <c r="U27" s="282" t="s">
        <v>15</v>
      </c>
      <c r="V27" s="283"/>
      <c r="W27" s="289"/>
      <c r="X27" s="60"/>
      <c r="Y27" s="60"/>
      <c r="Z27" s="60"/>
      <c r="AA27" s="300"/>
      <c r="AB27" s="300"/>
      <c r="AD27" s="20"/>
    </row>
    <row r="28" spans="2:37" ht="18.95" customHeight="1" x14ac:dyDescent="0.15">
      <c r="B28" s="84" t="s">
        <v>14</v>
      </c>
      <c r="C28" s="87"/>
      <c r="D28" s="85"/>
      <c r="E28" s="286" t="s">
        <v>221</v>
      </c>
      <c r="F28" s="288"/>
      <c r="G28" s="288"/>
      <c r="H28" s="288"/>
      <c r="I28" s="288"/>
      <c r="J28" s="288"/>
      <c r="K28" s="301"/>
      <c r="L28" s="302"/>
      <c r="M28" s="302"/>
      <c r="N28" s="302"/>
      <c r="O28" s="302"/>
      <c r="P28" s="302"/>
      <c r="Q28" s="302"/>
      <c r="R28" s="303"/>
      <c r="S28" s="298"/>
      <c r="T28" s="299"/>
      <c r="U28" s="282" t="s">
        <v>13</v>
      </c>
      <c r="V28" s="283"/>
      <c r="W28" s="289"/>
      <c r="X28" s="60"/>
      <c r="Y28" s="60"/>
      <c r="Z28" s="60"/>
      <c r="AA28" s="300"/>
      <c r="AB28" s="300"/>
      <c r="AD28" s="20"/>
    </row>
    <row r="29" spans="2:37" ht="15" customHeight="1" x14ac:dyDescent="0.15">
      <c r="B29" s="88"/>
      <c r="C29" s="88" t="s">
        <v>256</v>
      </c>
      <c r="D29" s="88"/>
      <c r="E29" s="88"/>
      <c r="F29" s="88"/>
      <c r="G29" s="88"/>
      <c r="H29" s="88"/>
      <c r="I29" s="88"/>
      <c r="J29" s="88"/>
      <c r="K29" s="88"/>
      <c r="L29" s="88"/>
      <c r="M29" s="88"/>
      <c r="N29" s="88"/>
      <c r="O29" s="88"/>
      <c r="P29" s="88"/>
      <c r="Q29" s="88"/>
      <c r="R29" s="88"/>
      <c r="S29" s="88"/>
      <c r="T29" s="88"/>
      <c r="U29" s="88"/>
      <c r="V29" s="88"/>
      <c r="W29" s="89"/>
      <c r="X29" s="89"/>
      <c r="Y29" s="89"/>
      <c r="Z29" s="88"/>
      <c r="AA29" s="88"/>
      <c r="AB29" s="88"/>
    </row>
    <row r="31" spans="2:37" s="1" customFormat="1" ht="18" customHeight="1" x14ac:dyDescent="0.15">
      <c r="J31" s="3"/>
      <c r="W31" s="6"/>
      <c r="X31" s="6"/>
      <c r="Y31" s="6"/>
    </row>
  </sheetData>
  <dataConsolidate/>
  <mergeCells count="193">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B3:C3"/>
    <mergeCell ref="D3:G3"/>
    <mergeCell ref="H3:I4"/>
    <mergeCell ref="P3:Q4"/>
    <mergeCell ref="R3:V4"/>
    <mergeCell ref="Z3:AB3"/>
    <mergeCell ref="B4:C4"/>
    <mergeCell ref="D4:G4"/>
    <mergeCell ref="Z4:AB4"/>
    <mergeCell ref="W4:Y4"/>
    <mergeCell ref="W3:Y3"/>
    <mergeCell ref="J3:O4"/>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9:B10"/>
    <mergeCell ref="C9:D9"/>
    <mergeCell ref="E9:G9"/>
    <mergeCell ref="H9:J9"/>
    <mergeCell ref="K9:L9"/>
    <mergeCell ref="O10:P10"/>
    <mergeCell ref="Q10:R10"/>
    <mergeCell ref="O9:P9"/>
    <mergeCell ref="Q9:R9"/>
    <mergeCell ref="H10:J10"/>
    <mergeCell ref="K10:L10"/>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s>
  <phoneticPr fontId="10"/>
  <dataValidations count="2">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s>
  <printOptions horizontalCentered="1" verticalCentered="1"/>
  <pageMargins left="0.23622047244094488" right="0.23622047244094488" top="0.74803149606299213" bottom="0.74803149606299213" header="0.31496062992125984" footer="0.31496062992125984"/>
  <pageSetup paperSize="9" scale="99" fitToWidth="0"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D27EBF21-EAC3-4745-A77D-3AA1193B7BC0}">
          <x14:formula1>
            <xm:f>'(参考)リスト'!$E$6:$E$10</xm:f>
          </x14:formula1>
          <xm:sqref>Z3:AB3</xm:sqref>
        </x14:dataValidation>
        <x14:dataValidation type="list" allowBlank="1" showInputMessage="1" showErrorMessage="1" xr:uid="{EA350EDD-8136-4F4E-9E2A-4DCD2F8B8236}">
          <x14:formula1>
            <xm:f>'(参考)リスト'!$F$6:$F$7</xm:f>
          </x14:formula1>
          <xm:sqref>Z4:AB4</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AN55"/>
  <sheetViews>
    <sheetView showGridLines="0" showZeros="0" view="pageBreakPreview" zoomScale="85" zoomScaleNormal="55" zoomScaleSheetLayoutView="85" workbookViewId="0">
      <selection activeCell="O30" sqref="O30"/>
    </sheetView>
  </sheetViews>
  <sheetFormatPr defaultColWidth="9" defaultRowHeight="12" x14ac:dyDescent="0.15"/>
  <cols>
    <col min="1" max="1" width="1.625" style="4" customWidth="1"/>
    <col min="2" max="2" width="5.625" style="4" bestFit="1" customWidth="1"/>
    <col min="3" max="3" width="6.125" style="4" customWidth="1"/>
    <col min="4" max="5" width="5.875" style="4" customWidth="1"/>
    <col min="6" max="14" width="4.125" style="4" customWidth="1"/>
    <col min="15" max="26" width="4.5" style="4" customWidth="1"/>
    <col min="27" max="36" width="4.125" style="4" customWidth="1"/>
    <col min="37" max="40" width="3.25" style="4" customWidth="1"/>
    <col min="41" max="41" width="1.375" style="4" customWidth="1"/>
    <col min="42" max="16384" width="9" style="4"/>
  </cols>
  <sheetData>
    <row r="2" spans="2:40" ht="8.25" customHeight="1" x14ac:dyDescent="0.15"/>
    <row r="3" spans="2:40" ht="24.95" customHeight="1" x14ac:dyDescent="0.15">
      <c r="B3" s="389" t="s">
        <v>134</v>
      </c>
      <c r="C3" s="389"/>
      <c r="D3" s="389"/>
      <c r="E3" s="389"/>
      <c r="F3" s="389"/>
      <c r="G3" s="389"/>
      <c r="H3" s="389"/>
      <c r="I3" s="389"/>
      <c r="J3" s="389"/>
      <c r="K3" s="389"/>
      <c r="L3" s="389"/>
      <c r="M3" s="389"/>
      <c r="N3" s="389"/>
      <c r="O3" s="389"/>
      <c r="P3" s="389"/>
      <c r="Q3" s="389"/>
      <c r="R3" s="389"/>
      <c r="S3" s="389"/>
      <c r="T3" s="389"/>
      <c r="U3" s="389"/>
      <c r="V3" s="389"/>
      <c r="W3" s="389"/>
      <c r="X3" s="389"/>
      <c r="Y3" s="389"/>
      <c r="Z3" s="389"/>
      <c r="AA3" s="389"/>
      <c r="AB3" s="389"/>
      <c r="AC3" s="389"/>
      <c r="AD3" s="389"/>
      <c r="AE3" s="389"/>
      <c r="AF3" s="389"/>
      <c r="AG3" s="389"/>
      <c r="AH3" s="389"/>
      <c r="AI3" s="389"/>
      <c r="AJ3" s="389"/>
      <c r="AK3" s="389"/>
      <c r="AL3" s="389"/>
      <c r="AM3" s="389"/>
      <c r="AN3" s="389"/>
    </row>
    <row r="4" spans="2:40" ht="20.100000000000001" customHeight="1" x14ac:dyDescent="0.15">
      <c r="B4" s="390" t="s">
        <v>122</v>
      </c>
      <c r="C4" s="390"/>
      <c r="D4" s="390"/>
      <c r="E4" s="391" t="str">
        <f>'様式A-1'!D3</f>
        <v>(ﾀｲﾈｲｼﾞﾀﾞｲﾆﾄﾝﾈﾙ)</v>
      </c>
      <c r="F4" s="392"/>
      <c r="G4" s="392"/>
      <c r="H4" s="392"/>
      <c r="I4" s="393"/>
      <c r="J4" s="394" t="s">
        <v>121</v>
      </c>
      <c r="K4" s="394"/>
      <c r="L4" s="394"/>
      <c r="M4" s="395" t="str">
        <f>'様式A-1'!J3</f>
        <v>国道491号（長門・俵山道路）</v>
      </c>
      <c r="N4" s="396"/>
      <c r="O4" s="396"/>
      <c r="P4" s="396"/>
      <c r="Q4" s="396"/>
      <c r="R4" s="397"/>
      <c r="S4" s="403" t="s">
        <v>95</v>
      </c>
      <c r="T4" s="403"/>
      <c r="U4" s="403"/>
      <c r="V4" s="403"/>
      <c r="W4" s="403"/>
      <c r="X4" s="403"/>
      <c r="Y4" s="405" t="str">
        <f>'様式A-1'!K5</f>
        <v>株式会社荒谷建設コンサルタント
河野 秀生</v>
      </c>
      <c r="Z4" s="406"/>
      <c r="AA4" s="406"/>
      <c r="AB4" s="406"/>
      <c r="AC4" s="406"/>
      <c r="AD4" s="407"/>
      <c r="AE4" s="388" t="s">
        <v>94</v>
      </c>
      <c r="AF4" s="388"/>
      <c r="AG4" s="388"/>
      <c r="AH4" s="388"/>
      <c r="AI4" s="404">
        <f>'様式A-1'!R5</f>
        <v>45747</v>
      </c>
      <c r="AJ4" s="404"/>
      <c r="AK4" s="404"/>
      <c r="AL4" s="404"/>
      <c r="AM4" s="404"/>
      <c r="AN4" s="404"/>
    </row>
    <row r="5" spans="2:40" ht="20.100000000000001" customHeight="1" x14ac:dyDescent="0.15">
      <c r="B5" s="398" t="s">
        <v>0</v>
      </c>
      <c r="C5" s="398"/>
      <c r="D5" s="398"/>
      <c r="E5" s="399" t="str">
        <f>'様式A-1'!D4</f>
        <v>大寧寺第2トンネル</v>
      </c>
      <c r="F5" s="400"/>
      <c r="G5" s="400"/>
      <c r="H5" s="400"/>
      <c r="I5" s="401"/>
      <c r="J5" s="402" t="s">
        <v>1</v>
      </c>
      <c r="K5" s="402"/>
      <c r="L5" s="402"/>
      <c r="M5" s="395" t="str">
        <f>'様式A-1'!R3</f>
        <v>山口県長門土木建築事務所</v>
      </c>
      <c r="N5" s="396"/>
      <c r="O5" s="396"/>
      <c r="P5" s="396"/>
      <c r="Q5" s="396"/>
      <c r="R5" s="397"/>
      <c r="S5" s="403"/>
      <c r="T5" s="403"/>
      <c r="U5" s="403"/>
      <c r="V5" s="403"/>
      <c r="W5" s="403"/>
      <c r="X5" s="403"/>
      <c r="Y5" s="408"/>
      <c r="Z5" s="409"/>
      <c r="AA5" s="409"/>
      <c r="AB5" s="409"/>
      <c r="AC5" s="409"/>
      <c r="AD5" s="410"/>
      <c r="AE5" s="388"/>
      <c r="AF5" s="388"/>
      <c r="AG5" s="388"/>
      <c r="AH5" s="388"/>
      <c r="AI5" s="404"/>
      <c r="AJ5" s="404"/>
      <c r="AK5" s="404"/>
      <c r="AL5" s="404"/>
      <c r="AM5" s="404"/>
      <c r="AN5" s="404"/>
    </row>
    <row r="6" spans="2:40" ht="13.5" customHeight="1" x14ac:dyDescent="0.15">
      <c r="B6" s="411" t="s">
        <v>120</v>
      </c>
      <c r="C6" s="411" t="s">
        <v>119</v>
      </c>
      <c r="D6" s="428" t="s">
        <v>118</v>
      </c>
      <c r="E6" s="429"/>
      <c r="F6" s="432" t="s">
        <v>117</v>
      </c>
      <c r="G6" s="433"/>
      <c r="H6" s="433"/>
      <c r="I6" s="433"/>
      <c r="J6" s="434"/>
      <c r="K6" s="438" t="s">
        <v>116</v>
      </c>
      <c r="L6" s="439"/>
      <c r="M6" s="439"/>
      <c r="N6" s="440"/>
      <c r="O6" s="464" t="s">
        <v>115</v>
      </c>
      <c r="P6" s="465"/>
      <c r="Q6" s="465"/>
      <c r="R6" s="465"/>
      <c r="S6" s="461"/>
      <c r="T6" s="461"/>
      <c r="U6" s="461"/>
      <c r="V6" s="461"/>
      <c r="W6" s="461"/>
      <c r="X6" s="461"/>
      <c r="Y6" s="461"/>
      <c r="Z6" s="461"/>
      <c r="AA6" s="461"/>
      <c r="AB6" s="461"/>
      <c r="AC6" s="461"/>
      <c r="AD6" s="462"/>
      <c r="AE6" s="444" t="s">
        <v>114</v>
      </c>
      <c r="AF6" s="445"/>
      <c r="AG6" s="445"/>
      <c r="AH6" s="445"/>
      <c r="AI6" s="445"/>
      <c r="AJ6" s="446"/>
      <c r="AK6" s="461" t="s">
        <v>113</v>
      </c>
      <c r="AL6" s="461"/>
      <c r="AM6" s="461"/>
      <c r="AN6" s="462"/>
    </row>
    <row r="7" spans="2:40" ht="13.5" customHeight="1" x14ac:dyDescent="0.15">
      <c r="B7" s="411"/>
      <c r="C7" s="412"/>
      <c r="D7" s="430"/>
      <c r="E7" s="431"/>
      <c r="F7" s="435"/>
      <c r="G7" s="436"/>
      <c r="H7" s="436"/>
      <c r="I7" s="436"/>
      <c r="J7" s="437"/>
      <c r="K7" s="441"/>
      <c r="L7" s="442"/>
      <c r="M7" s="442"/>
      <c r="N7" s="443"/>
      <c r="O7" s="388" t="s">
        <v>250</v>
      </c>
      <c r="P7" s="388"/>
      <c r="Q7" s="388"/>
      <c r="R7" s="31" t="s">
        <v>251</v>
      </c>
      <c r="S7" s="388" t="s">
        <v>252</v>
      </c>
      <c r="T7" s="388"/>
      <c r="U7" s="388" t="s">
        <v>253</v>
      </c>
      <c r="V7" s="388"/>
      <c r="W7" s="388"/>
      <c r="X7" s="388"/>
      <c r="Y7" s="471" t="s">
        <v>254</v>
      </c>
      <c r="Z7" s="472"/>
      <c r="AA7" s="472"/>
      <c r="AB7" s="473"/>
      <c r="AC7" s="414" t="s">
        <v>101</v>
      </c>
      <c r="AD7" s="466"/>
      <c r="AE7" s="447"/>
      <c r="AF7" s="448"/>
      <c r="AG7" s="448"/>
      <c r="AH7" s="448"/>
      <c r="AI7" s="448"/>
      <c r="AJ7" s="449"/>
      <c r="AK7" s="461"/>
      <c r="AL7" s="461"/>
      <c r="AM7" s="461"/>
      <c r="AN7" s="462"/>
    </row>
    <row r="8" spans="2:40" ht="13.5" customHeight="1" x14ac:dyDescent="0.15">
      <c r="B8" s="402"/>
      <c r="C8" s="413"/>
      <c r="D8" s="16" t="s">
        <v>112</v>
      </c>
      <c r="E8" s="15" t="s">
        <v>111</v>
      </c>
      <c r="F8" s="402" t="s">
        <v>110</v>
      </c>
      <c r="G8" s="402"/>
      <c r="H8" s="402"/>
      <c r="I8" s="454" t="s">
        <v>109</v>
      </c>
      <c r="J8" s="454" t="s">
        <v>108</v>
      </c>
      <c r="K8" s="454" t="s">
        <v>107</v>
      </c>
      <c r="L8" s="456" t="s">
        <v>106</v>
      </c>
      <c r="M8" s="414" t="s">
        <v>101</v>
      </c>
      <c r="N8" s="415"/>
      <c r="O8" s="426" t="s">
        <v>236</v>
      </c>
      <c r="P8" s="426" t="s">
        <v>237</v>
      </c>
      <c r="Q8" s="426" t="s">
        <v>238</v>
      </c>
      <c r="R8" s="426" t="s">
        <v>239</v>
      </c>
      <c r="S8" s="424" t="s">
        <v>240</v>
      </c>
      <c r="T8" s="424" t="s">
        <v>241</v>
      </c>
      <c r="U8" s="424" t="s">
        <v>242</v>
      </c>
      <c r="V8" s="426" t="s">
        <v>243</v>
      </c>
      <c r="W8" s="424" t="s">
        <v>244</v>
      </c>
      <c r="X8" s="424" t="s">
        <v>245</v>
      </c>
      <c r="Y8" s="426" t="s">
        <v>246</v>
      </c>
      <c r="Z8" s="426" t="s">
        <v>247</v>
      </c>
      <c r="AA8" s="426" t="s">
        <v>248</v>
      </c>
      <c r="AB8" s="424" t="s">
        <v>249</v>
      </c>
      <c r="AC8" s="467"/>
      <c r="AD8" s="468"/>
      <c r="AE8" s="418" t="s">
        <v>105</v>
      </c>
      <c r="AF8" s="420" t="s">
        <v>104</v>
      </c>
      <c r="AG8" s="420" t="s">
        <v>103</v>
      </c>
      <c r="AH8" s="422" t="s">
        <v>102</v>
      </c>
      <c r="AI8" s="414" t="s">
        <v>101</v>
      </c>
      <c r="AJ8" s="466"/>
      <c r="AK8" s="461"/>
      <c r="AL8" s="461"/>
      <c r="AM8" s="461"/>
      <c r="AN8" s="462"/>
    </row>
    <row r="9" spans="2:40" x14ac:dyDescent="0.15">
      <c r="B9" s="402"/>
      <c r="C9" s="18" t="s">
        <v>100</v>
      </c>
      <c r="D9" s="14" t="s">
        <v>99</v>
      </c>
      <c r="E9" s="14" t="s">
        <v>98</v>
      </c>
      <c r="F9" s="402"/>
      <c r="G9" s="402"/>
      <c r="H9" s="402"/>
      <c r="I9" s="455"/>
      <c r="J9" s="455"/>
      <c r="K9" s="455"/>
      <c r="L9" s="457"/>
      <c r="M9" s="416"/>
      <c r="N9" s="417"/>
      <c r="O9" s="427"/>
      <c r="P9" s="427"/>
      <c r="Q9" s="427"/>
      <c r="R9" s="427"/>
      <c r="S9" s="425"/>
      <c r="T9" s="425"/>
      <c r="U9" s="425"/>
      <c r="V9" s="427"/>
      <c r="W9" s="425"/>
      <c r="X9" s="425"/>
      <c r="Y9" s="427"/>
      <c r="Z9" s="427"/>
      <c r="AA9" s="427"/>
      <c r="AB9" s="425"/>
      <c r="AC9" s="469"/>
      <c r="AD9" s="470"/>
      <c r="AE9" s="419"/>
      <c r="AF9" s="421"/>
      <c r="AG9" s="421"/>
      <c r="AH9" s="423"/>
      <c r="AI9" s="469"/>
      <c r="AJ9" s="470"/>
      <c r="AK9" s="463"/>
      <c r="AL9" s="463"/>
      <c r="AM9" s="463"/>
      <c r="AN9" s="417"/>
    </row>
    <row r="10" spans="2:40" ht="13.5" customHeight="1" x14ac:dyDescent="0.15">
      <c r="B10" s="19" t="s">
        <v>324</v>
      </c>
      <c r="C10" s="32">
        <v>0.7</v>
      </c>
      <c r="D10" s="32">
        <v>0</v>
      </c>
      <c r="E10" s="32">
        <f>C10</f>
        <v>0.7</v>
      </c>
      <c r="F10" s="458"/>
      <c r="G10" s="451"/>
      <c r="H10" s="451"/>
      <c r="I10" s="13"/>
      <c r="J10" s="30"/>
      <c r="K10" s="13"/>
      <c r="L10" s="12"/>
      <c r="M10" s="452"/>
      <c r="N10" s="453"/>
      <c r="O10" s="13"/>
      <c r="P10" s="12"/>
      <c r="Q10" s="12"/>
      <c r="R10" s="12"/>
      <c r="S10" s="12"/>
      <c r="T10" s="29"/>
      <c r="U10" s="29"/>
      <c r="V10" s="29"/>
      <c r="W10" s="29"/>
      <c r="X10" s="29"/>
      <c r="Y10" s="29"/>
      <c r="Z10" s="29"/>
      <c r="AA10" s="25"/>
      <c r="AB10" s="26"/>
      <c r="AC10" s="459"/>
      <c r="AD10" s="460"/>
      <c r="AE10" s="29"/>
      <c r="AF10" s="29"/>
      <c r="AG10" s="29"/>
      <c r="AH10" s="29"/>
      <c r="AI10" s="450"/>
      <c r="AJ10" s="451"/>
      <c r="AK10" s="477" t="s">
        <v>346</v>
      </c>
      <c r="AL10" s="478"/>
      <c r="AM10" s="478"/>
      <c r="AN10" s="479"/>
    </row>
    <row r="11" spans="2:40" ht="13.5" customHeight="1" x14ac:dyDescent="0.15">
      <c r="B11" s="33" t="s">
        <v>325</v>
      </c>
      <c r="C11" s="32">
        <v>7</v>
      </c>
      <c r="D11" s="32">
        <f>E10</f>
        <v>0.7</v>
      </c>
      <c r="E11" s="32">
        <f>D11+C11</f>
        <v>7.7</v>
      </c>
      <c r="F11" s="450"/>
      <c r="G11" s="451"/>
      <c r="H11" s="451"/>
      <c r="I11" s="13"/>
      <c r="J11" s="30"/>
      <c r="K11" s="13" t="s">
        <v>345</v>
      </c>
      <c r="L11" s="12" t="s">
        <v>345</v>
      </c>
      <c r="M11" s="452"/>
      <c r="N11" s="453"/>
      <c r="O11" s="13"/>
      <c r="P11" s="12"/>
      <c r="Q11" s="12"/>
      <c r="R11" s="12"/>
      <c r="S11" s="12"/>
      <c r="T11" s="29"/>
      <c r="U11" s="29"/>
      <c r="V11" s="29"/>
      <c r="W11" s="29"/>
      <c r="X11" s="29"/>
      <c r="Y11" s="29"/>
      <c r="Z11" s="29"/>
      <c r="AA11" s="25"/>
      <c r="AB11" s="26"/>
      <c r="AC11" s="459"/>
      <c r="AD11" s="460"/>
      <c r="AE11" s="29"/>
      <c r="AF11" s="29"/>
      <c r="AG11" s="29"/>
      <c r="AH11" s="13"/>
      <c r="AI11" s="450"/>
      <c r="AJ11" s="451"/>
      <c r="AK11" s="477"/>
      <c r="AL11" s="478"/>
      <c r="AM11" s="478"/>
      <c r="AN11" s="479"/>
    </row>
    <row r="12" spans="2:40" ht="13.5" customHeight="1" x14ac:dyDescent="0.15">
      <c r="B12" s="33" t="s">
        <v>326</v>
      </c>
      <c r="C12" s="32">
        <v>10.5</v>
      </c>
      <c r="D12" s="32">
        <f t="shared" ref="D12:D30" si="0">E11</f>
        <v>7.7</v>
      </c>
      <c r="E12" s="32">
        <f t="shared" ref="E12:E30" si="1">D12+C12</f>
        <v>18.2</v>
      </c>
      <c r="F12" s="450"/>
      <c r="G12" s="451"/>
      <c r="H12" s="451"/>
      <c r="I12" s="13"/>
      <c r="J12" s="30"/>
      <c r="K12" s="13" t="s">
        <v>350</v>
      </c>
      <c r="L12" s="12" t="s">
        <v>345</v>
      </c>
      <c r="M12" s="452"/>
      <c r="N12" s="453"/>
      <c r="O12" s="13"/>
      <c r="P12" s="12"/>
      <c r="Q12" s="12"/>
      <c r="R12" s="12"/>
      <c r="S12" s="12"/>
      <c r="T12" s="29"/>
      <c r="U12" s="29"/>
      <c r="V12" s="29"/>
      <c r="W12" s="29"/>
      <c r="X12" s="29"/>
      <c r="Y12" s="29"/>
      <c r="Z12" s="29"/>
      <c r="AA12" s="25"/>
      <c r="AB12" s="26"/>
      <c r="AC12" s="459"/>
      <c r="AD12" s="460"/>
      <c r="AE12" s="29"/>
      <c r="AF12" s="13"/>
      <c r="AG12" s="13"/>
      <c r="AH12" s="29"/>
      <c r="AI12" s="450"/>
      <c r="AJ12" s="451"/>
      <c r="AK12" s="477"/>
      <c r="AL12" s="478"/>
      <c r="AM12" s="478"/>
      <c r="AN12" s="479"/>
    </row>
    <row r="13" spans="2:40" ht="13.5" customHeight="1" x14ac:dyDescent="0.15">
      <c r="B13" s="33" t="s">
        <v>327</v>
      </c>
      <c r="C13" s="32">
        <v>10.5</v>
      </c>
      <c r="D13" s="32">
        <f t="shared" si="0"/>
        <v>18.2</v>
      </c>
      <c r="E13" s="32">
        <f t="shared" si="1"/>
        <v>28.7</v>
      </c>
      <c r="F13" s="450"/>
      <c r="G13" s="451"/>
      <c r="H13" s="451"/>
      <c r="I13" s="13"/>
      <c r="J13" s="30"/>
      <c r="K13" s="13" t="s">
        <v>345</v>
      </c>
      <c r="L13" s="12" t="s">
        <v>345</v>
      </c>
      <c r="M13" s="452"/>
      <c r="N13" s="453"/>
      <c r="O13" s="13"/>
      <c r="P13" s="12"/>
      <c r="Q13" s="12"/>
      <c r="R13" s="12"/>
      <c r="S13" s="12"/>
      <c r="T13" s="29"/>
      <c r="U13" s="29"/>
      <c r="V13" s="29"/>
      <c r="W13" s="29"/>
      <c r="X13" s="29"/>
      <c r="Y13" s="29"/>
      <c r="Z13" s="29"/>
      <c r="AA13" s="25"/>
      <c r="AB13" s="26"/>
      <c r="AC13" s="459"/>
      <c r="AD13" s="460"/>
      <c r="AE13" s="13"/>
      <c r="AF13" s="29"/>
      <c r="AG13" s="29"/>
      <c r="AH13" s="29"/>
      <c r="AI13" s="452"/>
      <c r="AJ13" s="476"/>
      <c r="AK13" s="474"/>
      <c r="AL13" s="475"/>
      <c r="AM13" s="475"/>
      <c r="AN13" s="453"/>
    </row>
    <row r="14" spans="2:40" ht="13.5" customHeight="1" x14ac:dyDescent="0.15">
      <c r="B14" s="33" t="s">
        <v>328</v>
      </c>
      <c r="C14" s="32">
        <v>10.6</v>
      </c>
      <c r="D14" s="32">
        <f t="shared" si="0"/>
        <v>28.7</v>
      </c>
      <c r="E14" s="32">
        <f t="shared" si="1"/>
        <v>39.299999999999997</v>
      </c>
      <c r="F14" s="450"/>
      <c r="G14" s="451"/>
      <c r="H14" s="451"/>
      <c r="I14" s="13"/>
      <c r="J14" s="30"/>
      <c r="K14" s="13" t="s">
        <v>345</v>
      </c>
      <c r="L14" s="12" t="s">
        <v>345</v>
      </c>
      <c r="M14" s="452"/>
      <c r="N14" s="453"/>
      <c r="O14" s="13"/>
      <c r="P14" s="12"/>
      <c r="Q14" s="12"/>
      <c r="R14" s="12"/>
      <c r="S14" s="12"/>
      <c r="T14" s="29"/>
      <c r="U14" s="29"/>
      <c r="V14" s="29"/>
      <c r="W14" s="29"/>
      <c r="X14" s="29"/>
      <c r="Y14" s="29"/>
      <c r="Z14" s="29"/>
      <c r="AA14" s="25"/>
      <c r="AB14" s="26"/>
      <c r="AC14" s="459"/>
      <c r="AD14" s="460"/>
      <c r="AE14" s="29"/>
      <c r="AF14" s="29"/>
      <c r="AG14" s="25"/>
      <c r="AH14" s="26"/>
      <c r="AI14" s="450"/>
      <c r="AJ14" s="451"/>
      <c r="AK14" s="474"/>
      <c r="AL14" s="475"/>
      <c r="AM14" s="475"/>
      <c r="AN14" s="453"/>
    </row>
    <row r="15" spans="2:40" ht="13.5" customHeight="1" x14ac:dyDescent="0.15">
      <c r="B15" s="33" t="s">
        <v>329</v>
      </c>
      <c r="C15" s="32">
        <v>10.5</v>
      </c>
      <c r="D15" s="32">
        <f t="shared" si="0"/>
        <v>39.299999999999997</v>
      </c>
      <c r="E15" s="32">
        <f t="shared" si="1"/>
        <v>49.8</v>
      </c>
      <c r="F15" s="450"/>
      <c r="G15" s="451"/>
      <c r="H15" s="451"/>
      <c r="I15" s="13"/>
      <c r="J15" s="30"/>
      <c r="K15" s="13" t="s">
        <v>350</v>
      </c>
      <c r="L15" s="12" t="s">
        <v>345</v>
      </c>
      <c r="M15" s="452"/>
      <c r="N15" s="453"/>
      <c r="O15" s="13"/>
      <c r="P15" s="12"/>
      <c r="Q15" s="12"/>
      <c r="R15" s="12"/>
      <c r="S15" s="12"/>
      <c r="T15" s="29"/>
      <c r="U15" s="29"/>
      <c r="V15" s="29"/>
      <c r="W15" s="29"/>
      <c r="X15" s="29"/>
      <c r="Y15" s="29"/>
      <c r="Z15" s="29"/>
      <c r="AA15" s="25"/>
      <c r="AB15" s="26"/>
      <c r="AC15" s="459"/>
      <c r="AD15" s="460"/>
      <c r="AE15" s="29"/>
      <c r="AF15" s="29"/>
      <c r="AG15" s="25"/>
      <c r="AH15" s="26"/>
      <c r="AI15" s="450"/>
      <c r="AJ15" s="451"/>
      <c r="AK15" s="474"/>
      <c r="AL15" s="475"/>
      <c r="AM15" s="475"/>
      <c r="AN15" s="453"/>
    </row>
    <row r="16" spans="2:40" ht="13.5" customHeight="1" x14ac:dyDescent="0.15">
      <c r="B16" s="33" t="s">
        <v>330</v>
      </c>
      <c r="C16" s="32">
        <v>10.5</v>
      </c>
      <c r="D16" s="32">
        <f t="shared" si="0"/>
        <v>49.8</v>
      </c>
      <c r="E16" s="32">
        <f t="shared" si="1"/>
        <v>60.3</v>
      </c>
      <c r="F16" s="450"/>
      <c r="G16" s="451"/>
      <c r="H16" s="451"/>
      <c r="I16" s="13"/>
      <c r="J16" s="30"/>
      <c r="K16" s="13" t="s">
        <v>345</v>
      </c>
      <c r="L16" s="12" t="s">
        <v>345</v>
      </c>
      <c r="M16" s="452"/>
      <c r="N16" s="453"/>
      <c r="O16" s="13"/>
      <c r="P16" s="12"/>
      <c r="Q16" s="12"/>
      <c r="R16" s="12"/>
      <c r="S16" s="12"/>
      <c r="T16" s="29"/>
      <c r="U16" s="29"/>
      <c r="V16" s="29"/>
      <c r="W16" s="29"/>
      <c r="X16" s="29"/>
      <c r="Y16" s="29"/>
      <c r="Z16" s="29"/>
      <c r="AA16" s="25"/>
      <c r="AB16" s="26"/>
      <c r="AC16" s="459"/>
      <c r="AD16" s="460"/>
      <c r="AE16" s="29"/>
      <c r="AF16" s="29"/>
      <c r="AG16" s="25"/>
      <c r="AH16" s="26"/>
      <c r="AI16" s="450"/>
      <c r="AJ16" s="451"/>
      <c r="AK16" s="474"/>
      <c r="AL16" s="475"/>
      <c r="AM16" s="475"/>
      <c r="AN16" s="453"/>
    </row>
    <row r="17" spans="2:40" ht="13.5" customHeight="1" x14ac:dyDescent="0.15">
      <c r="B17" s="33" t="s">
        <v>331</v>
      </c>
      <c r="C17" s="32">
        <v>10.5</v>
      </c>
      <c r="D17" s="32">
        <f t="shared" si="0"/>
        <v>60.3</v>
      </c>
      <c r="E17" s="32">
        <f t="shared" si="1"/>
        <v>70.8</v>
      </c>
      <c r="F17" s="450"/>
      <c r="G17" s="451"/>
      <c r="H17" s="451"/>
      <c r="I17" s="13"/>
      <c r="J17" s="30"/>
      <c r="K17" s="13" t="s">
        <v>345</v>
      </c>
      <c r="L17" s="12" t="s">
        <v>345</v>
      </c>
      <c r="M17" s="452"/>
      <c r="N17" s="453"/>
      <c r="O17" s="13"/>
      <c r="P17" s="12"/>
      <c r="Q17" s="12"/>
      <c r="R17" s="12"/>
      <c r="S17" s="12"/>
      <c r="T17" s="29"/>
      <c r="U17" s="29"/>
      <c r="V17" s="29"/>
      <c r="W17" s="29"/>
      <c r="X17" s="29"/>
      <c r="Y17" s="29"/>
      <c r="Z17" s="29"/>
      <c r="AA17" s="25"/>
      <c r="AB17" s="26"/>
      <c r="AC17" s="459"/>
      <c r="AD17" s="460"/>
      <c r="AE17" s="29"/>
      <c r="AF17" s="29"/>
      <c r="AG17" s="25"/>
      <c r="AH17" s="26"/>
      <c r="AI17" s="450"/>
      <c r="AJ17" s="451"/>
      <c r="AK17" s="474"/>
      <c r="AL17" s="475"/>
      <c r="AM17" s="475"/>
      <c r="AN17" s="453"/>
    </row>
    <row r="18" spans="2:40" ht="13.5" customHeight="1" x14ac:dyDescent="0.15">
      <c r="B18" s="33" t="s">
        <v>332</v>
      </c>
      <c r="C18" s="32">
        <v>10.5</v>
      </c>
      <c r="D18" s="32">
        <f t="shared" si="0"/>
        <v>70.8</v>
      </c>
      <c r="E18" s="32">
        <f t="shared" si="1"/>
        <v>81.3</v>
      </c>
      <c r="F18" s="450"/>
      <c r="G18" s="451"/>
      <c r="H18" s="451"/>
      <c r="I18" s="13"/>
      <c r="J18" s="30"/>
      <c r="K18" s="13" t="s">
        <v>350</v>
      </c>
      <c r="L18" s="12" t="s">
        <v>345</v>
      </c>
      <c r="M18" s="452"/>
      <c r="N18" s="453"/>
      <c r="O18" s="13"/>
      <c r="P18" s="12"/>
      <c r="Q18" s="12"/>
      <c r="R18" s="12"/>
      <c r="S18" s="12"/>
      <c r="T18" s="29"/>
      <c r="U18" s="29"/>
      <c r="V18" s="29"/>
      <c r="W18" s="29"/>
      <c r="X18" s="29"/>
      <c r="Y18" s="29"/>
      <c r="Z18" s="29"/>
      <c r="AA18" s="25"/>
      <c r="AB18" s="26"/>
      <c r="AC18" s="459"/>
      <c r="AD18" s="460"/>
      <c r="AE18" s="29"/>
      <c r="AF18" s="29"/>
      <c r="AG18" s="25"/>
      <c r="AH18" s="26"/>
      <c r="AI18" s="450"/>
      <c r="AJ18" s="451"/>
      <c r="AK18" s="474"/>
      <c r="AL18" s="475"/>
      <c r="AM18" s="475"/>
      <c r="AN18" s="453"/>
    </row>
    <row r="19" spans="2:40" ht="13.5" customHeight="1" x14ac:dyDescent="0.15">
      <c r="B19" s="33" t="s">
        <v>333</v>
      </c>
      <c r="C19" s="32">
        <v>10.5</v>
      </c>
      <c r="D19" s="32">
        <f t="shared" si="0"/>
        <v>81.3</v>
      </c>
      <c r="E19" s="32">
        <f t="shared" si="1"/>
        <v>91.8</v>
      </c>
      <c r="F19" s="450"/>
      <c r="G19" s="451"/>
      <c r="H19" s="451"/>
      <c r="I19" s="13"/>
      <c r="J19" s="30"/>
      <c r="K19" s="13" t="s">
        <v>345</v>
      </c>
      <c r="L19" s="12" t="s">
        <v>345</v>
      </c>
      <c r="M19" s="452"/>
      <c r="N19" s="453"/>
      <c r="O19" s="13"/>
      <c r="P19" s="12"/>
      <c r="Q19" s="12"/>
      <c r="R19" s="12"/>
      <c r="S19" s="12"/>
      <c r="T19" s="29"/>
      <c r="U19" s="29"/>
      <c r="V19" s="29"/>
      <c r="W19" s="29"/>
      <c r="X19" s="29"/>
      <c r="Y19" s="29"/>
      <c r="Z19" s="29"/>
      <c r="AA19" s="25"/>
      <c r="AB19" s="26"/>
      <c r="AC19" s="459"/>
      <c r="AD19" s="460"/>
      <c r="AE19" s="29"/>
      <c r="AF19" s="29"/>
      <c r="AG19" s="25"/>
      <c r="AH19" s="26"/>
      <c r="AI19" s="450"/>
      <c r="AJ19" s="451"/>
      <c r="AK19" s="474"/>
      <c r="AL19" s="475"/>
      <c r="AM19" s="475"/>
      <c r="AN19" s="453"/>
    </row>
    <row r="20" spans="2:40" ht="13.5" customHeight="1" x14ac:dyDescent="0.15">
      <c r="B20" s="33" t="s">
        <v>334</v>
      </c>
      <c r="C20" s="32">
        <v>10.5</v>
      </c>
      <c r="D20" s="32">
        <f t="shared" si="0"/>
        <v>91.8</v>
      </c>
      <c r="E20" s="32">
        <f t="shared" si="1"/>
        <v>102.3</v>
      </c>
      <c r="F20" s="450"/>
      <c r="G20" s="451"/>
      <c r="H20" s="451"/>
      <c r="I20" s="13"/>
      <c r="J20" s="30"/>
      <c r="K20" s="13" t="s">
        <v>345</v>
      </c>
      <c r="L20" s="12" t="s">
        <v>345</v>
      </c>
      <c r="M20" s="452"/>
      <c r="N20" s="453"/>
      <c r="O20" s="13"/>
      <c r="P20" s="12"/>
      <c r="Q20" s="12"/>
      <c r="R20" s="12"/>
      <c r="S20" s="12"/>
      <c r="T20" s="19"/>
      <c r="U20" s="19"/>
      <c r="V20" s="19"/>
      <c r="W20" s="29"/>
      <c r="X20" s="29"/>
      <c r="Y20" s="29"/>
      <c r="Z20" s="29"/>
      <c r="AA20" s="25"/>
      <c r="AB20" s="26"/>
      <c r="AC20" s="459"/>
      <c r="AD20" s="460"/>
      <c r="AE20" s="29"/>
      <c r="AF20" s="29"/>
      <c r="AG20" s="25"/>
      <c r="AH20" s="26"/>
      <c r="AI20" s="450"/>
      <c r="AJ20" s="451"/>
      <c r="AK20" s="474"/>
      <c r="AL20" s="475"/>
      <c r="AM20" s="475"/>
      <c r="AN20" s="453"/>
    </row>
    <row r="21" spans="2:40" ht="13.5" customHeight="1" x14ac:dyDescent="0.15">
      <c r="B21" s="33" t="s">
        <v>335</v>
      </c>
      <c r="C21" s="32">
        <v>10.5</v>
      </c>
      <c r="D21" s="32">
        <f t="shared" si="0"/>
        <v>102.3</v>
      </c>
      <c r="E21" s="32">
        <f t="shared" si="1"/>
        <v>112.8</v>
      </c>
      <c r="F21" s="450"/>
      <c r="G21" s="451"/>
      <c r="H21" s="451"/>
      <c r="I21" s="13"/>
      <c r="J21" s="30"/>
      <c r="K21" s="13" t="s">
        <v>345</v>
      </c>
      <c r="L21" s="12" t="s">
        <v>345</v>
      </c>
      <c r="M21" s="452"/>
      <c r="N21" s="453"/>
      <c r="O21" s="13"/>
      <c r="P21" s="12"/>
      <c r="Q21" s="12"/>
      <c r="R21" s="12"/>
      <c r="S21" s="12"/>
      <c r="T21" s="29"/>
      <c r="U21" s="29"/>
      <c r="V21" s="29"/>
      <c r="W21" s="29"/>
      <c r="X21" s="29"/>
      <c r="Y21" s="29"/>
      <c r="Z21" s="29"/>
      <c r="AA21" s="25"/>
      <c r="AB21" s="26"/>
      <c r="AC21" s="459"/>
      <c r="AD21" s="460"/>
      <c r="AE21" s="29"/>
      <c r="AF21" s="29"/>
      <c r="AG21" s="25"/>
      <c r="AH21" s="26"/>
      <c r="AI21" s="450"/>
      <c r="AJ21" s="451"/>
      <c r="AK21" s="474"/>
      <c r="AL21" s="475"/>
      <c r="AM21" s="475"/>
      <c r="AN21" s="453"/>
    </row>
    <row r="22" spans="2:40" ht="13.5" customHeight="1" x14ac:dyDescent="0.15">
      <c r="B22" s="33" t="s">
        <v>336</v>
      </c>
      <c r="C22" s="32">
        <v>10.5</v>
      </c>
      <c r="D22" s="32">
        <f t="shared" si="0"/>
        <v>112.8</v>
      </c>
      <c r="E22" s="32">
        <f t="shared" si="1"/>
        <v>123.3</v>
      </c>
      <c r="F22" s="450"/>
      <c r="G22" s="451"/>
      <c r="H22" s="451"/>
      <c r="I22" s="13"/>
      <c r="J22" s="30"/>
      <c r="K22" s="13" t="s">
        <v>350</v>
      </c>
      <c r="L22" s="12" t="s">
        <v>345</v>
      </c>
      <c r="M22" s="452"/>
      <c r="N22" s="453"/>
      <c r="O22" s="13"/>
      <c r="P22" s="12"/>
      <c r="Q22" s="12"/>
      <c r="R22" s="12"/>
      <c r="S22" s="12"/>
      <c r="T22" s="29"/>
      <c r="U22" s="29"/>
      <c r="V22" s="29"/>
      <c r="W22" s="29"/>
      <c r="X22" s="29"/>
      <c r="Y22" s="29"/>
      <c r="Z22" s="29"/>
      <c r="AA22" s="25"/>
      <c r="AB22" s="26"/>
      <c r="AC22" s="459"/>
      <c r="AD22" s="460"/>
      <c r="AE22" s="29"/>
      <c r="AF22" s="29"/>
      <c r="AG22" s="25"/>
      <c r="AH22" s="26"/>
      <c r="AI22" s="450"/>
      <c r="AJ22" s="451"/>
      <c r="AK22" s="474"/>
      <c r="AL22" s="475"/>
      <c r="AM22" s="475"/>
      <c r="AN22" s="453"/>
    </row>
    <row r="23" spans="2:40" ht="13.5" customHeight="1" x14ac:dyDescent="0.15">
      <c r="B23" s="33" t="s">
        <v>337</v>
      </c>
      <c r="C23" s="32">
        <v>10.5</v>
      </c>
      <c r="D23" s="32">
        <f t="shared" si="0"/>
        <v>123.3</v>
      </c>
      <c r="E23" s="32">
        <f t="shared" si="1"/>
        <v>133.80000000000001</v>
      </c>
      <c r="F23" s="450"/>
      <c r="G23" s="451"/>
      <c r="H23" s="451"/>
      <c r="I23" s="13"/>
      <c r="J23" s="30"/>
      <c r="K23" s="13" t="s">
        <v>345</v>
      </c>
      <c r="L23" s="12" t="s">
        <v>345</v>
      </c>
      <c r="M23" s="452"/>
      <c r="N23" s="453"/>
      <c r="O23" s="13"/>
      <c r="P23" s="12"/>
      <c r="Q23" s="12"/>
      <c r="R23" s="12"/>
      <c r="S23" s="12"/>
      <c r="T23" s="19"/>
      <c r="U23" s="13"/>
      <c r="V23" s="19"/>
      <c r="W23" s="19"/>
      <c r="X23" s="19"/>
      <c r="Y23" s="19"/>
      <c r="Z23" s="19"/>
      <c r="AA23" s="25"/>
      <c r="AB23" s="13"/>
      <c r="AC23" s="459"/>
      <c r="AD23" s="460"/>
      <c r="AE23" s="29"/>
      <c r="AF23" s="29"/>
      <c r="AG23" s="25"/>
      <c r="AH23" s="26"/>
      <c r="AI23" s="450"/>
      <c r="AJ23" s="451"/>
      <c r="AK23" s="474"/>
      <c r="AL23" s="475"/>
      <c r="AM23" s="475"/>
      <c r="AN23" s="453"/>
    </row>
    <row r="24" spans="2:40" ht="13.5" customHeight="1" x14ac:dyDescent="0.15">
      <c r="B24" s="33" t="s">
        <v>338</v>
      </c>
      <c r="C24" s="32">
        <v>10.5</v>
      </c>
      <c r="D24" s="32">
        <f t="shared" si="0"/>
        <v>133.80000000000001</v>
      </c>
      <c r="E24" s="32">
        <f t="shared" si="1"/>
        <v>144.30000000000001</v>
      </c>
      <c r="F24" s="458"/>
      <c r="G24" s="451"/>
      <c r="H24" s="451"/>
      <c r="I24" s="13"/>
      <c r="J24" s="30"/>
      <c r="K24" s="13" t="s">
        <v>345</v>
      </c>
      <c r="L24" s="12" t="s">
        <v>345</v>
      </c>
      <c r="M24" s="452"/>
      <c r="N24" s="453"/>
      <c r="O24" s="13"/>
      <c r="P24" s="12"/>
      <c r="Q24" s="12"/>
      <c r="R24" s="12"/>
      <c r="S24" s="12"/>
      <c r="T24" s="29"/>
      <c r="U24" s="29"/>
      <c r="V24" s="29"/>
      <c r="W24" s="29"/>
      <c r="X24" s="29"/>
      <c r="Y24" s="29"/>
      <c r="Z24" s="29"/>
      <c r="AA24" s="25"/>
      <c r="AB24" s="26"/>
      <c r="AC24" s="459"/>
      <c r="AD24" s="460"/>
      <c r="AE24" s="29"/>
      <c r="AF24" s="29"/>
      <c r="AG24" s="25"/>
      <c r="AH24" s="26"/>
      <c r="AI24" s="450"/>
      <c r="AJ24" s="451"/>
      <c r="AK24" s="474"/>
      <c r="AL24" s="475"/>
      <c r="AM24" s="475"/>
      <c r="AN24" s="453"/>
    </row>
    <row r="25" spans="2:40" ht="13.5" customHeight="1" x14ac:dyDescent="0.15">
      <c r="B25" s="33" t="s">
        <v>339</v>
      </c>
      <c r="C25" s="32">
        <v>10.5</v>
      </c>
      <c r="D25" s="32">
        <f t="shared" si="0"/>
        <v>144.30000000000001</v>
      </c>
      <c r="E25" s="32">
        <f t="shared" si="1"/>
        <v>154.80000000000001</v>
      </c>
      <c r="F25" s="458"/>
      <c r="G25" s="451"/>
      <c r="H25" s="451"/>
      <c r="I25" s="13"/>
      <c r="J25" s="30"/>
      <c r="K25" s="13" t="s">
        <v>350</v>
      </c>
      <c r="L25" s="12" t="s">
        <v>345</v>
      </c>
      <c r="M25" s="452"/>
      <c r="N25" s="453"/>
      <c r="O25" s="13"/>
      <c r="P25" s="12"/>
      <c r="Q25" s="12"/>
      <c r="R25" s="12"/>
      <c r="S25" s="12"/>
      <c r="T25" s="29"/>
      <c r="U25" s="29"/>
      <c r="V25" s="29"/>
      <c r="W25" s="29"/>
      <c r="X25" s="29"/>
      <c r="Y25" s="29"/>
      <c r="Z25" s="29"/>
      <c r="AA25" s="25"/>
      <c r="AB25" s="26"/>
      <c r="AC25" s="459"/>
      <c r="AD25" s="460"/>
      <c r="AE25" s="29"/>
      <c r="AF25" s="29"/>
      <c r="AG25" s="25"/>
      <c r="AH25" s="26"/>
      <c r="AI25" s="450"/>
      <c r="AJ25" s="451"/>
      <c r="AK25" s="474"/>
      <c r="AL25" s="475"/>
      <c r="AM25" s="475"/>
      <c r="AN25" s="453"/>
    </row>
    <row r="26" spans="2:40" ht="13.5" customHeight="1" x14ac:dyDescent="0.15">
      <c r="B26" s="33" t="s">
        <v>340</v>
      </c>
      <c r="C26" s="32">
        <v>10.6</v>
      </c>
      <c r="D26" s="32">
        <f t="shared" si="0"/>
        <v>154.80000000000001</v>
      </c>
      <c r="E26" s="32">
        <f t="shared" si="1"/>
        <v>165.4</v>
      </c>
      <c r="F26" s="458"/>
      <c r="G26" s="451"/>
      <c r="H26" s="451"/>
      <c r="I26" s="13"/>
      <c r="J26" s="30"/>
      <c r="K26" s="13" t="s">
        <v>345</v>
      </c>
      <c r="L26" s="12" t="s">
        <v>345</v>
      </c>
      <c r="M26" s="452"/>
      <c r="N26" s="453"/>
      <c r="O26" s="13"/>
      <c r="P26" s="13"/>
      <c r="Q26" s="12"/>
      <c r="R26" s="12"/>
      <c r="S26" s="13"/>
      <c r="T26" s="29"/>
      <c r="U26" s="29"/>
      <c r="V26" s="29"/>
      <c r="W26" s="29"/>
      <c r="X26" s="29"/>
      <c r="Y26" s="29"/>
      <c r="Z26" s="29"/>
      <c r="AA26" s="25"/>
      <c r="AB26" s="26"/>
      <c r="AC26" s="459"/>
      <c r="AD26" s="460"/>
      <c r="AE26" s="29"/>
      <c r="AF26" s="29"/>
      <c r="AG26" s="25"/>
      <c r="AH26" s="26"/>
      <c r="AI26" s="450"/>
      <c r="AJ26" s="451"/>
      <c r="AK26" s="474"/>
      <c r="AL26" s="475"/>
      <c r="AM26" s="475"/>
      <c r="AN26" s="453"/>
    </row>
    <row r="27" spans="2:40" ht="13.5" customHeight="1" x14ac:dyDescent="0.15">
      <c r="B27" s="33" t="s">
        <v>341</v>
      </c>
      <c r="C27" s="32">
        <v>10.5</v>
      </c>
      <c r="D27" s="32">
        <f t="shared" si="0"/>
        <v>165.4</v>
      </c>
      <c r="E27" s="32">
        <f t="shared" si="1"/>
        <v>175.9</v>
      </c>
      <c r="F27" s="458"/>
      <c r="G27" s="451"/>
      <c r="H27" s="451"/>
      <c r="I27" s="13"/>
      <c r="J27" s="30"/>
      <c r="K27" s="13" t="s">
        <v>345</v>
      </c>
      <c r="L27" s="12" t="s">
        <v>345</v>
      </c>
      <c r="M27" s="452"/>
      <c r="N27" s="453"/>
      <c r="O27" s="13"/>
      <c r="P27" s="12"/>
      <c r="Q27" s="12"/>
      <c r="R27" s="12"/>
      <c r="S27" s="12"/>
      <c r="T27" s="29"/>
      <c r="U27" s="29"/>
      <c r="V27" s="29"/>
      <c r="W27" s="29"/>
      <c r="X27" s="29"/>
      <c r="Y27" s="29"/>
      <c r="Z27" s="29"/>
      <c r="AA27" s="25"/>
      <c r="AB27" s="26"/>
      <c r="AC27" s="459"/>
      <c r="AD27" s="460"/>
      <c r="AE27" s="29"/>
      <c r="AF27" s="29"/>
      <c r="AG27" s="25"/>
      <c r="AH27" s="26"/>
      <c r="AI27" s="450"/>
      <c r="AJ27" s="451"/>
      <c r="AK27" s="474"/>
      <c r="AL27" s="475"/>
      <c r="AM27" s="475"/>
      <c r="AN27" s="453"/>
    </row>
    <row r="28" spans="2:40" ht="13.5" customHeight="1" x14ac:dyDescent="0.15">
      <c r="B28" s="33" t="s">
        <v>342</v>
      </c>
      <c r="C28" s="32">
        <v>10.5</v>
      </c>
      <c r="D28" s="32">
        <f t="shared" si="0"/>
        <v>175.9</v>
      </c>
      <c r="E28" s="32">
        <f t="shared" si="1"/>
        <v>186.4</v>
      </c>
      <c r="F28" s="458"/>
      <c r="G28" s="451"/>
      <c r="H28" s="451"/>
      <c r="I28" s="13"/>
      <c r="J28" s="30"/>
      <c r="K28" s="13" t="s">
        <v>350</v>
      </c>
      <c r="L28" s="12" t="s">
        <v>345</v>
      </c>
      <c r="M28" s="452"/>
      <c r="N28" s="453"/>
      <c r="O28" s="13"/>
      <c r="P28" s="12"/>
      <c r="Q28" s="12"/>
      <c r="R28" s="12"/>
      <c r="S28" s="12"/>
      <c r="T28" s="29"/>
      <c r="U28" s="29"/>
      <c r="V28" s="29"/>
      <c r="W28" s="29"/>
      <c r="X28" s="29"/>
      <c r="Y28" s="29"/>
      <c r="Z28" s="29"/>
      <c r="AA28" s="25"/>
      <c r="AB28" s="26"/>
      <c r="AC28" s="459"/>
      <c r="AD28" s="460"/>
      <c r="AE28" s="29"/>
      <c r="AF28" s="29"/>
      <c r="AG28" s="25"/>
      <c r="AH28" s="26"/>
      <c r="AI28" s="450"/>
      <c r="AJ28" s="451"/>
      <c r="AK28" s="474"/>
      <c r="AL28" s="475"/>
      <c r="AM28" s="475"/>
      <c r="AN28" s="453"/>
    </row>
    <row r="29" spans="2:40" ht="13.5" customHeight="1" x14ac:dyDescent="0.15">
      <c r="B29" s="33" t="s">
        <v>343</v>
      </c>
      <c r="C29" s="32">
        <v>7.7</v>
      </c>
      <c r="D29" s="32">
        <f t="shared" si="0"/>
        <v>186.4</v>
      </c>
      <c r="E29" s="32">
        <f t="shared" si="1"/>
        <v>194.1</v>
      </c>
      <c r="F29" s="450"/>
      <c r="G29" s="451"/>
      <c r="H29" s="451"/>
      <c r="I29" s="13"/>
      <c r="J29" s="30"/>
      <c r="K29" s="13" t="s">
        <v>345</v>
      </c>
      <c r="L29" s="12"/>
      <c r="M29" s="452"/>
      <c r="N29" s="453"/>
      <c r="O29" s="13"/>
      <c r="P29" s="12"/>
      <c r="Q29" s="12"/>
      <c r="R29" s="12"/>
      <c r="S29" s="12"/>
      <c r="T29" s="29"/>
      <c r="U29" s="29"/>
      <c r="V29" s="29"/>
      <c r="W29" s="29"/>
      <c r="X29" s="29"/>
      <c r="Y29" s="29"/>
      <c r="Z29" s="29"/>
      <c r="AA29" s="25"/>
      <c r="AB29" s="26"/>
      <c r="AC29" s="459"/>
      <c r="AD29" s="460"/>
      <c r="AE29" s="29"/>
      <c r="AF29" s="29"/>
      <c r="AG29" s="25"/>
      <c r="AH29" s="26"/>
      <c r="AI29" s="450"/>
      <c r="AJ29" s="451"/>
      <c r="AK29" s="474"/>
      <c r="AL29" s="475"/>
      <c r="AM29" s="475"/>
      <c r="AN29" s="453"/>
    </row>
    <row r="30" spans="2:40" ht="13.5" customHeight="1" x14ac:dyDescent="0.15">
      <c r="B30" s="33" t="s">
        <v>344</v>
      </c>
      <c r="C30" s="32"/>
      <c r="D30" s="32">
        <f t="shared" si="0"/>
        <v>194.1</v>
      </c>
      <c r="E30" s="32">
        <f t="shared" si="1"/>
        <v>194.1</v>
      </c>
      <c r="F30" s="450"/>
      <c r="G30" s="451"/>
      <c r="H30" s="451"/>
      <c r="I30" s="13"/>
      <c r="J30" s="30"/>
      <c r="K30" s="13"/>
      <c r="L30" s="12"/>
      <c r="M30" s="452"/>
      <c r="N30" s="453"/>
      <c r="O30" s="13"/>
      <c r="P30" s="12"/>
      <c r="Q30" s="12"/>
      <c r="R30" s="12"/>
      <c r="S30" s="12"/>
      <c r="T30" s="29"/>
      <c r="U30" s="29"/>
      <c r="V30" s="29"/>
      <c r="W30" s="29"/>
      <c r="X30" s="29"/>
      <c r="Y30" s="29"/>
      <c r="Z30" s="29"/>
      <c r="AA30" s="25"/>
      <c r="AB30" s="26"/>
      <c r="AC30" s="459"/>
      <c r="AD30" s="460"/>
      <c r="AE30" s="29"/>
      <c r="AF30" s="29"/>
      <c r="AG30" s="25"/>
      <c r="AH30" s="26"/>
      <c r="AI30" s="450"/>
      <c r="AJ30" s="451"/>
      <c r="AK30" s="477" t="s">
        <v>346</v>
      </c>
      <c r="AL30" s="478"/>
      <c r="AM30" s="478"/>
      <c r="AN30" s="479"/>
    </row>
    <row r="31" spans="2:40" ht="13.5" customHeight="1" x14ac:dyDescent="0.15">
      <c r="B31" s="33"/>
      <c r="C31" s="32"/>
      <c r="D31" s="32"/>
      <c r="E31" s="32"/>
      <c r="F31" s="450"/>
      <c r="G31" s="451"/>
      <c r="H31" s="451"/>
      <c r="I31" s="13"/>
      <c r="J31" s="30"/>
      <c r="K31" s="13"/>
      <c r="L31" s="12"/>
      <c r="M31" s="452"/>
      <c r="N31" s="453"/>
      <c r="O31" s="13"/>
      <c r="P31" s="12"/>
      <c r="Q31" s="12"/>
      <c r="R31" s="12"/>
      <c r="S31" s="12"/>
      <c r="T31" s="29"/>
      <c r="U31" s="29"/>
      <c r="V31" s="29"/>
      <c r="W31" s="29"/>
      <c r="X31" s="29"/>
      <c r="Y31" s="29"/>
      <c r="Z31" s="29"/>
      <c r="AA31" s="25"/>
      <c r="AB31" s="26"/>
      <c r="AC31" s="459"/>
      <c r="AD31" s="460"/>
      <c r="AE31" s="29"/>
      <c r="AF31" s="29"/>
      <c r="AG31" s="25"/>
      <c r="AH31" s="26"/>
      <c r="AI31" s="450"/>
      <c r="AJ31" s="451"/>
      <c r="AK31" s="474"/>
      <c r="AL31" s="475"/>
      <c r="AM31" s="475"/>
      <c r="AN31" s="453"/>
    </row>
    <row r="32" spans="2:40" ht="13.5" customHeight="1" x14ac:dyDescent="0.15">
      <c r="B32" s="33"/>
      <c r="C32" s="32"/>
      <c r="D32" s="32"/>
      <c r="E32" s="32"/>
      <c r="F32" s="450"/>
      <c r="G32" s="451"/>
      <c r="H32" s="451"/>
      <c r="I32" s="13"/>
      <c r="J32" s="30"/>
      <c r="K32" s="13"/>
      <c r="L32" s="12"/>
      <c r="M32" s="452"/>
      <c r="N32" s="453"/>
      <c r="O32" s="13"/>
      <c r="P32" s="12"/>
      <c r="Q32" s="12"/>
      <c r="R32" s="12"/>
      <c r="S32" s="12"/>
      <c r="T32" s="29"/>
      <c r="U32" s="29"/>
      <c r="V32" s="29"/>
      <c r="W32" s="29"/>
      <c r="X32" s="29"/>
      <c r="Y32" s="29"/>
      <c r="Z32" s="29"/>
      <c r="AA32" s="25"/>
      <c r="AB32" s="26"/>
      <c r="AC32" s="459"/>
      <c r="AD32" s="460"/>
      <c r="AE32" s="29"/>
      <c r="AF32" s="29"/>
      <c r="AG32" s="25"/>
      <c r="AH32" s="26"/>
      <c r="AI32" s="450"/>
      <c r="AJ32" s="451"/>
      <c r="AK32" s="474"/>
      <c r="AL32" s="475"/>
      <c r="AM32" s="475"/>
      <c r="AN32" s="453"/>
    </row>
    <row r="33" spans="2:40" ht="13.5" customHeight="1" x14ac:dyDescent="0.15">
      <c r="B33" s="33"/>
      <c r="C33" s="32"/>
      <c r="D33" s="32"/>
      <c r="E33" s="32"/>
      <c r="F33" s="450"/>
      <c r="G33" s="451"/>
      <c r="H33" s="451"/>
      <c r="I33" s="13"/>
      <c r="J33" s="30"/>
      <c r="K33" s="13"/>
      <c r="L33" s="12"/>
      <c r="M33" s="452"/>
      <c r="N33" s="453"/>
      <c r="O33" s="13"/>
      <c r="P33" s="12"/>
      <c r="Q33" s="12"/>
      <c r="R33" s="12"/>
      <c r="S33" s="12"/>
      <c r="T33" s="29"/>
      <c r="U33" s="29"/>
      <c r="V33" s="29"/>
      <c r="W33" s="29"/>
      <c r="X33" s="29"/>
      <c r="Y33" s="29"/>
      <c r="Z33" s="29"/>
      <c r="AA33" s="25"/>
      <c r="AB33" s="26"/>
      <c r="AC33" s="459"/>
      <c r="AD33" s="460"/>
      <c r="AE33" s="29"/>
      <c r="AF33" s="29"/>
      <c r="AG33" s="25"/>
      <c r="AH33" s="26"/>
      <c r="AI33" s="450"/>
      <c r="AJ33" s="451"/>
      <c r="AK33" s="474"/>
      <c r="AL33" s="475"/>
      <c r="AM33" s="475"/>
      <c r="AN33" s="453"/>
    </row>
    <row r="34" spans="2:40" ht="13.5" customHeight="1" x14ac:dyDescent="0.15">
      <c r="B34" s="33"/>
      <c r="C34" s="32"/>
      <c r="D34" s="32"/>
      <c r="E34" s="32"/>
      <c r="F34" s="450"/>
      <c r="G34" s="451"/>
      <c r="H34" s="451"/>
      <c r="I34" s="13"/>
      <c r="J34" s="30"/>
      <c r="K34" s="13"/>
      <c r="L34" s="12"/>
      <c r="M34" s="452"/>
      <c r="N34" s="453"/>
      <c r="O34" s="13"/>
      <c r="P34" s="12"/>
      <c r="Q34" s="12"/>
      <c r="R34" s="12"/>
      <c r="S34" s="12"/>
      <c r="T34" s="29"/>
      <c r="U34" s="29"/>
      <c r="V34" s="29"/>
      <c r="W34" s="29"/>
      <c r="X34" s="29"/>
      <c r="Y34" s="29"/>
      <c r="Z34" s="29"/>
      <c r="AA34" s="25"/>
      <c r="AB34" s="26"/>
      <c r="AC34" s="459"/>
      <c r="AD34" s="460"/>
      <c r="AE34" s="29"/>
      <c r="AF34" s="29"/>
      <c r="AG34" s="25"/>
      <c r="AH34" s="26"/>
      <c r="AI34" s="450"/>
      <c r="AJ34" s="451"/>
      <c r="AK34" s="474"/>
      <c r="AL34" s="475"/>
      <c r="AM34" s="475"/>
      <c r="AN34" s="453"/>
    </row>
    <row r="35" spans="2:40" ht="13.5" customHeight="1" x14ac:dyDescent="0.15">
      <c r="B35" s="33"/>
      <c r="C35" s="32"/>
      <c r="D35" s="32"/>
      <c r="E35" s="32"/>
      <c r="F35" s="458"/>
      <c r="G35" s="451"/>
      <c r="H35" s="451"/>
      <c r="I35" s="13"/>
      <c r="J35" s="30"/>
      <c r="K35" s="13"/>
      <c r="L35" s="12"/>
      <c r="M35" s="452"/>
      <c r="N35" s="453"/>
      <c r="O35" s="13"/>
      <c r="P35" s="12"/>
      <c r="Q35" s="12"/>
      <c r="R35" s="12"/>
      <c r="S35" s="12"/>
      <c r="T35" s="29"/>
      <c r="U35" s="29"/>
      <c r="V35" s="29"/>
      <c r="W35" s="29"/>
      <c r="X35" s="29"/>
      <c r="Y35" s="29"/>
      <c r="Z35" s="29"/>
      <c r="AA35" s="25"/>
      <c r="AB35" s="26"/>
      <c r="AC35" s="459"/>
      <c r="AD35" s="460"/>
      <c r="AE35" s="29"/>
      <c r="AF35" s="29"/>
      <c r="AG35" s="25"/>
      <c r="AH35" s="26"/>
      <c r="AI35" s="450"/>
      <c r="AJ35" s="451"/>
      <c r="AK35" s="474"/>
      <c r="AL35" s="475"/>
      <c r="AM35" s="475"/>
      <c r="AN35" s="453"/>
    </row>
    <row r="36" spans="2:40" ht="13.5" customHeight="1" x14ac:dyDescent="0.15">
      <c r="B36" s="33"/>
      <c r="C36" s="32"/>
      <c r="D36" s="32"/>
      <c r="E36" s="32"/>
      <c r="F36" s="458"/>
      <c r="G36" s="451"/>
      <c r="H36" s="451"/>
      <c r="I36" s="13"/>
      <c r="J36" s="30"/>
      <c r="K36" s="13"/>
      <c r="L36" s="12"/>
      <c r="M36" s="452"/>
      <c r="N36" s="453"/>
      <c r="O36" s="13"/>
      <c r="P36" s="12"/>
      <c r="Q36" s="12"/>
      <c r="R36" s="12"/>
      <c r="S36" s="12"/>
      <c r="T36" s="29"/>
      <c r="U36" s="29"/>
      <c r="V36" s="29"/>
      <c r="W36" s="29"/>
      <c r="X36" s="29"/>
      <c r="Y36" s="29"/>
      <c r="Z36" s="29"/>
      <c r="AA36" s="25"/>
      <c r="AB36" s="26"/>
      <c r="AC36" s="459"/>
      <c r="AD36" s="460"/>
      <c r="AE36" s="29"/>
      <c r="AF36" s="29"/>
      <c r="AG36" s="25"/>
      <c r="AH36" s="26"/>
      <c r="AI36" s="450"/>
      <c r="AJ36" s="451"/>
      <c r="AK36" s="474"/>
      <c r="AL36" s="475"/>
      <c r="AM36" s="475"/>
      <c r="AN36" s="453"/>
    </row>
    <row r="37" spans="2:40" ht="13.5" customHeight="1" x14ac:dyDescent="0.15">
      <c r="B37" s="33"/>
      <c r="C37" s="32"/>
      <c r="D37" s="32"/>
      <c r="E37" s="32"/>
      <c r="F37" s="458"/>
      <c r="G37" s="451"/>
      <c r="H37" s="451"/>
      <c r="I37" s="13"/>
      <c r="J37" s="30"/>
      <c r="K37" s="13"/>
      <c r="L37" s="12"/>
      <c r="M37" s="452"/>
      <c r="N37" s="453"/>
      <c r="O37" s="13"/>
      <c r="P37" s="13"/>
      <c r="Q37" s="12"/>
      <c r="R37" s="12"/>
      <c r="S37" s="13"/>
      <c r="T37" s="19"/>
      <c r="U37" s="13"/>
      <c r="V37" s="19"/>
      <c r="W37" s="29"/>
      <c r="X37" s="29"/>
      <c r="Y37" s="29"/>
      <c r="Z37" s="29"/>
      <c r="AA37" s="25"/>
      <c r="AB37" s="26"/>
      <c r="AC37" s="459"/>
      <c r="AD37" s="460"/>
      <c r="AE37" s="29"/>
      <c r="AF37" s="29"/>
      <c r="AG37" s="25"/>
      <c r="AH37" s="26"/>
      <c r="AI37" s="450"/>
      <c r="AJ37" s="451"/>
      <c r="AK37" s="474"/>
      <c r="AL37" s="475"/>
      <c r="AM37" s="475"/>
      <c r="AN37" s="453"/>
    </row>
    <row r="38" spans="2:40" ht="13.5" customHeight="1" x14ac:dyDescent="0.15">
      <c r="B38" s="33"/>
      <c r="C38" s="32"/>
      <c r="D38" s="32"/>
      <c r="E38" s="32"/>
      <c r="F38" s="450"/>
      <c r="G38" s="451"/>
      <c r="H38" s="451"/>
      <c r="I38" s="13"/>
      <c r="J38" s="30"/>
      <c r="K38" s="13"/>
      <c r="L38" s="12"/>
      <c r="M38" s="452"/>
      <c r="N38" s="453"/>
      <c r="O38" s="13"/>
      <c r="P38" s="12"/>
      <c r="Q38" s="12"/>
      <c r="R38" s="12"/>
      <c r="S38" s="12"/>
      <c r="T38" s="29"/>
      <c r="U38" s="29"/>
      <c r="V38" s="29"/>
      <c r="W38" s="29"/>
      <c r="X38" s="29"/>
      <c r="Y38" s="29"/>
      <c r="Z38" s="29"/>
      <c r="AA38" s="25"/>
      <c r="AB38" s="26"/>
      <c r="AC38" s="459"/>
      <c r="AD38" s="460"/>
      <c r="AE38" s="29"/>
      <c r="AF38" s="29"/>
      <c r="AG38" s="25"/>
      <c r="AH38" s="26"/>
      <c r="AI38" s="450"/>
      <c r="AJ38" s="451"/>
      <c r="AK38" s="474"/>
      <c r="AL38" s="475"/>
      <c r="AM38" s="475"/>
      <c r="AN38" s="453"/>
    </row>
    <row r="39" spans="2:40" ht="13.5" customHeight="1" x14ac:dyDescent="0.15">
      <c r="B39" s="33"/>
      <c r="C39" s="32"/>
      <c r="D39" s="32"/>
      <c r="E39" s="32"/>
      <c r="F39" s="450"/>
      <c r="G39" s="451"/>
      <c r="H39" s="451"/>
      <c r="I39" s="13"/>
      <c r="J39" s="30"/>
      <c r="K39" s="13"/>
      <c r="L39" s="12"/>
      <c r="M39" s="452"/>
      <c r="N39" s="453"/>
      <c r="O39" s="13"/>
      <c r="P39" s="12"/>
      <c r="Q39" s="12"/>
      <c r="R39" s="12"/>
      <c r="S39" s="12"/>
      <c r="T39" s="29"/>
      <c r="U39" s="29"/>
      <c r="V39" s="29"/>
      <c r="W39" s="29"/>
      <c r="X39" s="29"/>
      <c r="Y39" s="29"/>
      <c r="Z39" s="29"/>
      <c r="AA39" s="25"/>
      <c r="AB39" s="26"/>
      <c r="AC39" s="459"/>
      <c r="AD39" s="460"/>
      <c r="AE39" s="29"/>
      <c r="AF39" s="29"/>
      <c r="AG39" s="25"/>
      <c r="AH39" s="26"/>
      <c r="AI39" s="450"/>
      <c r="AJ39" s="451"/>
      <c r="AK39" s="474"/>
      <c r="AL39" s="475"/>
      <c r="AM39" s="475"/>
      <c r="AN39" s="453"/>
    </row>
    <row r="40" spans="2:40" ht="13.5" customHeight="1" x14ac:dyDescent="0.15">
      <c r="B40" s="33"/>
      <c r="C40" s="32"/>
      <c r="D40" s="32"/>
      <c r="E40" s="32"/>
      <c r="F40" s="450"/>
      <c r="G40" s="451"/>
      <c r="H40" s="451"/>
      <c r="I40" s="13"/>
      <c r="J40" s="30"/>
      <c r="K40" s="13"/>
      <c r="L40" s="12"/>
      <c r="M40" s="452"/>
      <c r="N40" s="453"/>
      <c r="O40" s="13"/>
      <c r="P40" s="12"/>
      <c r="Q40" s="12"/>
      <c r="R40" s="12"/>
      <c r="S40" s="12"/>
      <c r="T40" s="29"/>
      <c r="U40" s="29"/>
      <c r="V40" s="29"/>
      <c r="W40" s="29"/>
      <c r="X40" s="29"/>
      <c r="Y40" s="29"/>
      <c r="Z40" s="29"/>
      <c r="AA40" s="25"/>
      <c r="AB40" s="26"/>
      <c r="AC40" s="459"/>
      <c r="AD40" s="460"/>
      <c r="AE40" s="29"/>
      <c r="AF40" s="29"/>
      <c r="AG40" s="25"/>
      <c r="AH40" s="26"/>
      <c r="AI40" s="450"/>
      <c r="AJ40" s="451"/>
      <c r="AK40" s="474"/>
      <c r="AL40" s="475"/>
      <c r="AM40" s="475"/>
      <c r="AN40" s="453"/>
    </row>
    <row r="41" spans="2:40" ht="13.5" customHeight="1" x14ac:dyDescent="0.15">
      <c r="B41" s="33"/>
      <c r="C41" s="32"/>
      <c r="D41" s="32"/>
      <c r="E41" s="32"/>
      <c r="F41" s="450"/>
      <c r="G41" s="451"/>
      <c r="H41" s="451"/>
      <c r="I41" s="13"/>
      <c r="J41" s="30"/>
      <c r="K41" s="13"/>
      <c r="L41" s="12"/>
      <c r="M41" s="452"/>
      <c r="N41" s="453"/>
      <c r="O41" s="13"/>
      <c r="P41" s="12"/>
      <c r="Q41" s="12"/>
      <c r="R41" s="12"/>
      <c r="S41" s="12"/>
      <c r="T41" s="29"/>
      <c r="U41" s="29"/>
      <c r="V41" s="29"/>
      <c r="W41" s="29"/>
      <c r="X41" s="29"/>
      <c r="Y41" s="29"/>
      <c r="Z41" s="29"/>
      <c r="AA41" s="25"/>
      <c r="AB41" s="26"/>
      <c r="AC41" s="459"/>
      <c r="AD41" s="460"/>
      <c r="AE41" s="29"/>
      <c r="AF41" s="29"/>
      <c r="AG41" s="25"/>
      <c r="AH41" s="26"/>
      <c r="AI41" s="450"/>
      <c r="AJ41" s="451"/>
      <c r="AK41" s="474"/>
      <c r="AL41" s="475"/>
      <c r="AM41" s="475"/>
      <c r="AN41" s="453"/>
    </row>
    <row r="42" spans="2:40" ht="13.5" customHeight="1" x14ac:dyDescent="0.15">
      <c r="B42" s="4" t="s">
        <v>232</v>
      </c>
    </row>
    <row r="43" spans="2:40" ht="13.5" customHeight="1" x14ac:dyDescent="0.15"/>
    <row r="44" spans="2:40" ht="13.5" customHeight="1" x14ac:dyDescent="0.15"/>
    <row r="45" spans="2:40" ht="13.5" customHeight="1" x14ac:dyDescent="0.15"/>
    <row r="46" spans="2:40" ht="13.5" customHeight="1" x14ac:dyDescent="0.15"/>
    <row r="47" spans="2:40" ht="13.5" customHeight="1" x14ac:dyDescent="0.15"/>
    <row r="48" spans="2:40"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sheetData>
  <mergeCells count="211">
    <mergeCell ref="AI41:AJ41"/>
    <mergeCell ref="AI32:AJ32"/>
    <mergeCell ref="AI33:AJ33"/>
    <mergeCell ref="AI34:AJ34"/>
    <mergeCell ref="AI35:AJ35"/>
    <mergeCell ref="AI36:AJ36"/>
    <mergeCell ref="AI37:AJ37"/>
    <mergeCell ref="AI38:AJ38"/>
    <mergeCell ref="AI39:AJ39"/>
    <mergeCell ref="AI40:AJ40"/>
    <mergeCell ref="AI23:AJ23"/>
    <mergeCell ref="AI24:AJ24"/>
    <mergeCell ref="AI25:AJ25"/>
    <mergeCell ref="AI26:AJ26"/>
    <mergeCell ref="AI27:AJ27"/>
    <mergeCell ref="AI28:AJ28"/>
    <mergeCell ref="AI29:AJ29"/>
    <mergeCell ref="AI30:AJ30"/>
    <mergeCell ref="AI31:AJ31"/>
    <mergeCell ref="AI14:AJ14"/>
    <mergeCell ref="AI15:AJ15"/>
    <mergeCell ref="AI16:AJ16"/>
    <mergeCell ref="AI17:AJ17"/>
    <mergeCell ref="AI18:AJ18"/>
    <mergeCell ref="AI19:AJ19"/>
    <mergeCell ref="AI20:AJ20"/>
    <mergeCell ref="AI21:AJ21"/>
    <mergeCell ref="AI22:AJ22"/>
    <mergeCell ref="AK33:AN33"/>
    <mergeCell ref="AK34:AN34"/>
    <mergeCell ref="AK35:AN35"/>
    <mergeCell ref="AK36:AN36"/>
    <mergeCell ref="AK37:AN37"/>
    <mergeCell ref="AK38:AN38"/>
    <mergeCell ref="AK39:AN39"/>
    <mergeCell ref="AK40:AN40"/>
    <mergeCell ref="AK41:AN41"/>
    <mergeCell ref="AK24:AN24"/>
    <mergeCell ref="AK25:AN25"/>
    <mergeCell ref="AK26:AN26"/>
    <mergeCell ref="AK27:AN27"/>
    <mergeCell ref="AK28:AN28"/>
    <mergeCell ref="AK29:AN29"/>
    <mergeCell ref="AK30:AN30"/>
    <mergeCell ref="AK31:AN31"/>
    <mergeCell ref="AK32:AN32"/>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C12:AD12"/>
    <mergeCell ref="AK15:AN15"/>
    <mergeCell ref="AK16:AN16"/>
    <mergeCell ref="AK17:AN17"/>
    <mergeCell ref="AI8:AJ9"/>
    <mergeCell ref="AC33:AD33"/>
    <mergeCell ref="AC34:AD34"/>
    <mergeCell ref="AC35:AD35"/>
    <mergeCell ref="AC36:AD36"/>
    <mergeCell ref="AI10:AJ10"/>
    <mergeCell ref="AI11:AJ11"/>
    <mergeCell ref="AI12:AJ12"/>
    <mergeCell ref="AI13:AJ13"/>
    <mergeCell ref="AK10:AN10"/>
    <mergeCell ref="AK11:AN11"/>
    <mergeCell ref="AK12:AN12"/>
    <mergeCell ref="AK13:AN13"/>
    <mergeCell ref="AK14:AN14"/>
    <mergeCell ref="AK18:AN18"/>
    <mergeCell ref="AK19:AN19"/>
    <mergeCell ref="AK20:AN20"/>
    <mergeCell ref="AK21:AN21"/>
    <mergeCell ref="AK22:AN22"/>
    <mergeCell ref="AK23:AN23"/>
    <mergeCell ref="F41:H41"/>
    <mergeCell ref="M41:N41"/>
    <mergeCell ref="M39:N39"/>
    <mergeCell ref="F40:H40"/>
    <mergeCell ref="M40:N40"/>
    <mergeCell ref="AK6:AN9"/>
    <mergeCell ref="O6:AD6"/>
    <mergeCell ref="AC7:AD9"/>
    <mergeCell ref="Y7:AB7"/>
    <mergeCell ref="F39:H39"/>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F32:H32"/>
    <mergeCell ref="M32:N32"/>
    <mergeCell ref="F31:H31"/>
    <mergeCell ref="M31:N31"/>
    <mergeCell ref="AC31:AD31"/>
    <mergeCell ref="AC32:AD32"/>
    <mergeCell ref="F30:H30"/>
    <mergeCell ref="M30:N30"/>
    <mergeCell ref="F29:H29"/>
    <mergeCell ref="M29:N29"/>
    <mergeCell ref="AC29:AD29"/>
    <mergeCell ref="AC30:AD30"/>
    <mergeCell ref="F28:H28"/>
    <mergeCell ref="M28:N28"/>
    <mergeCell ref="F27:H27"/>
    <mergeCell ref="M27:N27"/>
    <mergeCell ref="AC27:AD27"/>
    <mergeCell ref="AC28:AD28"/>
    <mergeCell ref="F26:H26"/>
    <mergeCell ref="M26:N26"/>
    <mergeCell ref="F25:H25"/>
    <mergeCell ref="M25:N25"/>
    <mergeCell ref="AC25:AD25"/>
    <mergeCell ref="AC26:AD26"/>
    <mergeCell ref="F24:H24"/>
    <mergeCell ref="M24:N24"/>
    <mergeCell ref="F23:H23"/>
    <mergeCell ref="M23:N23"/>
    <mergeCell ref="AC23:AD23"/>
    <mergeCell ref="AC24:AD24"/>
    <mergeCell ref="F22:H22"/>
    <mergeCell ref="M22:N22"/>
    <mergeCell ref="F21:H21"/>
    <mergeCell ref="M21:N21"/>
    <mergeCell ref="AC21:AD21"/>
    <mergeCell ref="AC22:AD22"/>
    <mergeCell ref="F20:H20"/>
    <mergeCell ref="M20:N20"/>
    <mergeCell ref="F19:H19"/>
    <mergeCell ref="M19:N19"/>
    <mergeCell ref="F18:H18"/>
    <mergeCell ref="M18:N18"/>
    <mergeCell ref="F17:H17"/>
    <mergeCell ref="M17:N17"/>
    <mergeCell ref="F16:H16"/>
    <mergeCell ref="M16:N16"/>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AE4:AH5"/>
    <mergeCell ref="B3:AN3"/>
    <mergeCell ref="B4:D4"/>
    <mergeCell ref="E4:I4"/>
    <mergeCell ref="J4:L4"/>
    <mergeCell ref="M4:R4"/>
    <mergeCell ref="B5:D5"/>
    <mergeCell ref="E5:I5"/>
    <mergeCell ref="J5:L5"/>
    <mergeCell ref="M5:R5"/>
    <mergeCell ref="S4:X5"/>
    <mergeCell ref="AI4:AN5"/>
    <mergeCell ref="Y4:AD5"/>
  </mergeCells>
  <phoneticPr fontId="10"/>
  <dataValidations count="1">
    <dataValidation type="list" allowBlank="1" showInputMessage="1" showErrorMessage="1" sqref="AH11 U23 U37 AB23 AE13 AF12:AG12 K10:L41" xr:uid="{00000000-0002-0000-0300-000000000000}">
      <formula1>"　,○"</formula1>
    </dataValidation>
  </dataValidations>
  <printOptions horizontalCentered="1" verticalCentered="1"/>
  <pageMargins left="0.23622047244094488" right="0.23622047244094488" top="0.74803149606299213" bottom="0.74803149606299213" header="0.31496062992125984" footer="0.31496062992125984"/>
  <pageSetup paperSize="9" scale="78" fitToWidth="0" orientation="landscape" copies="2"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AI66"/>
  <sheetViews>
    <sheetView showGridLines="0" showZeros="0" view="pageBreakPreview" topLeftCell="A40" zoomScale="70" zoomScaleNormal="70" zoomScaleSheetLayoutView="70" workbookViewId="0">
      <selection activeCell="C22" sqref="C22:AI34"/>
    </sheetView>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17" customFormat="1" ht="24.95" customHeight="1" x14ac:dyDescent="0.15">
      <c r="B3" s="484" t="s">
        <v>132</v>
      </c>
      <c r="C3" s="484"/>
      <c r="D3" s="484"/>
      <c r="E3" s="484"/>
      <c r="F3" s="484"/>
      <c r="G3" s="484"/>
      <c r="H3" s="484"/>
      <c r="I3" s="484"/>
      <c r="J3" s="484"/>
      <c r="K3" s="484"/>
      <c r="L3" s="484"/>
      <c r="M3" s="484"/>
      <c r="N3" s="484"/>
      <c r="O3" s="484"/>
      <c r="P3" s="484"/>
      <c r="Q3" s="484"/>
      <c r="R3" s="484"/>
      <c r="S3" s="484"/>
      <c r="T3" s="484"/>
      <c r="U3" s="484"/>
      <c r="V3" s="484"/>
      <c r="W3" s="484"/>
      <c r="X3" s="484"/>
      <c r="Y3" s="484"/>
      <c r="Z3" s="484"/>
      <c r="AA3" s="484"/>
      <c r="AB3" s="484"/>
      <c r="AC3" s="484"/>
      <c r="AD3" s="484"/>
      <c r="AE3" s="484"/>
      <c r="AF3" s="484"/>
      <c r="AG3" s="484"/>
      <c r="AH3" s="484"/>
      <c r="AI3" s="484"/>
    </row>
    <row r="4" spans="2:35" ht="20.100000000000001" customHeight="1" x14ac:dyDescent="0.15">
      <c r="B4" s="485" t="s">
        <v>8</v>
      </c>
      <c r="C4" s="486"/>
      <c r="D4" s="487"/>
      <c r="E4" s="488" t="str">
        <f>'様式A-1'!$D$3</f>
        <v>(ﾀｲﾈｲｼﾞﾀﾞｲﾆﾄﾝﾈﾙ)</v>
      </c>
      <c r="F4" s="489"/>
      <c r="G4" s="489"/>
      <c r="H4" s="489"/>
      <c r="I4" s="490"/>
      <c r="J4" s="491" t="s">
        <v>9</v>
      </c>
      <c r="K4" s="491"/>
      <c r="L4" s="491"/>
      <c r="M4" s="492" t="str">
        <f>'様式A-1'!$J$3</f>
        <v>国道491号（長門・俵山道路）</v>
      </c>
      <c r="N4" s="492"/>
      <c r="O4" s="492"/>
      <c r="P4" s="492"/>
      <c r="Q4" s="492"/>
      <c r="R4" s="492"/>
      <c r="S4" s="493" t="s">
        <v>95</v>
      </c>
      <c r="T4" s="494"/>
      <c r="U4" s="494"/>
      <c r="V4" s="495"/>
      <c r="W4" s="499" t="str">
        <f>'様式A-1'!$K$5</f>
        <v>株式会社荒谷建設コンサルタント
河野 秀生</v>
      </c>
      <c r="X4" s="500"/>
      <c r="Y4" s="500"/>
      <c r="Z4" s="500"/>
      <c r="AA4" s="500"/>
      <c r="AB4" s="501"/>
      <c r="AC4" s="505" t="s">
        <v>124</v>
      </c>
      <c r="AD4" s="506"/>
      <c r="AE4" s="507"/>
      <c r="AF4" s="511">
        <f>'様式A-1'!$R$5</f>
        <v>45747</v>
      </c>
      <c r="AG4" s="512"/>
      <c r="AH4" s="512"/>
      <c r="AI4" s="513"/>
    </row>
    <row r="5" spans="2:35" ht="20.100000000000001" customHeight="1" x14ac:dyDescent="0.15">
      <c r="B5" s="517" t="s">
        <v>0</v>
      </c>
      <c r="C5" s="518"/>
      <c r="D5" s="519"/>
      <c r="E5" s="520" t="str">
        <f>'様式A-1'!$D$4</f>
        <v>大寧寺第2トンネル</v>
      </c>
      <c r="F5" s="521"/>
      <c r="G5" s="521"/>
      <c r="H5" s="521"/>
      <c r="I5" s="522"/>
      <c r="J5" s="523" t="s">
        <v>1</v>
      </c>
      <c r="K5" s="523"/>
      <c r="L5" s="523"/>
      <c r="M5" s="492" t="str">
        <f>'様式A-1'!$R$3</f>
        <v>山口県長門土木建築事務所</v>
      </c>
      <c r="N5" s="492"/>
      <c r="O5" s="492"/>
      <c r="P5" s="492"/>
      <c r="Q5" s="492"/>
      <c r="R5" s="492"/>
      <c r="S5" s="496"/>
      <c r="T5" s="497"/>
      <c r="U5" s="497"/>
      <c r="V5" s="498"/>
      <c r="W5" s="502"/>
      <c r="X5" s="503"/>
      <c r="Y5" s="503"/>
      <c r="Z5" s="503"/>
      <c r="AA5" s="503"/>
      <c r="AB5" s="504"/>
      <c r="AC5" s="508"/>
      <c r="AD5" s="509"/>
      <c r="AE5" s="510"/>
      <c r="AF5" s="514"/>
      <c r="AG5" s="515"/>
      <c r="AH5" s="515"/>
      <c r="AI5" s="516"/>
    </row>
    <row r="6" spans="2:35" ht="26.25" customHeight="1" x14ac:dyDescent="0.15">
      <c r="B6" s="480" t="s">
        <v>123</v>
      </c>
      <c r="C6" s="482"/>
      <c r="D6" s="482"/>
      <c r="E6" s="482"/>
      <c r="F6" s="482"/>
      <c r="G6" s="482"/>
      <c r="H6" s="482"/>
      <c r="I6" s="482"/>
      <c r="J6" s="482"/>
      <c r="K6" s="482"/>
      <c r="L6" s="482"/>
      <c r="M6" s="482"/>
      <c r="N6" s="482"/>
      <c r="O6" s="482"/>
      <c r="P6" s="482"/>
      <c r="Q6" s="482"/>
      <c r="R6" s="482"/>
      <c r="S6" s="482"/>
      <c r="T6" s="482"/>
      <c r="U6" s="482"/>
      <c r="V6" s="482"/>
      <c r="W6" s="482"/>
      <c r="X6" s="482"/>
      <c r="Y6" s="482"/>
      <c r="Z6" s="482"/>
      <c r="AA6" s="482"/>
      <c r="AB6" s="482"/>
      <c r="AC6" s="482"/>
      <c r="AD6" s="482"/>
      <c r="AE6" s="482"/>
      <c r="AF6" s="482"/>
      <c r="AG6" s="482"/>
      <c r="AH6" s="482"/>
      <c r="AI6" s="482"/>
    </row>
    <row r="7" spans="2:35" ht="35.450000000000003" customHeight="1" x14ac:dyDescent="0.15">
      <c r="B7" s="481"/>
      <c r="C7" s="483"/>
      <c r="D7" s="483"/>
      <c r="E7" s="483"/>
      <c r="F7" s="483"/>
      <c r="G7" s="483"/>
      <c r="H7" s="483"/>
      <c r="I7" s="483"/>
      <c r="J7" s="483"/>
      <c r="K7" s="483"/>
      <c r="L7" s="483"/>
      <c r="M7" s="483"/>
      <c r="N7" s="483"/>
      <c r="O7" s="483"/>
      <c r="P7" s="483"/>
      <c r="Q7" s="483"/>
      <c r="R7" s="483"/>
      <c r="S7" s="483"/>
      <c r="T7" s="483"/>
      <c r="U7" s="483"/>
      <c r="V7" s="483"/>
      <c r="W7" s="483"/>
      <c r="X7" s="483"/>
      <c r="Y7" s="483"/>
      <c r="Z7" s="483"/>
      <c r="AA7" s="483"/>
      <c r="AB7" s="483"/>
      <c r="AC7" s="483"/>
      <c r="AD7" s="483"/>
      <c r="AE7" s="483"/>
      <c r="AF7" s="483"/>
      <c r="AG7" s="483"/>
      <c r="AH7" s="483"/>
      <c r="AI7" s="483"/>
    </row>
    <row r="8" spans="2:35" ht="35.450000000000003" customHeight="1" x14ac:dyDescent="0.15">
      <c r="B8" s="481"/>
      <c r="C8" s="483"/>
      <c r="D8" s="483"/>
      <c r="E8" s="483"/>
      <c r="F8" s="483"/>
      <c r="G8" s="483"/>
      <c r="H8" s="483"/>
      <c r="I8" s="483"/>
      <c r="J8" s="483"/>
      <c r="K8" s="483"/>
      <c r="L8" s="483"/>
      <c r="M8" s="483"/>
      <c r="N8" s="483"/>
      <c r="O8" s="483"/>
      <c r="P8" s="483"/>
      <c r="Q8" s="483"/>
      <c r="R8" s="483"/>
      <c r="S8" s="483"/>
      <c r="T8" s="483"/>
      <c r="U8" s="483"/>
      <c r="V8" s="483"/>
      <c r="W8" s="483"/>
      <c r="X8" s="483"/>
      <c r="Y8" s="483"/>
      <c r="Z8" s="483"/>
      <c r="AA8" s="483"/>
      <c r="AB8" s="483"/>
      <c r="AC8" s="483"/>
      <c r="AD8" s="483"/>
      <c r="AE8" s="483"/>
      <c r="AF8" s="483"/>
      <c r="AG8" s="483"/>
      <c r="AH8" s="483"/>
      <c r="AI8" s="483"/>
    </row>
    <row r="9" spans="2:35" ht="35.450000000000003" customHeight="1" x14ac:dyDescent="0.15">
      <c r="B9" s="481"/>
      <c r="C9" s="483"/>
      <c r="D9" s="483"/>
      <c r="E9" s="483"/>
      <c r="F9" s="483"/>
      <c r="G9" s="483"/>
      <c r="H9" s="483"/>
      <c r="I9" s="483"/>
      <c r="J9" s="483"/>
      <c r="K9" s="483"/>
      <c r="L9" s="483"/>
      <c r="M9" s="483"/>
      <c r="N9" s="483"/>
      <c r="O9" s="483"/>
      <c r="P9" s="483"/>
      <c r="Q9" s="483"/>
      <c r="R9" s="483"/>
      <c r="S9" s="483"/>
      <c r="T9" s="483"/>
      <c r="U9" s="483"/>
      <c r="V9" s="483"/>
      <c r="W9" s="483"/>
      <c r="X9" s="483"/>
      <c r="Y9" s="483"/>
      <c r="Z9" s="483"/>
      <c r="AA9" s="483"/>
      <c r="AB9" s="483"/>
      <c r="AC9" s="483"/>
      <c r="AD9" s="483"/>
      <c r="AE9" s="483"/>
      <c r="AF9" s="483"/>
      <c r="AG9" s="483"/>
      <c r="AH9" s="483"/>
      <c r="AI9" s="483"/>
    </row>
    <row r="10" spans="2:35" ht="35.450000000000003" customHeight="1" x14ac:dyDescent="0.15">
      <c r="B10" s="481"/>
      <c r="C10" s="483"/>
      <c r="D10" s="483"/>
      <c r="E10" s="483"/>
      <c r="F10" s="483"/>
      <c r="G10" s="483"/>
      <c r="H10" s="483"/>
      <c r="I10" s="483"/>
      <c r="J10" s="483"/>
      <c r="K10" s="483"/>
      <c r="L10" s="483"/>
      <c r="M10" s="483"/>
      <c r="N10" s="483"/>
      <c r="O10" s="483"/>
      <c r="P10" s="483"/>
      <c r="Q10" s="483"/>
      <c r="R10" s="483"/>
      <c r="S10" s="483"/>
      <c r="T10" s="483"/>
      <c r="U10" s="483"/>
      <c r="V10" s="483"/>
      <c r="W10" s="483"/>
      <c r="X10" s="483"/>
      <c r="Y10" s="483"/>
      <c r="Z10" s="483"/>
      <c r="AA10" s="483"/>
      <c r="AB10" s="483"/>
      <c r="AC10" s="483"/>
      <c r="AD10" s="483"/>
      <c r="AE10" s="483"/>
      <c r="AF10" s="483"/>
      <c r="AG10" s="483"/>
      <c r="AH10" s="483"/>
      <c r="AI10" s="483"/>
    </row>
    <row r="11" spans="2:35" ht="35.450000000000003" customHeight="1" x14ac:dyDescent="0.15">
      <c r="B11" s="481"/>
      <c r="C11" s="483"/>
      <c r="D11" s="483"/>
      <c r="E11" s="483"/>
      <c r="F11" s="483"/>
      <c r="G11" s="483"/>
      <c r="H11" s="483"/>
      <c r="I11" s="483"/>
      <c r="J11" s="483"/>
      <c r="K11" s="483"/>
      <c r="L11" s="483"/>
      <c r="M11" s="483"/>
      <c r="N11" s="483"/>
      <c r="O11" s="483"/>
      <c r="P11" s="483"/>
      <c r="Q11" s="483"/>
      <c r="R11" s="483"/>
      <c r="S11" s="483"/>
      <c r="T11" s="483"/>
      <c r="U11" s="483"/>
      <c r="V11" s="483"/>
      <c r="W11" s="483"/>
      <c r="X11" s="483"/>
      <c r="Y11" s="483"/>
      <c r="Z11" s="483"/>
      <c r="AA11" s="483"/>
      <c r="AB11" s="483"/>
      <c r="AC11" s="483"/>
      <c r="AD11" s="483"/>
      <c r="AE11" s="483"/>
      <c r="AF11" s="483"/>
      <c r="AG11" s="483"/>
      <c r="AH11" s="483"/>
      <c r="AI11" s="483"/>
    </row>
    <row r="12" spans="2:35" ht="35.450000000000003" customHeight="1" x14ac:dyDescent="0.15">
      <c r="B12" s="481"/>
      <c r="C12" s="483"/>
      <c r="D12" s="483"/>
      <c r="E12" s="483"/>
      <c r="F12" s="483"/>
      <c r="G12" s="483"/>
      <c r="H12" s="483"/>
      <c r="I12" s="483"/>
      <c r="J12" s="483"/>
      <c r="K12" s="483"/>
      <c r="L12" s="483"/>
      <c r="M12" s="483"/>
      <c r="N12" s="483"/>
      <c r="O12" s="483"/>
      <c r="P12" s="483"/>
      <c r="Q12" s="483"/>
      <c r="R12" s="483"/>
      <c r="S12" s="483"/>
      <c r="T12" s="483"/>
      <c r="U12" s="483"/>
      <c r="V12" s="483"/>
      <c r="W12" s="483"/>
      <c r="X12" s="483"/>
      <c r="Y12" s="483"/>
      <c r="Z12" s="483"/>
      <c r="AA12" s="483"/>
      <c r="AB12" s="483"/>
      <c r="AC12" s="483"/>
      <c r="AD12" s="483"/>
      <c r="AE12" s="483"/>
      <c r="AF12" s="483"/>
      <c r="AG12" s="483"/>
      <c r="AH12" s="483"/>
      <c r="AI12" s="483"/>
    </row>
    <row r="13" spans="2:35" ht="35.450000000000003" customHeight="1" x14ac:dyDescent="0.15">
      <c r="B13" s="481"/>
      <c r="C13" s="483"/>
      <c r="D13" s="483"/>
      <c r="E13" s="483"/>
      <c r="F13" s="483"/>
      <c r="G13" s="483"/>
      <c r="H13" s="483"/>
      <c r="I13" s="483"/>
      <c r="J13" s="483"/>
      <c r="K13" s="483"/>
      <c r="L13" s="483"/>
      <c r="M13" s="483"/>
      <c r="N13" s="483"/>
      <c r="O13" s="483"/>
      <c r="P13" s="483"/>
      <c r="Q13" s="483"/>
      <c r="R13" s="483"/>
      <c r="S13" s="483"/>
      <c r="T13" s="483"/>
      <c r="U13" s="483"/>
      <c r="V13" s="483"/>
      <c r="W13" s="483"/>
      <c r="X13" s="483"/>
      <c r="Y13" s="483"/>
      <c r="Z13" s="483"/>
      <c r="AA13" s="483"/>
      <c r="AB13" s="483"/>
      <c r="AC13" s="483"/>
      <c r="AD13" s="483"/>
      <c r="AE13" s="483"/>
      <c r="AF13" s="483"/>
      <c r="AG13" s="483"/>
      <c r="AH13" s="483"/>
      <c r="AI13" s="483"/>
    </row>
    <row r="14" spans="2:35" ht="35.450000000000003" customHeight="1" x14ac:dyDescent="0.15">
      <c r="B14" s="481"/>
      <c r="C14" s="483"/>
      <c r="D14" s="483"/>
      <c r="E14" s="483"/>
      <c r="F14" s="483"/>
      <c r="G14" s="483"/>
      <c r="H14" s="483"/>
      <c r="I14" s="483"/>
      <c r="J14" s="483"/>
      <c r="K14" s="483"/>
      <c r="L14" s="483"/>
      <c r="M14" s="483"/>
      <c r="N14" s="483"/>
      <c r="O14" s="483"/>
      <c r="P14" s="483"/>
      <c r="Q14" s="483"/>
      <c r="R14" s="483"/>
      <c r="S14" s="483"/>
      <c r="T14" s="483"/>
      <c r="U14" s="483"/>
      <c r="V14" s="483"/>
      <c r="W14" s="483"/>
      <c r="X14" s="483"/>
      <c r="Y14" s="483"/>
      <c r="Z14" s="483"/>
      <c r="AA14" s="483"/>
      <c r="AB14" s="483"/>
      <c r="AC14" s="483"/>
      <c r="AD14" s="483"/>
      <c r="AE14" s="483"/>
      <c r="AF14" s="483"/>
      <c r="AG14" s="483"/>
      <c r="AH14" s="483"/>
      <c r="AI14" s="483"/>
    </row>
    <row r="15" spans="2:35" ht="35.450000000000003" customHeight="1" x14ac:dyDescent="0.15">
      <c r="B15" s="481"/>
      <c r="C15" s="483"/>
      <c r="D15" s="483"/>
      <c r="E15" s="483"/>
      <c r="F15" s="483"/>
      <c r="G15" s="483"/>
      <c r="H15" s="483"/>
      <c r="I15" s="483"/>
      <c r="J15" s="483"/>
      <c r="K15" s="483"/>
      <c r="L15" s="483"/>
      <c r="M15" s="483"/>
      <c r="N15" s="483"/>
      <c r="O15" s="483"/>
      <c r="P15" s="483"/>
      <c r="Q15" s="483"/>
      <c r="R15" s="483"/>
      <c r="S15" s="483"/>
      <c r="T15" s="483"/>
      <c r="U15" s="483"/>
      <c r="V15" s="483"/>
      <c r="W15" s="483"/>
      <c r="X15" s="483"/>
      <c r="Y15" s="483"/>
      <c r="Z15" s="483"/>
      <c r="AA15" s="483"/>
      <c r="AB15" s="483"/>
      <c r="AC15" s="483"/>
      <c r="AD15" s="483"/>
      <c r="AE15" s="483"/>
      <c r="AF15" s="483"/>
      <c r="AG15" s="483"/>
      <c r="AH15" s="483"/>
      <c r="AI15" s="483"/>
    </row>
    <row r="16" spans="2:35" ht="35.450000000000003" customHeight="1" x14ac:dyDescent="0.15">
      <c r="B16" s="481"/>
      <c r="C16" s="483"/>
      <c r="D16" s="483"/>
      <c r="E16" s="483"/>
      <c r="F16" s="483"/>
      <c r="G16" s="483"/>
      <c r="H16" s="483"/>
      <c r="I16" s="483"/>
      <c r="J16" s="483"/>
      <c r="K16" s="483"/>
      <c r="L16" s="483"/>
      <c r="M16" s="483"/>
      <c r="N16" s="483"/>
      <c r="O16" s="483"/>
      <c r="P16" s="483"/>
      <c r="Q16" s="483"/>
      <c r="R16" s="483"/>
      <c r="S16" s="483"/>
      <c r="T16" s="483"/>
      <c r="U16" s="483"/>
      <c r="V16" s="483"/>
      <c r="W16" s="483"/>
      <c r="X16" s="483"/>
      <c r="Y16" s="483"/>
      <c r="Z16" s="483"/>
      <c r="AA16" s="483"/>
      <c r="AB16" s="483"/>
      <c r="AC16" s="483"/>
      <c r="AD16" s="483"/>
      <c r="AE16" s="483"/>
      <c r="AF16" s="483"/>
      <c r="AG16" s="483"/>
      <c r="AH16" s="483"/>
      <c r="AI16" s="483"/>
    </row>
    <row r="17" spans="2:35" ht="35.450000000000003" customHeight="1" x14ac:dyDescent="0.15">
      <c r="B17" s="481"/>
      <c r="C17" s="483"/>
      <c r="D17" s="483"/>
      <c r="E17" s="483"/>
      <c r="F17" s="483"/>
      <c r="G17" s="483"/>
      <c r="H17" s="483"/>
      <c r="I17" s="483"/>
      <c r="J17" s="483"/>
      <c r="K17" s="483"/>
      <c r="L17" s="483"/>
      <c r="M17" s="483"/>
      <c r="N17" s="483"/>
      <c r="O17" s="483"/>
      <c r="P17" s="483"/>
      <c r="Q17" s="483"/>
      <c r="R17" s="483"/>
      <c r="S17" s="483"/>
      <c r="T17" s="483"/>
      <c r="U17" s="483"/>
      <c r="V17" s="483"/>
      <c r="W17" s="483"/>
      <c r="X17" s="483"/>
      <c r="Y17" s="483"/>
      <c r="Z17" s="483"/>
      <c r="AA17" s="483"/>
      <c r="AB17" s="483"/>
      <c r="AC17" s="483"/>
      <c r="AD17" s="483"/>
      <c r="AE17" s="483"/>
      <c r="AF17" s="483"/>
      <c r="AG17" s="483"/>
      <c r="AH17" s="483"/>
      <c r="AI17" s="483"/>
    </row>
    <row r="18" spans="2:35" ht="53.25" customHeight="1" x14ac:dyDescent="0.15">
      <c r="B18" s="481"/>
      <c r="C18" s="483"/>
      <c r="D18" s="483"/>
      <c r="E18" s="483"/>
      <c r="F18" s="483"/>
      <c r="G18" s="483"/>
      <c r="H18" s="483"/>
      <c r="I18" s="483"/>
      <c r="J18" s="483"/>
      <c r="K18" s="483"/>
      <c r="L18" s="483"/>
      <c r="M18" s="483"/>
      <c r="N18" s="483"/>
      <c r="O18" s="483"/>
      <c r="P18" s="483"/>
      <c r="Q18" s="483"/>
      <c r="R18" s="483"/>
      <c r="S18" s="483"/>
      <c r="T18" s="483"/>
      <c r="U18" s="483"/>
      <c r="V18" s="483"/>
      <c r="W18" s="483"/>
      <c r="X18" s="483"/>
      <c r="Y18" s="483"/>
      <c r="Z18" s="483"/>
      <c r="AA18" s="483"/>
      <c r="AB18" s="483"/>
      <c r="AC18" s="483"/>
      <c r="AD18" s="483"/>
      <c r="AE18" s="483"/>
      <c r="AF18" s="483"/>
      <c r="AG18" s="483"/>
      <c r="AH18" s="483"/>
      <c r="AI18" s="483"/>
    </row>
    <row r="19" spans="2:35" s="17" customFormat="1" ht="24.95" customHeight="1" x14ac:dyDescent="0.15">
      <c r="B19" s="484" t="s">
        <v>132</v>
      </c>
      <c r="C19" s="484"/>
      <c r="D19" s="484"/>
      <c r="E19" s="484"/>
      <c r="F19" s="484"/>
      <c r="G19" s="484"/>
      <c r="H19" s="484"/>
      <c r="I19" s="484"/>
      <c r="J19" s="484"/>
      <c r="K19" s="484"/>
      <c r="L19" s="484"/>
      <c r="M19" s="484"/>
      <c r="N19" s="484"/>
      <c r="O19" s="484"/>
      <c r="P19" s="484"/>
      <c r="Q19" s="484"/>
      <c r="R19" s="484"/>
      <c r="S19" s="484"/>
      <c r="T19" s="484"/>
      <c r="U19" s="484"/>
      <c r="V19" s="484"/>
      <c r="W19" s="484"/>
      <c r="X19" s="484"/>
      <c r="Y19" s="484"/>
      <c r="Z19" s="484"/>
      <c r="AA19" s="484"/>
      <c r="AB19" s="484"/>
      <c r="AC19" s="484"/>
      <c r="AD19" s="484"/>
      <c r="AE19" s="484"/>
      <c r="AF19" s="484"/>
      <c r="AG19" s="484"/>
      <c r="AH19" s="484"/>
      <c r="AI19" s="484"/>
    </row>
    <row r="20" spans="2:35" ht="20.100000000000001" customHeight="1" x14ac:dyDescent="0.15">
      <c r="B20" s="485" t="s">
        <v>8</v>
      </c>
      <c r="C20" s="486"/>
      <c r="D20" s="487"/>
      <c r="E20" s="488" t="str">
        <f>'様式A-1'!$D$3</f>
        <v>(ﾀｲﾈｲｼﾞﾀﾞｲﾆﾄﾝﾈﾙ)</v>
      </c>
      <c r="F20" s="489"/>
      <c r="G20" s="489"/>
      <c r="H20" s="489"/>
      <c r="I20" s="490"/>
      <c r="J20" s="491" t="s">
        <v>9</v>
      </c>
      <c r="K20" s="491"/>
      <c r="L20" s="491"/>
      <c r="M20" s="492" t="str">
        <f>'様式A-1'!$J$3</f>
        <v>国道491号（長門・俵山道路）</v>
      </c>
      <c r="N20" s="492"/>
      <c r="O20" s="492"/>
      <c r="P20" s="492"/>
      <c r="Q20" s="492"/>
      <c r="R20" s="492"/>
      <c r="S20" s="493" t="s">
        <v>95</v>
      </c>
      <c r="T20" s="494"/>
      <c r="U20" s="494"/>
      <c r="V20" s="495"/>
      <c r="W20" s="499" t="str">
        <f>'様式A-1'!$K$5</f>
        <v>株式会社荒谷建設コンサルタント
河野 秀生</v>
      </c>
      <c r="X20" s="500"/>
      <c r="Y20" s="500"/>
      <c r="Z20" s="500"/>
      <c r="AA20" s="500"/>
      <c r="AB20" s="501"/>
      <c r="AC20" s="505" t="s">
        <v>124</v>
      </c>
      <c r="AD20" s="506"/>
      <c r="AE20" s="507"/>
      <c r="AF20" s="511">
        <f>'様式A-1'!$R$5</f>
        <v>45747</v>
      </c>
      <c r="AG20" s="512"/>
      <c r="AH20" s="512"/>
      <c r="AI20" s="513"/>
    </row>
    <row r="21" spans="2:35" ht="20.100000000000001" customHeight="1" x14ac:dyDescent="0.15">
      <c r="B21" s="517" t="s">
        <v>0</v>
      </c>
      <c r="C21" s="518"/>
      <c r="D21" s="519"/>
      <c r="E21" s="520" t="str">
        <f>'様式A-1'!$D$4</f>
        <v>大寧寺第2トンネル</v>
      </c>
      <c r="F21" s="521"/>
      <c r="G21" s="521"/>
      <c r="H21" s="521"/>
      <c r="I21" s="522"/>
      <c r="J21" s="523" t="s">
        <v>1</v>
      </c>
      <c r="K21" s="523"/>
      <c r="L21" s="523"/>
      <c r="M21" s="492" t="str">
        <f>'様式A-1'!$R$3</f>
        <v>山口県長門土木建築事務所</v>
      </c>
      <c r="N21" s="492"/>
      <c r="O21" s="492"/>
      <c r="P21" s="492"/>
      <c r="Q21" s="492"/>
      <c r="R21" s="492"/>
      <c r="S21" s="496"/>
      <c r="T21" s="497"/>
      <c r="U21" s="497"/>
      <c r="V21" s="498"/>
      <c r="W21" s="502"/>
      <c r="X21" s="503"/>
      <c r="Y21" s="503"/>
      <c r="Z21" s="503"/>
      <c r="AA21" s="503"/>
      <c r="AB21" s="504"/>
      <c r="AC21" s="508"/>
      <c r="AD21" s="509"/>
      <c r="AE21" s="510"/>
      <c r="AF21" s="514"/>
      <c r="AG21" s="515"/>
      <c r="AH21" s="515"/>
      <c r="AI21" s="516"/>
    </row>
    <row r="22" spans="2:35" ht="26.25" customHeight="1" x14ac:dyDescent="0.15">
      <c r="B22" s="480" t="s">
        <v>123</v>
      </c>
      <c r="C22" s="482"/>
      <c r="D22" s="482"/>
      <c r="E22" s="482"/>
      <c r="F22" s="482"/>
      <c r="G22" s="482"/>
      <c r="H22" s="482"/>
      <c r="I22" s="482"/>
      <c r="J22" s="482"/>
      <c r="K22" s="482"/>
      <c r="L22" s="482"/>
      <c r="M22" s="482"/>
      <c r="N22" s="482"/>
      <c r="O22" s="482"/>
      <c r="P22" s="482"/>
      <c r="Q22" s="482"/>
      <c r="R22" s="482"/>
      <c r="S22" s="482"/>
      <c r="T22" s="482"/>
      <c r="U22" s="482"/>
      <c r="V22" s="482"/>
      <c r="W22" s="482"/>
      <c r="X22" s="482"/>
      <c r="Y22" s="482"/>
      <c r="Z22" s="482"/>
      <c r="AA22" s="482"/>
      <c r="AB22" s="482"/>
      <c r="AC22" s="482"/>
      <c r="AD22" s="482"/>
      <c r="AE22" s="482"/>
      <c r="AF22" s="482"/>
      <c r="AG22" s="482"/>
      <c r="AH22" s="482"/>
      <c r="AI22" s="482"/>
    </row>
    <row r="23" spans="2:35" ht="35.450000000000003" customHeight="1" x14ac:dyDescent="0.15">
      <c r="B23" s="481"/>
      <c r="C23" s="483"/>
      <c r="D23" s="483"/>
      <c r="E23" s="483"/>
      <c r="F23" s="483"/>
      <c r="G23" s="483"/>
      <c r="H23" s="483"/>
      <c r="I23" s="483"/>
      <c r="J23" s="483"/>
      <c r="K23" s="483"/>
      <c r="L23" s="483"/>
      <c r="M23" s="483"/>
      <c r="N23" s="483"/>
      <c r="O23" s="483"/>
      <c r="P23" s="483"/>
      <c r="Q23" s="483"/>
      <c r="R23" s="483"/>
      <c r="S23" s="483"/>
      <c r="T23" s="483"/>
      <c r="U23" s="483"/>
      <c r="V23" s="483"/>
      <c r="W23" s="483"/>
      <c r="X23" s="483"/>
      <c r="Y23" s="483"/>
      <c r="Z23" s="483"/>
      <c r="AA23" s="483"/>
      <c r="AB23" s="483"/>
      <c r="AC23" s="483"/>
      <c r="AD23" s="483"/>
      <c r="AE23" s="483"/>
      <c r="AF23" s="483"/>
      <c r="AG23" s="483"/>
      <c r="AH23" s="483"/>
      <c r="AI23" s="483"/>
    </row>
    <row r="24" spans="2:35" ht="35.450000000000003" customHeight="1" x14ac:dyDescent="0.15">
      <c r="B24" s="481"/>
      <c r="C24" s="483"/>
      <c r="D24" s="483"/>
      <c r="E24" s="483"/>
      <c r="F24" s="483"/>
      <c r="G24" s="483"/>
      <c r="H24" s="483"/>
      <c r="I24" s="483"/>
      <c r="J24" s="483"/>
      <c r="K24" s="483"/>
      <c r="L24" s="483"/>
      <c r="M24" s="483"/>
      <c r="N24" s="483"/>
      <c r="O24" s="483"/>
      <c r="P24" s="483"/>
      <c r="Q24" s="483"/>
      <c r="R24" s="483"/>
      <c r="S24" s="483"/>
      <c r="T24" s="483"/>
      <c r="U24" s="483"/>
      <c r="V24" s="483"/>
      <c r="W24" s="483"/>
      <c r="X24" s="483"/>
      <c r="Y24" s="483"/>
      <c r="Z24" s="483"/>
      <c r="AA24" s="483"/>
      <c r="AB24" s="483"/>
      <c r="AC24" s="483"/>
      <c r="AD24" s="483"/>
      <c r="AE24" s="483"/>
      <c r="AF24" s="483"/>
      <c r="AG24" s="483"/>
      <c r="AH24" s="483"/>
      <c r="AI24" s="483"/>
    </row>
    <row r="25" spans="2:35" ht="35.450000000000003" customHeight="1" x14ac:dyDescent="0.15">
      <c r="B25" s="481"/>
      <c r="C25" s="483"/>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B25" s="483"/>
      <c r="AC25" s="483"/>
      <c r="AD25" s="483"/>
      <c r="AE25" s="483"/>
      <c r="AF25" s="483"/>
      <c r="AG25" s="483"/>
      <c r="AH25" s="483"/>
      <c r="AI25" s="483"/>
    </row>
    <row r="26" spans="2:35" ht="35.450000000000003" customHeight="1" x14ac:dyDescent="0.15">
      <c r="B26" s="481"/>
      <c r="C26" s="483"/>
      <c r="D26" s="483"/>
      <c r="E26" s="483"/>
      <c r="F26" s="483"/>
      <c r="G26" s="483"/>
      <c r="H26" s="483"/>
      <c r="I26" s="483"/>
      <c r="J26" s="483"/>
      <c r="K26" s="483"/>
      <c r="L26" s="483"/>
      <c r="M26" s="483"/>
      <c r="N26" s="483"/>
      <c r="O26" s="483"/>
      <c r="P26" s="483"/>
      <c r="Q26" s="483"/>
      <c r="R26" s="483"/>
      <c r="S26" s="483"/>
      <c r="T26" s="483"/>
      <c r="U26" s="483"/>
      <c r="V26" s="483"/>
      <c r="W26" s="483"/>
      <c r="X26" s="483"/>
      <c r="Y26" s="483"/>
      <c r="Z26" s="483"/>
      <c r="AA26" s="483"/>
      <c r="AB26" s="483"/>
      <c r="AC26" s="483"/>
      <c r="AD26" s="483"/>
      <c r="AE26" s="483"/>
      <c r="AF26" s="483"/>
      <c r="AG26" s="483"/>
      <c r="AH26" s="483"/>
      <c r="AI26" s="483"/>
    </row>
    <row r="27" spans="2:35" ht="35.450000000000003" customHeight="1" x14ac:dyDescent="0.15">
      <c r="B27" s="481"/>
      <c r="C27" s="483"/>
      <c r="D27" s="483"/>
      <c r="E27" s="483"/>
      <c r="F27" s="483"/>
      <c r="G27" s="483"/>
      <c r="H27" s="483"/>
      <c r="I27" s="483"/>
      <c r="J27" s="483"/>
      <c r="K27" s="483"/>
      <c r="L27" s="483"/>
      <c r="M27" s="483"/>
      <c r="N27" s="483"/>
      <c r="O27" s="483"/>
      <c r="P27" s="483"/>
      <c r="Q27" s="483"/>
      <c r="R27" s="483"/>
      <c r="S27" s="483"/>
      <c r="T27" s="483"/>
      <c r="U27" s="483"/>
      <c r="V27" s="483"/>
      <c r="W27" s="483"/>
      <c r="X27" s="483"/>
      <c r="Y27" s="483"/>
      <c r="Z27" s="483"/>
      <c r="AA27" s="483"/>
      <c r="AB27" s="483"/>
      <c r="AC27" s="483"/>
      <c r="AD27" s="483"/>
      <c r="AE27" s="483"/>
      <c r="AF27" s="483"/>
      <c r="AG27" s="483"/>
      <c r="AH27" s="483"/>
      <c r="AI27" s="483"/>
    </row>
    <row r="28" spans="2:35" ht="35.450000000000003" customHeight="1" x14ac:dyDescent="0.15">
      <c r="B28" s="481"/>
      <c r="C28" s="483"/>
      <c r="D28" s="483"/>
      <c r="E28" s="483"/>
      <c r="F28" s="483"/>
      <c r="G28" s="483"/>
      <c r="H28" s="483"/>
      <c r="I28" s="483"/>
      <c r="J28" s="483"/>
      <c r="K28" s="483"/>
      <c r="L28" s="483"/>
      <c r="M28" s="483"/>
      <c r="N28" s="483"/>
      <c r="O28" s="483"/>
      <c r="P28" s="483"/>
      <c r="Q28" s="483"/>
      <c r="R28" s="483"/>
      <c r="S28" s="483"/>
      <c r="T28" s="483"/>
      <c r="U28" s="483"/>
      <c r="V28" s="483"/>
      <c r="W28" s="483"/>
      <c r="X28" s="483"/>
      <c r="Y28" s="483"/>
      <c r="Z28" s="483"/>
      <c r="AA28" s="483"/>
      <c r="AB28" s="483"/>
      <c r="AC28" s="483"/>
      <c r="AD28" s="483"/>
      <c r="AE28" s="483"/>
      <c r="AF28" s="483"/>
      <c r="AG28" s="483"/>
      <c r="AH28" s="483"/>
      <c r="AI28" s="483"/>
    </row>
    <row r="29" spans="2:35" ht="35.450000000000003" customHeight="1" x14ac:dyDescent="0.15">
      <c r="B29" s="481"/>
      <c r="C29" s="483"/>
      <c r="D29" s="483"/>
      <c r="E29" s="483"/>
      <c r="F29" s="483"/>
      <c r="G29" s="483"/>
      <c r="H29" s="483"/>
      <c r="I29" s="483"/>
      <c r="J29" s="483"/>
      <c r="K29" s="483"/>
      <c r="L29" s="483"/>
      <c r="M29" s="483"/>
      <c r="N29" s="483"/>
      <c r="O29" s="483"/>
      <c r="P29" s="483"/>
      <c r="Q29" s="483"/>
      <c r="R29" s="483"/>
      <c r="S29" s="483"/>
      <c r="T29" s="483"/>
      <c r="U29" s="483"/>
      <c r="V29" s="483"/>
      <c r="W29" s="483"/>
      <c r="X29" s="483"/>
      <c r="Y29" s="483"/>
      <c r="Z29" s="483"/>
      <c r="AA29" s="483"/>
      <c r="AB29" s="483"/>
      <c r="AC29" s="483"/>
      <c r="AD29" s="483"/>
      <c r="AE29" s="483"/>
      <c r="AF29" s="483"/>
      <c r="AG29" s="483"/>
      <c r="AH29" s="483"/>
      <c r="AI29" s="483"/>
    </row>
    <row r="30" spans="2:35" ht="35.450000000000003" customHeight="1" x14ac:dyDescent="0.15">
      <c r="B30" s="481"/>
      <c r="C30" s="483"/>
      <c r="D30" s="483"/>
      <c r="E30" s="483"/>
      <c r="F30" s="483"/>
      <c r="G30" s="483"/>
      <c r="H30" s="483"/>
      <c r="I30" s="483"/>
      <c r="J30" s="483"/>
      <c r="K30" s="483"/>
      <c r="L30" s="483"/>
      <c r="M30" s="483"/>
      <c r="N30" s="483"/>
      <c r="O30" s="483"/>
      <c r="P30" s="483"/>
      <c r="Q30" s="483"/>
      <c r="R30" s="483"/>
      <c r="S30" s="483"/>
      <c r="T30" s="483"/>
      <c r="U30" s="483"/>
      <c r="V30" s="483"/>
      <c r="W30" s="483"/>
      <c r="X30" s="483"/>
      <c r="Y30" s="483"/>
      <c r="Z30" s="483"/>
      <c r="AA30" s="483"/>
      <c r="AB30" s="483"/>
      <c r="AC30" s="483"/>
      <c r="AD30" s="483"/>
      <c r="AE30" s="483"/>
      <c r="AF30" s="483"/>
      <c r="AG30" s="483"/>
      <c r="AH30" s="483"/>
      <c r="AI30" s="483"/>
    </row>
    <row r="31" spans="2:35" ht="35.450000000000003" customHeight="1" x14ac:dyDescent="0.15">
      <c r="B31" s="481"/>
      <c r="C31" s="483"/>
      <c r="D31" s="483"/>
      <c r="E31" s="483"/>
      <c r="F31" s="483"/>
      <c r="G31" s="483"/>
      <c r="H31" s="483"/>
      <c r="I31" s="483"/>
      <c r="J31" s="483"/>
      <c r="K31" s="483"/>
      <c r="L31" s="483"/>
      <c r="M31" s="483"/>
      <c r="N31" s="483"/>
      <c r="O31" s="483"/>
      <c r="P31" s="483"/>
      <c r="Q31" s="483"/>
      <c r="R31" s="483"/>
      <c r="S31" s="483"/>
      <c r="T31" s="483"/>
      <c r="U31" s="483"/>
      <c r="V31" s="483"/>
      <c r="W31" s="483"/>
      <c r="X31" s="483"/>
      <c r="Y31" s="483"/>
      <c r="Z31" s="483"/>
      <c r="AA31" s="483"/>
      <c r="AB31" s="483"/>
      <c r="AC31" s="483"/>
      <c r="AD31" s="483"/>
      <c r="AE31" s="483"/>
      <c r="AF31" s="483"/>
      <c r="AG31" s="483"/>
      <c r="AH31" s="483"/>
      <c r="AI31" s="483"/>
    </row>
    <row r="32" spans="2:35" ht="35.450000000000003" customHeight="1" x14ac:dyDescent="0.15">
      <c r="B32" s="481"/>
      <c r="C32" s="483"/>
      <c r="D32" s="483"/>
      <c r="E32" s="483"/>
      <c r="F32" s="483"/>
      <c r="G32" s="483"/>
      <c r="H32" s="483"/>
      <c r="I32" s="483"/>
      <c r="J32" s="483"/>
      <c r="K32" s="483"/>
      <c r="L32" s="483"/>
      <c r="M32" s="483"/>
      <c r="N32" s="483"/>
      <c r="O32" s="483"/>
      <c r="P32" s="483"/>
      <c r="Q32" s="483"/>
      <c r="R32" s="483"/>
      <c r="S32" s="483"/>
      <c r="T32" s="483"/>
      <c r="U32" s="483"/>
      <c r="V32" s="483"/>
      <c r="W32" s="483"/>
      <c r="X32" s="483"/>
      <c r="Y32" s="483"/>
      <c r="Z32" s="483"/>
      <c r="AA32" s="483"/>
      <c r="AB32" s="483"/>
      <c r="AC32" s="483"/>
      <c r="AD32" s="483"/>
      <c r="AE32" s="483"/>
      <c r="AF32" s="483"/>
      <c r="AG32" s="483"/>
      <c r="AH32" s="483"/>
      <c r="AI32" s="483"/>
    </row>
    <row r="33" spans="2:35" ht="35.450000000000003" customHeight="1" x14ac:dyDescent="0.15">
      <c r="B33" s="481"/>
      <c r="C33" s="483"/>
      <c r="D33" s="483"/>
      <c r="E33" s="483"/>
      <c r="F33" s="483"/>
      <c r="G33" s="483"/>
      <c r="H33" s="483"/>
      <c r="I33" s="483"/>
      <c r="J33" s="483"/>
      <c r="K33" s="483"/>
      <c r="L33" s="483"/>
      <c r="M33" s="483"/>
      <c r="N33" s="483"/>
      <c r="O33" s="483"/>
      <c r="P33" s="483"/>
      <c r="Q33" s="483"/>
      <c r="R33" s="483"/>
      <c r="S33" s="483"/>
      <c r="T33" s="483"/>
      <c r="U33" s="483"/>
      <c r="V33" s="483"/>
      <c r="W33" s="483"/>
      <c r="X33" s="483"/>
      <c r="Y33" s="483"/>
      <c r="Z33" s="483"/>
      <c r="AA33" s="483"/>
      <c r="AB33" s="483"/>
      <c r="AC33" s="483"/>
      <c r="AD33" s="483"/>
      <c r="AE33" s="483"/>
      <c r="AF33" s="483"/>
      <c r="AG33" s="483"/>
      <c r="AH33" s="483"/>
      <c r="AI33" s="483"/>
    </row>
    <row r="34" spans="2:35" ht="53.25" customHeight="1" x14ac:dyDescent="0.15">
      <c r="B34" s="481"/>
      <c r="C34" s="483"/>
      <c r="D34" s="483"/>
      <c r="E34" s="483"/>
      <c r="F34" s="483"/>
      <c r="G34" s="483"/>
      <c r="H34" s="483"/>
      <c r="I34" s="483"/>
      <c r="J34" s="483"/>
      <c r="K34" s="483"/>
      <c r="L34" s="483"/>
      <c r="M34" s="483"/>
      <c r="N34" s="483"/>
      <c r="O34" s="483"/>
      <c r="P34" s="483"/>
      <c r="Q34" s="483"/>
      <c r="R34" s="483"/>
      <c r="S34" s="483"/>
      <c r="T34" s="483"/>
      <c r="U34" s="483"/>
      <c r="V34" s="483"/>
      <c r="W34" s="483"/>
      <c r="X34" s="483"/>
      <c r="Y34" s="483"/>
      <c r="Z34" s="483"/>
      <c r="AA34" s="483"/>
      <c r="AB34" s="483"/>
      <c r="AC34" s="483"/>
      <c r="AD34" s="483"/>
      <c r="AE34" s="483"/>
      <c r="AF34" s="483"/>
      <c r="AG34" s="483"/>
      <c r="AH34" s="483"/>
      <c r="AI34" s="483"/>
    </row>
    <row r="35" spans="2:35" s="17" customFormat="1" ht="24.95" customHeight="1" x14ac:dyDescent="0.15">
      <c r="B35" s="484" t="s">
        <v>132</v>
      </c>
      <c r="C35" s="484"/>
      <c r="D35" s="484"/>
      <c r="E35" s="484"/>
      <c r="F35" s="484"/>
      <c r="G35" s="484"/>
      <c r="H35" s="484"/>
      <c r="I35" s="484"/>
      <c r="J35" s="484"/>
      <c r="K35" s="484"/>
      <c r="L35" s="484"/>
      <c r="M35" s="484"/>
      <c r="N35" s="484"/>
      <c r="O35" s="484"/>
      <c r="P35" s="484"/>
      <c r="Q35" s="484"/>
      <c r="R35" s="484"/>
      <c r="S35" s="484"/>
      <c r="T35" s="484"/>
      <c r="U35" s="484"/>
      <c r="V35" s="484"/>
      <c r="W35" s="484"/>
      <c r="X35" s="484"/>
      <c r="Y35" s="484"/>
      <c r="Z35" s="484"/>
      <c r="AA35" s="484"/>
      <c r="AB35" s="484"/>
      <c r="AC35" s="484"/>
      <c r="AD35" s="484"/>
      <c r="AE35" s="484"/>
      <c r="AF35" s="484"/>
      <c r="AG35" s="484"/>
      <c r="AH35" s="484"/>
      <c r="AI35" s="484"/>
    </row>
    <row r="36" spans="2:35" ht="20.100000000000001" customHeight="1" x14ac:dyDescent="0.15">
      <c r="B36" s="485" t="s">
        <v>8</v>
      </c>
      <c r="C36" s="486"/>
      <c r="D36" s="487"/>
      <c r="E36" s="488" t="str">
        <f>'様式A-1'!$D$3</f>
        <v>(ﾀｲﾈｲｼﾞﾀﾞｲﾆﾄﾝﾈﾙ)</v>
      </c>
      <c r="F36" s="489"/>
      <c r="G36" s="489"/>
      <c r="H36" s="489"/>
      <c r="I36" s="490"/>
      <c r="J36" s="491" t="s">
        <v>9</v>
      </c>
      <c r="K36" s="491"/>
      <c r="L36" s="491"/>
      <c r="M36" s="492" t="str">
        <f>'様式A-1'!$J$3</f>
        <v>国道491号（長門・俵山道路）</v>
      </c>
      <c r="N36" s="492"/>
      <c r="O36" s="492"/>
      <c r="P36" s="492"/>
      <c r="Q36" s="492"/>
      <c r="R36" s="492"/>
      <c r="S36" s="493" t="s">
        <v>95</v>
      </c>
      <c r="T36" s="494"/>
      <c r="U36" s="494"/>
      <c r="V36" s="495"/>
      <c r="W36" s="499" t="str">
        <f>'様式A-1'!$K$5</f>
        <v>株式会社荒谷建設コンサルタント
河野 秀生</v>
      </c>
      <c r="X36" s="500"/>
      <c r="Y36" s="500"/>
      <c r="Z36" s="500"/>
      <c r="AA36" s="500"/>
      <c r="AB36" s="501"/>
      <c r="AC36" s="505" t="s">
        <v>124</v>
      </c>
      <c r="AD36" s="506"/>
      <c r="AE36" s="507"/>
      <c r="AF36" s="511">
        <f>'様式A-1'!$R$5</f>
        <v>45747</v>
      </c>
      <c r="AG36" s="512"/>
      <c r="AH36" s="512"/>
      <c r="AI36" s="513"/>
    </row>
    <row r="37" spans="2:35" ht="20.100000000000001" customHeight="1" x14ac:dyDescent="0.15">
      <c r="B37" s="517" t="s">
        <v>0</v>
      </c>
      <c r="C37" s="518"/>
      <c r="D37" s="519"/>
      <c r="E37" s="520" t="str">
        <f>'様式A-1'!$D$4</f>
        <v>大寧寺第2トンネル</v>
      </c>
      <c r="F37" s="521"/>
      <c r="G37" s="521"/>
      <c r="H37" s="521"/>
      <c r="I37" s="522"/>
      <c r="J37" s="523" t="s">
        <v>1</v>
      </c>
      <c r="K37" s="523"/>
      <c r="L37" s="523"/>
      <c r="M37" s="492" t="str">
        <f>'様式A-1'!$R$3</f>
        <v>山口県長門土木建築事務所</v>
      </c>
      <c r="N37" s="492"/>
      <c r="O37" s="492"/>
      <c r="P37" s="492"/>
      <c r="Q37" s="492"/>
      <c r="R37" s="492"/>
      <c r="S37" s="496"/>
      <c r="T37" s="497"/>
      <c r="U37" s="497"/>
      <c r="V37" s="498"/>
      <c r="W37" s="502"/>
      <c r="X37" s="503"/>
      <c r="Y37" s="503"/>
      <c r="Z37" s="503"/>
      <c r="AA37" s="503"/>
      <c r="AB37" s="504"/>
      <c r="AC37" s="508"/>
      <c r="AD37" s="509"/>
      <c r="AE37" s="510"/>
      <c r="AF37" s="514"/>
      <c r="AG37" s="515"/>
      <c r="AH37" s="515"/>
      <c r="AI37" s="516"/>
    </row>
    <row r="38" spans="2:35" ht="26.25" customHeight="1" x14ac:dyDescent="0.15">
      <c r="B38" s="480" t="s">
        <v>123</v>
      </c>
      <c r="C38" s="482"/>
      <c r="D38" s="482"/>
      <c r="E38" s="482"/>
      <c r="F38" s="482"/>
      <c r="G38" s="482"/>
      <c r="H38" s="482"/>
      <c r="I38" s="482"/>
      <c r="J38" s="482"/>
      <c r="K38" s="482"/>
      <c r="L38" s="482"/>
      <c r="M38" s="482"/>
      <c r="N38" s="482"/>
      <c r="O38" s="482"/>
      <c r="P38" s="482"/>
      <c r="Q38" s="482"/>
      <c r="R38" s="482"/>
      <c r="S38" s="482"/>
      <c r="T38" s="482"/>
      <c r="U38" s="482"/>
      <c r="V38" s="482"/>
      <c r="W38" s="482"/>
      <c r="X38" s="482"/>
      <c r="Y38" s="482"/>
      <c r="Z38" s="482"/>
      <c r="AA38" s="482"/>
      <c r="AB38" s="482"/>
      <c r="AC38" s="482"/>
      <c r="AD38" s="482"/>
      <c r="AE38" s="482"/>
      <c r="AF38" s="482"/>
      <c r="AG38" s="482"/>
      <c r="AH38" s="482"/>
      <c r="AI38" s="482"/>
    </row>
    <row r="39" spans="2:35" ht="35.450000000000003" customHeight="1" x14ac:dyDescent="0.15">
      <c r="B39" s="481"/>
      <c r="C39" s="483"/>
      <c r="D39" s="483"/>
      <c r="E39" s="483"/>
      <c r="F39" s="483"/>
      <c r="G39" s="483"/>
      <c r="H39" s="483"/>
      <c r="I39" s="483"/>
      <c r="J39" s="483"/>
      <c r="K39" s="483"/>
      <c r="L39" s="483"/>
      <c r="M39" s="483"/>
      <c r="N39" s="483"/>
      <c r="O39" s="483"/>
      <c r="P39" s="483"/>
      <c r="Q39" s="483"/>
      <c r="R39" s="483"/>
      <c r="S39" s="483"/>
      <c r="T39" s="483"/>
      <c r="U39" s="483"/>
      <c r="V39" s="483"/>
      <c r="W39" s="483"/>
      <c r="X39" s="483"/>
      <c r="Y39" s="483"/>
      <c r="Z39" s="483"/>
      <c r="AA39" s="483"/>
      <c r="AB39" s="483"/>
      <c r="AC39" s="483"/>
      <c r="AD39" s="483"/>
      <c r="AE39" s="483"/>
      <c r="AF39" s="483"/>
      <c r="AG39" s="483"/>
      <c r="AH39" s="483"/>
      <c r="AI39" s="483"/>
    </row>
    <row r="40" spans="2:35" ht="35.450000000000003" customHeight="1" x14ac:dyDescent="0.15">
      <c r="B40" s="481"/>
      <c r="C40" s="483"/>
      <c r="D40" s="483"/>
      <c r="E40" s="483"/>
      <c r="F40" s="483"/>
      <c r="G40" s="483"/>
      <c r="H40" s="483"/>
      <c r="I40" s="483"/>
      <c r="J40" s="483"/>
      <c r="K40" s="483"/>
      <c r="L40" s="483"/>
      <c r="M40" s="483"/>
      <c r="N40" s="483"/>
      <c r="O40" s="483"/>
      <c r="P40" s="483"/>
      <c r="Q40" s="483"/>
      <c r="R40" s="483"/>
      <c r="S40" s="483"/>
      <c r="T40" s="483"/>
      <c r="U40" s="483"/>
      <c r="V40" s="483"/>
      <c r="W40" s="483"/>
      <c r="X40" s="483"/>
      <c r="Y40" s="483"/>
      <c r="Z40" s="483"/>
      <c r="AA40" s="483"/>
      <c r="AB40" s="483"/>
      <c r="AC40" s="483"/>
      <c r="AD40" s="483"/>
      <c r="AE40" s="483"/>
      <c r="AF40" s="483"/>
      <c r="AG40" s="483"/>
      <c r="AH40" s="483"/>
      <c r="AI40" s="483"/>
    </row>
    <row r="41" spans="2:35" ht="35.450000000000003" customHeight="1" x14ac:dyDescent="0.15">
      <c r="B41" s="481"/>
      <c r="C41" s="483"/>
      <c r="D41" s="483"/>
      <c r="E41" s="483"/>
      <c r="F41" s="483"/>
      <c r="G41" s="483"/>
      <c r="H41" s="483"/>
      <c r="I41" s="483"/>
      <c r="J41" s="483"/>
      <c r="K41" s="483"/>
      <c r="L41" s="483"/>
      <c r="M41" s="483"/>
      <c r="N41" s="483"/>
      <c r="O41" s="483"/>
      <c r="P41" s="483"/>
      <c r="Q41" s="483"/>
      <c r="R41" s="483"/>
      <c r="S41" s="483"/>
      <c r="T41" s="483"/>
      <c r="U41" s="483"/>
      <c r="V41" s="483"/>
      <c r="W41" s="483"/>
      <c r="X41" s="483"/>
      <c r="Y41" s="483"/>
      <c r="Z41" s="483"/>
      <c r="AA41" s="483"/>
      <c r="AB41" s="483"/>
      <c r="AC41" s="483"/>
      <c r="AD41" s="483"/>
      <c r="AE41" s="483"/>
      <c r="AF41" s="483"/>
      <c r="AG41" s="483"/>
      <c r="AH41" s="483"/>
      <c r="AI41" s="483"/>
    </row>
    <row r="42" spans="2:35" ht="35.450000000000003" customHeight="1" x14ac:dyDescent="0.15">
      <c r="B42" s="481"/>
      <c r="C42" s="483"/>
      <c r="D42" s="483"/>
      <c r="E42" s="483"/>
      <c r="F42" s="483"/>
      <c r="G42" s="483"/>
      <c r="H42" s="483"/>
      <c r="I42" s="483"/>
      <c r="J42" s="483"/>
      <c r="K42" s="483"/>
      <c r="L42" s="483"/>
      <c r="M42" s="483"/>
      <c r="N42" s="483"/>
      <c r="O42" s="483"/>
      <c r="P42" s="483"/>
      <c r="Q42" s="483"/>
      <c r="R42" s="483"/>
      <c r="S42" s="483"/>
      <c r="T42" s="483"/>
      <c r="U42" s="483"/>
      <c r="V42" s="483"/>
      <c r="W42" s="483"/>
      <c r="X42" s="483"/>
      <c r="Y42" s="483"/>
      <c r="Z42" s="483"/>
      <c r="AA42" s="483"/>
      <c r="AB42" s="483"/>
      <c r="AC42" s="483"/>
      <c r="AD42" s="483"/>
      <c r="AE42" s="483"/>
      <c r="AF42" s="483"/>
      <c r="AG42" s="483"/>
      <c r="AH42" s="483"/>
      <c r="AI42" s="483"/>
    </row>
    <row r="43" spans="2:35" ht="35.450000000000003" customHeight="1" x14ac:dyDescent="0.15">
      <c r="B43" s="481"/>
      <c r="C43" s="483"/>
      <c r="D43" s="483"/>
      <c r="E43" s="483"/>
      <c r="F43" s="483"/>
      <c r="G43" s="483"/>
      <c r="H43" s="483"/>
      <c r="I43" s="483"/>
      <c r="J43" s="483"/>
      <c r="K43" s="483"/>
      <c r="L43" s="483"/>
      <c r="M43" s="483"/>
      <c r="N43" s="483"/>
      <c r="O43" s="483"/>
      <c r="P43" s="483"/>
      <c r="Q43" s="483"/>
      <c r="R43" s="483"/>
      <c r="S43" s="483"/>
      <c r="T43" s="483"/>
      <c r="U43" s="483"/>
      <c r="V43" s="483"/>
      <c r="W43" s="483"/>
      <c r="X43" s="483"/>
      <c r="Y43" s="483"/>
      <c r="Z43" s="483"/>
      <c r="AA43" s="483"/>
      <c r="AB43" s="483"/>
      <c r="AC43" s="483"/>
      <c r="AD43" s="483"/>
      <c r="AE43" s="483"/>
      <c r="AF43" s="483"/>
      <c r="AG43" s="483"/>
      <c r="AH43" s="483"/>
      <c r="AI43" s="483"/>
    </row>
    <row r="44" spans="2:35" ht="35.450000000000003" customHeight="1" x14ac:dyDescent="0.15">
      <c r="B44" s="481"/>
      <c r="C44" s="483"/>
      <c r="D44" s="483"/>
      <c r="E44" s="483"/>
      <c r="F44" s="483"/>
      <c r="G44" s="483"/>
      <c r="H44" s="483"/>
      <c r="I44" s="483"/>
      <c r="J44" s="483"/>
      <c r="K44" s="483"/>
      <c r="L44" s="483"/>
      <c r="M44" s="483"/>
      <c r="N44" s="483"/>
      <c r="O44" s="483"/>
      <c r="P44" s="483"/>
      <c r="Q44" s="483"/>
      <c r="R44" s="483"/>
      <c r="S44" s="483"/>
      <c r="T44" s="483"/>
      <c r="U44" s="483"/>
      <c r="V44" s="483"/>
      <c r="W44" s="483"/>
      <c r="X44" s="483"/>
      <c r="Y44" s="483"/>
      <c r="Z44" s="483"/>
      <c r="AA44" s="483"/>
      <c r="AB44" s="483"/>
      <c r="AC44" s="483"/>
      <c r="AD44" s="483"/>
      <c r="AE44" s="483"/>
      <c r="AF44" s="483"/>
      <c r="AG44" s="483"/>
      <c r="AH44" s="483"/>
      <c r="AI44" s="483"/>
    </row>
    <row r="45" spans="2:35" ht="35.450000000000003" customHeight="1" x14ac:dyDescent="0.15">
      <c r="B45" s="481"/>
      <c r="C45" s="483"/>
      <c r="D45" s="483"/>
      <c r="E45" s="483"/>
      <c r="F45" s="483"/>
      <c r="G45" s="483"/>
      <c r="H45" s="483"/>
      <c r="I45" s="483"/>
      <c r="J45" s="483"/>
      <c r="K45" s="483"/>
      <c r="L45" s="483"/>
      <c r="M45" s="483"/>
      <c r="N45" s="483"/>
      <c r="O45" s="483"/>
      <c r="P45" s="483"/>
      <c r="Q45" s="483"/>
      <c r="R45" s="483"/>
      <c r="S45" s="483"/>
      <c r="T45" s="483"/>
      <c r="U45" s="483"/>
      <c r="V45" s="483"/>
      <c r="W45" s="483"/>
      <c r="X45" s="483"/>
      <c r="Y45" s="483"/>
      <c r="Z45" s="483"/>
      <c r="AA45" s="483"/>
      <c r="AB45" s="483"/>
      <c r="AC45" s="483"/>
      <c r="AD45" s="483"/>
      <c r="AE45" s="483"/>
      <c r="AF45" s="483"/>
      <c r="AG45" s="483"/>
      <c r="AH45" s="483"/>
      <c r="AI45" s="483"/>
    </row>
    <row r="46" spans="2:35" ht="35.450000000000003" customHeight="1" x14ac:dyDescent="0.15">
      <c r="B46" s="481"/>
      <c r="C46" s="483"/>
      <c r="D46" s="483"/>
      <c r="E46" s="483"/>
      <c r="F46" s="483"/>
      <c r="G46" s="483"/>
      <c r="H46" s="483"/>
      <c r="I46" s="483"/>
      <c r="J46" s="483"/>
      <c r="K46" s="483"/>
      <c r="L46" s="483"/>
      <c r="M46" s="483"/>
      <c r="N46" s="483"/>
      <c r="O46" s="483"/>
      <c r="P46" s="483"/>
      <c r="Q46" s="483"/>
      <c r="R46" s="483"/>
      <c r="S46" s="483"/>
      <c r="T46" s="483"/>
      <c r="U46" s="483"/>
      <c r="V46" s="483"/>
      <c r="W46" s="483"/>
      <c r="X46" s="483"/>
      <c r="Y46" s="483"/>
      <c r="Z46" s="483"/>
      <c r="AA46" s="483"/>
      <c r="AB46" s="483"/>
      <c r="AC46" s="483"/>
      <c r="AD46" s="483"/>
      <c r="AE46" s="483"/>
      <c r="AF46" s="483"/>
      <c r="AG46" s="483"/>
      <c r="AH46" s="483"/>
      <c r="AI46" s="483"/>
    </row>
    <row r="47" spans="2:35" ht="35.450000000000003" customHeight="1" x14ac:dyDescent="0.15">
      <c r="B47" s="481"/>
      <c r="C47" s="483"/>
      <c r="D47" s="483"/>
      <c r="E47" s="483"/>
      <c r="F47" s="483"/>
      <c r="G47" s="483"/>
      <c r="H47" s="483"/>
      <c r="I47" s="483"/>
      <c r="J47" s="483"/>
      <c r="K47" s="483"/>
      <c r="L47" s="483"/>
      <c r="M47" s="483"/>
      <c r="N47" s="483"/>
      <c r="O47" s="483"/>
      <c r="P47" s="483"/>
      <c r="Q47" s="483"/>
      <c r="R47" s="483"/>
      <c r="S47" s="483"/>
      <c r="T47" s="483"/>
      <c r="U47" s="483"/>
      <c r="V47" s="483"/>
      <c r="W47" s="483"/>
      <c r="X47" s="483"/>
      <c r="Y47" s="483"/>
      <c r="Z47" s="483"/>
      <c r="AA47" s="483"/>
      <c r="AB47" s="483"/>
      <c r="AC47" s="483"/>
      <c r="AD47" s="483"/>
      <c r="AE47" s="483"/>
      <c r="AF47" s="483"/>
      <c r="AG47" s="483"/>
      <c r="AH47" s="483"/>
      <c r="AI47" s="483"/>
    </row>
    <row r="48" spans="2:35" ht="35.450000000000003" customHeight="1" x14ac:dyDescent="0.15">
      <c r="B48" s="481"/>
      <c r="C48" s="483"/>
      <c r="D48" s="483"/>
      <c r="E48" s="483"/>
      <c r="F48" s="483"/>
      <c r="G48" s="483"/>
      <c r="H48" s="483"/>
      <c r="I48" s="483"/>
      <c r="J48" s="483"/>
      <c r="K48" s="483"/>
      <c r="L48" s="483"/>
      <c r="M48" s="483"/>
      <c r="N48" s="483"/>
      <c r="O48" s="483"/>
      <c r="P48" s="483"/>
      <c r="Q48" s="483"/>
      <c r="R48" s="483"/>
      <c r="S48" s="483"/>
      <c r="T48" s="483"/>
      <c r="U48" s="483"/>
      <c r="V48" s="483"/>
      <c r="W48" s="483"/>
      <c r="X48" s="483"/>
      <c r="Y48" s="483"/>
      <c r="Z48" s="483"/>
      <c r="AA48" s="483"/>
      <c r="AB48" s="483"/>
      <c r="AC48" s="483"/>
      <c r="AD48" s="483"/>
      <c r="AE48" s="483"/>
      <c r="AF48" s="483"/>
      <c r="AG48" s="483"/>
      <c r="AH48" s="483"/>
      <c r="AI48" s="483"/>
    </row>
    <row r="49" spans="2:35" ht="35.450000000000003" customHeight="1" x14ac:dyDescent="0.15">
      <c r="B49" s="481"/>
      <c r="C49" s="483"/>
      <c r="D49" s="483"/>
      <c r="E49" s="483"/>
      <c r="F49" s="483"/>
      <c r="G49" s="483"/>
      <c r="H49" s="483"/>
      <c r="I49" s="483"/>
      <c r="J49" s="483"/>
      <c r="K49" s="483"/>
      <c r="L49" s="483"/>
      <c r="M49" s="483"/>
      <c r="N49" s="483"/>
      <c r="O49" s="483"/>
      <c r="P49" s="483"/>
      <c r="Q49" s="483"/>
      <c r="R49" s="483"/>
      <c r="S49" s="483"/>
      <c r="T49" s="483"/>
      <c r="U49" s="483"/>
      <c r="V49" s="483"/>
      <c r="W49" s="483"/>
      <c r="X49" s="483"/>
      <c r="Y49" s="483"/>
      <c r="Z49" s="483"/>
      <c r="AA49" s="483"/>
      <c r="AB49" s="483"/>
      <c r="AC49" s="483"/>
      <c r="AD49" s="483"/>
      <c r="AE49" s="483"/>
      <c r="AF49" s="483"/>
      <c r="AG49" s="483"/>
      <c r="AH49" s="483"/>
      <c r="AI49" s="483"/>
    </row>
    <row r="50" spans="2:35" ht="53.25" customHeight="1" x14ac:dyDescent="0.15">
      <c r="B50" s="481"/>
      <c r="C50" s="483"/>
      <c r="D50" s="483"/>
      <c r="E50" s="483"/>
      <c r="F50" s="483"/>
      <c r="G50" s="483"/>
      <c r="H50" s="483"/>
      <c r="I50" s="483"/>
      <c r="J50" s="483"/>
      <c r="K50" s="483"/>
      <c r="L50" s="483"/>
      <c r="M50" s="483"/>
      <c r="N50" s="483"/>
      <c r="O50" s="483"/>
      <c r="P50" s="483"/>
      <c r="Q50" s="483"/>
      <c r="R50" s="483"/>
      <c r="S50" s="483"/>
      <c r="T50" s="483"/>
      <c r="U50" s="483"/>
      <c r="V50" s="483"/>
      <c r="W50" s="483"/>
      <c r="X50" s="483"/>
      <c r="Y50" s="483"/>
      <c r="Z50" s="483"/>
      <c r="AA50" s="483"/>
      <c r="AB50" s="483"/>
      <c r="AC50" s="483"/>
      <c r="AD50" s="483"/>
      <c r="AE50" s="483"/>
      <c r="AF50" s="483"/>
      <c r="AG50" s="483"/>
      <c r="AH50" s="483"/>
      <c r="AI50" s="483"/>
    </row>
    <row r="51" spans="2:35" s="17" customFormat="1" ht="24.95" customHeight="1" x14ac:dyDescent="0.15">
      <c r="B51" s="484" t="s">
        <v>132</v>
      </c>
      <c r="C51" s="484"/>
      <c r="D51" s="484"/>
      <c r="E51" s="484"/>
      <c r="F51" s="484"/>
      <c r="G51" s="484"/>
      <c r="H51" s="484"/>
      <c r="I51" s="484"/>
      <c r="J51" s="484"/>
      <c r="K51" s="484"/>
      <c r="L51" s="484"/>
      <c r="M51" s="484"/>
      <c r="N51" s="484"/>
      <c r="O51" s="484"/>
      <c r="P51" s="484"/>
      <c r="Q51" s="484"/>
      <c r="R51" s="484"/>
      <c r="S51" s="484"/>
      <c r="T51" s="484"/>
      <c r="U51" s="484"/>
      <c r="V51" s="484"/>
      <c r="W51" s="484"/>
      <c r="X51" s="484"/>
      <c r="Y51" s="484"/>
      <c r="Z51" s="484"/>
      <c r="AA51" s="484"/>
      <c r="AB51" s="484"/>
      <c r="AC51" s="484"/>
      <c r="AD51" s="484"/>
      <c r="AE51" s="484"/>
      <c r="AF51" s="484"/>
      <c r="AG51" s="484"/>
      <c r="AH51" s="484"/>
      <c r="AI51" s="484"/>
    </row>
    <row r="52" spans="2:35" ht="20.100000000000001" customHeight="1" x14ac:dyDescent="0.15">
      <c r="B52" s="485" t="s">
        <v>8</v>
      </c>
      <c r="C52" s="486"/>
      <c r="D52" s="487"/>
      <c r="E52" s="488" t="str">
        <f>'様式A-1'!$D$3</f>
        <v>(ﾀｲﾈｲｼﾞﾀﾞｲﾆﾄﾝﾈﾙ)</v>
      </c>
      <c r="F52" s="489"/>
      <c r="G52" s="489"/>
      <c r="H52" s="489"/>
      <c r="I52" s="490"/>
      <c r="J52" s="491" t="s">
        <v>9</v>
      </c>
      <c r="K52" s="491"/>
      <c r="L52" s="491"/>
      <c r="M52" s="492" t="str">
        <f>'様式A-1'!$J$3</f>
        <v>国道491号（長門・俵山道路）</v>
      </c>
      <c r="N52" s="492"/>
      <c r="O52" s="492"/>
      <c r="P52" s="492"/>
      <c r="Q52" s="492"/>
      <c r="R52" s="492"/>
      <c r="S52" s="493" t="s">
        <v>95</v>
      </c>
      <c r="T52" s="494"/>
      <c r="U52" s="494"/>
      <c r="V52" s="495"/>
      <c r="W52" s="499" t="str">
        <f>'様式A-1'!$K$5</f>
        <v>株式会社荒谷建設コンサルタント
河野 秀生</v>
      </c>
      <c r="X52" s="500"/>
      <c r="Y52" s="500"/>
      <c r="Z52" s="500"/>
      <c r="AA52" s="500"/>
      <c r="AB52" s="501"/>
      <c r="AC52" s="505" t="s">
        <v>124</v>
      </c>
      <c r="AD52" s="506"/>
      <c r="AE52" s="507"/>
      <c r="AF52" s="511">
        <f>'様式A-1'!$R$5</f>
        <v>45747</v>
      </c>
      <c r="AG52" s="512"/>
      <c r="AH52" s="512"/>
      <c r="AI52" s="513"/>
    </row>
    <row r="53" spans="2:35" ht="20.100000000000001" customHeight="1" x14ac:dyDescent="0.15">
      <c r="B53" s="517" t="s">
        <v>0</v>
      </c>
      <c r="C53" s="518"/>
      <c r="D53" s="519"/>
      <c r="E53" s="520" t="str">
        <f>'様式A-1'!$D$4</f>
        <v>大寧寺第2トンネル</v>
      </c>
      <c r="F53" s="521"/>
      <c r="G53" s="521"/>
      <c r="H53" s="521"/>
      <c r="I53" s="522"/>
      <c r="J53" s="523" t="s">
        <v>1</v>
      </c>
      <c r="K53" s="523"/>
      <c r="L53" s="523"/>
      <c r="M53" s="492" t="str">
        <f>'様式A-1'!$R$3</f>
        <v>山口県長門土木建築事務所</v>
      </c>
      <c r="N53" s="492"/>
      <c r="O53" s="492"/>
      <c r="P53" s="492"/>
      <c r="Q53" s="492"/>
      <c r="R53" s="492"/>
      <c r="S53" s="496"/>
      <c r="T53" s="497"/>
      <c r="U53" s="497"/>
      <c r="V53" s="498"/>
      <c r="W53" s="502"/>
      <c r="X53" s="503"/>
      <c r="Y53" s="503"/>
      <c r="Z53" s="503"/>
      <c r="AA53" s="503"/>
      <c r="AB53" s="504"/>
      <c r="AC53" s="508"/>
      <c r="AD53" s="509"/>
      <c r="AE53" s="510"/>
      <c r="AF53" s="514"/>
      <c r="AG53" s="515"/>
      <c r="AH53" s="515"/>
      <c r="AI53" s="516"/>
    </row>
    <row r="54" spans="2:35" ht="26.25" customHeight="1" x14ac:dyDescent="0.15">
      <c r="B54" s="480" t="s">
        <v>123</v>
      </c>
      <c r="C54" s="482"/>
      <c r="D54" s="482"/>
      <c r="E54" s="482"/>
      <c r="F54" s="482"/>
      <c r="G54" s="482"/>
      <c r="H54" s="482"/>
      <c r="I54" s="482"/>
      <c r="J54" s="482"/>
      <c r="K54" s="482"/>
      <c r="L54" s="482"/>
      <c r="M54" s="482"/>
      <c r="N54" s="482"/>
      <c r="O54" s="482"/>
      <c r="P54" s="482"/>
      <c r="Q54" s="482"/>
      <c r="R54" s="482"/>
      <c r="S54" s="482"/>
      <c r="T54" s="482"/>
      <c r="U54" s="482"/>
      <c r="V54" s="482"/>
      <c r="W54" s="482"/>
      <c r="X54" s="482"/>
      <c r="Y54" s="482"/>
      <c r="Z54" s="482"/>
      <c r="AA54" s="482"/>
      <c r="AB54" s="482"/>
      <c r="AC54" s="482"/>
      <c r="AD54" s="482"/>
      <c r="AE54" s="482"/>
      <c r="AF54" s="482"/>
      <c r="AG54" s="482"/>
      <c r="AH54" s="482"/>
      <c r="AI54" s="482"/>
    </row>
    <row r="55" spans="2:35" ht="35.450000000000003" customHeight="1" x14ac:dyDescent="0.15">
      <c r="B55" s="481"/>
      <c r="C55" s="483"/>
      <c r="D55" s="483"/>
      <c r="E55" s="483"/>
      <c r="F55" s="483"/>
      <c r="G55" s="483"/>
      <c r="H55" s="483"/>
      <c r="I55" s="483"/>
      <c r="J55" s="483"/>
      <c r="K55" s="483"/>
      <c r="L55" s="483"/>
      <c r="M55" s="483"/>
      <c r="N55" s="483"/>
      <c r="O55" s="483"/>
      <c r="P55" s="483"/>
      <c r="Q55" s="483"/>
      <c r="R55" s="483"/>
      <c r="S55" s="483"/>
      <c r="T55" s="483"/>
      <c r="U55" s="483"/>
      <c r="V55" s="483"/>
      <c r="W55" s="483"/>
      <c r="X55" s="483"/>
      <c r="Y55" s="483"/>
      <c r="Z55" s="483"/>
      <c r="AA55" s="483"/>
      <c r="AB55" s="483"/>
      <c r="AC55" s="483"/>
      <c r="AD55" s="483"/>
      <c r="AE55" s="483"/>
      <c r="AF55" s="483"/>
      <c r="AG55" s="483"/>
      <c r="AH55" s="483"/>
      <c r="AI55" s="483"/>
    </row>
    <row r="56" spans="2:35" ht="35.450000000000003" customHeight="1" x14ac:dyDescent="0.15">
      <c r="B56" s="481"/>
      <c r="C56" s="483"/>
      <c r="D56" s="483"/>
      <c r="E56" s="483"/>
      <c r="F56" s="483"/>
      <c r="G56" s="483"/>
      <c r="H56" s="483"/>
      <c r="I56" s="483"/>
      <c r="J56" s="483"/>
      <c r="K56" s="483"/>
      <c r="L56" s="483"/>
      <c r="M56" s="483"/>
      <c r="N56" s="483"/>
      <c r="O56" s="483"/>
      <c r="P56" s="483"/>
      <c r="Q56" s="483"/>
      <c r="R56" s="483"/>
      <c r="S56" s="483"/>
      <c r="T56" s="483"/>
      <c r="U56" s="483"/>
      <c r="V56" s="483"/>
      <c r="W56" s="483"/>
      <c r="X56" s="483"/>
      <c r="Y56" s="483"/>
      <c r="Z56" s="483"/>
      <c r="AA56" s="483"/>
      <c r="AB56" s="483"/>
      <c r="AC56" s="483"/>
      <c r="AD56" s="483"/>
      <c r="AE56" s="483"/>
      <c r="AF56" s="483"/>
      <c r="AG56" s="483"/>
      <c r="AH56" s="483"/>
      <c r="AI56" s="483"/>
    </row>
    <row r="57" spans="2:35" ht="35.450000000000003" customHeight="1" x14ac:dyDescent="0.15">
      <c r="B57" s="481"/>
      <c r="C57" s="483"/>
      <c r="D57" s="483"/>
      <c r="E57" s="483"/>
      <c r="F57" s="483"/>
      <c r="G57" s="483"/>
      <c r="H57" s="483"/>
      <c r="I57" s="483"/>
      <c r="J57" s="483"/>
      <c r="K57" s="483"/>
      <c r="L57" s="483"/>
      <c r="M57" s="483"/>
      <c r="N57" s="483"/>
      <c r="O57" s="483"/>
      <c r="P57" s="483"/>
      <c r="Q57" s="483"/>
      <c r="R57" s="483"/>
      <c r="S57" s="483"/>
      <c r="T57" s="483"/>
      <c r="U57" s="483"/>
      <c r="V57" s="483"/>
      <c r="W57" s="483"/>
      <c r="X57" s="483"/>
      <c r="Y57" s="483"/>
      <c r="Z57" s="483"/>
      <c r="AA57" s="483"/>
      <c r="AB57" s="483"/>
      <c r="AC57" s="483"/>
      <c r="AD57" s="483"/>
      <c r="AE57" s="483"/>
      <c r="AF57" s="483"/>
      <c r="AG57" s="483"/>
      <c r="AH57" s="483"/>
      <c r="AI57" s="483"/>
    </row>
    <row r="58" spans="2:35" ht="35.450000000000003" customHeight="1" x14ac:dyDescent="0.15">
      <c r="B58" s="481"/>
      <c r="C58" s="483"/>
      <c r="D58" s="483"/>
      <c r="E58" s="483"/>
      <c r="F58" s="483"/>
      <c r="G58" s="483"/>
      <c r="H58" s="483"/>
      <c r="I58" s="483"/>
      <c r="J58" s="483"/>
      <c r="K58" s="483"/>
      <c r="L58" s="483"/>
      <c r="M58" s="483"/>
      <c r="N58" s="483"/>
      <c r="O58" s="483"/>
      <c r="P58" s="483"/>
      <c r="Q58" s="483"/>
      <c r="R58" s="483"/>
      <c r="S58" s="483"/>
      <c r="T58" s="483"/>
      <c r="U58" s="483"/>
      <c r="V58" s="483"/>
      <c r="W58" s="483"/>
      <c r="X58" s="483"/>
      <c r="Y58" s="483"/>
      <c r="Z58" s="483"/>
      <c r="AA58" s="483"/>
      <c r="AB58" s="483"/>
      <c r="AC58" s="483"/>
      <c r="AD58" s="483"/>
      <c r="AE58" s="483"/>
      <c r="AF58" s="483"/>
      <c r="AG58" s="483"/>
      <c r="AH58" s="483"/>
      <c r="AI58" s="483"/>
    </row>
    <row r="59" spans="2:35" ht="35.450000000000003" customHeight="1" x14ac:dyDescent="0.15">
      <c r="B59" s="481"/>
      <c r="C59" s="483"/>
      <c r="D59" s="483"/>
      <c r="E59" s="483"/>
      <c r="F59" s="483"/>
      <c r="G59" s="483"/>
      <c r="H59" s="483"/>
      <c r="I59" s="483"/>
      <c r="J59" s="483"/>
      <c r="K59" s="483"/>
      <c r="L59" s="483"/>
      <c r="M59" s="483"/>
      <c r="N59" s="483"/>
      <c r="O59" s="483"/>
      <c r="P59" s="483"/>
      <c r="Q59" s="483"/>
      <c r="R59" s="483"/>
      <c r="S59" s="483"/>
      <c r="T59" s="483"/>
      <c r="U59" s="483"/>
      <c r="V59" s="483"/>
      <c r="W59" s="483"/>
      <c r="X59" s="483"/>
      <c r="Y59" s="483"/>
      <c r="Z59" s="483"/>
      <c r="AA59" s="483"/>
      <c r="AB59" s="483"/>
      <c r="AC59" s="483"/>
      <c r="AD59" s="483"/>
      <c r="AE59" s="483"/>
      <c r="AF59" s="483"/>
      <c r="AG59" s="483"/>
      <c r="AH59" s="483"/>
      <c r="AI59" s="483"/>
    </row>
    <row r="60" spans="2:35" ht="35.450000000000003" customHeight="1" x14ac:dyDescent="0.15">
      <c r="B60" s="481"/>
      <c r="C60" s="483"/>
      <c r="D60" s="483"/>
      <c r="E60" s="483"/>
      <c r="F60" s="483"/>
      <c r="G60" s="483"/>
      <c r="H60" s="483"/>
      <c r="I60" s="483"/>
      <c r="J60" s="483"/>
      <c r="K60" s="483"/>
      <c r="L60" s="483"/>
      <c r="M60" s="483"/>
      <c r="N60" s="483"/>
      <c r="O60" s="483"/>
      <c r="P60" s="483"/>
      <c r="Q60" s="483"/>
      <c r="R60" s="483"/>
      <c r="S60" s="483"/>
      <c r="T60" s="483"/>
      <c r="U60" s="483"/>
      <c r="V60" s="483"/>
      <c r="W60" s="483"/>
      <c r="X60" s="483"/>
      <c r="Y60" s="483"/>
      <c r="Z60" s="483"/>
      <c r="AA60" s="483"/>
      <c r="AB60" s="483"/>
      <c r="AC60" s="483"/>
      <c r="AD60" s="483"/>
      <c r="AE60" s="483"/>
      <c r="AF60" s="483"/>
      <c r="AG60" s="483"/>
      <c r="AH60" s="483"/>
      <c r="AI60" s="483"/>
    </row>
    <row r="61" spans="2:35" ht="35.450000000000003" customHeight="1" x14ac:dyDescent="0.15">
      <c r="B61" s="481"/>
      <c r="C61" s="483"/>
      <c r="D61" s="483"/>
      <c r="E61" s="483"/>
      <c r="F61" s="483"/>
      <c r="G61" s="483"/>
      <c r="H61" s="483"/>
      <c r="I61" s="483"/>
      <c r="J61" s="483"/>
      <c r="K61" s="483"/>
      <c r="L61" s="483"/>
      <c r="M61" s="483"/>
      <c r="N61" s="483"/>
      <c r="O61" s="483"/>
      <c r="P61" s="483"/>
      <c r="Q61" s="483"/>
      <c r="R61" s="483"/>
      <c r="S61" s="483"/>
      <c r="T61" s="483"/>
      <c r="U61" s="483"/>
      <c r="V61" s="483"/>
      <c r="W61" s="483"/>
      <c r="X61" s="483"/>
      <c r="Y61" s="483"/>
      <c r="Z61" s="483"/>
      <c r="AA61" s="483"/>
      <c r="AB61" s="483"/>
      <c r="AC61" s="483"/>
      <c r="AD61" s="483"/>
      <c r="AE61" s="483"/>
      <c r="AF61" s="483"/>
      <c r="AG61" s="483"/>
      <c r="AH61" s="483"/>
      <c r="AI61" s="483"/>
    </row>
    <row r="62" spans="2:35" ht="35.450000000000003" customHeight="1" x14ac:dyDescent="0.15">
      <c r="B62" s="481"/>
      <c r="C62" s="483"/>
      <c r="D62" s="483"/>
      <c r="E62" s="483"/>
      <c r="F62" s="483"/>
      <c r="G62" s="483"/>
      <c r="H62" s="483"/>
      <c r="I62" s="483"/>
      <c r="J62" s="483"/>
      <c r="K62" s="483"/>
      <c r="L62" s="483"/>
      <c r="M62" s="483"/>
      <c r="N62" s="483"/>
      <c r="O62" s="483"/>
      <c r="P62" s="483"/>
      <c r="Q62" s="483"/>
      <c r="R62" s="483"/>
      <c r="S62" s="483"/>
      <c r="T62" s="483"/>
      <c r="U62" s="483"/>
      <c r="V62" s="483"/>
      <c r="W62" s="483"/>
      <c r="X62" s="483"/>
      <c r="Y62" s="483"/>
      <c r="Z62" s="483"/>
      <c r="AA62" s="483"/>
      <c r="AB62" s="483"/>
      <c r="AC62" s="483"/>
      <c r="AD62" s="483"/>
      <c r="AE62" s="483"/>
      <c r="AF62" s="483"/>
      <c r="AG62" s="483"/>
      <c r="AH62" s="483"/>
      <c r="AI62" s="483"/>
    </row>
    <row r="63" spans="2:35" ht="35.450000000000003" customHeight="1" x14ac:dyDescent="0.15">
      <c r="B63" s="481"/>
      <c r="C63" s="483"/>
      <c r="D63" s="483"/>
      <c r="E63" s="483"/>
      <c r="F63" s="483"/>
      <c r="G63" s="483"/>
      <c r="H63" s="483"/>
      <c r="I63" s="483"/>
      <c r="J63" s="483"/>
      <c r="K63" s="483"/>
      <c r="L63" s="483"/>
      <c r="M63" s="483"/>
      <c r="N63" s="483"/>
      <c r="O63" s="483"/>
      <c r="P63" s="483"/>
      <c r="Q63" s="483"/>
      <c r="R63" s="483"/>
      <c r="S63" s="483"/>
      <c r="T63" s="483"/>
      <c r="U63" s="483"/>
      <c r="V63" s="483"/>
      <c r="W63" s="483"/>
      <c r="X63" s="483"/>
      <c r="Y63" s="483"/>
      <c r="Z63" s="483"/>
      <c r="AA63" s="483"/>
      <c r="AB63" s="483"/>
      <c r="AC63" s="483"/>
      <c r="AD63" s="483"/>
      <c r="AE63" s="483"/>
      <c r="AF63" s="483"/>
      <c r="AG63" s="483"/>
      <c r="AH63" s="483"/>
      <c r="AI63" s="483"/>
    </row>
    <row r="64" spans="2:35" ht="35.450000000000003" customHeight="1" x14ac:dyDescent="0.15">
      <c r="B64" s="481"/>
      <c r="C64" s="483"/>
      <c r="D64" s="483"/>
      <c r="E64" s="483"/>
      <c r="F64" s="483"/>
      <c r="G64" s="483"/>
      <c r="H64" s="483"/>
      <c r="I64" s="483"/>
      <c r="J64" s="483"/>
      <c r="K64" s="483"/>
      <c r="L64" s="483"/>
      <c r="M64" s="483"/>
      <c r="N64" s="483"/>
      <c r="O64" s="483"/>
      <c r="P64" s="483"/>
      <c r="Q64" s="483"/>
      <c r="R64" s="483"/>
      <c r="S64" s="483"/>
      <c r="T64" s="483"/>
      <c r="U64" s="483"/>
      <c r="V64" s="483"/>
      <c r="W64" s="483"/>
      <c r="X64" s="483"/>
      <c r="Y64" s="483"/>
      <c r="Z64" s="483"/>
      <c r="AA64" s="483"/>
      <c r="AB64" s="483"/>
      <c r="AC64" s="483"/>
      <c r="AD64" s="483"/>
      <c r="AE64" s="483"/>
      <c r="AF64" s="483"/>
      <c r="AG64" s="483"/>
      <c r="AH64" s="483"/>
      <c r="AI64" s="483"/>
    </row>
    <row r="65" spans="2:35" ht="35.450000000000003" customHeight="1" x14ac:dyDescent="0.15">
      <c r="B65" s="481"/>
      <c r="C65" s="483"/>
      <c r="D65" s="483"/>
      <c r="E65" s="483"/>
      <c r="F65" s="483"/>
      <c r="G65" s="483"/>
      <c r="H65" s="483"/>
      <c r="I65" s="483"/>
      <c r="J65" s="483"/>
      <c r="K65" s="483"/>
      <c r="L65" s="483"/>
      <c r="M65" s="483"/>
      <c r="N65" s="483"/>
      <c r="O65" s="483"/>
      <c r="P65" s="483"/>
      <c r="Q65" s="483"/>
      <c r="R65" s="483"/>
      <c r="S65" s="483"/>
      <c r="T65" s="483"/>
      <c r="U65" s="483"/>
      <c r="V65" s="483"/>
      <c r="W65" s="483"/>
      <c r="X65" s="483"/>
      <c r="Y65" s="483"/>
      <c r="Z65" s="483"/>
      <c r="AA65" s="483"/>
      <c r="AB65" s="483"/>
      <c r="AC65" s="483"/>
      <c r="AD65" s="483"/>
      <c r="AE65" s="483"/>
      <c r="AF65" s="483"/>
      <c r="AG65" s="483"/>
      <c r="AH65" s="483"/>
      <c r="AI65" s="483"/>
    </row>
    <row r="66" spans="2:35" ht="53.25" customHeight="1" x14ac:dyDescent="0.15">
      <c r="B66" s="481"/>
      <c r="C66" s="483"/>
      <c r="D66" s="483"/>
      <c r="E66" s="483"/>
      <c r="F66" s="483"/>
      <c r="G66" s="483"/>
      <c r="H66" s="483"/>
      <c r="I66" s="483"/>
      <c r="J66" s="483"/>
      <c r="K66" s="483"/>
      <c r="L66" s="483"/>
      <c r="M66" s="483"/>
      <c r="N66" s="483"/>
      <c r="O66" s="483"/>
      <c r="P66" s="483"/>
      <c r="Q66" s="483"/>
      <c r="R66" s="483"/>
      <c r="S66" s="483"/>
      <c r="T66" s="483"/>
      <c r="U66" s="483"/>
      <c r="V66" s="483"/>
      <c r="W66" s="483"/>
      <c r="X66" s="483"/>
      <c r="Y66" s="483"/>
      <c r="Z66" s="483"/>
      <c r="AA66" s="483"/>
      <c r="AB66" s="483"/>
      <c r="AC66" s="483"/>
      <c r="AD66" s="483"/>
      <c r="AE66" s="483"/>
      <c r="AF66" s="483"/>
      <c r="AG66" s="483"/>
      <c r="AH66" s="483"/>
      <c r="AI66" s="483"/>
    </row>
  </sheetData>
  <mergeCells count="60">
    <mergeCell ref="B6:B18"/>
    <mergeCell ref="C6:AI18"/>
    <mergeCell ref="S4:V5"/>
    <mergeCell ref="W4:AB5"/>
    <mergeCell ref="AC4:AE5"/>
    <mergeCell ref="B3:AI3"/>
    <mergeCell ref="B4:D4"/>
    <mergeCell ref="E4:I4"/>
    <mergeCell ref="J4:L4"/>
    <mergeCell ref="M4:R4"/>
    <mergeCell ref="AF4:AI5"/>
    <mergeCell ref="B5:D5"/>
    <mergeCell ref="E5:I5"/>
    <mergeCell ref="J5:L5"/>
    <mergeCell ref="M5:R5"/>
    <mergeCell ref="B19:AI19"/>
    <mergeCell ref="B20:D20"/>
    <mergeCell ref="E20:I20"/>
    <mergeCell ref="J20:L20"/>
    <mergeCell ref="M20:R20"/>
    <mergeCell ref="S20:V21"/>
    <mergeCell ref="W20:AB21"/>
    <mergeCell ref="AC20:AE21"/>
    <mergeCell ref="AF20:AI21"/>
    <mergeCell ref="B21:D21"/>
    <mergeCell ref="E21:I21"/>
    <mergeCell ref="J21:L21"/>
    <mergeCell ref="M21:R21"/>
    <mergeCell ref="M53:R53"/>
    <mergeCell ref="B22:B34"/>
    <mergeCell ref="C22:AI34"/>
    <mergeCell ref="B35:AI35"/>
    <mergeCell ref="B36:D36"/>
    <mergeCell ref="E36:I36"/>
    <mergeCell ref="J36:L36"/>
    <mergeCell ref="M36:R36"/>
    <mergeCell ref="S36:V37"/>
    <mergeCell ref="W36:AB37"/>
    <mergeCell ref="AC36:AE37"/>
    <mergeCell ref="AF36:AI37"/>
    <mergeCell ref="B37:D37"/>
    <mergeCell ref="E37:I37"/>
    <mergeCell ref="J37:L37"/>
    <mergeCell ref="M37:R37"/>
    <mergeCell ref="B54:B66"/>
    <mergeCell ref="C54:AI66"/>
    <mergeCell ref="B38:B50"/>
    <mergeCell ref="C38:AI50"/>
    <mergeCell ref="B51:AI51"/>
    <mergeCell ref="B52:D52"/>
    <mergeCell ref="E52:I52"/>
    <mergeCell ref="J52:L52"/>
    <mergeCell ref="M52:R52"/>
    <mergeCell ref="S52:V53"/>
    <mergeCell ref="W52:AB53"/>
    <mergeCell ref="AC52:AE53"/>
    <mergeCell ref="AF52:AI53"/>
    <mergeCell ref="B53:D53"/>
    <mergeCell ref="E53:I53"/>
    <mergeCell ref="J53:L53"/>
  </mergeCells>
  <phoneticPr fontId="10"/>
  <printOptions horizontalCentered="1" verticalCentered="1"/>
  <pageMargins left="0.23622047244094488" right="0.23622047244094488" top="0.74803149606299213" bottom="0.74803149606299213" header="0.31496062992125984" footer="0.31496062992125984"/>
  <pageSetup paperSize="9" fitToHeight="0" orientation="landscape" copies="2"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56DAF-22DE-4654-9077-B69DE71B43FC}">
  <sheetPr>
    <pageSetUpPr fitToPage="1"/>
  </sheetPr>
  <dimension ref="B1:AA37"/>
  <sheetViews>
    <sheetView showGridLines="0" showZeros="0" view="pageBreakPreview" zoomScale="70" zoomScaleNormal="70" zoomScaleSheetLayoutView="70" workbookViewId="0">
      <selection activeCell="V2" sqref="V2:Z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4" t="s">
        <v>355</v>
      </c>
      <c r="C2" s="88"/>
      <c r="D2" s="88"/>
      <c r="E2" s="88"/>
      <c r="F2" s="88"/>
      <c r="G2" s="88"/>
      <c r="H2" s="88"/>
      <c r="I2" s="88"/>
      <c r="J2" s="88"/>
      <c r="K2" s="88"/>
      <c r="L2" s="88"/>
      <c r="M2" s="96"/>
      <c r="N2" s="370" t="s">
        <v>356</v>
      </c>
      <c r="O2" s="370"/>
      <c r="P2" s="524">
        <v>45621</v>
      </c>
      <c r="Q2" s="525"/>
      <c r="R2" s="526"/>
      <c r="S2" s="370" t="s">
        <v>357</v>
      </c>
      <c r="T2" s="370"/>
      <c r="U2" s="370"/>
      <c r="V2" s="527" t="s">
        <v>678</v>
      </c>
      <c r="W2" s="527"/>
      <c r="X2" s="527"/>
      <c r="Y2" s="527"/>
      <c r="Z2" s="527"/>
    </row>
    <row r="3" spans="2:27" ht="20.100000000000001" customHeight="1" x14ac:dyDescent="0.15">
      <c r="B3" s="92" t="s">
        <v>8</v>
      </c>
      <c r="C3" s="371" t="s">
        <v>358</v>
      </c>
      <c r="D3" s="372"/>
      <c r="E3" s="372"/>
      <c r="F3" s="373"/>
      <c r="G3" s="368" t="s">
        <v>359</v>
      </c>
      <c r="H3" s="528" t="s">
        <v>360</v>
      </c>
      <c r="I3" s="372"/>
      <c r="J3" s="373"/>
      <c r="K3" s="368" t="s">
        <v>361</v>
      </c>
      <c r="L3" s="529" t="s">
        <v>362</v>
      </c>
      <c r="M3" s="372"/>
      <c r="N3" s="372"/>
      <c r="O3" s="372"/>
      <c r="P3" s="372"/>
      <c r="Q3" s="347" t="s">
        <v>363</v>
      </c>
      <c r="R3" s="349"/>
      <c r="S3" s="371" t="s">
        <v>364</v>
      </c>
      <c r="T3" s="372"/>
      <c r="U3" s="373"/>
      <c r="V3" s="530" t="s">
        <v>365</v>
      </c>
      <c r="W3" s="98" t="s">
        <v>366</v>
      </c>
      <c r="X3" s="336">
        <v>341916.57</v>
      </c>
      <c r="Y3" s="337"/>
      <c r="Z3" s="338"/>
    </row>
    <row r="4" spans="2:27" ht="20.100000000000001" customHeight="1" x14ac:dyDescent="0.15">
      <c r="B4" s="59" t="s">
        <v>3</v>
      </c>
      <c r="C4" s="374" t="s">
        <v>314</v>
      </c>
      <c r="D4" s="375"/>
      <c r="E4" s="375"/>
      <c r="F4" s="376"/>
      <c r="G4" s="380"/>
      <c r="H4" s="374"/>
      <c r="I4" s="375"/>
      <c r="J4" s="376"/>
      <c r="K4" s="380"/>
      <c r="L4" s="375"/>
      <c r="M4" s="375"/>
      <c r="N4" s="375"/>
      <c r="O4" s="375"/>
      <c r="P4" s="375"/>
      <c r="Q4" s="335"/>
      <c r="R4" s="351"/>
      <c r="S4" s="374" t="s">
        <v>367</v>
      </c>
      <c r="T4" s="375"/>
      <c r="U4" s="376"/>
      <c r="V4" s="531"/>
      <c r="W4" s="97" t="s">
        <v>368</v>
      </c>
      <c r="X4" s="326">
        <v>1310924.1599999999</v>
      </c>
      <c r="Y4" s="327"/>
      <c r="Z4" s="328"/>
    </row>
    <row r="5" spans="2:27" ht="20.100000000000001" customHeight="1" x14ac:dyDescent="0.15">
      <c r="B5" s="532" t="s">
        <v>4</v>
      </c>
      <c r="C5" s="55" t="s">
        <v>5</v>
      </c>
      <c r="D5" s="290" t="s">
        <v>369</v>
      </c>
      <c r="E5" s="305"/>
      <c r="F5" s="305"/>
      <c r="G5" s="282" t="s">
        <v>370</v>
      </c>
      <c r="H5" s="289"/>
      <c r="I5" s="290" t="s">
        <v>371</v>
      </c>
      <c r="J5" s="305"/>
      <c r="K5" s="291"/>
      <c r="L5" s="370" t="s">
        <v>12</v>
      </c>
      <c r="M5" s="370"/>
      <c r="N5" s="91" t="s">
        <v>11</v>
      </c>
      <c r="O5" s="99">
        <v>194</v>
      </c>
      <c r="P5" s="56" t="s">
        <v>10</v>
      </c>
      <c r="Q5" s="536" t="s">
        <v>372</v>
      </c>
      <c r="R5" s="534" t="s">
        <v>373</v>
      </c>
      <c r="S5" s="368" t="s">
        <v>374</v>
      </c>
      <c r="T5" s="368"/>
      <c r="U5" s="100" t="s">
        <v>375</v>
      </c>
      <c r="V5" s="347" t="s">
        <v>376</v>
      </c>
      <c r="W5" s="98" t="s">
        <v>366</v>
      </c>
      <c r="X5" s="326">
        <v>341922.45</v>
      </c>
      <c r="Y5" s="327"/>
      <c r="Z5" s="328"/>
    </row>
    <row r="6" spans="2:27" ht="20.100000000000001" customHeight="1" x14ac:dyDescent="0.15">
      <c r="B6" s="533"/>
      <c r="C6" s="55" t="s">
        <v>6</v>
      </c>
      <c r="D6" s="290" t="s">
        <v>369</v>
      </c>
      <c r="E6" s="305"/>
      <c r="F6" s="305"/>
      <c r="G6" s="370" t="s">
        <v>377</v>
      </c>
      <c r="H6" s="370"/>
      <c r="I6" s="290">
        <v>2016</v>
      </c>
      <c r="J6" s="305"/>
      <c r="K6" s="291"/>
      <c r="L6" s="370" t="s">
        <v>378</v>
      </c>
      <c r="M6" s="370"/>
      <c r="N6" s="91" t="s">
        <v>11</v>
      </c>
      <c r="O6" s="74">
        <v>12</v>
      </c>
      <c r="P6" s="56" t="s">
        <v>10</v>
      </c>
      <c r="Q6" s="351"/>
      <c r="R6" s="535"/>
      <c r="S6" s="370" t="s">
        <v>379</v>
      </c>
      <c r="T6" s="370"/>
      <c r="U6" s="101" t="s">
        <v>380</v>
      </c>
      <c r="V6" s="335"/>
      <c r="W6" s="98" t="s">
        <v>368</v>
      </c>
      <c r="X6" s="326">
        <v>1310927.17</v>
      </c>
      <c r="Y6" s="327"/>
      <c r="Z6" s="328"/>
    </row>
    <row r="7" spans="2:27" ht="7.5" customHeight="1" x14ac:dyDescent="0.15">
      <c r="B7" s="559" t="s">
        <v>381</v>
      </c>
      <c r="C7" s="559"/>
      <c r="D7" s="560" t="s">
        <v>382</v>
      </c>
      <c r="E7" s="560"/>
      <c r="F7" s="102"/>
      <c r="G7" s="102"/>
      <c r="H7" s="102"/>
      <c r="I7" s="102"/>
      <c r="J7" s="102"/>
      <c r="K7" s="102"/>
      <c r="L7" s="102"/>
      <c r="M7" s="102"/>
      <c r="N7" s="102"/>
      <c r="O7" s="102"/>
      <c r="P7" s="102"/>
      <c r="Q7" s="102"/>
      <c r="R7" s="102"/>
      <c r="S7" s="102"/>
      <c r="T7" s="102"/>
      <c r="U7" s="102"/>
      <c r="V7" s="102"/>
      <c r="W7" s="102"/>
      <c r="X7" s="103"/>
      <c r="Y7" s="103"/>
      <c r="Z7" s="104"/>
    </row>
    <row r="8" spans="2:27" ht="21.75" customHeight="1" x14ac:dyDescent="0.15">
      <c r="B8" s="559"/>
      <c r="C8" s="559"/>
      <c r="D8" s="560"/>
      <c r="E8" s="560"/>
      <c r="F8" s="105"/>
      <c r="G8" s="537" t="s">
        <v>383</v>
      </c>
      <c r="H8" s="536"/>
      <c r="I8" s="561" t="s">
        <v>384</v>
      </c>
      <c r="J8" s="106" t="s">
        <v>385</v>
      </c>
      <c r="K8" s="107" t="s">
        <v>386</v>
      </c>
      <c r="L8" s="286">
        <v>29</v>
      </c>
      <c r="M8" s="287"/>
      <c r="N8" s="55" t="s">
        <v>387</v>
      </c>
      <c r="O8" s="288">
        <v>1</v>
      </c>
      <c r="P8" s="288"/>
      <c r="Q8" s="55" t="s">
        <v>388</v>
      </c>
      <c r="R8" s="286">
        <v>0</v>
      </c>
      <c r="S8" s="287"/>
      <c r="T8" s="537" t="s">
        <v>389</v>
      </c>
      <c r="U8" s="536"/>
      <c r="V8" s="537" t="s">
        <v>390</v>
      </c>
      <c r="W8" s="536"/>
      <c r="X8" s="542">
        <v>0</v>
      </c>
      <c r="Y8" s="543"/>
      <c r="Z8" s="105"/>
      <c r="AA8" s="108"/>
    </row>
    <row r="9" spans="2:27" ht="10.9" customHeight="1" x14ac:dyDescent="0.15">
      <c r="B9" s="559"/>
      <c r="C9" s="559"/>
      <c r="D9" s="560"/>
      <c r="E9" s="560"/>
      <c r="F9" s="105"/>
      <c r="G9" s="538"/>
      <c r="H9" s="539"/>
      <c r="I9" s="562"/>
      <c r="J9" s="546" t="s">
        <v>391</v>
      </c>
      <c r="K9" s="548" t="s">
        <v>386</v>
      </c>
      <c r="L9" s="542">
        <v>0</v>
      </c>
      <c r="M9" s="543"/>
      <c r="N9" s="546" t="s">
        <v>387</v>
      </c>
      <c r="O9" s="542">
        <v>0</v>
      </c>
      <c r="P9" s="543"/>
      <c r="Q9" s="546" t="s">
        <v>388</v>
      </c>
      <c r="R9" s="542">
        <v>0</v>
      </c>
      <c r="S9" s="543"/>
      <c r="T9" s="538"/>
      <c r="U9" s="539"/>
      <c r="V9" s="540"/>
      <c r="W9" s="541"/>
      <c r="X9" s="544"/>
      <c r="Y9" s="545"/>
      <c r="Z9" s="105"/>
      <c r="AA9" s="108"/>
    </row>
    <row r="10" spans="2:27" ht="10.9" customHeight="1" x14ac:dyDescent="0.15">
      <c r="B10" s="559"/>
      <c r="C10" s="559"/>
      <c r="D10" s="560"/>
      <c r="E10" s="560"/>
      <c r="F10" s="105"/>
      <c r="G10" s="538"/>
      <c r="H10" s="539"/>
      <c r="I10" s="562"/>
      <c r="J10" s="547"/>
      <c r="K10" s="549"/>
      <c r="L10" s="550"/>
      <c r="M10" s="341"/>
      <c r="N10" s="547"/>
      <c r="O10" s="550"/>
      <c r="P10" s="341"/>
      <c r="Q10" s="547"/>
      <c r="R10" s="550"/>
      <c r="S10" s="341"/>
      <c r="T10" s="538"/>
      <c r="U10" s="539"/>
      <c r="V10" s="555" t="s">
        <v>392</v>
      </c>
      <c r="W10" s="556"/>
      <c r="X10" s="542">
        <v>0</v>
      </c>
      <c r="Y10" s="543"/>
      <c r="Z10" s="105"/>
      <c r="AA10" s="108"/>
    </row>
    <row r="11" spans="2:27" ht="21.75" customHeight="1" x14ac:dyDescent="0.15">
      <c r="B11" s="559"/>
      <c r="C11" s="559"/>
      <c r="D11" s="560"/>
      <c r="E11" s="560"/>
      <c r="F11" s="105"/>
      <c r="G11" s="540"/>
      <c r="H11" s="541"/>
      <c r="I11" s="563"/>
      <c r="J11" s="55" t="s">
        <v>393</v>
      </c>
      <c r="K11" s="107" t="s">
        <v>386</v>
      </c>
      <c r="L11" s="286">
        <v>0</v>
      </c>
      <c r="M11" s="287"/>
      <c r="N11" s="55" t="s">
        <v>387</v>
      </c>
      <c r="O11" s="288">
        <v>0</v>
      </c>
      <c r="P11" s="288"/>
      <c r="Q11" s="55" t="s">
        <v>388</v>
      </c>
      <c r="R11" s="286">
        <v>0</v>
      </c>
      <c r="S11" s="287"/>
      <c r="T11" s="540"/>
      <c r="U11" s="541"/>
      <c r="V11" s="557"/>
      <c r="W11" s="558"/>
      <c r="X11" s="550"/>
      <c r="Y11" s="341"/>
      <c r="Z11" s="105"/>
      <c r="AA11" s="108"/>
    </row>
    <row r="12" spans="2:27" ht="21.75" customHeight="1" x14ac:dyDescent="0.15">
      <c r="B12" s="293" t="s">
        <v>394</v>
      </c>
      <c r="C12" s="551"/>
      <c r="D12" s="552"/>
      <c r="E12" s="552"/>
      <c r="F12" s="552"/>
      <c r="G12" s="552"/>
      <c r="H12" s="552"/>
      <c r="I12" s="552"/>
      <c r="J12" s="552"/>
      <c r="K12" s="552"/>
      <c r="L12" s="552"/>
      <c r="M12" s="552"/>
      <c r="N12" s="552"/>
      <c r="O12" s="552"/>
      <c r="P12" s="552"/>
      <c r="Q12" s="552"/>
      <c r="R12" s="552"/>
      <c r="S12" s="552"/>
      <c r="T12" s="552"/>
      <c r="U12" s="552"/>
      <c r="V12" s="552"/>
      <c r="W12" s="552"/>
      <c r="X12" s="552"/>
      <c r="Y12" s="552"/>
      <c r="Z12" s="553"/>
      <c r="AA12" s="108"/>
    </row>
    <row r="13" spans="2:27" ht="21.75" customHeight="1" x14ac:dyDescent="0.15">
      <c r="B13" s="280"/>
      <c r="C13" s="551"/>
      <c r="D13" s="552"/>
      <c r="E13" s="552"/>
      <c r="F13" s="552"/>
      <c r="G13" s="552"/>
      <c r="H13" s="552"/>
      <c r="I13" s="552"/>
      <c r="J13" s="552"/>
      <c r="K13" s="552"/>
      <c r="L13" s="552"/>
      <c r="M13" s="552"/>
      <c r="N13" s="552"/>
      <c r="O13" s="552"/>
      <c r="P13" s="552"/>
      <c r="Q13" s="552"/>
      <c r="R13" s="552"/>
      <c r="S13" s="552"/>
      <c r="T13" s="552"/>
      <c r="U13" s="552"/>
      <c r="V13" s="552"/>
      <c r="W13" s="552"/>
      <c r="X13" s="552"/>
      <c r="Y13" s="552"/>
      <c r="Z13" s="553"/>
      <c r="AA13" s="108"/>
    </row>
    <row r="14" spans="2:27" ht="21.75" customHeight="1" x14ac:dyDescent="0.15">
      <c r="B14" s="280"/>
      <c r="C14" s="551"/>
      <c r="D14" s="552"/>
      <c r="E14" s="552"/>
      <c r="F14" s="552"/>
      <c r="G14" s="552"/>
      <c r="H14" s="552"/>
      <c r="I14" s="552"/>
      <c r="J14" s="552"/>
      <c r="K14" s="552"/>
      <c r="L14" s="552"/>
      <c r="M14" s="552"/>
      <c r="N14" s="552"/>
      <c r="O14" s="552"/>
      <c r="P14" s="552"/>
      <c r="Q14" s="552"/>
      <c r="R14" s="552"/>
      <c r="S14" s="552"/>
      <c r="T14" s="552"/>
      <c r="U14" s="552"/>
      <c r="V14" s="552"/>
      <c r="W14" s="552"/>
      <c r="X14" s="552"/>
      <c r="Y14" s="552"/>
      <c r="Z14" s="553"/>
      <c r="AA14" s="108"/>
    </row>
    <row r="15" spans="2:27" ht="21.75" customHeight="1" x14ac:dyDescent="0.15">
      <c r="B15" s="280"/>
      <c r="C15" s="551"/>
      <c r="D15" s="552"/>
      <c r="E15" s="552"/>
      <c r="F15" s="552"/>
      <c r="G15" s="552"/>
      <c r="H15" s="552"/>
      <c r="I15" s="552"/>
      <c r="J15" s="552"/>
      <c r="K15" s="552"/>
      <c r="L15" s="552"/>
      <c r="M15" s="552"/>
      <c r="N15" s="552"/>
      <c r="O15" s="552"/>
      <c r="P15" s="552"/>
      <c r="Q15" s="552"/>
      <c r="R15" s="552"/>
      <c r="S15" s="552"/>
      <c r="T15" s="552"/>
      <c r="U15" s="552"/>
      <c r="V15" s="552"/>
      <c r="W15" s="552"/>
      <c r="X15" s="552"/>
      <c r="Y15" s="552"/>
      <c r="Z15" s="553"/>
    </row>
    <row r="16" spans="2:27" ht="21.75" customHeight="1" x14ac:dyDescent="0.15">
      <c r="B16" s="280"/>
      <c r="C16" s="551"/>
      <c r="D16" s="552"/>
      <c r="E16" s="552"/>
      <c r="F16" s="552"/>
      <c r="G16" s="552"/>
      <c r="H16" s="552"/>
      <c r="I16" s="552"/>
      <c r="J16" s="552"/>
      <c r="K16" s="552"/>
      <c r="L16" s="552"/>
      <c r="M16" s="552"/>
      <c r="N16" s="552"/>
      <c r="O16" s="552"/>
      <c r="P16" s="552"/>
      <c r="Q16" s="552"/>
      <c r="R16" s="552"/>
      <c r="S16" s="552"/>
      <c r="T16" s="552"/>
      <c r="U16" s="552"/>
      <c r="V16" s="552"/>
      <c r="W16" s="552"/>
      <c r="X16" s="552"/>
      <c r="Y16" s="552"/>
      <c r="Z16" s="553"/>
    </row>
    <row r="17" spans="2:26" ht="21.75" customHeight="1" x14ac:dyDescent="0.15">
      <c r="B17" s="280"/>
      <c r="C17" s="551"/>
      <c r="D17" s="552"/>
      <c r="E17" s="552"/>
      <c r="F17" s="552"/>
      <c r="G17" s="552"/>
      <c r="H17" s="552"/>
      <c r="I17" s="552"/>
      <c r="J17" s="552"/>
      <c r="K17" s="552"/>
      <c r="L17" s="552"/>
      <c r="M17" s="552"/>
      <c r="N17" s="552"/>
      <c r="O17" s="552"/>
      <c r="P17" s="552"/>
      <c r="Q17" s="552"/>
      <c r="R17" s="552"/>
      <c r="S17" s="552"/>
      <c r="T17" s="552"/>
      <c r="U17" s="552"/>
      <c r="V17" s="552"/>
      <c r="W17" s="552"/>
      <c r="X17" s="552"/>
      <c r="Y17" s="552"/>
      <c r="Z17" s="553"/>
    </row>
    <row r="18" spans="2:26" ht="21.75" customHeight="1" x14ac:dyDescent="0.15">
      <c r="B18" s="280"/>
      <c r="C18" s="551"/>
      <c r="D18" s="552"/>
      <c r="E18" s="552"/>
      <c r="F18" s="552"/>
      <c r="G18" s="552"/>
      <c r="H18" s="552"/>
      <c r="I18" s="552"/>
      <c r="J18" s="552"/>
      <c r="K18" s="552"/>
      <c r="L18" s="552"/>
      <c r="M18" s="552"/>
      <c r="N18" s="552"/>
      <c r="O18" s="552"/>
      <c r="P18" s="552"/>
      <c r="Q18" s="552"/>
      <c r="R18" s="552"/>
      <c r="S18" s="552"/>
      <c r="T18" s="552"/>
      <c r="U18" s="552"/>
      <c r="V18" s="552"/>
      <c r="W18" s="552"/>
      <c r="X18" s="552"/>
      <c r="Y18" s="552"/>
      <c r="Z18" s="553"/>
    </row>
    <row r="19" spans="2:26" ht="21.75" customHeight="1" x14ac:dyDescent="0.15">
      <c r="B19" s="280"/>
      <c r="C19" s="551"/>
      <c r="D19" s="552"/>
      <c r="E19" s="552"/>
      <c r="F19" s="552"/>
      <c r="G19" s="552"/>
      <c r="H19" s="552"/>
      <c r="I19" s="552"/>
      <c r="J19" s="552"/>
      <c r="K19" s="552"/>
      <c r="L19" s="552"/>
      <c r="M19" s="552"/>
      <c r="N19" s="552"/>
      <c r="O19" s="552"/>
      <c r="P19" s="552"/>
      <c r="Q19" s="552"/>
      <c r="R19" s="552"/>
      <c r="S19" s="552"/>
      <c r="T19" s="552"/>
      <c r="U19" s="552"/>
      <c r="V19" s="552"/>
      <c r="W19" s="552"/>
      <c r="X19" s="552"/>
      <c r="Y19" s="552"/>
      <c r="Z19" s="553"/>
    </row>
    <row r="20" spans="2:26" ht="21.75" customHeight="1" x14ac:dyDescent="0.15">
      <c r="B20" s="280"/>
      <c r="C20" s="551"/>
      <c r="D20" s="552"/>
      <c r="E20" s="552"/>
      <c r="F20" s="552"/>
      <c r="G20" s="552"/>
      <c r="H20" s="552"/>
      <c r="I20" s="552"/>
      <c r="J20" s="552"/>
      <c r="K20" s="552"/>
      <c r="L20" s="552"/>
      <c r="M20" s="552"/>
      <c r="N20" s="552"/>
      <c r="O20" s="552"/>
      <c r="P20" s="552"/>
      <c r="Q20" s="552"/>
      <c r="R20" s="552"/>
      <c r="S20" s="552"/>
      <c r="T20" s="552"/>
      <c r="U20" s="552"/>
      <c r="V20" s="552"/>
      <c r="W20" s="552"/>
      <c r="X20" s="552"/>
      <c r="Y20" s="552"/>
      <c r="Z20" s="553"/>
    </row>
    <row r="21" spans="2:26" ht="21.75" customHeight="1" x14ac:dyDescent="0.15">
      <c r="B21" s="280"/>
      <c r="C21" s="551"/>
      <c r="D21" s="552"/>
      <c r="E21" s="552"/>
      <c r="F21" s="552"/>
      <c r="G21" s="552"/>
      <c r="H21" s="552"/>
      <c r="I21" s="552"/>
      <c r="J21" s="552"/>
      <c r="K21" s="552"/>
      <c r="L21" s="552"/>
      <c r="M21" s="552"/>
      <c r="N21" s="552"/>
      <c r="O21" s="552"/>
      <c r="P21" s="552"/>
      <c r="Q21" s="552"/>
      <c r="R21" s="552"/>
      <c r="S21" s="552"/>
      <c r="T21" s="552"/>
      <c r="U21" s="552"/>
      <c r="V21" s="552"/>
      <c r="W21" s="552"/>
      <c r="X21" s="552"/>
      <c r="Y21" s="552"/>
      <c r="Z21" s="553"/>
    </row>
    <row r="22" spans="2:26" ht="21.75" customHeight="1" x14ac:dyDescent="0.15">
      <c r="B22" s="280"/>
      <c r="C22" s="551"/>
      <c r="D22" s="552"/>
      <c r="E22" s="552"/>
      <c r="F22" s="552"/>
      <c r="G22" s="552"/>
      <c r="H22" s="552"/>
      <c r="I22" s="552"/>
      <c r="J22" s="552"/>
      <c r="K22" s="552"/>
      <c r="L22" s="552"/>
      <c r="M22" s="552"/>
      <c r="N22" s="552"/>
      <c r="O22" s="552"/>
      <c r="P22" s="552"/>
      <c r="Q22" s="552"/>
      <c r="R22" s="552"/>
      <c r="S22" s="552"/>
      <c r="T22" s="552"/>
      <c r="U22" s="552"/>
      <c r="V22" s="552"/>
      <c r="W22" s="552"/>
      <c r="X22" s="552"/>
      <c r="Y22" s="552"/>
      <c r="Z22" s="553"/>
    </row>
    <row r="23" spans="2:26" ht="21.75" customHeight="1" x14ac:dyDescent="0.15">
      <c r="B23" s="280"/>
      <c r="C23" s="551"/>
      <c r="D23" s="552"/>
      <c r="E23" s="552"/>
      <c r="F23" s="552"/>
      <c r="G23" s="552"/>
      <c r="H23" s="552"/>
      <c r="I23" s="552"/>
      <c r="J23" s="552"/>
      <c r="K23" s="552"/>
      <c r="L23" s="552"/>
      <c r="M23" s="552"/>
      <c r="N23" s="552"/>
      <c r="O23" s="552"/>
      <c r="P23" s="552"/>
      <c r="Q23" s="552"/>
      <c r="R23" s="552"/>
      <c r="S23" s="552"/>
      <c r="T23" s="552"/>
      <c r="U23" s="552"/>
      <c r="V23" s="552"/>
      <c r="W23" s="552"/>
      <c r="X23" s="552"/>
      <c r="Y23" s="552"/>
      <c r="Z23" s="553"/>
    </row>
    <row r="24" spans="2:26" ht="21.75" customHeight="1" x14ac:dyDescent="0.15">
      <c r="B24" s="280"/>
      <c r="C24" s="551"/>
      <c r="D24" s="552"/>
      <c r="E24" s="552"/>
      <c r="F24" s="552"/>
      <c r="G24" s="552"/>
      <c r="H24" s="552"/>
      <c r="I24" s="552"/>
      <c r="J24" s="552"/>
      <c r="K24" s="552"/>
      <c r="L24" s="552"/>
      <c r="M24" s="552"/>
      <c r="N24" s="552"/>
      <c r="O24" s="552"/>
      <c r="P24" s="552"/>
      <c r="Q24" s="552"/>
      <c r="R24" s="552"/>
      <c r="S24" s="552"/>
      <c r="T24" s="552"/>
      <c r="U24" s="552"/>
      <c r="V24" s="552"/>
      <c r="W24" s="552"/>
      <c r="X24" s="552"/>
      <c r="Y24" s="552"/>
      <c r="Z24" s="553"/>
    </row>
    <row r="25" spans="2:26" ht="21.75" customHeight="1" x14ac:dyDescent="0.15">
      <c r="B25" s="280"/>
      <c r="C25" s="551"/>
      <c r="D25" s="552"/>
      <c r="E25" s="552"/>
      <c r="F25" s="552"/>
      <c r="G25" s="552"/>
      <c r="H25" s="552"/>
      <c r="I25" s="552"/>
      <c r="J25" s="552"/>
      <c r="K25" s="552"/>
      <c r="L25" s="552"/>
      <c r="M25" s="552"/>
      <c r="N25" s="552"/>
      <c r="O25" s="552"/>
      <c r="P25" s="552"/>
      <c r="Q25" s="552"/>
      <c r="R25" s="552"/>
      <c r="S25" s="552"/>
      <c r="T25" s="552"/>
      <c r="U25" s="552"/>
      <c r="V25" s="552"/>
      <c r="W25" s="552"/>
      <c r="X25" s="552"/>
      <c r="Y25" s="552"/>
      <c r="Z25" s="553"/>
    </row>
    <row r="26" spans="2:26" ht="21.75" customHeight="1" x14ac:dyDescent="0.15">
      <c r="B26" s="280"/>
      <c r="C26" s="551"/>
      <c r="D26" s="552"/>
      <c r="E26" s="552"/>
      <c r="F26" s="552"/>
      <c r="G26" s="552"/>
      <c r="H26" s="552"/>
      <c r="I26" s="552"/>
      <c r="J26" s="552"/>
      <c r="K26" s="552"/>
      <c r="L26" s="552"/>
      <c r="M26" s="552"/>
      <c r="N26" s="552"/>
      <c r="O26" s="552"/>
      <c r="P26" s="552"/>
      <c r="Q26" s="552"/>
      <c r="R26" s="552"/>
      <c r="S26" s="552"/>
      <c r="T26" s="552"/>
      <c r="U26" s="552"/>
      <c r="V26" s="552"/>
      <c r="W26" s="552"/>
      <c r="X26" s="552"/>
      <c r="Y26" s="552"/>
      <c r="Z26" s="553"/>
    </row>
    <row r="27" spans="2:26" ht="21.75" customHeight="1" x14ac:dyDescent="0.15">
      <c r="B27" s="280"/>
      <c r="C27" s="551"/>
      <c r="D27" s="552"/>
      <c r="E27" s="552"/>
      <c r="F27" s="552"/>
      <c r="G27" s="552"/>
      <c r="H27" s="552"/>
      <c r="I27" s="552"/>
      <c r="J27" s="552"/>
      <c r="K27" s="552"/>
      <c r="L27" s="552"/>
      <c r="M27" s="552"/>
      <c r="N27" s="552"/>
      <c r="O27" s="552"/>
      <c r="P27" s="552"/>
      <c r="Q27" s="552"/>
      <c r="R27" s="552"/>
      <c r="S27" s="552"/>
      <c r="T27" s="552"/>
      <c r="U27" s="552"/>
      <c r="V27" s="552"/>
      <c r="W27" s="552"/>
      <c r="X27" s="552"/>
      <c r="Y27" s="552"/>
      <c r="Z27" s="553"/>
    </row>
    <row r="28" spans="2:26" ht="21.75" customHeight="1" x14ac:dyDescent="0.15">
      <c r="B28" s="280"/>
      <c r="C28" s="551"/>
      <c r="D28" s="552"/>
      <c r="E28" s="552"/>
      <c r="F28" s="552"/>
      <c r="G28" s="552"/>
      <c r="H28" s="552"/>
      <c r="I28" s="552"/>
      <c r="J28" s="552"/>
      <c r="K28" s="552"/>
      <c r="L28" s="552"/>
      <c r="M28" s="552"/>
      <c r="N28" s="552"/>
      <c r="O28" s="552"/>
      <c r="P28" s="552"/>
      <c r="Q28" s="552"/>
      <c r="R28" s="552"/>
      <c r="S28" s="552"/>
      <c r="T28" s="552"/>
      <c r="U28" s="552"/>
      <c r="V28" s="552"/>
      <c r="W28" s="552"/>
      <c r="X28" s="552"/>
      <c r="Y28" s="552"/>
      <c r="Z28" s="553"/>
    </row>
    <row r="29" spans="2:26" ht="47.25" customHeight="1" x14ac:dyDescent="0.15">
      <c r="B29" s="281"/>
      <c r="C29" s="109"/>
      <c r="D29" s="109"/>
      <c r="E29" s="110"/>
      <c r="F29" s="111"/>
      <c r="G29" s="109"/>
      <c r="H29" s="109"/>
      <c r="I29" s="109"/>
      <c r="J29" s="554" t="s">
        <v>395</v>
      </c>
      <c r="K29" s="554"/>
      <c r="L29" s="554"/>
      <c r="M29" s="554"/>
      <c r="N29" s="554"/>
      <c r="O29" s="554"/>
      <c r="P29" s="554"/>
      <c r="Q29" s="554" t="s">
        <v>396</v>
      </c>
      <c r="R29" s="554"/>
      <c r="S29" s="554"/>
      <c r="T29" s="554"/>
      <c r="U29" s="554"/>
      <c r="V29" s="554"/>
      <c r="W29" s="554"/>
      <c r="X29" s="554"/>
      <c r="Y29" s="554"/>
      <c r="Z29" s="112"/>
    </row>
    <row r="30" spans="2:26" ht="15" customHeight="1" x14ac:dyDescent="0.15">
      <c r="C30" s="3" t="s">
        <v>397</v>
      </c>
    </row>
    <row r="31" spans="2:26" ht="15" customHeight="1" x14ac:dyDescent="0.15">
      <c r="C31" s="1" t="s">
        <v>398</v>
      </c>
    </row>
    <row r="32" spans="2:26" ht="15" customHeight="1" x14ac:dyDescent="0.15">
      <c r="C32" s="1" t="s">
        <v>399</v>
      </c>
    </row>
    <row r="33" spans="3:3" ht="15" customHeight="1" x14ac:dyDescent="0.15">
      <c r="C33" s="1" t="s">
        <v>400</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0"/>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4E2CA-F051-4DFA-A95F-1E2BD2E4C2FA}">
  <sheetPr>
    <pageSetUpPr fitToPage="1"/>
  </sheetPr>
  <dimension ref="B1:AA37"/>
  <sheetViews>
    <sheetView showGridLines="0" showZeros="0" view="pageBreakPreview" topLeftCell="A2" zoomScale="90" zoomScaleNormal="70" zoomScaleSheetLayoutView="90" workbookViewId="0">
      <selection activeCell="V2" sqref="V2:Z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4" t="s">
        <v>355</v>
      </c>
      <c r="C2" s="88"/>
      <c r="D2" s="88"/>
      <c r="E2" s="88"/>
      <c r="F2" s="88"/>
      <c r="G2" s="88"/>
      <c r="H2" s="88"/>
      <c r="I2" s="88"/>
      <c r="J2" s="88"/>
      <c r="K2" s="88"/>
      <c r="L2" s="88"/>
      <c r="M2" s="96"/>
      <c r="N2" s="370" t="s">
        <v>356</v>
      </c>
      <c r="O2" s="370"/>
      <c r="P2" s="524">
        <v>45621</v>
      </c>
      <c r="Q2" s="525"/>
      <c r="R2" s="526"/>
      <c r="S2" s="370" t="s">
        <v>357</v>
      </c>
      <c r="T2" s="370"/>
      <c r="U2" s="370"/>
      <c r="V2" s="527" t="s">
        <v>678</v>
      </c>
      <c r="W2" s="527"/>
      <c r="X2" s="527"/>
      <c r="Y2" s="527"/>
      <c r="Z2" s="527"/>
    </row>
    <row r="3" spans="2:27" ht="20.100000000000001" customHeight="1" x14ac:dyDescent="0.15">
      <c r="B3" s="92" t="s">
        <v>8</v>
      </c>
      <c r="C3" s="371" t="s">
        <v>358</v>
      </c>
      <c r="D3" s="372"/>
      <c r="E3" s="372"/>
      <c r="F3" s="373"/>
      <c r="G3" s="368" t="s">
        <v>359</v>
      </c>
      <c r="H3" s="528" t="s">
        <v>360</v>
      </c>
      <c r="I3" s="372"/>
      <c r="J3" s="373"/>
      <c r="K3" s="368" t="s">
        <v>361</v>
      </c>
      <c r="L3" s="529" t="s">
        <v>362</v>
      </c>
      <c r="M3" s="372"/>
      <c r="N3" s="372"/>
      <c r="O3" s="372"/>
      <c r="P3" s="372"/>
      <c r="Q3" s="347" t="s">
        <v>363</v>
      </c>
      <c r="R3" s="349"/>
      <c r="S3" s="371" t="s">
        <v>364</v>
      </c>
      <c r="T3" s="372"/>
      <c r="U3" s="373"/>
      <c r="V3" s="530" t="s">
        <v>365</v>
      </c>
      <c r="W3" s="98" t="s">
        <v>366</v>
      </c>
      <c r="X3" s="336">
        <v>341916.57</v>
      </c>
      <c r="Y3" s="337"/>
      <c r="Z3" s="338"/>
    </row>
    <row r="4" spans="2:27" ht="20.100000000000001" customHeight="1" x14ac:dyDescent="0.15">
      <c r="B4" s="59" t="s">
        <v>3</v>
      </c>
      <c r="C4" s="374" t="s">
        <v>314</v>
      </c>
      <c r="D4" s="375"/>
      <c r="E4" s="375"/>
      <c r="F4" s="376"/>
      <c r="G4" s="380"/>
      <c r="H4" s="374"/>
      <c r="I4" s="375"/>
      <c r="J4" s="376"/>
      <c r="K4" s="380"/>
      <c r="L4" s="375"/>
      <c r="M4" s="375"/>
      <c r="N4" s="375"/>
      <c r="O4" s="375"/>
      <c r="P4" s="375"/>
      <c r="Q4" s="335"/>
      <c r="R4" s="351"/>
      <c r="S4" s="374" t="s">
        <v>367</v>
      </c>
      <c r="T4" s="375"/>
      <c r="U4" s="376"/>
      <c r="V4" s="531"/>
      <c r="W4" s="97" t="s">
        <v>368</v>
      </c>
      <c r="X4" s="326">
        <v>1310924.1599999999</v>
      </c>
      <c r="Y4" s="327"/>
      <c r="Z4" s="328"/>
    </row>
    <row r="5" spans="2:27" ht="20.100000000000001" customHeight="1" x14ac:dyDescent="0.15">
      <c r="B5" s="532" t="s">
        <v>4</v>
      </c>
      <c r="C5" s="55" t="s">
        <v>5</v>
      </c>
      <c r="D5" s="290" t="s">
        <v>369</v>
      </c>
      <c r="E5" s="305"/>
      <c r="F5" s="305"/>
      <c r="G5" s="282" t="s">
        <v>370</v>
      </c>
      <c r="H5" s="289"/>
      <c r="I5" s="290" t="s">
        <v>371</v>
      </c>
      <c r="J5" s="305"/>
      <c r="K5" s="291"/>
      <c r="L5" s="370" t="s">
        <v>12</v>
      </c>
      <c r="M5" s="370"/>
      <c r="N5" s="91" t="s">
        <v>11</v>
      </c>
      <c r="O5" s="99">
        <v>194</v>
      </c>
      <c r="P5" s="56" t="s">
        <v>10</v>
      </c>
      <c r="Q5" s="536" t="s">
        <v>372</v>
      </c>
      <c r="R5" s="534" t="s">
        <v>373</v>
      </c>
      <c r="S5" s="368" t="s">
        <v>374</v>
      </c>
      <c r="T5" s="368"/>
      <c r="U5" s="100" t="s">
        <v>375</v>
      </c>
      <c r="V5" s="347" t="s">
        <v>376</v>
      </c>
      <c r="W5" s="98" t="s">
        <v>366</v>
      </c>
      <c r="X5" s="326">
        <v>341922.45</v>
      </c>
      <c r="Y5" s="327"/>
      <c r="Z5" s="328"/>
    </row>
    <row r="6" spans="2:27" ht="20.100000000000001" customHeight="1" x14ac:dyDescent="0.15">
      <c r="B6" s="533"/>
      <c r="C6" s="55" t="s">
        <v>6</v>
      </c>
      <c r="D6" s="290" t="s">
        <v>369</v>
      </c>
      <c r="E6" s="305"/>
      <c r="F6" s="305"/>
      <c r="G6" s="370" t="s">
        <v>377</v>
      </c>
      <c r="H6" s="370"/>
      <c r="I6" s="290">
        <v>2016</v>
      </c>
      <c r="J6" s="305"/>
      <c r="K6" s="291"/>
      <c r="L6" s="370" t="s">
        <v>378</v>
      </c>
      <c r="M6" s="370"/>
      <c r="N6" s="91" t="s">
        <v>11</v>
      </c>
      <c r="O6" s="74">
        <v>12</v>
      </c>
      <c r="P6" s="56" t="s">
        <v>10</v>
      </c>
      <c r="Q6" s="351"/>
      <c r="R6" s="535"/>
      <c r="S6" s="370" t="s">
        <v>379</v>
      </c>
      <c r="T6" s="370"/>
      <c r="U6" s="101" t="s">
        <v>380</v>
      </c>
      <c r="V6" s="335"/>
      <c r="W6" s="98" t="s">
        <v>368</v>
      </c>
      <c r="X6" s="326">
        <v>1310927.17</v>
      </c>
      <c r="Y6" s="327"/>
      <c r="Z6" s="328"/>
    </row>
    <row r="7" spans="2:27" ht="7.5" customHeight="1" x14ac:dyDescent="0.15">
      <c r="B7" s="559" t="s">
        <v>381</v>
      </c>
      <c r="C7" s="559"/>
      <c r="D7" s="560" t="s">
        <v>382</v>
      </c>
      <c r="E7" s="560"/>
      <c r="F7" s="102"/>
      <c r="G7" s="102"/>
      <c r="H7" s="102"/>
      <c r="I7" s="102"/>
      <c r="J7" s="102"/>
      <c r="K7" s="102"/>
      <c r="L7" s="102"/>
      <c r="M7" s="102"/>
      <c r="N7" s="102"/>
      <c r="O7" s="102"/>
      <c r="P7" s="102"/>
      <c r="Q7" s="102"/>
      <c r="R7" s="102"/>
      <c r="S7" s="102"/>
      <c r="T7" s="102"/>
      <c r="U7" s="102"/>
      <c r="V7" s="102"/>
      <c r="W7" s="102"/>
      <c r="X7" s="103"/>
      <c r="Y7" s="103"/>
      <c r="Z7" s="104"/>
    </row>
    <row r="8" spans="2:27" ht="21.75" customHeight="1" x14ac:dyDescent="0.15">
      <c r="B8" s="559"/>
      <c r="C8" s="559"/>
      <c r="D8" s="560"/>
      <c r="E8" s="560"/>
      <c r="F8" s="105"/>
      <c r="G8" s="537" t="s">
        <v>383</v>
      </c>
      <c r="H8" s="536"/>
      <c r="I8" s="561" t="s">
        <v>384</v>
      </c>
      <c r="J8" s="106" t="s">
        <v>385</v>
      </c>
      <c r="K8" s="107" t="s">
        <v>386</v>
      </c>
      <c r="L8" s="286">
        <v>29</v>
      </c>
      <c r="M8" s="287"/>
      <c r="N8" s="55" t="s">
        <v>387</v>
      </c>
      <c r="O8" s="288">
        <v>1</v>
      </c>
      <c r="P8" s="288"/>
      <c r="Q8" s="55" t="s">
        <v>388</v>
      </c>
      <c r="R8" s="286">
        <v>0</v>
      </c>
      <c r="S8" s="287"/>
      <c r="T8" s="537" t="s">
        <v>389</v>
      </c>
      <c r="U8" s="536"/>
      <c r="V8" s="537" t="s">
        <v>390</v>
      </c>
      <c r="W8" s="536"/>
      <c r="X8" s="542">
        <v>0</v>
      </c>
      <c r="Y8" s="543"/>
      <c r="Z8" s="105"/>
      <c r="AA8" s="108"/>
    </row>
    <row r="9" spans="2:27" ht="10.9" customHeight="1" x14ac:dyDescent="0.15">
      <c r="B9" s="559"/>
      <c r="C9" s="559"/>
      <c r="D9" s="560"/>
      <c r="E9" s="560"/>
      <c r="F9" s="105"/>
      <c r="G9" s="538"/>
      <c r="H9" s="539"/>
      <c r="I9" s="562"/>
      <c r="J9" s="546" t="s">
        <v>391</v>
      </c>
      <c r="K9" s="548" t="s">
        <v>386</v>
      </c>
      <c r="L9" s="542">
        <v>0</v>
      </c>
      <c r="M9" s="543"/>
      <c r="N9" s="546" t="s">
        <v>387</v>
      </c>
      <c r="O9" s="542">
        <v>0</v>
      </c>
      <c r="P9" s="543"/>
      <c r="Q9" s="546" t="s">
        <v>388</v>
      </c>
      <c r="R9" s="542">
        <v>0</v>
      </c>
      <c r="S9" s="543"/>
      <c r="T9" s="538"/>
      <c r="U9" s="539"/>
      <c r="V9" s="540"/>
      <c r="W9" s="541"/>
      <c r="X9" s="544"/>
      <c r="Y9" s="545"/>
      <c r="Z9" s="105"/>
      <c r="AA9" s="108"/>
    </row>
    <row r="10" spans="2:27" ht="10.9" customHeight="1" x14ac:dyDescent="0.15">
      <c r="B10" s="559"/>
      <c r="C10" s="559"/>
      <c r="D10" s="560"/>
      <c r="E10" s="560"/>
      <c r="F10" s="105"/>
      <c r="G10" s="538"/>
      <c r="H10" s="539"/>
      <c r="I10" s="562"/>
      <c r="J10" s="547"/>
      <c r="K10" s="549"/>
      <c r="L10" s="550"/>
      <c r="M10" s="341"/>
      <c r="N10" s="547"/>
      <c r="O10" s="550"/>
      <c r="P10" s="341"/>
      <c r="Q10" s="547"/>
      <c r="R10" s="550"/>
      <c r="S10" s="341"/>
      <c r="T10" s="538"/>
      <c r="U10" s="539"/>
      <c r="V10" s="555" t="s">
        <v>392</v>
      </c>
      <c r="W10" s="556"/>
      <c r="X10" s="542">
        <v>0</v>
      </c>
      <c r="Y10" s="543"/>
      <c r="Z10" s="105"/>
      <c r="AA10" s="108"/>
    </row>
    <row r="11" spans="2:27" ht="21.75" customHeight="1" x14ac:dyDescent="0.15">
      <c r="B11" s="559"/>
      <c r="C11" s="559"/>
      <c r="D11" s="560"/>
      <c r="E11" s="560"/>
      <c r="F11" s="105"/>
      <c r="G11" s="540"/>
      <c r="H11" s="541"/>
      <c r="I11" s="563"/>
      <c r="J11" s="55" t="s">
        <v>393</v>
      </c>
      <c r="K11" s="107" t="s">
        <v>386</v>
      </c>
      <c r="L11" s="286">
        <v>0</v>
      </c>
      <c r="M11" s="287"/>
      <c r="N11" s="55" t="s">
        <v>387</v>
      </c>
      <c r="O11" s="288">
        <v>0</v>
      </c>
      <c r="P11" s="288"/>
      <c r="Q11" s="55" t="s">
        <v>388</v>
      </c>
      <c r="R11" s="286">
        <v>0</v>
      </c>
      <c r="S11" s="287"/>
      <c r="T11" s="540"/>
      <c r="U11" s="541"/>
      <c r="V11" s="557"/>
      <c r="W11" s="558"/>
      <c r="X11" s="550"/>
      <c r="Y11" s="341"/>
      <c r="Z11" s="105"/>
      <c r="AA11" s="108"/>
    </row>
    <row r="12" spans="2:27" ht="21.75" customHeight="1" x14ac:dyDescent="0.15">
      <c r="B12" s="293" t="s">
        <v>394</v>
      </c>
      <c r="C12" s="551"/>
      <c r="D12" s="552"/>
      <c r="E12" s="552"/>
      <c r="F12" s="552"/>
      <c r="G12" s="552"/>
      <c r="H12" s="552"/>
      <c r="I12" s="552"/>
      <c r="J12" s="552"/>
      <c r="K12" s="552"/>
      <c r="L12" s="552"/>
      <c r="M12" s="552"/>
      <c r="N12" s="552"/>
      <c r="O12" s="552"/>
      <c r="P12" s="552"/>
      <c r="Q12" s="552"/>
      <c r="R12" s="552"/>
      <c r="S12" s="552"/>
      <c r="T12" s="552"/>
      <c r="U12" s="552"/>
      <c r="V12" s="552"/>
      <c r="W12" s="552"/>
      <c r="X12" s="552"/>
      <c r="Y12" s="552"/>
      <c r="Z12" s="553"/>
      <c r="AA12" s="108"/>
    </row>
    <row r="13" spans="2:27" ht="21.75" customHeight="1" x14ac:dyDescent="0.15">
      <c r="B13" s="280"/>
      <c r="C13" s="551"/>
      <c r="D13" s="552"/>
      <c r="E13" s="552"/>
      <c r="F13" s="552"/>
      <c r="G13" s="552"/>
      <c r="H13" s="552"/>
      <c r="I13" s="552"/>
      <c r="J13" s="552"/>
      <c r="K13" s="552"/>
      <c r="L13" s="552"/>
      <c r="M13" s="552"/>
      <c r="N13" s="552"/>
      <c r="O13" s="552"/>
      <c r="P13" s="552"/>
      <c r="Q13" s="552"/>
      <c r="R13" s="552"/>
      <c r="S13" s="552"/>
      <c r="T13" s="552"/>
      <c r="U13" s="552"/>
      <c r="V13" s="552"/>
      <c r="W13" s="552"/>
      <c r="X13" s="552"/>
      <c r="Y13" s="552"/>
      <c r="Z13" s="553"/>
      <c r="AA13" s="108"/>
    </row>
    <row r="14" spans="2:27" ht="21.75" customHeight="1" x14ac:dyDescent="0.15">
      <c r="B14" s="280"/>
      <c r="C14" s="551"/>
      <c r="D14" s="552"/>
      <c r="E14" s="552"/>
      <c r="F14" s="552"/>
      <c r="G14" s="552"/>
      <c r="H14" s="552"/>
      <c r="I14" s="552"/>
      <c r="J14" s="552"/>
      <c r="K14" s="552"/>
      <c r="L14" s="552"/>
      <c r="M14" s="552"/>
      <c r="N14" s="552"/>
      <c r="O14" s="552"/>
      <c r="P14" s="552"/>
      <c r="Q14" s="552"/>
      <c r="R14" s="552"/>
      <c r="S14" s="552"/>
      <c r="T14" s="552"/>
      <c r="U14" s="552"/>
      <c r="V14" s="552"/>
      <c r="W14" s="552"/>
      <c r="X14" s="552"/>
      <c r="Y14" s="552"/>
      <c r="Z14" s="553"/>
      <c r="AA14" s="108"/>
    </row>
    <row r="15" spans="2:27" ht="21.75" customHeight="1" x14ac:dyDescent="0.15">
      <c r="B15" s="280"/>
      <c r="C15" s="551"/>
      <c r="D15" s="552"/>
      <c r="E15" s="552"/>
      <c r="F15" s="552"/>
      <c r="G15" s="552"/>
      <c r="H15" s="552"/>
      <c r="I15" s="552"/>
      <c r="J15" s="552"/>
      <c r="K15" s="552"/>
      <c r="L15" s="552"/>
      <c r="M15" s="552"/>
      <c r="N15" s="552"/>
      <c r="O15" s="552"/>
      <c r="P15" s="552"/>
      <c r="Q15" s="552"/>
      <c r="R15" s="552"/>
      <c r="S15" s="552"/>
      <c r="T15" s="552"/>
      <c r="U15" s="552"/>
      <c r="V15" s="552"/>
      <c r="W15" s="552"/>
      <c r="X15" s="552"/>
      <c r="Y15" s="552"/>
      <c r="Z15" s="553"/>
    </row>
    <row r="16" spans="2:27" ht="21.75" customHeight="1" x14ac:dyDescent="0.15">
      <c r="B16" s="280"/>
      <c r="C16" s="551"/>
      <c r="D16" s="552"/>
      <c r="E16" s="552"/>
      <c r="F16" s="552"/>
      <c r="G16" s="552"/>
      <c r="H16" s="552"/>
      <c r="I16" s="552"/>
      <c r="J16" s="552"/>
      <c r="K16" s="552"/>
      <c r="L16" s="552"/>
      <c r="M16" s="552"/>
      <c r="N16" s="552"/>
      <c r="O16" s="552"/>
      <c r="P16" s="552"/>
      <c r="Q16" s="552"/>
      <c r="R16" s="552"/>
      <c r="S16" s="552"/>
      <c r="T16" s="552"/>
      <c r="U16" s="552"/>
      <c r="V16" s="552"/>
      <c r="W16" s="552"/>
      <c r="X16" s="552"/>
      <c r="Y16" s="552"/>
      <c r="Z16" s="553"/>
    </row>
    <row r="17" spans="2:26" ht="21.75" customHeight="1" x14ac:dyDescent="0.15">
      <c r="B17" s="280"/>
      <c r="C17" s="551"/>
      <c r="D17" s="552"/>
      <c r="E17" s="552"/>
      <c r="F17" s="552"/>
      <c r="G17" s="552"/>
      <c r="H17" s="552"/>
      <c r="I17" s="552"/>
      <c r="J17" s="552"/>
      <c r="K17" s="552"/>
      <c r="L17" s="552"/>
      <c r="M17" s="552"/>
      <c r="N17" s="552"/>
      <c r="O17" s="552"/>
      <c r="P17" s="552"/>
      <c r="Q17" s="552"/>
      <c r="R17" s="552"/>
      <c r="S17" s="552"/>
      <c r="T17" s="552"/>
      <c r="U17" s="552"/>
      <c r="V17" s="552"/>
      <c r="W17" s="552"/>
      <c r="X17" s="552"/>
      <c r="Y17" s="552"/>
      <c r="Z17" s="553"/>
    </row>
    <row r="18" spans="2:26" ht="21.75" customHeight="1" x14ac:dyDescent="0.15">
      <c r="B18" s="280"/>
      <c r="C18" s="551"/>
      <c r="D18" s="552"/>
      <c r="E18" s="552"/>
      <c r="F18" s="552"/>
      <c r="G18" s="552"/>
      <c r="H18" s="552"/>
      <c r="I18" s="552"/>
      <c r="J18" s="552"/>
      <c r="K18" s="552"/>
      <c r="L18" s="552"/>
      <c r="M18" s="552"/>
      <c r="N18" s="552"/>
      <c r="O18" s="552"/>
      <c r="P18" s="552"/>
      <c r="Q18" s="552"/>
      <c r="R18" s="552"/>
      <c r="S18" s="552"/>
      <c r="T18" s="552"/>
      <c r="U18" s="552"/>
      <c r="V18" s="552"/>
      <c r="W18" s="552"/>
      <c r="X18" s="552"/>
      <c r="Y18" s="552"/>
      <c r="Z18" s="553"/>
    </row>
    <row r="19" spans="2:26" ht="21.75" customHeight="1" x14ac:dyDescent="0.15">
      <c r="B19" s="280"/>
      <c r="C19" s="551"/>
      <c r="D19" s="552"/>
      <c r="E19" s="552"/>
      <c r="F19" s="552"/>
      <c r="G19" s="552"/>
      <c r="H19" s="552"/>
      <c r="I19" s="552"/>
      <c r="J19" s="552"/>
      <c r="K19" s="552"/>
      <c r="L19" s="552"/>
      <c r="M19" s="552"/>
      <c r="N19" s="552"/>
      <c r="O19" s="552"/>
      <c r="P19" s="552"/>
      <c r="Q19" s="552"/>
      <c r="R19" s="552"/>
      <c r="S19" s="552"/>
      <c r="T19" s="552"/>
      <c r="U19" s="552"/>
      <c r="V19" s="552"/>
      <c r="W19" s="552"/>
      <c r="X19" s="552"/>
      <c r="Y19" s="552"/>
      <c r="Z19" s="553"/>
    </row>
    <row r="20" spans="2:26" ht="21.75" customHeight="1" x14ac:dyDescent="0.15">
      <c r="B20" s="280"/>
      <c r="C20" s="551"/>
      <c r="D20" s="552"/>
      <c r="E20" s="552"/>
      <c r="F20" s="552"/>
      <c r="G20" s="552"/>
      <c r="H20" s="552"/>
      <c r="I20" s="552"/>
      <c r="J20" s="552"/>
      <c r="K20" s="552"/>
      <c r="L20" s="552"/>
      <c r="M20" s="552"/>
      <c r="N20" s="552"/>
      <c r="O20" s="552"/>
      <c r="P20" s="552"/>
      <c r="Q20" s="552"/>
      <c r="R20" s="552"/>
      <c r="S20" s="552"/>
      <c r="T20" s="552"/>
      <c r="U20" s="552"/>
      <c r="V20" s="552"/>
      <c r="W20" s="552"/>
      <c r="X20" s="552"/>
      <c r="Y20" s="552"/>
      <c r="Z20" s="553"/>
    </row>
    <row r="21" spans="2:26" ht="21.75" customHeight="1" x14ac:dyDescent="0.15">
      <c r="B21" s="280"/>
      <c r="C21" s="551"/>
      <c r="D21" s="552"/>
      <c r="E21" s="552"/>
      <c r="F21" s="552"/>
      <c r="G21" s="552"/>
      <c r="H21" s="552"/>
      <c r="I21" s="552"/>
      <c r="J21" s="552"/>
      <c r="K21" s="552"/>
      <c r="L21" s="552"/>
      <c r="M21" s="552"/>
      <c r="N21" s="552"/>
      <c r="O21" s="552"/>
      <c r="P21" s="552"/>
      <c r="Q21" s="552"/>
      <c r="R21" s="552"/>
      <c r="S21" s="552"/>
      <c r="T21" s="552"/>
      <c r="U21" s="552"/>
      <c r="V21" s="552"/>
      <c r="W21" s="552"/>
      <c r="X21" s="552"/>
      <c r="Y21" s="552"/>
      <c r="Z21" s="553"/>
    </row>
    <row r="22" spans="2:26" ht="21.75" customHeight="1" x14ac:dyDescent="0.15">
      <c r="B22" s="280"/>
      <c r="C22" s="551"/>
      <c r="D22" s="552"/>
      <c r="E22" s="552"/>
      <c r="F22" s="552"/>
      <c r="G22" s="552"/>
      <c r="H22" s="552"/>
      <c r="I22" s="552"/>
      <c r="J22" s="552"/>
      <c r="K22" s="552"/>
      <c r="L22" s="552"/>
      <c r="M22" s="552"/>
      <c r="N22" s="552"/>
      <c r="O22" s="552"/>
      <c r="P22" s="552"/>
      <c r="Q22" s="552"/>
      <c r="R22" s="552"/>
      <c r="S22" s="552"/>
      <c r="T22" s="552"/>
      <c r="U22" s="552"/>
      <c r="V22" s="552"/>
      <c r="W22" s="552"/>
      <c r="X22" s="552"/>
      <c r="Y22" s="552"/>
      <c r="Z22" s="553"/>
    </row>
    <row r="23" spans="2:26" ht="21.75" customHeight="1" x14ac:dyDescent="0.15">
      <c r="B23" s="280"/>
      <c r="C23" s="551"/>
      <c r="D23" s="552"/>
      <c r="E23" s="552"/>
      <c r="F23" s="552"/>
      <c r="G23" s="552"/>
      <c r="H23" s="552"/>
      <c r="I23" s="552"/>
      <c r="J23" s="552"/>
      <c r="K23" s="552"/>
      <c r="L23" s="552"/>
      <c r="M23" s="552"/>
      <c r="N23" s="552"/>
      <c r="O23" s="552"/>
      <c r="P23" s="552"/>
      <c r="Q23" s="552"/>
      <c r="R23" s="552"/>
      <c r="S23" s="552"/>
      <c r="T23" s="552"/>
      <c r="U23" s="552"/>
      <c r="V23" s="552"/>
      <c r="W23" s="552"/>
      <c r="X23" s="552"/>
      <c r="Y23" s="552"/>
      <c r="Z23" s="553"/>
    </row>
    <row r="24" spans="2:26" ht="21.75" customHeight="1" x14ac:dyDescent="0.15">
      <c r="B24" s="280"/>
      <c r="C24" s="551"/>
      <c r="D24" s="552"/>
      <c r="E24" s="552"/>
      <c r="F24" s="552"/>
      <c r="G24" s="552"/>
      <c r="H24" s="552"/>
      <c r="I24" s="552"/>
      <c r="J24" s="552"/>
      <c r="K24" s="552"/>
      <c r="L24" s="552"/>
      <c r="M24" s="552"/>
      <c r="N24" s="552"/>
      <c r="O24" s="552"/>
      <c r="P24" s="552"/>
      <c r="Q24" s="552"/>
      <c r="R24" s="552"/>
      <c r="S24" s="552"/>
      <c r="T24" s="552"/>
      <c r="U24" s="552"/>
      <c r="V24" s="552"/>
      <c r="W24" s="552"/>
      <c r="X24" s="552"/>
      <c r="Y24" s="552"/>
      <c r="Z24" s="553"/>
    </row>
    <row r="25" spans="2:26" ht="21.75" customHeight="1" x14ac:dyDescent="0.15">
      <c r="B25" s="280"/>
      <c r="C25" s="551"/>
      <c r="D25" s="552"/>
      <c r="E25" s="552"/>
      <c r="F25" s="552"/>
      <c r="G25" s="552"/>
      <c r="H25" s="552"/>
      <c r="I25" s="552"/>
      <c r="J25" s="552"/>
      <c r="K25" s="552"/>
      <c r="L25" s="552"/>
      <c r="M25" s="552"/>
      <c r="N25" s="552"/>
      <c r="O25" s="552"/>
      <c r="P25" s="552"/>
      <c r="Q25" s="552"/>
      <c r="R25" s="552"/>
      <c r="S25" s="552"/>
      <c r="T25" s="552"/>
      <c r="U25" s="552"/>
      <c r="V25" s="552"/>
      <c r="W25" s="552"/>
      <c r="X25" s="552"/>
      <c r="Y25" s="552"/>
      <c r="Z25" s="553"/>
    </row>
    <row r="26" spans="2:26" ht="21.75" customHeight="1" x14ac:dyDescent="0.15">
      <c r="B26" s="280"/>
      <c r="C26" s="551"/>
      <c r="D26" s="552"/>
      <c r="E26" s="552"/>
      <c r="F26" s="552"/>
      <c r="G26" s="552"/>
      <c r="H26" s="552"/>
      <c r="I26" s="552"/>
      <c r="J26" s="552"/>
      <c r="K26" s="552"/>
      <c r="L26" s="552"/>
      <c r="M26" s="552"/>
      <c r="N26" s="552"/>
      <c r="O26" s="552"/>
      <c r="P26" s="552"/>
      <c r="Q26" s="552"/>
      <c r="R26" s="552"/>
      <c r="S26" s="552"/>
      <c r="T26" s="552"/>
      <c r="U26" s="552"/>
      <c r="V26" s="552"/>
      <c r="W26" s="552"/>
      <c r="X26" s="552"/>
      <c r="Y26" s="552"/>
      <c r="Z26" s="553"/>
    </row>
    <row r="27" spans="2:26" ht="21.75" customHeight="1" x14ac:dyDescent="0.15">
      <c r="B27" s="280"/>
      <c r="C27" s="551"/>
      <c r="D27" s="552"/>
      <c r="E27" s="552"/>
      <c r="F27" s="552"/>
      <c r="G27" s="552"/>
      <c r="H27" s="552"/>
      <c r="I27" s="552"/>
      <c r="J27" s="552"/>
      <c r="K27" s="552"/>
      <c r="L27" s="552"/>
      <c r="M27" s="552"/>
      <c r="N27" s="552"/>
      <c r="O27" s="552"/>
      <c r="P27" s="552"/>
      <c r="Q27" s="552"/>
      <c r="R27" s="552"/>
      <c r="S27" s="552"/>
      <c r="T27" s="552"/>
      <c r="U27" s="552"/>
      <c r="V27" s="552"/>
      <c r="W27" s="552"/>
      <c r="X27" s="552"/>
      <c r="Y27" s="552"/>
      <c r="Z27" s="553"/>
    </row>
    <row r="28" spans="2:26" ht="21.75" customHeight="1" x14ac:dyDescent="0.15">
      <c r="B28" s="280"/>
      <c r="C28" s="551"/>
      <c r="D28" s="552"/>
      <c r="E28" s="552"/>
      <c r="F28" s="552"/>
      <c r="G28" s="552"/>
      <c r="H28" s="552"/>
      <c r="I28" s="552"/>
      <c r="J28" s="552"/>
      <c r="K28" s="552"/>
      <c r="L28" s="552"/>
      <c r="M28" s="552"/>
      <c r="N28" s="552"/>
      <c r="O28" s="552"/>
      <c r="P28" s="552"/>
      <c r="Q28" s="552"/>
      <c r="R28" s="552"/>
      <c r="S28" s="552"/>
      <c r="T28" s="552"/>
      <c r="U28" s="552"/>
      <c r="V28" s="552"/>
      <c r="W28" s="552"/>
      <c r="X28" s="552"/>
      <c r="Y28" s="552"/>
      <c r="Z28" s="553"/>
    </row>
    <row r="29" spans="2:26" ht="47.25" customHeight="1" x14ac:dyDescent="0.15">
      <c r="B29" s="281"/>
      <c r="C29" s="109"/>
      <c r="D29" s="109"/>
      <c r="E29" s="110"/>
      <c r="F29" s="111"/>
      <c r="G29" s="109"/>
      <c r="H29" s="109"/>
      <c r="I29" s="109"/>
      <c r="J29" s="554" t="s">
        <v>395</v>
      </c>
      <c r="K29" s="554"/>
      <c r="L29" s="554"/>
      <c r="M29" s="554"/>
      <c r="N29" s="554"/>
      <c r="O29" s="554"/>
      <c r="P29" s="554"/>
      <c r="Q29" s="554" t="s">
        <v>396</v>
      </c>
      <c r="R29" s="554"/>
      <c r="S29" s="554"/>
      <c r="T29" s="554"/>
      <c r="U29" s="554"/>
      <c r="V29" s="554"/>
      <c r="W29" s="554"/>
      <c r="X29" s="554"/>
      <c r="Y29" s="554"/>
      <c r="Z29" s="112"/>
    </row>
    <row r="30" spans="2:26" ht="15" customHeight="1" x14ac:dyDescent="0.15">
      <c r="C30" s="3" t="s">
        <v>397</v>
      </c>
    </row>
    <row r="31" spans="2:26" ht="15" customHeight="1" x14ac:dyDescent="0.15">
      <c r="C31" s="1" t="s">
        <v>398</v>
      </c>
    </row>
    <row r="32" spans="2:26" ht="15" customHeight="1" x14ac:dyDescent="0.15">
      <c r="C32" s="1" t="s">
        <v>399</v>
      </c>
    </row>
    <row r="33" spans="3:3" ht="15" customHeight="1" x14ac:dyDescent="0.15">
      <c r="C33" s="1" t="s">
        <v>400</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0"/>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38426-A30A-4FC8-8938-04FD4E223176}">
  <dimension ref="B1:Y48"/>
  <sheetViews>
    <sheetView showGridLines="0" showZeros="0" view="pageBreakPreview" topLeftCell="A3" zoomScale="80" zoomScaleNormal="55" zoomScaleSheetLayoutView="80" workbookViewId="0">
      <selection activeCell="P4" sqref="P4:S4"/>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16384" width="9" style="1"/>
  </cols>
  <sheetData>
    <row r="1" spans="2:25" ht="9.75" customHeight="1" x14ac:dyDescent="0.15"/>
    <row r="2" spans="2:25" ht="24.75" customHeight="1" x14ac:dyDescent="0.15">
      <c r="B2" s="564" t="s">
        <v>401</v>
      </c>
      <c r="C2" s="564"/>
      <c r="D2" s="564"/>
      <c r="E2" s="564"/>
      <c r="F2" s="484"/>
      <c r="G2" s="484"/>
      <c r="H2" s="484"/>
      <c r="I2" s="564"/>
      <c r="J2" s="564"/>
      <c r="K2" s="564"/>
      <c r="L2" s="564"/>
      <c r="M2" s="564"/>
      <c r="N2" s="564"/>
      <c r="O2" s="564"/>
      <c r="P2" s="564"/>
      <c r="Q2" s="564"/>
      <c r="R2" s="564"/>
      <c r="S2" s="564"/>
      <c r="T2" s="564"/>
      <c r="U2" s="564"/>
      <c r="V2" s="564"/>
      <c r="W2" s="564"/>
      <c r="X2" s="564"/>
    </row>
    <row r="3" spans="2:25" ht="20.100000000000001" customHeight="1" x14ac:dyDescent="0.15">
      <c r="B3" s="485" t="s">
        <v>8</v>
      </c>
      <c r="C3" s="486"/>
      <c r="D3" s="486"/>
      <c r="E3" s="486"/>
      <c r="F3" s="565" t="s">
        <v>358</v>
      </c>
      <c r="G3" s="565"/>
      <c r="H3" s="565"/>
      <c r="I3" s="566" t="s">
        <v>9</v>
      </c>
      <c r="J3" s="567"/>
      <c r="K3" s="568" t="s">
        <v>351</v>
      </c>
      <c r="L3" s="569"/>
      <c r="M3" s="569"/>
      <c r="N3" s="570"/>
      <c r="O3" s="571" t="s">
        <v>402</v>
      </c>
      <c r="P3" s="573" t="s">
        <v>364</v>
      </c>
      <c r="Q3" s="574"/>
      <c r="R3" s="574"/>
      <c r="S3" s="575"/>
      <c r="T3" s="505" t="s">
        <v>403</v>
      </c>
      <c r="U3" s="506"/>
      <c r="V3" s="506"/>
      <c r="W3" s="507"/>
      <c r="X3" s="511">
        <v>45621</v>
      </c>
      <c r="Y3" s="513"/>
    </row>
    <row r="4" spans="2:25" ht="20.100000000000001" customHeight="1" x14ac:dyDescent="0.15">
      <c r="B4" s="517" t="s">
        <v>0</v>
      </c>
      <c r="C4" s="518"/>
      <c r="D4" s="518"/>
      <c r="E4" s="518"/>
      <c r="F4" s="581" t="s">
        <v>314</v>
      </c>
      <c r="G4" s="581"/>
      <c r="H4" s="581"/>
      <c r="I4" s="582" t="s">
        <v>1</v>
      </c>
      <c r="J4" s="583"/>
      <c r="K4" s="568" t="s">
        <v>362</v>
      </c>
      <c r="L4" s="569"/>
      <c r="M4" s="569"/>
      <c r="N4" s="570"/>
      <c r="O4" s="572"/>
      <c r="P4" s="584" t="s">
        <v>367</v>
      </c>
      <c r="Q4" s="585"/>
      <c r="R4" s="585"/>
      <c r="S4" s="578"/>
      <c r="T4" s="576"/>
      <c r="U4" s="577"/>
      <c r="V4" s="577"/>
      <c r="W4" s="578"/>
      <c r="X4" s="579"/>
      <c r="Y4" s="580"/>
    </row>
    <row r="5" spans="2:25" ht="15" customHeight="1" x14ac:dyDescent="0.15">
      <c r="B5" s="586" t="s">
        <v>404</v>
      </c>
      <c r="C5" s="589" t="s">
        <v>405</v>
      </c>
      <c r="D5" s="590"/>
      <c r="E5" s="591" t="s">
        <v>406</v>
      </c>
      <c r="F5" s="591" t="s">
        <v>407</v>
      </c>
      <c r="G5" s="593" t="s">
        <v>408</v>
      </c>
      <c r="H5" s="594"/>
      <c r="I5" s="485" t="s">
        <v>409</v>
      </c>
      <c r="J5" s="486"/>
      <c r="K5" s="486"/>
      <c r="L5" s="486"/>
      <c r="M5" s="486"/>
      <c r="N5" s="487"/>
      <c r="O5" s="114" t="s">
        <v>410</v>
      </c>
      <c r="P5" s="597" t="s">
        <v>411</v>
      </c>
      <c r="Q5" s="598"/>
      <c r="R5" s="598"/>
      <c r="S5" s="599"/>
      <c r="T5" s="593" t="s">
        <v>412</v>
      </c>
      <c r="U5" s="603"/>
      <c r="V5" s="603"/>
      <c r="W5" s="603"/>
      <c r="X5" s="594"/>
      <c r="Y5" s="605" t="s">
        <v>413</v>
      </c>
    </row>
    <row r="6" spans="2:25" ht="15" customHeight="1" x14ac:dyDescent="0.15">
      <c r="B6" s="587"/>
      <c r="C6" s="589"/>
      <c r="D6" s="590"/>
      <c r="E6" s="591"/>
      <c r="F6" s="591"/>
      <c r="G6" s="595"/>
      <c r="H6" s="596"/>
      <c r="I6" s="517"/>
      <c r="J6" s="518"/>
      <c r="K6" s="518"/>
      <c r="L6" s="518"/>
      <c r="M6" s="518"/>
      <c r="N6" s="519"/>
      <c r="O6" s="115">
        <v>43826</v>
      </c>
      <c r="P6" s="600"/>
      <c r="Q6" s="601"/>
      <c r="R6" s="601"/>
      <c r="S6" s="602"/>
      <c r="T6" s="595"/>
      <c r="U6" s="604"/>
      <c r="V6" s="604"/>
      <c r="W6" s="604"/>
      <c r="X6" s="596"/>
      <c r="Y6" s="591"/>
    </row>
    <row r="7" spans="2:25" ht="16.149999999999999" customHeight="1" x14ac:dyDescent="0.15">
      <c r="B7" s="587"/>
      <c r="C7" s="589"/>
      <c r="D7" s="590"/>
      <c r="E7" s="591"/>
      <c r="F7" s="591"/>
      <c r="G7" s="523" t="s">
        <v>414</v>
      </c>
      <c r="H7" s="523" t="s">
        <v>415</v>
      </c>
      <c r="I7" s="491" t="s">
        <v>416</v>
      </c>
      <c r="J7" s="491" t="s">
        <v>417</v>
      </c>
      <c r="K7" s="608"/>
      <c r="L7" s="608"/>
      <c r="M7" s="609" t="s">
        <v>418</v>
      </c>
      <c r="N7" s="610" t="s">
        <v>419</v>
      </c>
      <c r="O7" s="491" t="s">
        <v>420</v>
      </c>
      <c r="P7" s="615" t="s">
        <v>421</v>
      </c>
      <c r="Q7" s="608"/>
      <c r="R7" s="523" t="s">
        <v>422</v>
      </c>
      <c r="S7" s="523" t="s">
        <v>423</v>
      </c>
      <c r="T7" s="616" t="s">
        <v>424</v>
      </c>
      <c r="U7" s="523" t="s">
        <v>425</v>
      </c>
      <c r="V7" s="608"/>
      <c r="W7" s="608"/>
      <c r="X7" s="608"/>
      <c r="Y7" s="591"/>
    </row>
    <row r="8" spans="2:25" ht="16.149999999999999" customHeight="1" x14ac:dyDescent="0.15">
      <c r="B8" s="587"/>
      <c r="C8" s="517"/>
      <c r="D8" s="519"/>
      <c r="E8" s="592"/>
      <c r="F8" s="592"/>
      <c r="G8" s="607"/>
      <c r="H8" s="607"/>
      <c r="I8" s="608"/>
      <c r="J8" s="608"/>
      <c r="K8" s="608"/>
      <c r="L8" s="608"/>
      <c r="M8" s="608"/>
      <c r="N8" s="608"/>
      <c r="O8" s="608"/>
      <c r="P8" s="116" t="s">
        <v>426</v>
      </c>
      <c r="Q8" s="116" t="s">
        <v>427</v>
      </c>
      <c r="R8" s="608"/>
      <c r="S8" s="608"/>
      <c r="T8" s="608"/>
      <c r="U8" s="608"/>
      <c r="V8" s="608"/>
      <c r="W8" s="608"/>
      <c r="X8" s="608"/>
      <c r="Y8" s="606"/>
    </row>
    <row r="9" spans="2:25" ht="15.75" customHeight="1" x14ac:dyDescent="0.15">
      <c r="B9" s="587"/>
      <c r="C9" s="611" t="s">
        <v>428</v>
      </c>
      <c r="D9" s="612"/>
      <c r="E9" s="117">
        <v>1</v>
      </c>
      <c r="F9" s="118">
        <v>7.7</v>
      </c>
      <c r="G9" s="119" t="s">
        <v>429</v>
      </c>
      <c r="H9" s="119" t="s">
        <v>430</v>
      </c>
      <c r="I9" s="119" t="s">
        <v>431</v>
      </c>
      <c r="J9" s="613" t="s">
        <v>269</v>
      </c>
      <c r="K9" s="613"/>
      <c r="L9" s="613"/>
      <c r="M9" s="120" t="s">
        <v>432</v>
      </c>
      <c r="N9" s="120" t="s">
        <v>432</v>
      </c>
      <c r="O9" s="119" t="s">
        <v>433</v>
      </c>
      <c r="P9" s="119"/>
      <c r="Q9" s="119" t="s">
        <v>434</v>
      </c>
      <c r="R9" s="119" t="s">
        <v>435</v>
      </c>
      <c r="S9" s="119" t="s">
        <v>436</v>
      </c>
      <c r="T9" s="119" t="s">
        <v>437</v>
      </c>
      <c r="U9" s="611" t="s">
        <v>438</v>
      </c>
      <c r="V9" s="614"/>
      <c r="W9" s="614"/>
      <c r="X9" s="612"/>
      <c r="Y9" s="119" t="s">
        <v>439</v>
      </c>
    </row>
    <row r="10" spans="2:25" ht="15.95" customHeight="1" x14ac:dyDescent="0.15">
      <c r="B10" s="587"/>
      <c r="C10" s="611" t="s">
        <v>428</v>
      </c>
      <c r="D10" s="612"/>
      <c r="E10" s="117">
        <v>2</v>
      </c>
      <c r="F10" s="118">
        <v>7.7</v>
      </c>
      <c r="G10" s="119" t="s">
        <v>429</v>
      </c>
      <c r="H10" s="119" t="s">
        <v>440</v>
      </c>
      <c r="I10" s="119" t="s">
        <v>431</v>
      </c>
      <c r="J10" s="613" t="s">
        <v>269</v>
      </c>
      <c r="K10" s="613"/>
      <c r="L10" s="613"/>
      <c r="M10" s="120" t="s">
        <v>441</v>
      </c>
      <c r="N10" s="120" t="s">
        <v>438</v>
      </c>
      <c r="O10" s="119" t="s">
        <v>438</v>
      </c>
      <c r="P10" s="119"/>
      <c r="Q10" s="119" t="s">
        <v>433</v>
      </c>
      <c r="R10" s="119" t="s">
        <v>435</v>
      </c>
      <c r="S10" s="119" t="s">
        <v>442</v>
      </c>
      <c r="T10" s="119" t="s">
        <v>438</v>
      </c>
      <c r="U10" s="611" t="s">
        <v>438</v>
      </c>
      <c r="V10" s="614"/>
      <c r="W10" s="614"/>
      <c r="X10" s="612"/>
      <c r="Y10" s="119" t="s">
        <v>443</v>
      </c>
    </row>
    <row r="11" spans="2:25" ht="15.95" customHeight="1" x14ac:dyDescent="0.15">
      <c r="B11" s="587"/>
      <c r="C11" s="611" t="s">
        <v>428</v>
      </c>
      <c r="D11" s="612"/>
      <c r="E11" s="117">
        <v>3</v>
      </c>
      <c r="F11" s="118">
        <v>7.7</v>
      </c>
      <c r="G11" s="119" t="s">
        <v>429</v>
      </c>
      <c r="H11" s="119" t="s">
        <v>444</v>
      </c>
      <c r="I11" s="119" t="s">
        <v>431</v>
      </c>
      <c r="J11" s="613" t="s">
        <v>269</v>
      </c>
      <c r="K11" s="613"/>
      <c r="L11" s="613"/>
      <c r="M11" s="120" t="s">
        <v>445</v>
      </c>
      <c r="N11" s="120" t="s">
        <v>446</v>
      </c>
      <c r="O11" s="119" t="s">
        <v>434</v>
      </c>
      <c r="P11" s="119"/>
      <c r="Q11" s="119" t="s">
        <v>433</v>
      </c>
      <c r="R11" s="119" t="s">
        <v>435</v>
      </c>
      <c r="S11" s="119" t="s">
        <v>442</v>
      </c>
      <c r="T11" s="119" t="s">
        <v>438</v>
      </c>
      <c r="U11" s="611" t="s">
        <v>438</v>
      </c>
      <c r="V11" s="614"/>
      <c r="W11" s="614"/>
      <c r="X11" s="612"/>
      <c r="Y11" s="119" t="s">
        <v>443</v>
      </c>
    </row>
    <row r="12" spans="2:25" ht="15.95" customHeight="1" x14ac:dyDescent="0.15">
      <c r="B12" s="587"/>
      <c r="C12" s="611" t="s">
        <v>428</v>
      </c>
      <c r="D12" s="612"/>
      <c r="E12" s="117">
        <v>4</v>
      </c>
      <c r="F12" s="118">
        <v>7.7</v>
      </c>
      <c r="G12" s="119" t="s">
        <v>429</v>
      </c>
      <c r="H12" s="119" t="s">
        <v>444</v>
      </c>
      <c r="I12" s="119" t="s">
        <v>431</v>
      </c>
      <c r="J12" s="613" t="s">
        <v>269</v>
      </c>
      <c r="K12" s="613"/>
      <c r="L12" s="613"/>
      <c r="M12" s="120" t="s">
        <v>447</v>
      </c>
      <c r="N12" s="120" t="s">
        <v>447</v>
      </c>
      <c r="O12" s="119" t="s">
        <v>434</v>
      </c>
      <c r="P12" s="119"/>
      <c r="Q12" s="119" t="s">
        <v>433</v>
      </c>
      <c r="R12" s="119" t="s">
        <v>435</v>
      </c>
      <c r="S12" s="119" t="s">
        <v>442</v>
      </c>
      <c r="T12" s="119" t="s">
        <v>438</v>
      </c>
      <c r="U12" s="611" t="s">
        <v>438</v>
      </c>
      <c r="V12" s="614"/>
      <c r="W12" s="614"/>
      <c r="X12" s="612"/>
      <c r="Y12" s="119" t="s">
        <v>443</v>
      </c>
    </row>
    <row r="13" spans="2:25" ht="15.95" customHeight="1" x14ac:dyDescent="0.15">
      <c r="B13" s="587"/>
      <c r="C13" s="611" t="s">
        <v>327</v>
      </c>
      <c r="D13" s="612"/>
      <c r="E13" s="117">
        <v>1</v>
      </c>
      <c r="F13" s="118">
        <v>28.7</v>
      </c>
      <c r="G13" s="119" t="s">
        <v>429</v>
      </c>
      <c r="H13" s="119" t="s">
        <v>430</v>
      </c>
      <c r="I13" s="119" t="s">
        <v>431</v>
      </c>
      <c r="J13" s="613" t="s">
        <v>269</v>
      </c>
      <c r="K13" s="613"/>
      <c r="L13" s="613"/>
      <c r="M13" s="120" t="s">
        <v>448</v>
      </c>
      <c r="N13" s="120" t="s">
        <v>448</v>
      </c>
      <c r="O13" s="119" t="s">
        <v>433</v>
      </c>
      <c r="P13" s="119"/>
      <c r="Q13" s="119" t="s">
        <v>433</v>
      </c>
      <c r="R13" s="119" t="s">
        <v>435</v>
      </c>
      <c r="S13" s="119" t="s">
        <v>442</v>
      </c>
      <c r="T13" s="119" t="s">
        <v>438</v>
      </c>
      <c r="U13" s="611" t="s">
        <v>438</v>
      </c>
      <c r="V13" s="614"/>
      <c r="W13" s="614"/>
      <c r="X13" s="612"/>
      <c r="Y13" s="119" t="s">
        <v>443</v>
      </c>
    </row>
    <row r="14" spans="2:25" ht="15.95" customHeight="1" x14ac:dyDescent="0.15">
      <c r="B14" s="587"/>
      <c r="C14" s="611" t="s">
        <v>328</v>
      </c>
      <c r="D14" s="612"/>
      <c r="E14" s="117">
        <v>1</v>
      </c>
      <c r="F14" s="118">
        <v>39.299999999999997</v>
      </c>
      <c r="G14" s="119" t="s">
        <v>429</v>
      </c>
      <c r="H14" s="119" t="s">
        <v>430</v>
      </c>
      <c r="I14" s="119" t="s">
        <v>431</v>
      </c>
      <c r="J14" s="613" t="s">
        <v>269</v>
      </c>
      <c r="K14" s="613"/>
      <c r="L14" s="613"/>
      <c r="M14" s="120" t="s">
        <v>449</v>
      </c>
      <c r="N14" s="120" t="s">
        <v>438</v>
      </c>
      <c r="O14" s="121" t="s">
        <v>438</v>
      </c>
      <c r="P14" s="121"/>
      <c r="Q14" s="121" t="s">
        <v>434</v>
      </c>
      <c r="R14" s="119" t="s">
        <v>435</v>
      </c>
      <c r="S14" s="119" t="s">
        <v>436</v>
      </c>
      <c r="T14" s="119" t="s">
        <v>437</v>
      </c>
      <c r="U14" s="611" t="s">
        <v>438</v>
      </c>
      <c r="V14" s="614"/>
      <c r="W14" s="614"/>
      <c r="X14" s="612"/>
      <c r="Y14" s="119" t="s">
        <v>439</v>
      </c>
    </row>
    <row r="15" spans="2:25" ht="15.95" customHeight="1" x14ac:dyDescent="0.15">
      <c r="B15" s="587"/>
      <c r="C15" s="611" t="s">
        <v>328</v>
      </c>
      <c r="D15" s="612"/>
      <c r="E15" s="117">
        <v>2</v>
      </c>
      <c r="F15" s="118">
        <v>39.299999999999997</v>
      </c>
      <c r="G15" s="119" t="s">
        <v>429</v>
      </c>
      <c r="H15" s="119" t="s">
        <v>444</v>
      </c>
      <c r="I15" s="119" t="s">
        <v>431</v>
      </c>
      <c r="J15" s="613" t="s">
        <v>269</v>
      </c>
      <c r="K15" s="613"/>
      <c r="L15" s="613"/>
      <c r="M15" s="120" t="s">
        <v>450</v>
      </c>
      <c r="N15" s="120" t="s">
        <v>450</v>
      </c>
      <c r="O15" s="121" t="s">
        <v>433</v>
      </c>
      <c r="P15" s="121"/>
      <c r="Q15" s="121" t="s">
        <v>434</v>
      </c>
      <c r="R15" s="119" t="s">
        <v>435</v>
      </c>
      <c r="S15" s="119" t="s">
        <v>436</v>
      </c>
      <c r="T15" s="119" t="s">
        <v>437</v>
      </c>
      <c r="U15" s="611" t="s">
        <v>438</v>
      </c>
      <c r="V15" s="614"/>
      <c r="W15" s="614"/>
      <c r="X15" s="612"/>
      <c r="Y15" s="119" t="s">
        <v>439</v>
      </c>
    </row>
    <row r="16" spans="2:25" ht="15.95" customHeight="1" x14ac:dyDescent="0.15">
      <c r="B16" s="587"/>
      <c r="C16" s="611" t="s">
        <v>329</v>
      </c>
      <c r="D16" s="612"/>
      <c r="E16" s="117">
        <v>1</v>
      </c>
      <c r="F16" s="118">
        <v>41.9</v>
      </c>
      <c r="G16" s="119" t="s">
        <v>429</v>
      </c>
      <c r="H16" s="119" t="s">
        <v>451</v>
      </c>
      <c r="I16" s="119" t="s">
        <v>431</v>
      </c>
      <c r="J16" s="613" t="s">
        <v>270</v>
      </c>
      <c r="K16" s="613"/>
      <c r="L16" s="613"/>
      <c r="M16" s="120" t="s">
        <v>452</v>
      </c>
      <c r="N16" s="120" t="s">
        <v>452</v>
      </c>
      <c r="O16" s="121" t="s">
        <v>434</v>
      </c>
      <c r="P16" s="121"/>
      <c r="Q16" s="121" t="s">
        <v>433</v>
      </c>
      <c r="R16" s="119" t="s">
        <v>435</v>
      </c>
      <c r="S16" s="119" t="s">
        <v>442</v>
      </c>
      <c r="T16" s="119" t="s">
        <v>438</v>
      </c>
      <c r="U16" s="611" t="s">
        <v>438</v>
      </c>
      <c r="V16" s="614"/>
      <c r="W16" s="614"/>
      <c r="X16" s="612"/>
      <c r="Y16" s="119" t="s">
        <v>443</v>
      </c>
    </row>
    <row r="17" spans="2:25" ht="15.95" customHeight="1" x14ac:dyDescent="0.15">
      <c r="B17" s="587"/>
      <c r="C17" s="617" t="s">
        <v>329</v>
      </c>
      <c r="D17" s="618"/>
      <c r="E17" s="117">
        <v>2</v>
      </c>
      <c r="F17" s="118">
        <v>49.8</v>
      </c>
      <c r="G17" s="119" t="s">
        <v>429</v>
      </c>
      <c r="H17" s="119" t="s">
        <v>430</v>
      </c>
      <c r="I17" s="119" t="s">
        <v>431</v>
      </c>
      <c r="J17" s="611" t="s">
        <v>269</v>
      </c>
      <c r="K17" s="614"/>
      <c r="L17" s="612"/>
      <c r="M17" s="120" t="s">
        <v>453</v>
      </c>
      <c r="N17" s="120" t="s">
        <v>453</v>
      </c>
      <c r="O17" s="121" t="s">
        <v>433</v>
      </c>
      <c r="P17" s="121"/>
      <c r="Q17" s="121" t="s">
        <v>433</v>
      </c>
      <c r="R17" s="119" t="s">
        <v>435</v>
      </c>
      <c r="S17" s="119" t="s">
        <v>442</v>
      </c>
      <c r="T17" s="119" t="s">
        <v>438</v>
      </c>
      <c r="U17" s="611" t="s">
        <v>438</v>
      </c>
      <c r="V17" s="614"/>
      <c r="W17" s="614"/>
      <c r="X17" s="612"/>
      <c r="Y17" s="119" t="s">
        <v>443</v>
      </c>
    </row>
    <row r="18" spans="2:25" ht="15.95" customHeight="1" x14ac:dyDescent="0.15">
      <c r="B18" s="587"/>
      <c r="C18" s="617" t="s">
        <v>329</v>
      </c>
      <c r="D18" s="618"/>
      <c r="E18" s="117">
        <v>3</v>
      </c>
      <c r="F18" s="118">
        <v>49.8</v>
      </c>
      <c r="G18" s="119" t="s">
        <v>429</v>
      </c>
      <c r="H18" s="119" t="s">
        <v>454</v>
      </c>
      <c r="I18" s="119" t="s">
        <v>431</v>
      </c>
      <c r="J18" s="611" t="s">
        <v>269</v>
      </c>
      <c r="K18" s="614"/>
      <c r="L18" s="612"/>
      <c r="M18" s="120" t="s">
        <v>441</v>
      </c>
      <c r="N18" s="120" t="s">
        <v>441</v>
      </c>
      <c r="O18" s="121" t="s">
        <v>433</v>
      </c>
      <c r="P18" s="121"/>
      <c r="Q18" s="121" t="s">
        <v>433</v>
      </c>
      <c r="R18" s="119" t="s">
        <v>435</v>
      </c>
      <c r="S18" s="119" t="s">
        <v>442</v>
      </c>
      <c r="T18" s="119" t="s">
        <v>438</v>
      </c>
      <c r="U18" s="611" t="s">
        <v>438</v>
      </c>
      <c r="V18" s="614"/>
      <c r="W18" s="614"/>
      <c r="X18" s="612"/>
      <c r="Y18" s="119" t="s">
        <v>443</v>
      </c>
    </row>
    <row r="19" spans="2:25" ht="15.95" customHeight="1" x14ac:dyDescent="0.15">
      <c r="B19" s="587"/>
      <c r="C19" s="617" t="s">
        <v>330</v>
      </c>
      <c r="D19" s="618"/>
      <c r="E19" s="117">
        <v>1</v>
      </c>
      <c r="F19" s="118">
        <v>60.3</v>
      </c>
      <c r="G19" s="119" t="s">
        <v>429</v>
      </c>
      <c r="H19" s="119" t="s">
        <v>454</v>
      </c>
      <c r="I19" s="119" t="s">
        <v>431</v>
      </c>
      <c r="J19" s="611" t="s">
        <v>269</v>
      </c>
      <c r="K19" s="614"/>
      <c r="L19" s="612"/>
      <c r="M19" s="120" t="s">
        <v>455</v>
      </c>
      <c r="N19" s="120" t="s">
        <v>455</v>
      </c>
      <c r="O19" s="121" t="s">
        <v>434</v>
      </c>
      <c r="P19" s="121"/>
      <c r="Q19" s="121" t="s">
        <v>433</v>
      </c>
      <c r="R19" s="119" t="s">
        <v>435</v>
      </c>
      <c r="S19" s="119" t="s">
        <v>442</v>
      </c>
      <c r="T19" s="119" t="s">
        <v>438</v>
      </c>
      <c r="U19" s="611" t="s">
        <v>438</v>
      </c>
      <c r="V19" s="614"/>
      <c r="W19" s="614"/>
      <c r="X19" s="612"/>
      <c r="Y19" s="119" t="s">
        <v>443</v>
      </c>
    </row>
    <row r="20" spans="2:25" ht="15.95" customHeight="1" x14ac:dyDescent="0.15">
      <c r="B20" s="587"/>
      <c r="C20" s="617" t="s">
        <v>330</v>
      </c>
      <c r="D20" s="618"/>
      <c r="E20" s="117">
        <v>2</v>
      </c>
      <c r="F20" s="118">
        <v>60.3</v>
      </c>
      <c r="G20" s="119" t="s">
        <v>429</v>
      </c>
      <c r="H20" s="119" t="s">
        <v>444</v>
      </c>
      <c r="I20" s="119" t="s">
        <v>431</v>
      </c>
      <c r="J20" s="611" t="s">
        <v>269</v>
      </c>
      <c r="K20" s="614"/>
      <c r="L20" s="612"/>
      <c r="M20" s="120" t="s">
        <v>453</v>
      </c>
      <c r="N20" s="120" t="s">
        <v>447</v>
      </c>
      <c r="O20" s="121" t="s">
        <v>433</v>
      </c>
      <c r="P20" s="121"/>
      <c r="Q20" s="121" t="s">
        <v>382</v>
      </c>
      <c r="R20" s="119" t="s">
        <v>435</v>
      </c>
      <c r="S20" s="119" t="s">
        <v>436</v>
      </c>
      <c r="T20" s="119" t="s">
        <v>437</v>
      </c>
      <c r="U20" s="611" t="s">
        <v>438</v>
      </c>
      <c r="V20" s="614"/>
      <c r="W20" s="614"/>
      <c r="X20" s="612"/>
      <c r="Y20" s="119" t="s">
        <v>439</v>
      </c>
    </row>
    <row r="21" spans="2:25" ht="15.95" customHeight="1" x14ac:dyDescent="0.15">
      <c r="B21" s="587"/>
      <c r="C21" s="617" t="s">
        <v>331</v>
      </c>
      <c r="D21" s="618"/>
      <c r="E21" s="117">
        <v>1</v>
      </c>
      <c r="F21" s="118">
        <v>70.8</v>
      </c>
      <c r="G21" s="119" t="s">
        <v>429</v>
      </c>
      <c r="H21" s="119" t="s">
        <v>430</v>
      </c>
      <c r="I21" s="119" t="s">
        <v>431</v>
      </c>
      <c r="J21" s="613" t="s">
        <v>269</v>
      </c>
      <c r="K21" s="613"/>
      <c r="L21" s="613"/>
      <c r="M21" s="120" t="s">
        <v>445</v>
      </c>
      <c r="N21" s="120" t="s">
        <v>438</v>
      </c>
      <c r="O21" s="121" t="s">
        <v>438</v>
      </c>
      <c r="P21" s="121"/>
      <c r="Q21" s="121" t="s">
        <v>434</v>
      </c>
      <c r="R21" s="119" t="s">
        <v>435</v>
      </c>
      <c r="S21" s="119" t="s">
        <v>436</v>
      </c>
      <c r="T21" s="119" t="s">
        <v>437</v>
      </c>
      <c r="U21" s="611" t="s">
        <v>438</v>
      </c>
      <c r="V21" s="614"/>
      <c r="W21" s="614"/>
      <c r="X21" s="612"/>
      <c r="Y21" s="119" t="s">
        <v>439</v>
      </c>
    </row>
    <row r="22" spans="2:25" ht="15.95" customHeight="1" x14ac:dyDescent="0.15">
      <c r="B22" s="587"/>
      <c r="C22" s="617" t="s">
        <v>331</v>
      </c>
      <c r="D22" s="618"/>
      <c r="E22" s="117">
        <v>2</v>
      </c>
      <c r="F22" s="118">
        <v>70.8</v>
      </c>
      <c r="G22" s="119" t="s">
        <v>429</v>
      </c>
      <c r="H22" s="119" t="s">
        <v>444</v>
      </c>
      <c r="I22" s="119" t="s">
        <v>431</v>
      </c>
      <c r="J22" s="613" t="s">
        <v>269</v>
      </c>
      <c r="K22" s="613"/>
      <c r="L22" s="613"/>
      <c r="M22" s="120" t="s">
        <v>453</v>
      </c>
      <c r="N22" s="120" t="s">
        <v>453</v>
      </c>
      <c r="O22" s="119" t="s">
        <v>433</v>
      </c>
      <c r="P22" s="119"/>
      <c r="Q22" s="119" t="s">
        <v>433</v>
      </c>
      <c r="R22" s="119" t="s">
        <v>435</v>
      </c>
      <c r="S22" s="119" t="s">
        <v>442</v>
      </c>
      <c r="T22" s="119" t="s">
        <v>438</v>
      </c>
      <c r="U22" s="611" t="s">
        <v>438</v>
      </c>
      <c r="V22" s="614"/>
      <c r="W22" s="614"/>
      <c r="X22" s="612"/>
      <c r="Y22" s="119" t="s">
        <v>443</v>
      </c>
    </row>
    <row r="23" spans="2:25" ht="15.95" customHeight="1" x14ac:dyDescent="0.15">
      <c r="B23" s="587"/>
      <c r="C23" s="617" t="s">
        <v>334</v>
      </c>
      <c r="D23" s="618"/>
      <c r="E23" s="117">
        <v>1</v>
      </c>
      <c r="F23" s="118">
        <v>102.2</v>
      </c>
      <c r="G23" s="119" t="s">
        <v>429</v>
      </c>
      <c r="H23" s="119" t="s">
        <v>430</v>
      </c>
      <c r="I23" s="119" t="s">
        <v>431</v>
      </c>
      <c r="J23" s="613" t="s">
        <v>269</v>
      </c>
      <c r="K23" s="613"/>
      <c r="L23" s="613"/>
      <c r="M23" s="120" t="s">
        <v>447</v>
      </c>
      <c r="N23" s="120" t="s">
        <v>438</v>
      </c>
      <c r="O23" s="119" t="s">
        <v>438</v>
      </c>
      <c r="P23" s="119"/>
      <c r="Q23" s="119" t="s">
        <v>433</v>
      </c>
      <c r="R23" s="119" t="s">
        <v>435</v>
      </c>
      <c r="S23" s="119" t="s">
        <v>442</v>
      </c>
      <c r="T23" s="119" t="s">
        <v>438</v>
      </c>
      <c r="U23" s="611" t="s">
        <v>438</v>
      </c>
      <c r="V23" s="614"/>
      <c r="W23" s="614"/>
      <c r="X23" s="612"/>
      <c r="Y23" s="119" t="s">
        <v>443</v>
      </c>
    </row>
    <row r="24" spans="2:25" ht="15.95" customHeight="1" x14ac:dyDescent="0.15">
      <c r="B24" s="587"/>
      <c r="C24" s="617" t="s">
        <v>334</v>
      </c>
      <c r="D24" s="618"/>
      <c r="E24" s="117">
        <v>2</v>
      </c>
      <c r="F24" s="118">
        <v>97.2</v>
      </c>
      <c r="G24" s="119" t="s">
        <v>429</v>
      </c>
      <c r="H24" s="119" t="s">
        <v>456</v>
      </c>
      <c r="I24" s="119" t="s">
        <v>431</v>
      </c>
      <c r="J24" s="613" t="s">
        <v>270</v>
      </c>
      <c r="K24" s="613"/>
      <c r="L24" s="613"/>
      <c r="M24" s="120" t="s">
        <v>457</v>
      </c>
      <c r="N24" s="120" t="s">
        <v>457</v>
      </c>
      <c r="O24" s="119" t="s">
        <v>434</v>
      </c>
      <c r="P24" s="119"/>
      <c r="Q24" s="119" t="s">
        <v>433</v>
      </c>
      <c r="R24" s="119" t="s">
        <v>435</v>
      </c>
      <c r="S24" s="119" t="s">
        <v>442</v>
      </c>
      <c r="T24" s="119" t="s">
        <v>438</v>
      </c>
      <c r="U24" s="611" t="s">
        <v>438</v>
      </c>
      <c r="V24" s="614"/>
      <c r="W24" s="614"/>
      <c r="X24" s="612"/>
      <c r="Y24" s="119" t="s">
        <v>443</v>
      </c>
    </row>
    <row r="25" spans="2:25" ht="15.95" customHeight="1" x14ac:dyDescent="0.15">
      <c r="B25" s="587"/>
      <c r="C25" s="617" t="s">
        <v>335</v>
      </c>
      <c r="D25" s="618"/>
      <c r="E25" s="117">
        <v>1</v>
      </c>
      <c r="F25" s="118">
        <v>112.4</v>
      </c>
      <c r="G25" s="119" t="s">
        <v>429</v>
      </c>
      <c r="H25" s="119" t="s">
        <v>440</v>
      </c>
      <c r="I25" s="119" t="s">
        <v>431</v>
      </c>
      <c r="J25" s="613" t="s">
        <v>269</v>
      </c>
      <c r="K25" s="613"/>
      <c r="L25" s="613"/>
      <c r="M25" s="120" t="s">
        <v>458</v>
      </c>
      <c r="N25" s="120" t="s">
        <v>458</v>
      </c>
      <c r="O25" s="119" t="s">
        <v>433</v>
      </c>
      <c r="P25" s="119"/>
      <c r="Q25" s="119" t="s">
        <v>433</v>
      </c>
      <c r="R25" s="119" t="s">
        <v>435</v>
      </c>
      <c r="S25" s="119" t="s">
        <v>442</v>
      </c>
      <c r="T25" s="119" t="s">
        <v>438</v>
      </c>
      <c r="U25" s="611" t="s">
        <v>438</v>
      </c>
      <c r="V25" s="614"/>
      <c r="W25" s="614"/>
      <c r="X25" s="612"/>
      <c r="Y25" s="119" t="s">
        <v>443</v>
      </c>
    </row>
    <row r="26" spans="2:25" ht="15.95" customHeight="1" x14ac:dyDescent="0.15">
      <c r="B26" s="587"/>
      <c r="C26" s="617" t="s">
        <v>337</v>
      </c>
      <c r="D26" s="618"/>
      <c r="E26" s="117">
        <v>1</v>
      </c>
      <c r="F26" s="118">
        <v>133.80000000000001</v>
      </c>
      <c r="G26" s="119" t="s">
        <v>429</v>
      </c>
      <c r="H26" s="119" t="s">
        <v>454</v>
      </c>
      <c r="I26" s="119" t="s">
        <v>431</v>
      </c>
      <c r="J26" s="613" t="s">
        <v>269</v>
      </c>
      <c r="K26" s="613"/>
      <c r="L26" s="613"/>
      <c r="M26" s="120" t="s">
        <v>459</v>
      </c>
      <c r="N26" s="120" t="s">
        <v>459</v>
      </c>
      <c r="O26" s="119" t="s">
        <v>433</v>
      </c>
      <c r="P26" s="119"/>
      <c r="Q26" s="119" t="s">
        <v>433</v>
      </c>
      <c r="R26" s="119" t="s">
        <v>435</v>
      </c>
      <c r="S26" s="119" t="s">
        <v>442</v>
      </c>
      <c r="T26" s="119" t="s">
        <v>438</v>
      </c>
      <c r="U26" s="611" t="s">
        <v>438</v>
      </c>
      <c r="V26" s="614"/>
      <c r="W26" s="614"/>
      <c r="X26" s="612"/>
      <c r="Y26" s="119" t="s">
        <v>443</v>
      </c>
    </row>
    <row r="27" spans="2:25" ht="15.95" customHeight="1" x14ac:dyDescent="0.15">
      <c r="B27" s="587"/>
      <c r="C27" s="617" t="s">
        <v>337</v>
      </c>
      <c r="D27" s="618"/>
      <c r="E27" s="117">
        <v>2</v>
      </c>
      <c r="F27" s="118">
        <v>133.80000000000001</v>
      </c>
      <c r="G27" s="119" t="s">
        <v>429</v>
      </c>
      <c r="H27" s="119" t="s">
        <v>444</v>
      </c>
      <c r="I27" s="119" t="s">
        <v>431</v>
      </c>
      <c r="J27" s="613" t="s">
        <v>269</v>
      </c>
      <c r="K27" s="613"/>
      <c r="L27" s="613"/>
      <c r="M27" s="120" t="s">
        <v>445</v>
      </c>
      <c r="N27" s="120" t="s">
        <v>445</v>
      </c>
      <c r="O27" s="119" t="s">
        <v>434</v>
      </c>
      <c r="P27" s="119"/>
      <c r="Q27" s="119" t="s">
        <v>433</v>
      </c>
      <c r="R27" s="119" t="s">
        <v>435</v>
      </c>
      <c r="S27" s="119" t="s">
        <v>442</v>
      </c>
      <c r="T27" s="119" t="s">
        <v>438</v>
      </c>
      <c r="U27" s="611" t="s">
        <v>438</v>
      </c>
      <c r="V27" s="614"/>
      <c r="W27" s="614"/>
      <c r="X27" s="612"/>
      <c r="Y27" s="119" t="s">
        <v>443</v>
      </c>
    </row>
    <row r="28" spans="2:25" ht="15.95" customHeight="1" x14ac:dyDescent="0.15">
      <c r="B28" s="587"/>
      <c r="C28" s="617" t="s">
        <v>338</v>
      </c>
      <c r="D28" s="618"/>
      <c r="E28" s="117">
        <v>1</v>
      </c>
      <c r="F28" s="118">
        <v>144.30000000000001</v>
      </c>
      <c r="G28" s="119" t="s">
        <v>429</v>
      </c>
      <c r="H28" s="119" t="s">
        <v>454</v>
      </c>
      <c r="I28" s="119" t="s">
        <v>431</v>
      </c>
      <c r="J28" s="613" t="s">
        <v>269</v>
      </c>
      <c r="K28" s="613"/>
      <c r="L28" s="613"/>
      <c r="M28" s="120" t="s">
        <v>450</v>
      </c>
      <c r="N28" s="120" t="s">
        <v>450</v>
      </c>
      <c r="O28" s="119" t="s">
        <v>434</v>
      </c>
      <c r="P28" s="119"/>
      <c r="Q28" s="119" t="s">
        <v>433</v>
      </c>
      <c r="R28" s="119" t="s">
        <v>435</v>
      </c>
      <c r="S28" s="119" t="s">
        <v>442</v>
      </c>
      <c r="T28" s="119" t="s">
        <v>438</v>
      </c>
      <c r="U28" s="611" t="s">
        <v>438</v>
      </c>
      <c r="V28" s="614"/>
      <c r="W28" s="614"/>
      <c r="X28" s="612"/>
      <c r="Y28" s="119" t="s">
        <v>443</v>
      </c>
    </row>
    <row r="29" spans="2:25" ht="15.95" customHeight="1" x14ac:dyDescent="0.15">
      <c r="B29" s="587"/>
      <c r="C29" s="617" t="s">
        <v>339</v>
      </c>
      <c r="D29" s="618"/>
      <c r="E29" s="117">
        <v>1</v>
      </c>
      <c r="F29" s="118">
        <v>154.80000000000001</v>
      </c>
      <c r="G29" s="119" t="s">
        <v>429</v>
      </c>
      <c r="H29" s="119" t="s">
        <v>444</v>
      </c>
      <c r="I29" s="119" t="s">
        <v>431</v>
      </c>
      <c r="J29" s="613" t="s">
        <v>269</v>
      </c>
      <c r="K29" s="613"/>
      <c r="L29" s="613"/>
      <c r="M29" s="120" t="s">
        <v>460</v>
      </c>
      <c r="N29" s="120" t="s">
        <v>460</v>
      </c>
      <c r="O29" s="119" t="s">
        <v>434</v>
      </c>
      <c r="P29" s="119"/>
      <c r="Q29" s="119" t="s">
        <v>433</v>
      </c>
      <c r="R29" s="119" t="s">
        <v>435</v>
      </c>
      <c r="S29" s="119" t="s">
        <v>442</v>
      </c>
      <c r="T29" s="119" t="s">
        <v>438</v>
      </c>
      <c r="U29" s="611" t="s">
        <v>438</v>
      </c>
      <c r="V29" s="614"/>
      <c r="W29" s="614"/>
      <c r="X29" s="612"/>
      <c r="Y29" s="119" t="s">
        <v>443</v>
      </c>
    </row>
    <row r="30" spans="2:25" ht="15.95" customHeight="1" x14ac:dyDescent="0.15">
      <c r="B30" s="587"/>
      <c r="C30" s="617" t="s">
        <v>340</v>
      </c>
      <c r="D30" s="618"/>
      <c r="E30" s="117">
        <v>1</v>
      </c>
      <c r="F30" s="118">
        <v>156.5</v>
      </c>
      <c r="G30" s="119" t="s">
        <v>429</v>
      </c>
      <c r="H30" s="119" t="s">
        <v>451</v>
      </c>
      <c r="I30" s="119" t="s">
        <v>431</v>
      </c>
      <c r="J30" s="613" t="s">
        <v>270</v>
      </c>
      <c r="K30" s="613"/>
      <c r="L30" s="613"/>
      <c r="M30" s="120" t="s">
        <v>457</v>
      </c>
      <c r="N30" s="120" t="s">
        <v>438</v>
      </c>
      <c r="O30" s="119" t="s">
        <v>438</v>
      </c>
      <c r="P30" s="119"/>
      <c r="Q30" s="119" t="s">
        <v>433</v>
      </c>
      <c r="R30" s="119" t="s">
        <v>435</v>
      </c>
      <c r="S30" s="119" t="s">
        <v>442</v>
      </c>
      <c r="T30" s="119" t="s">
        <v>438</v>
      </c>
      <c r="U30" s="611" t="s">
        <v>438</v>
      </c>
      <c r="V30" s="614"/>
      <c r="W30" s="614"/>
      <c r="X30" s="612"/>
      <c r="Y30" s="119" t="s">
        <v>443</v>
      </c>
    </row>
    <row r="31" spans="2:25" ht="15.95" customHeight="1" x14ac:dyDescent="0.15">
      <c r="B31" s="587"/>
      <c r="C31" s="617" t="s">
        <v>340</v>
      </c>
      <c r="D31" s="618"/>
      <c r="E31" s="117">
        <v>2</v>
      </c>
      <c r="F31" s="118">
        <v>165.3</v>
      </c>
      <c r="G31" s="119" t="s">
        <v>429</v>
      </c>
      <c r="H31" s="119" t="s">
        <v>430</v>
      </c>
      <c r="I31" s="119" t="s">
        <v>431</v>
      </c>
      <c r="J31" s="613" t="s">
        <v>269</v>
      </c>
      <c r="K31" s="613"/>
      <c r="L31" s="613"/>
      <c r="M31" s="120" t="s">
        <v>461</v>
      </c>
      <c r="N31" s="120" t="s">
        <v>461</v>
      </c>
      <c r="O31" s="119" t="s">
        <v>434</v>
      </c>
      <c r="P31" s="119"/>
      <c r="Q31" s="119" t="s">
        <v>433</v>
      </c>
      <c r="R31" s="119" t="s">
        <v>435</v>
      </c>
      <c r="S31" s="119" t="s">
        <v>442</v>
      </c>
      <c r="T31" s="119" t="s">
        <v>438</v>
      </c>
      <c r="U31" s="611" t="s">
        <v>438</v>
      </c>
      <c r="V31" s="614"/>
      <c r="W31" s="614"/>
      <c r="X31" s="612"/>
      <c r="Y31" s="119" t="s">
        <v>443</v>
      </c>
    </row>
    <row r="32" spans="2:25" ht="15.95" customHeight="1" x14ac:dyDescent="0.15">
      <c r="B32" s="587"/>
      <c r="C32" s="617" t="s">
        <v>341</v>
      </c>
      <c r="D32" s="618"/>
      <c r="E32" s="117">
        <v>1</v>
      </c>
      <c r="F32" s="118">
        <v>175.8</v>
      </c>
      <c r="G32" s="119" t="s">
        <v>429</v>
      </c>
      <c r="H32" s="119" t="s">
        <v>454</v>
      </c>
      <c r="I32" s="119" t="s">
        <v>431</v>
      </c>
      <c r="J32" s="613" t="s">
        <v>269</v>
      </c>
      <c r="K32" s="613"/>
      <c r="L32" s="613"/>
      <c r="M32" s="120" t="s">
        <v>459</v>
      </c>
      <c r="N32" s="120" t="s">
        <v>459</v>
      </c>
      <c r="O32" s="119" t="s">
        <v>434</v>
      </c>
      <c r="P32" s="119"/>
      <c r="Q32" s="119" t="s">
        <v>434</v>
      </c>
      <c r="R32" s="119" t="s">
        <v>435</v>
      </c>
      <c r="S32" s="119" t="s">
        <v>436</v>
      </c>
      <c r="T32" s="119" t="s">
        <v>437</v>
      </c>
      <c r="U32" s="611" t="s">
        <v>438</v>
      </c>
      <c r="V32" s="614"/>
      <c r="W32" s="614"/>
      <c r="X32" s="612"/>
      <c r="Y32" s="119" t="s">
        <v>439</v>
      </c>
    </row>
    <row r="33" spans="2:25" ht="15.95" customHeight="1" x14ac:dyDescent="0.15">
      <c r="B33" s="587"/>
      <c r="C33" s="617" t="s">
        <v>341</v>
      </c>
      <c r="D33" s="618"/>
      <c r="E33" s="117">
        <v>2</v>
      </c>
      <c r="F33" s="118">
        <v>175.7</v>
      </c>
      <c r="G33" s="119" t="s">
        <v>429</v>
      </c>
      <c r="H33" s="119" t="s">
        <v>454</v>
      </c>
      <c r="I33" s="119" t="s">
        <v>431</v>
      </c>
      <c r="J33" s="613" t="s">
        <v>269</v>
      </c>
      <c r="K33" s="613"/>
      <c r="L33" s="613"/>
      <c r="M33" s="120" t="s">
        <v>462</v>
      </c>
      <c r="N33" s="120" t="s">
        <v>462</v>
      </c>
      <c r="O33" s="119" t="s">
        <v>434</v>
      </c>
      <c r="P33" s="119"/>
      <c r="Q33" s="119" t="s">
        <v>434</v>
      </c>
      <c r="R33" s="119" t="s">
        <v>435</v>
      </c>
      <c r="S33" s="119" t="s">
        <v>436</v>
      </c>
      <c r="T33" s="119" t="s">
        <v>437</v>
      </c>
      <c r="U33" s="611" t="s">
        <v>438</v>
      </c>
      <c r="V33" s="614"/>
      <c r="W33" s="614"/>
      <c r="X33" s="612"/>
      <c r="Y33" s="119" t="s">
        <v>439</v>
      </c>
    </row>
    <row r="34" spans="2:25" ht="15.95" customHeight="1" x14ac:dyDescent="0.15">
      <c r="B34" s="587"/>
      <c r="C34" s="617" t="s">
        <v>342</v>
      </c>
      <c r="D34" s="618"/>
      <c r="E34" s="117">
        <v>1</v>
      </c>
      <c r="F34" s="118">
        <v>186.3</v>
      </c>
      <c r="G34" s="119" t="s">
        <v>429</v>
      </c>
      <c r="H34" s="119" t="s">
        <v>430</v>
      </c>
      <c r="I34" s="119" t="s">
        <v>431</v>
      </c>
      <c r="J34" s="613" t="s">
        <v>269</v>
      </c>
      <c r="K34" s="613"/>
      <c r="L34" s="613"/>
      <c r="M34" s="120" t="s">
        <v>448</v>
      </c>
      <c r="N34" s="120" t="s">
        <v>448</v>
      </c>
      <c r="O34" s="119" t="s">
        <v>433</v>
      </c>
      <c r="P34" s="119"/>
      <c r="Q34" s="119" t="s">
        <v>433</v>
      </c>
      <c r="R34" s="119" t="s">
        <v>435</v>
      </c>
      <c r="S34" s="119" t="s">
        <v>442</v>
      </c>
      <c r="T34" s="119" t="s">
        <v>438</v>
      </c>
      <c r="U34" s="611" t="s">
        <v>438</v>
      </c>
      <c r="V34" s="614"/>
      <c r="W34" s="614"/>
      <c r="X34" s="612"/>
      <c r="Y34" s="119" t="s">
        <v>443</v>
      </c>
    </row>
    <row r="35" spans="2:25" ht="15.95" customHeight="1" x14ac:dyDescent="0.15">
      <c r="B35" s="587"/>
      <c r="C35" s="617" t="s">
        <v>342</v>
      </c>
      <c r="D35" s="618"/>
      <c r="E35" s="117">
        <v>2</v>
      </c>
      <c r="F35" s="118">
        <v>186.3</v>
      </c>
      <c r="G35" s="119" t="s">
        <v>429</v>
      </c>
      <c r="H35" s="119" t="s">
        <v>444</v>
      </c>
      <c r="I35" s="119" t="s">
        <v>431</v>
      </c>
      <c r="J35" s="613" t="s">
        <v>269</v>
      </c>
      <c r="K35" s="613"/>
      <c r="L35" s="613"/>
      <c r="M35" s="120" t="s">
        <v>448</v>
      </c>
      <c r="N35" s="120" t="s">
        <v>463</v>
      </c>
      <c r="O35" s="119" t="s">
        <v>434</v>
      </c>
      <c r="P35" s="119"/>
      <c r="Q35" s="119" t="s">
        <v>433</v>
      </c>
      <c r="R35" s="119" t="s">
        <v>435</v>
      </c>
      <c r="S35" s="119" t="s">
        <v>442</v>
      </c>
      <c r="T35" s="119" t="s">
        <v>438</v>
      </c>
      <c r="U35" s="611" t="s">
        <v>438</v>
      </c>
      <c r="V35" s="614"/>
      <c r="W35" s="614"/>
      <c r="X35" s="612"/>
      <c r="Y35" s="119" t="s">
        <v>443</v>
      </c>
    </row>
    <row r="36" spans="2:25" ht="15.95" customHeight="1" x14ac:dyDescent="0.15">
      <c r="B36" s="587"/>
      <c r="C36" s="617" t="s">
        <v>343</v>
      </c>
      <c r="D36" s="618"/>
      <c r="E36" s="117">
        <v>1</v>
      </c>
      <c r="F36" s="118">
        <v>193.4</v>
      </c>
      <c r="G36" s="119" t="s">
        <v>429</v>
      </c>
      <c r="H36" s="119" t="s">
        <v>451</v>
      </c>
      <c r="I36" s="119" t="s">
        <v>431</v>
      </c>
      <c r="J36" s="613" t="s">
        <v>269</v>
      </c>
      <c r="K36" s="613"/>
      <c r="L36" s="613"/>
      <c r="M36" s="120" t="s">
        <v>447</v>
      </c>
      <c r="N36" s="120" t="s">
        <v>447</v>
      </c>
      <c r="O36" s="119" t="s">
        <v>434</v>
      </c>
      <c r="P36" s="119"/>
      <c r="Q36" s="119" t="s">
        <v>434</v>
      </c>
      <c r="R36" s="119" t="s">
        <v>435</v>
      </c>
      <c r="S36" s="119" t="s">
        <v>436</v>
      </c>
      <c r="T36" s="119" t="s">
        <v>437</v>
      </c>
      <c r="U36" s="611" t="s">
        <v>438</v>
      </c>
      <c r="V36" s="614"/>
      <c r="W36" s="614"/>
      <c r="X36" s="612"/>
      <c r="Y36" s="119" t="s">
        <v>439</v>
      </c>
    </row>
    <row r="37" spans="2:25" ht="15.95" customHeight="1" x14ac:dyDescent="0.15">
      <c r="B37" s="587"/>
      <c r="C37" s="617" t="s">
        <v>343</v>
      </c>
      <c r="D37" s="618"/>
      <c r="E37" s="117">
        <v>2</v>
      </c>
      <c r="F37" s="118">
        <v>193.8</v>
      </c>
      <c r="G37" s="119" t="s">
        <v>429</v>
      </c>
      <c r="H37" s="119" t="s">
        <v>440</v>
      </c>
      <c r="I37" s="119" t="s">
        <v>431</v>
      </c>
      <c r="J37" s="613" t="s">
        <v>269</v>
      </c>
      <c r="K37" s="613"/>
      <c r="L37" s="613"/>
      <c r="M37" s="120" t="s">
        <v>447</v>
      </c>
      <c r="N37" s="120" t="s">
        <v>447</v>
      </c>
      <c r="O37" s="119" t="s">
        <v>434</v>
      </c>
      <c r="P37" s="119"/>
      <c r="Q37" s="119" t="s">
        <v>434</v>
      </c>
      <c r="R37" s="119" t="s">
        <v>435</v>
      </c>
      <c r="S37" s="119" t="s">
        <v>436</v>
      </c>
      <c r="T37" s="119" t="s">
        <v>437</v>
      </c>
      <c r="U37" s="611" t="s">
        <v>438</v>
      </c>
      <c r="V37" s="614"/>
      <c r="W37" s="614"/>
      <c r="X37" s="612"/>
      <c r="Y37" s="119" t="s">
        <v>439</v>
      </c>
    </row>
    <row r="38" spans="2:25" ht="15.95" customHeight="1" x14ac:dyDescent="0.15">
      <c r="B38" s="587"/>
      <c r="C38" s="617" t="s">
        <v>343</v>
      </c>
      <c r="D38" s="618"/>
      <c r="E38" s="117">
        <v>3</v>
      </c>
      <c r="F38" s="118">
        <v>193.8</v>
      </c>
      <c r="G38" s="119" t="s">
        <v>429</v>
      </c>
      <c r="H38" s="119" t="s">
        <v>440</v>
      </c>
      <c r="I38" s="119" t="s">
        <v>431</v>
      </c>
      <c r="J38" s="613" t="s">
        <v>269</v>
      </c>
      <c r="K38" s="613"/>
      <c r="L38" s="613"/>
      <c r="M38" s="120" t="s">
        <v>447</v>
      </c>
      <c r="N38" s="120" t="s">
        <v>447</v>
      </c>
      <c r="O38" s="119" t="s">
        <v>434</v>
      </c>
      <c r="P38" s="119"/>
      <c r="Q38" s="119" t="s">
        <v>434</v>
      </c>
      <c r="R38" s="119" t="s">
        <v>435</v>
      </c>
      <c r="S38" s="119" t="s">
        <v>436</v>
      </c>
      <c r="T38" s="119" t="s">
        <v>437</v>
      </c>
      <c r="U38" s="611" t="s">
        <v>438</v>
      </c>
      <c r="V38" s="614"/>
      <c r="W38" s="614"/>
      <c r="X38" s="612"/>
      <c r="Y38" s="119" t="s">
        <v>439</v>
      </c>
    </row>
    <row r="39" spans="2:25" ht="15.95" customHeight="1" x14ac:dyDescent="0.15">
      <c r="B39" s="587"/>
      <c r="C39" s="617"/>
      <c r="D39" s="618"/>
      <c r="E39" s="117"/>
      <c r="F39" s="118"/>
      <c r="G39" s="119"/>
      <c r="H39" s="119"/>
      <c r="I39" s="119"/>
      <c r="J39" s="613"/>
      <c r="K39" s="613"/>
      <c r="L39" s="613"/>
      <c r="M39" s="120"/>
      <c r="N39" s="120"/>
      <c r="O39" s="119"/>
      <c r="P39" s="119"/>
      <c r="Q39" s="119"/>
      <c r="R39" s="119"/>
      <c r="S39" s="119"/>
      <c r="T39" s="119"/>
      <c r="U39" s="613"/>
      <c r="V39" s="619"/>
      <c r="W39" s="619"/>
      <c r="X39" s="619"/>
      <c r="Y39" s="119"/>
    </row>
    <row r="40" spans="2:25" ht="15.95" customHeight="1" x14ac:dyDescent="0.15">
      <c r="B40" s="587"/>
      <c r="C40" s="617"/>
      <c r="D40" s="618"/>
      <c r="E40" s="117"/>
      <c r="F40" s="118"/>
      <c r="G40" s="119"/>
      <c r="H40" s="119"/>
      <c r="I40" s="119"/>
      <c r="J40" s="613"/>
      <c r="K40" s="613"/>
      <c r="L40" s="613"/>
      <c r="M40" s="120"/>
      <c r="N40" s="120"/>
      <c r="O40" s="119"/>
      <c r="P40" s="119"/>
      <c r="Q40" s="119"/>
      <c r="R40" s="119"/>
      <c r="S40" s="119"/>
      <c r="T40" s="119"/>
      <c r="U40" s="613"/>
      <c r="V40" s="619"/>
      <c r="W40" s="619"/>
      <c r="X40" s="619"/>
      <c r="Y40" s="119"/>
    </row>
    <row r="41" spans="2:25" ht="15.95" customHeight="1" x14ac:dyDescent="0.15">
      <c r="B41" s="587"/>
      <c r="C41" s="617"/>
      <c r="D41" s="618"/>
      <c r="E41" s="117"/>
      <c r="F41" s="118"/>
      <c r="G41" s="119"/>
      <c r="H41" s="119"/>
      <c r="I41" s="119"/>
      <c r="J41" s="613"/>
      <c r="K41" s="613"/>
      <c r="L41" s="613"/>
      <c r="M41" s="120"/>
      <c r="N41" s="120"/>
      <c r="O41" s="119"/>
      <c r="P41" s="119"/>
      <c r="Q41" s="119"/>
      <c r="R41" s="119"/>
      <c r="S41" s="119"/>
      <c r="T41" s="119"/>
      <c r="U41" s="613"/>
      <c r="V41" s="619"/>
      <c r="W41" s="619"/>
      <c r="X41" s="619"/>
      <c r="Y41" s="119"/>
    </row>
    <row r="42" spans="2:25" ht="15.95" customHeight="1" x14ac:dyDescent="0.15">
      <c r="B42" s="587"/>
      <c r="C42" s="617"/>
      <c r="D42" s="618"/>
      <c r="E42" s="117"/>
      <c r="F42" s="118"/>
      <c r="G42" s="119"/>
      <c r="H42" s="119"/>
      <c r="I42" s="119"/>
      <c r="J42" s="613"/>
      <c r="K42" s="613"/>
      <c r="L42" s="613"/>
      <c r="M42" s="120"/>
      <c r="N42" s="120"/>
      <c r="O42" s="119"/>
      <c r="P42" s="119"/>
      <c r="Q42" s="119"/>
      <c r="R42" s="119"/>
      <c r="S42" s="119"/>
      <c r="T42" s="119"/>
      <c r="U42" s="613"/>
      <c r="V42" s="619"/>
      <c r="W42" s="619"/>
      <c r="X42" s="619"/>
      <c r="Y42" s="119"/>
    </row>
    <row r="43" spans="2:25" ht="15.95" customHeight="1" x14ac:dyDescent="0.15">
      <c r="B43" s="587"/>
      <c r="C43" s="1" t="s">
        <v>464</v>
      </c>
      <c r="D43" s="6"/>
      <c r="F43" s="6"/>
      <c r="G43" s="20"/>
      <c r="H43" s="20"/>
      <c r="I43" s="20"/>
      <c r="J43" s="20"/>
      <c r="K43" s="20"/>
      <c r="L43" s="20"/>
      <c r="M43" s="20"/>
      <c r="N43" s="20"/>
      <c r="O43" s="20"/>
      <c r="P43" s="122"/>
      <c r="Q43" s="123"/>
      <c r="R43" s="6"/>
      <c r="S43" s="6"/>
      <c r="T43" s="20"/>
      <c r="U43" s="124"/>
      <c r="V43" s="124"/>
      <c r="W43" s="124"/>
      <c r="X43" s="124"/>
      <c r="Y43" s="6"/>
    </row>
    <row r="44" spans="2:25" ht="15.95" customHeight="1" x14ac:dyDescent="0.15">
      <c r="B44" s="587"/>
      <c r="C44" s="125" t="s">
        <v>465</v>
      </c>
      <c r="D44" s="6"/>
      <c r="F44" s="6"/>
      <c r="G44" s="20"/>
      <c r="H44" s="20"/>
      <c r="I44" s="20"/>
      <c r="J44" s="20"/>
      <c r="K44" s="20"/>
      <c r="L44" s="20"/>
      <c r="M44" s="20"/>
      <c r="N44" s="20"/>
      <c r="O44" s="20"/>
      <c r="P44" s="122"/>
      <c r="Q44" s="123"/>
      <c r="R44" s="6"/>
      <c r="S44" s="6"/>
      <c r="T44" s="20"/>
      <c r="U44" s="124"/>
      <c r="V44" s="124"/>
      <c r="W44" s="124"/>
      <c r="X44" s="124"/>
      <c r="Y44" s="6"/>
    </row>
    <row r="45" spans="2:25" ht="15.95" customHeight="1" x14ac:dyDescent="0.15">
      <c r="B45" s="587"/>
      <c r="C45" s="3" t="s">
        <v>466</v>
      </c>
      <c r="D45" s="3"/>
      <c r="E45" s="3"/>
      <c r="F45" s="3"/>
      <c r="G45" s="3"/>
      <c r="H45" s="3"/>
      <c r="I45" s="3"/>
      <c r="J45" s="3"/>
      <c r="K45" s="3"/>
      <c r="L45" s="3"/>
      <c r="M45" s="3"/>
      <c r="N45" s="3"/>
      <c r="O45" s="3"/>
      <c r="P45" s="3"/>
      <c r="Q45" s="3"/>
      <c r="R45" s="3"/>
      <c r="S45" s="3"/>
      <c r="T45" s="3"/>
      <c r="U45" s="3"/>
      <c r="V45" s="3"/>
      <c r="W45" s="3"/>
      <c r="X45" s="3"/>
    </row>
    <row r="46" spans="2:25" ht="15.95" customHeight="1" x14ac:dyDescent="0.15">
      <c r="B46" s="587"/>
      <c r="C46" s="3" t="s">
        <v>467</v>
      </c>
      <c r="D46" s="3"/>
      <c r="E46" s="3"/>
      <c r="F46" s="3"/>
      <c r="G46" s="3"/>
      <c r="H46" s="3"/>
      <c r="I46" s="3"/>
      <c r="J46" s="3"/>
      <c r="K46" s="3"/>
      <c r="L46" s="3"/>
      <c r="M46" s="3"/>
      <c r="N46" s="3"/>
      <c r="O46" s="3"/>
      <c r="P46" s="3"/>
      <c r="Q46" s="3"/>
      <c r="R46" s="3"/>
      <c r="S46" s="3"/>
      <c r="T46" s="3"/>
      <c r="U46" s="3"/>
      <c r="V46" s="3"/>
      <c r="W46" s="3"/>
      <c r="X46" s="3"/>
    </row>
    <row r="47" spans="2:25" ht="15.95" customHeight="1" x14ac:dyDescent="0.15">
      <c r="B47" s="587"/>
      <c r="C47" s="3" t="s">
        <v>468</v>
      </c>
      <c r="D47" s="3"/>
      <c r="E47" s="3"/>
      <c r="F47" s="3"/>
      <c r="G47" s="3"/>
      <c r="H47" s="3"/>
      <c r="I47" s="3"/>
      <c r="J47" s="3"/>
      <c r="K47" s="3"/>
      <c r="L47" s="3"/>
      <c r="M47" s="3"/>
      <c r="N47" s="3"/>
      <c r="O47" s="3"/>
      <c r="P47" s="3"/>
      <c r="Q47" s="3"/>
      <c r="R47" s="3"/>
      <c r="S47" s="3"/>
      <c r="T47" s="3"/>
      <c r="U47" s="3"/>
      <c r="V47" s="3"/>
      <c r="W47" s="3"/>
      <c r="X47" s="3"/>
    </row>
    <row r="48" spans="2:25" ht="15.95" customHeight="1" x14ac:dyDescent="0.15">
      <c r="B48" s="588"/>
      <c r="C48" s="4" t="s">
        <v>232</v>
      </c>
    </row>
  </sheetData>
  <dataConsolidate/>
  <mergeCells count="137">
    <mergeCell ref="C42:D42"/>
    <mergeCell ref="J42:L42"/>
    <mergeCell ref="U42:X42"/>
    <mergeCell ref="C40:D40"/>
    <mergeCell ref="J40:L40"/>
    <mergeCell ref="U40:X40"/>
    <mergeCell ref="C41:D41"/>
    <mergeCell ref="J41:L41"/>
    <mergeCell ref="U41:X41"/>
    <mergeCell ref="C38:D38"/>
    <mergeCell ref="J38:L38"/>
    <mergeCell ref="U38:X38"/>
    <mergeCell ref="C39:D39"/>
    <mergeCell ref="J39:L39"/>
    <mergeCell ref="U39:X39"/>
    <mergeCell ref="C36:D36"/>
    <mergeCell ref="J36:L36"/>
    <mergeCell ref="U36:X36"/>
    <mergeCell ref="C37:D37"/>
    <mergeCell ref="J37:L37"/>
    <mergeCell ref="U37:X37"/>
    <mergeCell ref="C34:D34"/>
    <mergeCell ref="J34:L34"/>
    <mergeCell ref="U34:X34"/>
    <mergeCell ref="C35:D35"/>
    <mergeCell ref="J35:L35"/>
    <mergeCell ref="U35:X35"/>
    <mergeCell ref="C32:D32"/>
    <mergeCell ref="J32:L32"/>
    <mergeCell ref="U32:X32"/>
    <mergeCell ref="C33:D33"/>
    <mergeCell ref="J33:L33"/>
    <mergeCell ref="U33:X33"/>
    <mergeCell ref="C30:D30"/>
    <mergeCell ref="J30:L30"/>
    <mergeCell ref="U30:X30"/>
    <mergeCell ref="C31:D31"/>
    <mergeCell ref="J31:L31"/>
    <mergeCell ref="U31:X31"/>
    <mergeCell ref="C28:D28"/>
    <mergeCell ref="J28:L28"/>
    <mergeCell ref="U28:X28"/>
    <mergeCell ref="C29:D29"/>
    <mergeCell ref="J29:L29"/>
    <mergeCell ref="U29:X29"/>
    <mergeCell ref="C26:D26"/>
    <mergeCell ref="J26:L26"/>
    <mergeCell ref="U26:X26"/>
    <mergeCell ref="C27:D27"/>
    <mergeCell ref="J27:L27"/>
    <mergeCell ref="U27:X27"/>
    <mergeCell ref="C24:D24"/>
    <mergeCell ref="J24:L24"/>
    <mergeCell ref="U24:X24"/>
    <mergeCell ref="C25:D25"/>
    <mergeCell ref="J25:L25"/>
    <mergeCell ref="U25:X25"/>
    <mergeCell ref="C22:D22"/>
    <mergeCell ref="J22:L22"/>
    <mergeCell ref="U22:X22"/>
    <mergeCell ref="C23:D23"/>
    <mergeCell ref="J23:L23"/>
    <mergeCell ref="U23:X23"/>
    <mergeCell ref="C20:D20"/>
    <mergeCell ref="J20:L20"/>
    <mergeCell ref="U20:X20"/>
    <mergeCell ref="C21:D21"/>
    <mergeCell ref="J21:L21"/>
    <mergeCell ref="U21:X21"/>
    <mergeCell ref="C18:D18"/>
    <mergeCell ref="J18:L18"/>
    <mergeCell ref="U18:X18"/>
    <mergeCell ref="C19:D19"/>
    <mergeCell ref="J19:L19"/>
    <mergeCell ref="U19:X19"/>
    <mergeCell ref="C16:D16"/>
    <mergeCell ref="J16:L16"/>
    <mergeCell ref="U16:X16"/>
    <mergeCell ref="C17:D17"/>
    <mergeCell ref="J17:L17"/>
    <mergeCell ref="U17:X17"/>
    <mergeCell ref="C15:D15"/>
    <mergeCell ref="J15:L15"/>
    <mergeCell ref="U15:X15"/>
    <mergeCell ref="C12:D12"/>
    <mergeCell ref="J12:L12"/>
    <mergeCell ref="U12:X12"/>
    <mergeCell ref="C13:D13"/>
    <mergeCell ref="J13:L13"/>
    <mergeCell ref="U13:X13"/>
    <mergeCell ref="S7:S8"/>
    <mergeCell ref="T7:T8"/>
    <mergeCell ref="U7:X8"/>
    <mergeCell ref="C9:D9"/>
    <mergeCell ref="J9:L9"/>
    <mergeCell ref="U9:X9"/>
    <mergeCell ref="C14:D14"/>
    <mergeCell ref="J14:L14"/>
    <mergeCell ref="U14:X14"/>
    <mergeCell ref="B5:B48"/>
    <mergeCell ref="C5:D8"/>
    <mergeCell ref="E5:E8"/>
    <mergeCell ref="F5:F8"/>
    <mergeCell ref="G5:H6"/>
    <mergeCell ref="I5:N6"/>
    <mergeCell ref="P5:S6"/>
    <mergeCell ref="T5:X6"/>
    <mergeCell ref="Y5:Y8"/>
    <mergeCell ref="G7:G8"/>
    <mergeCell ref="H7:H8"/>
    <mergeCell ref="I7:I8"/>
    <mergeCell ref="J7:L8"/>
    <mergeCell ref="M7:M8"/>
    <mergeCell ref="N7:N8"/>
    <mergeCell ref="O7:O8"/>
    <mergeCell ref="C10:D10"/>
    <mergeCell ref="J10:L10"/>
    <mergeCell ref="U10:X10"/>
    <mergeCell ref="C11:D11"/>
    <mergeCell ref="J11:L11"/>
    <mergeCell ref="U11:X11"/>
    <mergeCell ref="P7:Q7"/>
    <mergeCell ref="R7:R8"/>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0"/>
  <dataValidations count="1">
    <dataValidation type="list" errorStyle="warning" allowBlank="1" showInputMessage="1" showErrorMessage="1" error="選択出来ません" sqref="H9:H42" xr:uid="{CABFB68B-7D9C-4CD0-929A-C0914D8F8709}">
      <formula1>INDIRECT(G9)</formula1>
    </dataValidation>
  </dataValidations>
  <printOptions horizontalCentered="1" verticalCentered="1"/>
  <pageMargins left="0.19685039370078741" right="0.19685039370078741" top="0.78740157480314965" bottom="0" header="0.51181102362204722" footer="0.27559055118110237"/>
  <pageSetup paperSize="9" scale="75" fitToHeight="0" orientation="landscape" copies="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A3A3E-69C8-4032-ACA9-12AED5122A80}">
  <dimension ref="B1:X46"/>
  <sheetViews>
    <sheetView showGridLines="0" showZeros="0" view="pageBreakPreview" zoomScale="85" zoomScaleNormal="70" zoomScaleSheetLayoutView="85" workbookViewId="0">
      <selection activeCell="K4" sqref="K4:L4"/>
    </sheetView>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10.875" style="1" customWidth="1"/>
    <col min="11" max="11" width="11.25" style="1" customWidth="1"/>
    <col min="12" max="13" width="14.875" style="1" customWidth="1"/>
    <col min="14" max="15" width="10" style="1" customWidth="1"/>
    <col min="16" max="16" width="5.5" style="1" customWidth="1"/>
    <col min="17" max="17" width="5.125" style="1" customWidth="1"/>
    <col min="18" max="18" width="4.625" style="1" customWidth="1"/>
    <col min="19" max="20" width="6.625" style="1" customWidth="1"/>
    <col min="21" max="21" width="4.125" style="1" customWidth="1"/>
    <col min="22" max="22" width="6.375" style="1" customWidth="1"/>
    <col min="23" max="23" width="5" style="1" customWidth="1"/>
    <col min="24" max="24" width="11.5" style="1" customWidth="1"/>
    <col min="25" max="25" width="11.25" style="1" customWidth="1"/>
    <col min="26" max="16384" width="9" style="1"/>
  </cols>
  <sheetData>
    <row r="1" spans="2:24" ht="9.75" customHeight="1" x14ac:dyDescent="0.15">
      <c r="W1" s="3"/>
      <c r="X1" s="3"/>
    </row>
    <row r="2" spans="2:24" ht="24.75" customHeight="1" x14ac:dyDescent="0.15">
      <c r="B2" s="484" t="s">
        <v>469</v>
      </c>
      <c r="C2" s="484"/>
      <c r="D2" s="484"/>
      <c r="E2" s="484"/>
      <c r="F2" s="484"/>
      <c r="G2" s="484"/>
      <c r="H2" s="484"/>
      <c r="I2" s="484"/>
      <c r="J2" s="564"/>
      <c r="K2" s="564"/>
      <c r="L2" s="564"/>
      <c r="M2" s="564"/>
      <c r="N2" s="564"/>
      <c r="O2" s="564"/>
      <c r="P2" s="564"/>
      <c r="Q2" s="564"/>
      <c r="R2" s="564"/>
      <c r="S2" s="564"/>
      <c r="T2" s="564"/>
      <c r="U2" s="564"/>
      <c r="V2" s="564"/>
    </row>
    <row r="3" spans="2:24" ht="20.100000000000001" customHeight="1" x14ac:dyDescent="0.15">
      <c r="B3" s="485" t="s">
        <v>8</v>
      </c>
      <c r="C3" s="486"/>
      <c r="D3" s="486"/>
      <c r="E3" s="487"/>
      <c r="F3" s="620" t="s">
        <v>358</v>
      </c>
      <c r="G3" s="621"/>
      <c r="H3" s="621"/>
      <c r="I3" s="622"/>
      <c r="J3" s="94" t="s">
        <v>9</v>
      </c>
      <c r="K3" s="569" t="s">
        <v>351</v>
      </c>
      <c r="L3" s="569"/>
      <c r="M3" s="493" t="s">
        <v>470</v>
      </c>
      <c r="N3" s="495"/>
      <c r="O3" s="623" t="s">
        <v>364</v>
      </c>
      <c r="P3" s="624"/>
      <c r="Q3" s="624"/>
      <c r="R3" s="625"/>
      <c r="S3" s="505" t="s">
        <v>403</v>
      </c>
      <c r="T3" s="506"/>
      <c r="U3" s="506"/>
      <c r="V3" s="507"/>
      <c r="W3" s="626">
        <v>45621</v>
      </c>
      <c r="X3" s="627"/>
    </row>
    <row r="4" spans="2:24" ht="20.100000000000001" customHeight="1" x14ac:dyDescent="0.15">
      <c r="B4" s="517" t="s">
        <v>0</v>
      </c>
      <c r="C4" s="518"/>
      <c r="D4" s="518"/>
      <c r="E4" s="519"/>
      <c r="F4" s="630" t="s">
        <v>314</v>
      </c>
      <c r="G4" s="631"/>
      <c r="H4" s="631"/>
      <c r="I4" s="632"/>
      <c r="J4" s="95" t="s">
        <v>1</v>
      </c>
      <c r="K4" s="569" t="s">
        <v>362</v>
      </c>
      <c r="L4" s="569"/>
      <c r="M4" s="496"/>
      <c r="N4" s="498"/>
      <c r="O4" s="633" t="s">
        <v>367</v>
      </c>
      <c r="P4" s="634"/>
      <c r="Q4" s="634"/>
      <c r="R4" s="635"/>
      <c r="S4" s="576"/>
      <c r="T4" s="577"/>
      <c r="U4" s="577"/>
      <c r="V4" s="578"/>
      <c r="W4" s="628"/>
      <c r="X4" s="629"/>
    </row>
    <row r="5" spans="2:24" ht="30" customHeight="1" x14ac:dyDescent="0.15">
      <c r="B5" s="586"/>
      <c r="C5" s="589" t="s">
        <v>405</v>
      </c>
      <c r="D5" s="590"/>
      <c r="E5" s="591" t="s">
        <v>471</v>
      </c>
      <c r="F5" s="591" t="s">
        <v>407</v>
      </c>
      <c r="G5" s="589" t="s">
        <v>472</v>
      </c>
      <c r="H5" s="639"/>
      <c r="I5" s="640"/>
      <c r="J5" s="485" t="s">
        <v>473</v>
      </c>
      <c r="K5" s="486"/>
      <c r="L5" s="486"/>
      <c r="M5" s="486"/>
      <c r="N5" s="597" t="s">
        <v>404</v>
      </c>
      <c r="O5" s="599"/>
      <c r="P5" s="593" t="s">
        <v>474</v>
      </c>
      <c r="Q5" s="603"/>
      <c r="R5" s="603"/>
      <c r="S5" s="603"/>
      <c r="T5" s="603"/>
      <c r="U5" s="594"/>
      <c r="V5" s="593" t="s">
        <v>413</v>
      </c>
      <c r="W5" s="603"/>
      <c r="X5" s="594"/>
    </row>
    <row r="6" spans="2:24" ht="16.5" customHeight="1" x14ac:dyDescent="0.15">
      <c r="B6" s="587"/>
      <c r="C6" s="636"/>
      <c r="D6" s="590"/>
      <c r="E6" s="637"/>
      <c r="F6" s="637"/>
      <c r="G6" s="593" t="s">
        <v>475</v>
      </c>
      <c r="H6" s="594"/>
      <c r="I6" s="523" t="s">
        <v>415</v>
      </c>
      <c r="J6" s="491" t="s">
        <v>476</v>
      </c>
      <c r="K6" s="491"/>
      <c r="L6" s="609" t="s">
        <v>477</v>
      </c>
      <c r="M6" s="609"/>
      <c r="N6" s="523" t="s">
        <v>478</v>
      </c>
      <c r="O6" s="607"/>
      <c r="P6" s="616" t="s">
        <v>424</v>
      </c>
      <c r="Q6" s="523" t="s">
        <v>479</v>
      </c>
      <c r="R6" s="523"/>
      <c r="S6" s="523"/>
      <c r="T6" s="523"/>
      <c r="U6" s="523"/>
      <c r="V6" s="589"/>
      <c r="W6" s="639"/>
      <c r="X6" s="640"/>
    </row>
    <row r="7" spans="2:24" ht="16.5" customHeight="1" x14ac:dyDescent="0.15">
      <c r="B7" s="587"/>
      <c r="C7" s="579"/>
      <c r="D7" s="580"/>
      <c r="E7" s="638"/>
      <c r="F7" s="638"/>
      <c r="G7" s="595"/>
      <c r="H7" s="596"/>
      <c r="I7" s="607"/>
      <c r="J7" s="608"/>
      <c r="K7" s="608"/>
      <c r="L7" s="608"/>
      <c r="M7" s="608"/>
      <c r="N7" s="116" t="s">
        <v>426</v>
      </c>
      <c r="O7" s="116" t="s">
        <v>427</v>
      </c>
      <c r="P7" s="642"/>
      <c r="Q7" s="607"/>
      <c r="R7" s="607"/>
      <c r="S7" s="607"/>
      <c r="T7" s="607"/>
      <c r="U7" s="607"/>
      <c r="V7" s="113"/>
      <c r="W7" s="126"/>
      <c r="X7" s="127"/>
    </row>
    <row r="8" spans="2:24" ht="15.95" customHeight="1" x14ac:dyDescent="0.15">
      <c r="B8" s="128" t="s">
        <v>404</v>
      </c>
      <c r="C8" s="611"/>
      <c r="D8" s="612"/>
      <c r="E8" s="119"/>
      <c r="F8" s="129"/>
      <c r="G8" s="119"/>
      <c r="H8" s="119"/>
      <c r="I8" s="119"/>
      <c r="J8" s="613"/>
      <c r="K8" s="613"/>
      <c r="L8" s="641"/>
      <c r="M8" s="612"/>
      <c r="N8" s="119"/>
      <c r="O8" s="119"/>
      <c r="P8" s="119"/>
      <c r="Q8" s="613"/>
      <c r="R8" s="613"/>
      <c r="S8" s="613"/>
      <c r="T8" s="613"/>
      <c r="U8" s="613"/>
      <c r="V8" s="611"/>
      <c r="W8" s="614"/>
      <c r="X8" s="612"/>
    </row>
    <row r="9" spans="2:24" ht="15.95" customHeight="1" x14ac:dyDescent="0.15">
      <c r="B9" s="128"/>
      <c r="C9" s="611"/>
      <c r="D9" s="612"/>
      <c r="E9" s="119"/>
      <c r="F9" s="129"/>
      <c r="G9" s="119"/>
      <c r="H9" s="119"/>
      <c r="I9" s="119"/>
      <c r="J9" s="613"/>
      <c r="K9" s="613"/>
      <c r="L9" s="641"/>
      <c r="M9" s="612"/>
      <c r="N9" s="119"/>
      <c r="O9" s="119"/>
      <c r="P9" s="119"/>
      <c r="Q9" s="613"/>
      <c r="R9" s="613"/>
      <c r="S9" s="613"/>
      <c r="T9" s="613"/>
      <c r="U9" s="613"/>
      <c r="V9" s="611"/>
      <c r="W9" s="614"/>
      <c r="X9" s="612"/>
    </row>
    <row r="10" spans="2:24" ht="15.95" customHeight="1" x14ac:dyDescent="0.15">
      <c r="B10" s="128"/>
      <c r="C10" s="611"/>
      <c r="D10" s="612"/>
      <c r="E10" s="119"/>
      <c r="F10" s="129"/>
      <c r="G10" s="119"/>
      <c r="H10" s="119"/>
      <c r="I10" s="119"/>
      <c r="J10" s="613"/>
      <c r="K10" s="613"/>
      <c r="L10" s="641"/>
      <c r="M10" s="612"/>
      <c r="N10" s="119"/>
      <c r="O10" s="119"/>
      <c r="P10" s="119"/>
      <c r="Q10" s="613"/>
      <c r="R10" s="613"/>
      <c r="S10" s="613"/>
      <c r="T10" s="613"/>
      <c r="U10" s="613"/>
      <c r="V10" s="611"/>
      <c r="W10" s="614"/>
      <c r="X10" s="612"/>
    </row>
    <row r="11" spans="2:24" ht="15.95" customHeight="1" x14ac:dyDescent="0.15">
      <c r="B11" s="128"/>
      <c r="C11" s="611"/>
      <c r="D11" s="612"/>
      <c r="E11" s="119"/>
      <c r="F11" s="129"/>
      <c r="G11" s="119"/>
      <c r="H11" s="119"/>
      <c r="I11" s="119"/>
      <c r="J11" s="613"/>
      <c r="K11" s="613"/>
      <c r="L11" s="641"/>
      <c r="M11" s="612"/>
      <c r="N11" s="119"/>
      <c r="O11" s="119"/>
      <c r="P11" s="119"/>
      <c r="Q11" s="613"/>
      <c r="R11" s="613"/>
      <c r="S11" s="613"/>
      <c r="T11" s="613"/>
      <c r="U11" s="613"/>
      <c r="V11" s="611"/>
      <c r="W11" s="614"/>
      <c r="X11" s="612"/>
    </row>
    <row r="12" spans="2:24" ht="15.95" customHeight="1" x14ac:dyDescent="0.15">
      <c r="B12" s="128"/>
      <c r="C12" s="611"/>
      <c r="D12" s="612"/>
      <c r="E12" s="119"/>
      <c r="F12" s="129"/>
      <c r="G12" s="119"/>
      <c r="H12" s="119"/>
      <c r="I12" s="119"/>
      <c r="J12" s="613"/>
      <c r="K12" s="613"/>
      <c r="L12" s="641"/>
      <c r="M12" s="612"/>
      <c r="N12" s="119"/>
      <c r="O12" s="119"/>
      <c r="P12" s="119"/>
      <c r="Q12" s="613"/>
      <c r="R12" s="613"/>
      <c r="S12" s="613"/>
      <c r="T12" s="613"/>
      <c r="U12" s="613"/>
      <c r="V12" s="611"/>
      <c r="W12" s="614"/>
      <c r="X12" s="612"/>
    </row>
    <row r="13" spans="2:24" ht="15.95" customHeight="1" x14ac:dyDescent="0.15">
      <c r="B13" s="128"/>
      <c r="C13" s="611"/>
      <c r="D13" s="612"/>
      <c r="E13" s="119"/>
      <c r="F13" s="129"/>
      <c r="G13" s="119"/>
      <c r="H13" s="119"/>
      <c r="I13" s="119"/>
      <c r="J13" s="613"/>
      <c r="K13" s="613"/>
      <c r="L13" s="613"/>
      <c r="M13" s="613"/>
      <c r="N13" s="119"/>
      <c r="O13" s="119"/>
      <c r="P13" s="119"/>
      <c r="Q13" s="613"/>
      <c r="R13" s="613"/>
      <c r="S13" s="613"/>
      <c r="T13" s="613"/>
      <c r="U13" s="613"/>
      <c r="V13" s="611"/>
      <c r="W13" s="614"/>
      <c r="X13" s="612"/>
    </row>
    <row r="14" spans="2:24" ht="15.95" customHeight="1" x14ac:dyDescent="0.15">
      <c r="B14" s="128"/>
      <c r="C14" s="611"/>
      <c r="D14" s="612"/>
      <c r="E14" s="119"/>
      <c r="F14" s="129"/>
      <c r="G14" s="119"/>
      <c r="H14" s="119"/>
      <c r="I14" s="119"/>
      <c r="J14" s="613"/>
      <c r="K14" s="613"/>
      <c r="L14" s="613"/>
      <c r="M14" s="613"/>
      <c r="N14" s="119"/>
      <c r="O14" s="119"/>
      <c r="P14" s="119"/>
      <c r="Q14" s="613"/>
      <c r="R14" s="613"/>
      <c r="S14" s="613"/>
      <c r="T14" s="613"/>
      <c r="U14" s="613"/>
      <c r="V14" s="611"/>
      <c r="W14" s="614"/>
      <c r="X14" s="612"/>
    </row>
    <row r="15" spans="2:24" ht="15.95" customHeight="1" x14ac:dyDescent="0.15">
      <c r="B15" s="128"/>
      <c r="C15" s="611"/>
      <c r="D15" s="612"/>
      <c r="E15" s="119"/>
      <c r="F15" s="129"/>
      <c r="G15" s="119"/>
      <c r="H15" s="119"/>
      <c r="I15" s="119"/>
      <c r="J15" s="613"/>
      <c r="K15" s="613"/>
      <c r="L15" s="613"/>
      <c r="M15" s="613"/>
      <c r="N15" s="119"/>
      <c r="O15" s="119"/>
      <c r="P15" s="119"/>
      <c r="Q15" s="613"/>
      <c r="R15" s="613"/>
      <c r="S15" s="613"/>
      <c r="T15" s="613"/>
      <c r="U15" s="613"/>
      <c r="V15" s="611"/>
      <c r="W15" s="614"/>
      <c r="X15" s="612"/>
    </row>
    <row r="16" spans="2:24" ht="15.95" customHeight="1" x14ac:dyDescent="0.15">
      <c r="B16" s="128"/>
      <c r="C16" s="611"/>
      <c r="D16" s="612"/>
      <c r="E16" s="119"/>
      <c r="F16" s="129"/>
      <c r="G16" s="119"/>
      <c r="H16" s="119"/>
      <c r="I16" s="119"/>
      <c r="J16" s="613"/>
      <c r="K16" s="613"/>
      <c r="L16" s="613"/>
      <c r="M16" s="613"/>
      <c r="N16" s="119"/>
      <c r="O16" s="119"/>
      <c r="P16" s="119"/>
      <c r="Q16" s="613"/>
      <c r="R16" s="613"/>
      <c r="S16" s="613"/>
      <c r="T16" s="613"/>
      <c r="U16" s="613"/>
      <c r="V16" s="611"/>
      <c r="W16" s="614"/>
      <c r="X16" s="612"/>
    </row>
    <row r="17" spans="2:24" ht="15.95" customHeight="1" x14ac:dyDescent="0.15">
      <c r="B17" s="128"/>
      <c r="C17" s="611"/>
      <c r="D17" s="612"/>
      <c r="E17" s="119"/>
      <c r="F17" s="129"/>
      <c r="G17" s="119"/>
      <c r="H17" s="119"/>
      <c r="I17" s="119"/>
      <c r="J17" s="613"/>
      <c r="K17" s="613"/>
      <c r="L17" s="613"/>
      <c r="M17" s="613"/>
      <c r="N17" s="119"/>
      <c r="O17" s="119"/>
      <c r="P17" s="119"/>
      <c r="Q17" s="613"/>
      <c r="R17" s="613"/>
      <c r="S17" s="613"/>
      <c r="T17" s="613"/>
      <c r="U17" s="613"/>
      <c r="V17" s="611"/>
      <c r="W17" s="614"/>
      <c r="X17" s="612"/>
    </row>
    <row r="18" spans="2:24" ht="15.95" customHeight="1" x14ac:dyDescent="0.15">
      <c r="B18" s="128"/>
      <c r="C18" s="611"/>
      <c r="D18" s="612"/>
      <c r="E18" s="119"/>
      <c r="F18" s="129"/>
      <c r="G18" s="119"/>
      <c r="H18" s="119"/>
      <c r="I18" s="119"/>
      <c r="J18" s="613"/>
      <c r="K18" s="613"/>
      <c r="L18" s="613"/>
      <c r="M18" s="613"/>
      <c r="N18" s="119"/>
      <c r="O18" s="119"/>
      <c r="P18" s="119"/>
      <c r="Q18" s="613"/>
      <c r="R18" s="613"/>
      <c r="S18" s="613"/>
      <c r="T18" s="613"/>
      <c r="U18" s="613"/>
      <c r="V18" s="611"/>
      <c r="W18" s="614"/>
      <c r="X18" s="612"/>
    </row>
    <row r="19" spans="2:24" ht="15.95" customHeight="1" x14ac:dyDescent="0.15">
      <c r="B19" s="128"/>
      <c r="C19" s="611"/>
      <c r="D19" s="612"/>
      <c r="E19" s="119"/>
      <c r="F19" s="129"/>
      <c r="G19" s="119"/>
      <c r="H19" s="119"/>
      <c r="I19" s="119"/>
      <c r="J19" s="613"/>
      <c r="K19" s="613"/>
      <c r="L19" s="613"/>
      <c r="M19" s="613"/>
      <c r="N19" s="119"/>
      <c r="O19" s="119"/>
      <c r="P19" s="119"/>
      <c r="Q19" s="613"/>
      <c r="R19" s="613"/>
      <c r="S19" s="613"/>
      <c r="T19" s="613"/>
      <c r="U19" s="613"/>
      <c r="V19" s="611"/>
      <c r="W19" s="614"/>
      <c r="X19" s="612"/>
    </row>
    <row r="20" spans="2:24" ht="15.95" customHeight="1" x14ac:dyDescent="0.15">
      <c r="B20" s="128"/>
      <c r="C20" s="611"/>
      <c r="D20" s="612"/>
      <c r="E20" s="119"/>
      <c r="F20" s="129"/>
      <c r="G20" s="119"/>
      <c r="H20" s="119"/>
      <c r="I20" s="119"/>
      <c r="J20" s="613"/>
      <c r="K20" s="613"/>
      <c r="L20" s="613"/>
      <c r="M20" s="613"/>
      <c r="N20" s="119"/>
      <c r="O20" s="119"/>
      <c r="P20" s="119"/>
      <c r="Q20" s="613"/>
      <c r="R20" s="613"/>
      <c r="S20" s="613"/>
      <c r="T20" s="613"/>
      <c r="U20" s="613"/>
      <c r="V20" s="611"/>
      <c r="W20" s="614"/>
      <c r="X20" s="612"/>
    </row>
    <row r="21" spans="2:24" ht="15.95" customHeight="1" x14ac:dyDescent="0.15">
      <c r="B21" s="128"/>
      <c r="C21" s="611"/>
      <c r="D21" s="612"/>
      <c r="E21" s="119"/>
      <c r="F21" s="129"/>
      <c r="G21" s="119"/>
      <c r="H21" s="119"/>
      <c r="I21" s="119"/>
      <c r="J21" s="613"/>
      <c r="K21" s="613"/>
      <c r="L21" s="613"/>
      <c r="M21" s="613"/>
      <c r="N21" s="119"/>
      <c r="O21" s="119"/>
      <c r="P21" s="119"/>
      <c r="Q21" s="613"/>
      <c r="R21" s="613"/>
      <c r="S21" s="613"/>
      <c r="T21" s="613"/>
      <c r="U21" s="613"/>
      <c r="V21" s="611"/>
      <c r="W21" s="614"/>
      <c r="X21" s="612"/>
    </row>
    <row r="22" spans="2:24" ht="15.95" customHeight="1" x14ac:dyDescent="0.15">
      <c r="B22" s="128"/>
      <c r="C22" s="611"/>
      <c r="D22" s="612"/>
      <c r="E22" s="119"/>
      <c r="F22" s="129"/>
      <c r="G22" s="119"/>
      <c r="H22" s="119"/>
      <c r="I22" s="119"/>
      <c r="J22" s="613"/>
      <c r="K22" s="613"/>
      <c r="L22" s="613"/>
      <c r="M22" s="613"/>
      <c r="N22" s="119"/>
      <c r="O22" s="119"/>
      <c r="P22" s="119"/>
      <c r="Q22" s="613"/>
      <c r="R22" s="613"/>
      <c r="S22" s="613"/>
      <c r="T22" s="613"/>
      <c r="U22" s="613"/>
      <c r="V22" s="611"/>
      <c r="W22" s="614"/>
      <c r="X22" s="612"/>
    </row>
    <row r="23" spans="2:24" ht="15.95" customHeight="1" x14ac:dyDescent="0.15">
      <c r="B23" s="128"/>
      <c r="C23" s="611"/>
      <c r="D23" s="612"/>
      <c r="E23" s="119"/>
      <c r="F23" s="129"/>
      <c r="G23" s="119"/>
      <c r="H23" s="119"/>
      <c r="I23" s="119"/>
      <c r="J23" s="613"/>
      <c r="K23" s="613"/>
      <c r="L23" s="613"/>
      <c r="M23" s="613"/>
      <c r="N23" s="119"/>
      <c r="O23" s="119"/>
      <c r="P23" s="119"/>
      <c r="Q23" s="613"/>
      <c r="R23" s="613"/>
      <c r="S23" s="613"/>
      <c r="T23" s="613"/>
      <c r="U23" s="613"/>
      <c r="V23" s="611"/>
      <c r="W23" s="614"/>
      <c r="X23" s="612"/>
    </row>
    <row r="24" spans="2:24" ht="15.95" customHeight="1" x14ac:dyDescent="0.15">
      <c r="B24" s="128"/>
      <c r="C24" s="611"/>
      <c r="D24" s="612"/>
      <c r="E24" s="119"/>
      <c r="F24" s="129"/>
      <c r="G24" s="119"/>
      <c r="H24" s="119"/>
      <c r="I24" s="119"/>
      <c r="J24" s="613"/>
      <c r="K24" s="613"/>
      <c r="L24" s="613"/>
      <c r="M24" s="613"/>
      <c r="N24" s="119"/>
      <c r="O24" s="119"/>
      <c r="P24" s="119"/>
      <c r="Q24" s="613"/>
      <c r="R24" s="613"/>
      <c r="S24" s="613"/>
      <c r="T24" s="613"/>
      <c r="U24" s="613"/>
      <c r="V24" s="611"/>
      <c r="W24" s="614"/>
      <c r="X24" s="612"/>
    </row>
    <row r="25" spans="2:24" ht="15.95" customHeight="1" x14ac:dyDescent="0.15">
      <c r="B25" s="128"/>
      <c r="C25" s="611"/>
      <c r="D25" s="612"/>
      <c r="E25" s="119"/>
      <c r="F25" s="129"/>
      <c r="G25" s="119"/>
      <c r="H25" s="119"/>
      <c r="I25" s="119"/>
      <c r="J25" s="613"/>
      <c r="K25" s="613"/>
      <c r="L25" s="613"/>
      <c r="M25" s="613"/>
      <c r="N25" s="119"/>
      <c r="O25" s="119"/>
      <c r="P25" s="119"/>
      <c r="Q25" s="613"/>
      <c r="R25" s="613"/>
      <c r="S25" s="613"/>
      <c r="T25" s="613"/>
      <c r="U25" s="613"/>
      <c r="V25" s="611"/>
      <c r="W25" s="614"/>
      <c r="X25" s="612"/>
    </row>
    <row r="26" spans="2:24" ht="15.95" customHeight="1" x14ac:dyDescent="0.15">
      <c r="B26" s="128"/>
      <c r="C26" s="611"/>
      <c r="D26" s="612"/>
      <c r="E26" s="119"/>
      <c r="F26" s="129"/>
      <c r="G26" s="119"/>
      <c r="H26" s="119"/>
      <c r="I26" s="119"/>
      <c r="J26" s="613"/>
      <c r="K26" s="613"/>
      <c r="L26" s="613"/>
      <c r="M26" s="613"/>
      <c r="N26" s="119"/>
      <c r="O26" s="119"/>
      <c r="P26" s="119"/>
      <c r="Q26" s="613"/>
      <c r="R26" s="613"/>
      <c r="S26" s="613"/>
      <c r="T26" s="613"/>
      <c r="U26" s="613"/>
      <c r="V26" s="611"/>
      <c r="W26" s="614"/>
      <c r="X26" s="612"/>
    </row>
    <row r="27" spans="2:24" ht="15.95" customHeight="1" x14ac:dyDescent="0.15">
      <c r="B27" s="128"/>
      <c r="C27" s="611"/>
      <c r="D27" s="612"/>
      <c r="E27" s="119"/>
      <c r="F27" s="129"/>
      <c r="G27" s="119"/>
      <c r="H27" s="119"/>
      <c r="I27" s="119"/>
      <c r="J27" s="613"/>
      <c r="K27" s="613"/>
      <c r="L27" s="613"/>
      <c r="M27" s="613"/>
      <c r="N27" s="119"/>
      <c r="O27" s="119"/>
      <c r="P27" s="119"/>
      <c r="Q27" s="613"/>
      <c r="R27" s="613"/>
      <c r="S27" s="613"/>
      <c r="T27" s="613"/>
      <c r="U27" s="613"/>
      <c r="V27" s="611"/>
      <c r="W27" s="614"/>
      <c r="X27" s="612"/>
    </row>
    <row r="28" spans="2:24" ht="15.95" customHeight="1" x14ac:dyDescent="0.15">
      <c r="B28" s="128"/>
      <c r="C28" s="611"/>
      <c r="D28" s="612"/>
      <c r="E28" s="119"/>
      <c r="F28" s="129"/>
      <c r="G28" s="119"/>
      <c r="H28" s="119"/>
      <c r="I28" s="119"/>
      <c r="J28" s="613"/>
      <c r="K28" s="613"/>
      <c r="L28" s="613"/>
      <c r="M28" s="613"/>
      <c r="N28" s="119"/>
      <c r="O28" s="119"/>
      <c r="P28" s="119"/>
      <c r="Q28" s="613"/>
      <c r="R28" s="613"/>
      <c r="S28" s="613"/>
      <c r="T28" s="613"/>
      <c r="U28" s="613"/>
      <c r="V28" s="611"/>
      <c r="W28" s="614"/>
      <c r="X28" s="612"/>
    </row>
    <row r="29" spans="2:24" ht="15.95" customHeight="1" x14ac:dyDescent="0.15">
      <c r="B29" s="128"/>
      <c r="C29" s="611"/>
      <c r="D29" s="612"/>
      <c r="E29" s="119"/>
      <c r="F29" s="129"/>
      <c r="G29" s="119"/>
      <c r="H29" s="119"/>
      <c r="I29" s="119"/>
      <c r="J29" s="613"/>
      <c r="K29" s="613"/>
      <c r="L29" s="613"/>
      <c r="M29" s="613"/>
      <c r="N29" s="119"/>
      <c r="O29" s="119"/>
      <c r="P29" s="119"/>
      <c r="Q29" s="613"/>
      <c r="R29" s="613"/>
      <c r="S29" s="613"/>
      <c r="T29" s="613"/>
      <c r="U29" s="613"/>
      <c r="V29" s="611"/>
      <c r="W29" s="614"/>
      <c r="X29" s="612"/>
    </row>
    <row r="30" spans="2:24" ht="15.95" customHeight="1" x14ac:dyDescent="0.15">
      <c r="B30" s="128"/>
      <c r="C30" s="611"/>
      <c r="D30" s="612"/>
      <c r="E30" s="119"/>
      <c r="F30" s="129"/>
      <c r="G30" s="119"/>
      <c r="H30" s="119"/>
      <c r="I30" s="119"/>
      <c r="J30" s="613"/>
      <c r="K30" s="613"/>
      <c r="L30" s="613"/>
      <c r="M30" s="613"/>
      <c r="N30" s="119"/>
      <c r="O30" s="119"/>
      <c r="P30" s="119"/>
      <c r="Q30" s="613"/>
      <c r="R30" s="613"/>
      <c r="S30" s="613"/>
      <c r="T30" s="613"/>
      <c r="U30" s="613"/>
      <c r="V30" s="611"/>
      <c r="W30" s="614"/>
      <c r="X30" s="612"/>
    </row>
    <row r="31" spans="2:24" ht="15.95" customHeight="1" x14ac:dyDescent="0.15">
      <c r="B31" s="128"/>
      <c r="C31" s="611"/>
      <c r="D31" s="612"/>
      <c r="E31" s="119"/>
      <c r="F31" s="129"/>
      <c r="G31" s="119"/>
      <c r="H31" s="119"/>
      <c r="I31" s="119"/>
      <c r="J31" s="613"/>
      <c r="K31" s="613"/>
      <c r="L31" s="613"/>
      <c r="M31" s="613"/>
      <c r="N31" s="119"/>
      <c r="O31" s="119"/>
      <c r="P31" s="119"/>
      <c r="Q31" s="613"/>
      <c r="R31" s="613"/>
      <c r="S31" s="613"/>
      <c r="T31" s="613"/>
      <c r="U31" s="613"/>
      <c r="V31" s="611"/>
      <c r="W31" s="614"/>
      <c r="X31" s="612"/>
    </row>
    <row r="32" spans="2:24" ht="15.95" customHeight="1" x14ac:dyDescent="0.15">
      <c r="B32" s="128"/>
      <c r="C32" s="611"/>
      <c r="D32" s="612"/>
      <c r="E32" s="119"/>
      <c r="F32" s="129"/>
      <c r="G32" s="119"/>
      <c r="H32" s="119"/>
      <c r="I32" s="119"/>
      <c r="J32" s="613"/>
      <c r="K32" s="613"/>
      <c r="L32" s="613"/>
      <c r="M32" s="613"/>
      <c r="N32" s="119"/>
      <c r="O32" s="119"/>
      <c r="P32" s="119"/>
      <c r="Q32" s="613"/>
      <c r="R32" s="613"/>
      <c r="S32" s="613"/>
      <c r="T32" s="613"/>
      <c r="U32" s="613"/>
      <c r="V32" s="611"/>
      <c r="W32" s="614"/>
      <c r="X32" s="612"/>
    </row>
    <row r="33" spans="2:24" ht="15.95" customHeight="1" x14ac:dyDescent="0.15">
      <c r="B33" s="128"/>
      <c r="C33" s="611"/>
      <c r="D33" s="612"/>
      <c r="E33" s="119"/>
      <c r="F33" s="129"/>
      <c r="G33" s="119"/>
      <c r="H33" s="119"/>
      <c r="I33" s="119"/>
      <c r="J33" s="613"/>
      <c r="K33" s="613"/>
      <c r="L33" s="613"/>
      <c r="M33" s="613"/>
      <c r="N33" s="119"/>
      <c r="O33" s="119"/>
      <c r="P33" s="119"/>
      <c r="Q33" s="613"/>
      <c r="R33" s="613"/>
      <c r="S33" s="613"/>
      <c r="T33" s="613"/>
      <c r="U33" s="613"/>
      <c r="V33" s="611"/>
      <c r="W33" s="614"/>
      <c r="X33" s="612"/>
    </row>
    <row r="34" spans="2:24" ht="15.95" customHeight="1" x14ac:dyDescent="0.15">
      <c r="B34" s="128"/>
      <c r="C34" s="611"/>
      <c r="D34" s="612"/>
      <c r="E34" s="119"/>
      <c r="F34" s="129"/>
      <c r="G34" s="119"/>
      <c r="H34" s="119"/>
      <c r="I34" s="119"/>
      <c r="J34" s="613"/>
      <c r="K34" s="613"/>
      <c r="L34" s="613"/>
      <c r="M34" s="613"/>
      <c r="N34" s="119"/>
      <c r="O34" s="119"/>
      <c r="P34" s="119"/>
      <c r="Q34" s="613"/>
      <c r="R34" s="613"/>
      <c r="S34" s="613"/>
      <c r="T34" s="613"/>
      <c r="U34" s="613"/>
      <c r="V34" s="611"/>
      <c r="W34" s="614"/>
      <c r="X34" s="612"/>
    </row>
    <row r="35" spans="2:24" ht="15.95" customHeight="1" x14ac:dyDescent="0.15">
      <c r="B35" s="128"/>
      <c r="C35" s="611"/>
      <c r="D35" s="612"/>
      <c r="E35" s="119"/>
      <c r="F35" s="129"/>
      <c r="G35" s="119"/>
      <c r="H35" s="119"/>
      <c r="I35" s="119"/>
      <c r="J35" s="613"/>
      <c r="K35" s="613"/>
      <c r="L35" s="613"/>
      <c r="M35" s="613"/>
      <c r="N35" s="119"/>
      <c r="O35" s="119"/>
      <c r="P35" s="119"/>
      <c r="Q35" s="613"/>
      <c r="R35" s="613"/>
      <c r="S35" s="613"/>
      <c r="T35" s="613"/>
      <c r="U35" s="613"/>
      <c r="V35" s="611"/>
      <c r="W35" s="614"/>
      <c r="X35" s="612"/>
    </row>
    <row r="36" spans="2:24" ht="15.95" customHeight="1" x14ac:dyDescent="0.15">
      <c r="B36" s="128"/>
      <c r="C36" s="611"/>
      <c r="D36" s="612"/>
      <c r="E36" s="119"/>
      <c r="F36" s="129"/>
      <c r="G36" s="119"/>
      <c r="H36" s="119"/>
      <c r="I36" s="119"/>
      <c r="J36" s="613"/>
      <c r="K36" s="613"/>
      <c r="L36" s="613"/>
      <c r="M36" s="613"/>
      <c r="N36" s="119"/>
      <c r="O36" s="119"/>
      <c r="P36" s="119"/>
      <c r="Q36" s="613"/>
      <c r="R36" s="613"/>
      <c r="S36" s="613"/>
      <c r="T36" s="613"/>
      <c r="U36" s="613"/>
      <c r="V36" s="611"/>
      <c r="W36" s="614"/>
      <c r="X36" s="612"/>
    </row>
    <row r="37" spans="2:24" ht="15.95" customHeight="1" x14ac:dyDescent="0.15">
      <c r="B37" s="128"/>
      <c r="C37" s="611"/>
      <c r="D37" s="612"/>
      <c r="E37" s="119"/>
      <c r="F37" s="129"/>
      <c r="G37" s="119"/>
      <c r="H37" s="119"/>
      <c r="I37" s="119"/>
      <c r="J37" s="613"/>
      <c r="K37" s="613"/>
      <c r="L37" s="613"/>
      <c r="M37" s="613"/>
      <c r="N37" s="119"/>
      <c r="O37" s="119"/>
      <c r="P37" s="119"/>
      <c r="Q37" s="613"/>
      <c r="R37" s="613"/>
      <c r="S37" s="613"/>
      <c r="T37" s="613"/>
      <c r="U37" s="613"/>
      <c r="V37" s="611"/>
      <c r="W37" s="614"/>
      <c r="X37" s="612"/>
    </row>
    <row r="38" spans="2:24" ht="15.95" customHeight="1" x14ac:dyDescent="0.15">
      <c r="B38" s="128"/>
      <c r="C38" s="611"/>
      <c r="D38" s="612"/>
      <c r="E38" s="119"/>
      <c r="F38" s="129"/>
      <c r="G38" s="119"/>
      <c r="H38" s="119"/>
      <c r="I38" s="119"/>
      <c r="J38" s="613"/>
      <c r="K38" s="613"/>
      <c r="L38" s="613"/>
      <c r="M38" s="613"/>
      <c r="N38" s="119"/>
      <c r="O38" s="119"/>
      <c r="P38" s="119"/>
      <c r="Q38" s="613"/>
      <c r="R38" s="613"/>
      <c r="S38" s="613"/>
      <c r="T38" s="613"/>
      <c r="U38" s="613"/>
      <c r="V38" s="611"/>
      <c r="W38" s="614"/>
      <c r="X38" s="612"/>
    </row>
    <row r="39" spans="2:24" ht="15.95" customHeight="1" x14ac:dyDescent="0.15">
      <c r="B39" s="128"/>
      <c r="C39" s="611"/>
      <c r="D39" s="612"/>
      <c r="E39" s="119"/>
      <c r="F39" s="129"/>
      <c r="G39" s="119"/>
      <c r="H39" s="119"/>
      <c r="I39" s="119"/>
      <c r="J39" s="613"/>
      <c r="K39" s="613"/>
      <c r="L39" s="613"/>
      <c r="M39" s="613"/>
      <c r="N39" s="119"/>
      <c r="O39" s="119"/>
      <c r="P39" s="119"/>
      <c r="Q39" s="613"/>
      <c r="R39" s="613"/>
      <c r="S39" s="613"/>
      <c r="T39" s="613"/>
      <c r="U39" s="613"/>
      <c r="V39" s="611"/>
      <c r="W39" s="614"/>
      <c r="X39" s="612"/>
    </row>
    <row r="40" spans="2:24" ht="15.95" customHeight="1" x14ac:dyDescent="0.15">
      <c r="B40" s="128"/>
      <c r="C40" s="617"/>
      <c r="D40" s="618"/>
      <c r="E40" s="119"/>
      <c r="F40" s="129"/>
      <c r="G40" s="119"/>
      <c r="H40" s="119"/>
      <c r="I40" s="119"/>
      <c r="J40" s="613"/>
      <c r="K40" s="613"/>
      <c r="L40" s="613"/>
      <c r="M40" s="613"/>
      <c r="N40" s="119"/>
      <c r="O40" s="119"/>
      <c r="P40" s="119"/>
      <c r="Q40" s="613"/>
      <c r="R40" s="613"/>
      <c r="S40" s="613"/>
      <c r="T40" s="613"/>
      <c r="U40" s="613"/>
      <c r="V40" s="611"/>
      <c r="W40" s="614"/>
      <c r="X40" s="612"/>
    </row>
    <row r="41" spans="2:24" ht="15.95" customHeight="1" x14ac:dyDescent="0.15">
      <c r="B41" s="93"/>
      <c r="C41" s="617"/>
      <c r="D41" s="618"/>
      <c r="E41" s="119"/>
      <c r="F41" s="129"/>
      <c r="G41" s="119"/>
      <c r="H41" s="119"/>
      <c r="I41" s="119"/>
      <c r="J41" s="613"/>
      <c r="K41" s="613"/>
      <c r="L41" s="613"/>
      <c r="M41" s="613"/>
      <c r="N41" s="119"/>
      <c r="O41" s="119"/>
      <c r="P41" s="119"/>
      <c r="Q41" s="613"/>
      <c r="R41" s="613"/>
      <c r="S41" s="613"/>
      <c r="T41" s="613"/>
      <c r="U41" s="613"/>
      <c r="V41" s="611"/>
      <c r="W41" s="614"/>
      <c r="X41" s="612"/>
    </row>
    <row r="42" spans="2:24" ht="15.95" customHeight="1" x14ac:dyDescent="0.15">
      <c r="B42" s="130"/>
      <c r="C42" s="1" t="s">
        <v>480</v>
      </c>
      <c r="D42" s="6"/>
      <c r="F42" s="6"/>
      <c r="G42" s="20"/>
      <c r="H42" s="20"/>
      <c r="I42" s="20"/>
      <c r="J42" s="20"/>
      <c r="K42" s="20"/>
      <c r="L42" s="20"/>
      <c r="M42" s="20"/>
      <c r="N42" s="20"/>
      <c r="O42" s="20"/>
      <c r="P42" s="6"/>
      <c r="Q42" s="20"/>
      <c r="R42" s="20"/>
      <c r="S42" s="20"/>
      <c r="T42" s="20"/>
      <c r="U42" s="20"/>
      <c r="V42" s="6"/>
      <c r="W42" s="6"/>
      <c r="X42" s="6"/>
    </row>
    <row r="43" spans="2:24" ht="15.95" customHeight="1" x14ac:dyDescent="0.15">
      <c r="B43" s="130"/>
      <c r="C43" s="125" t="s">
        <v>481</v>
      </c>
      <c r="D43" s="6"/>
      <c r="F43" s="6"/>
      <c r="G43" s="20"/>
      <c r="H43" s="20"/>
      <c r="I43" s="20"/>
      <c r="J43" s="20"/>
      <c r="K43" s="20"/>
      <c r="L43" s="20"/>
      <c r="M43" s="20"/>
      <c r="N43" s="20"/>
      <c r="O43" s="20"/>
      <c r="P43" s="6"/>
      <c r="Q43" s="20"/>
      <c r="R43" s="20"/>
      <c r="S43" s="20"/>
      <c r="T43" s="20"/>
      <c r="U43" s="20"/>
      <c r="V43" s="6"/>
      <c r="W43" s="6"/>
      <c r="X43" s="6"/>
    </row>
    <row r="44" spans="2:24" ht="15.95" customHeight="1" x14ac:dyDescent="0.15">
      <c r="C44" s="3" t="s">
        <v>482</v>
      </c>
    </row>
    <row r="45" spans="2:24" ht="15.95" customHeight="1" x14ac:dyDescent="0.15">
      <c r="C45" s="3" t="s">
        <v>483</v>
      </c>
    </row>
    <row r="46" spans="2:24" ht="15.95" customHeight="1" x14ac:dyDescent="0.15">
      <c r="C46" s="4" t="s">
        <v>232</v>
      </c>
    </row>
  </sheetData>
  <mergeCells count="198">
    <mergeCell ref="C41:D41"/>
    <mergeCell ref="J41:K41"/>
    <mergeCell ref="L41:M41"/>
    <mergeCell ref="Q41:U41"/>
    <mergeCell ref="V41:X41"/>
    <mergeCell ref="C39:D39"/>
    <mergeCell ref="J39:K39"/>
    <mergeCell ref="L39:M39"/>
    <mergeCell ref="Q39:U39"/>
    <mergeCell ref="V39:X39"/>
    <mergeCell ref="C40:D40"/>
    <mergeCell ref="J40:K40"/>
    <mergeCell ref="L40:M40"/>
    <mergeCell ref="Q40:U40"/>
    <mergeCell ref="V40:X40"/>
    <mergeCell ref="C37:D37"/>
    <mergeCell ref="J37:K37"/>
    <mergeCell ref="L37:M37"/>
    <mergeCell ref="Q37:U37"/>
    <mergeCell ref="V37:X37"/>
    <mergeCell ref="C38:D38"/>
    <mergeCell ref="J38:K38"/>
    <mergeCell ref="L38:M38"/>
    <mergeCell ref="Q38:U38"/>
    <mergeCell ref="V38:X38"/>
    <mergeCell ref="C35:D35"/>
    <mergeCell ref="J35:K35"/>
    <mergeCell ref="L35:M35"/>
    <mergeCell ref="Q35:U35"/>
    <mergeCell ref="V35:X35"/>
    <mergeCell ref="C36:D36"/>
    <mergeCell ref="J36:K36"/>
    <mergeCell ref="L36:M36"/>
    <mergeCell ref="Q36:U36"/>
    <mergeCell ref="V36:X36"/>
    <mergeCell ref="C33:D33"/>
    <mergeCell ref="J33:K33"/>
    <mergeCell ref="L33:M33"/>
    <mergeCell ref="Q33:U33"/>
    <mergeCell ref="V33:X33"/>
    <mergeCell ref="C34:D34"/>
    <mergeCell ref="J34:K34"/>
    <mergeCell ref="L34:M34"/>
    <mergeCell ref="Q34:U34"/>
    <mergeCell ref="V34:X34"/>
    <mergeCell ref="C31:D31"/>
    <mergeCell ref="J31:K31"/>
    <mergeCell ref="L31:M31"/>
    <mergeCell ref="Q31:U31"/>
    <mergeCell ref="V31:X31"/>
    <mergeCell ref="C32:D32"/>
    <mergeCell ref="J32:K32"/>
    <mergeCell ref="L32:M32"/>
    <mergeCell ref="Q32:U32"/>
    <mergeCell ref="V32:X32"/>
    <mergeCell ref="C29:D29"/>
    <mergeCell ref="J29:K29"/>
    <mergeCell ref="L29:M29"/>
    <mergeCell ref="Q29:U29"/>
    <mergeCell ref="V29:X29"/>
    <mergeCell ref="C30:D30"/>
    <mergeCell ref="J30:K30"/>
    <mergeCell ref="L30:M30"/>
    <mergeCell ref="Q30:U30"/>
    <mergeCell ref="V30:X30"/>
    <mergeCell ref="C27:D27"/>
    <mergeCell ref="J27:K27"/>
    <mergeCell ref="L27:M27"/>
    <mergeCell ref="Q27:U27"/>
    <mergeCell ref="V27:X27"/>
    <mergeCell ref="C28:D28"/>
    <mergeCell ref="J28:K28"/>
    <mergeCell ref="L28:M28"/>
    <mergeCell ref="Q28:U28"/>
    <mergeCell ref="V28:X28"/>
    <mergeCell ref="C25:D25"/>
    <mergeCell ref="J25:K25"/>
    <mergeCell ref="L25:M25"/>
    <mergeCell ref="Q25:U25"/>
    <mergeCell ref="V25:X25"/>
    <mergeCell ref="C26:D26"/>
    <mergeCell ref="J26:K26"/>
    <mergeCell ref="L26:M26"/>
    <mergeCell ref="Q26:U26"/>
    <mergeCell ref="V26:X26"/>
    <mergeCell ref="C23:D23"/>
    <mergeCell ref="J23:K23"/>
    <mergeCell ref="L23:M23"/>
    <mergeCell ref="Q23:U23"/>
    <mergeCell ref="V23:X23"/>
    <mergeCell ref="C24:D24"/>
    <mergeCell ref="J24:K24"/>
    <mergeCell ref="L24:M24"/>
    <mergeCell ref="Q24:U24"/>
    <mergeCell ref="V24:X24"/>
    <mergeCell ref="C21:D21"/>
    <mergeCell ref="J21:K21"/>
    <mergeCell ref="L21:M21"/>
    <mergeCell ref="Q21:U21"/>
    <mergeCell ref="V21:X21"/>
    <mergeCell ref="C22:D22"/>
    <mergeCell ref="J22:K22"/>
    <mergeCell ref="L22:M22"/>
    <mergeCell ref="Q22:U22"/>
    <mergeCell ref="V22:X22"/>
    <mergeCell ref="C19:D19"/>
    <mergeCell ref="J19:K19"/>
    <mergeCell ref="L19:M19"/>
    <mergeCell ref="Q19:U19"/>
    <mergeCell ref="V19:X19"/>
    <mergeCell ref="C20:D20"/>
    <mergeCell ref="J20:K20"/>
    <mergeCell ref="L20:M20"/>
    <mergeCell ref="Q20:U20"/>
    <mergeCell ref="V20:X20"/>
    <mergeCell ref="C17:D17"/>
    <mergeCell ref="J17:K17"/>
    <mergeCell ref="L17:M17"/>
    <mergeCell ref="Q17:U17"/>
    <mergeCell ref="V17:X17"/>
    <mergeCell ref="C18:D18"/>
    <mergeCell ref="J18:K18"/>
    <mergeCell ref="L18:M18"/>
    <mergeCell ref="Q18:U18"/>
    <mergeCell ref="V18:X18"/>
    <mergeCell ref="C15:D15"/>
    <mergeCell ref="J15:K15"/>
    <mergeCell ref="L15:M15"/>
    <mergeCell ref="Q15:U15"/>
    <mergeCell ref="V15:X15"/>
    <mergeCell ref="C16:D16"/>
    <mergeCell ref="J16:K16"/>
    <mergeCell ref="L16:M16"/>
    <mergeCell ref="Q16:U16"/>
    <mergeCell ref="V16:X16"/>
    <mergeCell ref="C13:D13"/>
    <mergeCell ref="J13:K13"/>
    <mergeCell ref="L13:M13"/>
    <mergeCell ref="Q13:U13"/>
    <mergeCell ref="V13:X13"/>
    <mergeCell ref="C14:D14"/>
    <mergeCell ref="J14:K14"/>
    <mergeCell ref="L14:M14"/>
    <mergeCell ref="Q14:U14"/>
    <mergeCell ref="V14:X14"/>
    <mergeCell ref="C11:D11"/>
    <mergeCell ref="J11:K11"/>
    <mergeCell ref="L11:M11"/>
    <mergeCell ref="Q11:U11"/>
    <mergeCell ref="V11:X11"/>
    <mergeCell ref="C12:D12"/>
    <mergeCell ref="J12:K12"/>
    <mergeCell ref="L12:M12"/>
    <mergeCell ref="Q12:U12"/>
    <mergeCell ref="V12:X12"/>
    <mergeCell ref="C9:D9"/>
    <mergeCell ref="J9:K9"/>
    <mergeCell ref="L9:M9"/>
    <mergeCell ref="Q9:U9"/>
    <mergeCell ref="V9:X9"/>
    <mergeCell ref="C10:D10"/>
    <mergeCell ref="J10:K10"/>
    <mergeCell ref="L10:M10"/>
    <mergeCell ref="Q10:U10"/>
    <mergeCell ref="V10:X10"/>
    <mergeCell ref="V8:X8"/>
    <mergeCell ref="J5:M5"/>
    <mergeCell ref="N5:O5"/>
    <mergeCell ref="P5:U5"/>
    <mergeCell ref="V5:X6"/>
    <mergeCell ref="G6:H7"/>
    <mergeCell ref="I6:I7"/>
    <mergeCell ref="J6:K7"/>
    <mergeCell ref="L6:M7"/>
    <mergeCell ref="N6:O6"/>
    <mergeCell ref="P6:P7"/>
    <mergeCell ref="B5:B7"/>
    <mergeCell ref="C5:D7"/>
    <mergeCell ref="E5:E7"/>
    <mergeCell ref="F5:F7"/>
    <mergeCell ref="G5:I5"/>
    <mergeCell ref="Q6:U7"/>
    <mergeCell ref="C8:D8"/>
    <mergeCell ref="J8:K8"/>
    <mergeCell ref="L8:M8"/>
    <mergeCell ref="Q8:U8"/>
    <mergeCell ref="B2:V2"/>
    <mergeCell ref="B3:E3"/>
    <mergeCell ref="F3:I3"/>
    <mergeCell ref="K3:L3"/>
    <mergeCell ref="M3:N4"/>
    <mergeCell ref="O3:R3"/>
    <mergeCell ref="S3:V4"/>
    <mergeCell ref="W3:X4"/>
    <mergeCell ref="B4:E4"/>
    <mergeCell ref="F4:I4"/>
    <mergeCell ref="K4:L4"/>
    <mergeCell ref="O4:R4"/>
  </mergeCells>
  <phoneticPr fontId="10"/>
  <dataValidations count="3">
    <dataValidation type="list" errorStyle="warning" allowBlank="1" showInputMessage="1" showErrorMessage="1" error="選択出来ません" sqref="H8:H41" xr:uid="{8A60F7AD-7759-4153-9025-C6145E56EB52}">
      <formula1>INDIRECT(G8)</formula1>
    </dataValidation>
    <dataValidation type="list" showInputMessage="1" showErrorMessage="1" sqref="G42:H43" xr:uid="{EC7FA9AD-3A6A-4B50-82A5-D80D4555D9DB}">
      <formula1>部位本体</formula1>
    </dataValidation>
    <dataValidation type="list" allowBlank="1" showInputMessage="1" showErrorMessage="1" sqref="E42:E43 E8:E11" xr:uid="{142BEF86-C0C0-480E-9BEF-0F186C1713D0}">
      <formula1>個数</formula1>
    </dataValidation>
  </dataValidations>
  <printOptions horizontalCentered="1" verticalCentered="1"/>
  <pageMargins left="0.19685039370078741" right="0.19685039370078741" top="0.78740157480314965" bottom="0" header="0.51181102362204722" footer="0.27559055118110237"/>
  <pageSetup paperSize="9" scale="75" fitToWidth="0" orientation="landscape" copies="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C0152-BA8F-4D43-A8F3-80A5DAFF112B}">
  <dimension ref="B1:AB23"/>
  <sheetViews>
    <sheetView showGridLines="0" showZeros="0" view="pageBreakPreview" zoomScale="85" zoomScaleNormal="85" zoomScaleSheetLayoutView="85" workbookViewId="0">
      <selection activeCell="H8" sqref="H8:N8"/>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564" t="s">
        <v>484</v>
      </c>
      <c r="C2" s="564"/>
      <c r="D2" s="564"/>
      <c r="E2" s="484"/>
      <c r="F2" s="484"/>
      <c r="G2" s="484"/>
      <c r="H2" s="564"/>
      <c r="I2" s="564"/>
      <c r="J2" s="564"/>
      <c r="K2" s="564"/>
      <c r="L2" s="564"/>
      <c r="M2" s="564"/>
      <c r="N2" s="564"/>
      <c r="O2" s="564"/>
      <c r="P2" s="564"/>
      <c r="Q2" s="564"/>
      <c r="R2" s="564"/>
      <c r="S2" s="564"/>
      <c r="T2" s="564"/>
      <c r="U2" s="564"/>
      <c r="V2" s="564"/>
      <c r="W2" s="564"/>
      <c r="X2" s="564"/>
      <c r="Y2" s="564"/>
      <c r="Z2" s="564"/>
    </row>
    <row r="3" spans="2:28" ht="20.100000000000001" customHeight="1" x14ac:dyDescent="0.15">
      <c r="B3" s="643" t="s">
        <v>8</v>
      </c>
      <c r="C3" s="643"/>
      <c r="D3" s="485"/>
      <c r="E3" s="620" t="s">
        <v>358</v>
      </c>
      <c r="F3" s="621"/>
      <c r="G3" s="622"/>
      <c r="H3" s="567" t="s">
        <v>9</v>
      </c>
      <c r="I3" s="491"/>
      <c r="J3" s="644" t="s">
        <v>351</v>
      </c>
      <c r="K3" s="644"/>
      <c r="L3" s="644"/>
      <c r="M3" s="493" t="s">
        <v>485</v>
      </c>
      <c r="N3" s="494"/>
      <c r="O3" s="494"/>
      <c r="P3" s="494"/>
      <c r="Q3" s="623" t="s">
        <v>364</v>
      </c>
      <c r="R3" s="624"/>
      <c r="S3" s="624"/>
      <c r="T3" s="625"/>
      <c r="U3" s="505" t="s">
        <v>403</v>
      </c>
      <c r="V3" s="506"/>
      <c r="W3" s="507"/>
      <c r="X3" s="626">
        <v>45621</v>
      </c>
      <c r="Y3" s="645"/>
      <c r="Z3" s="627"/>
    </row>
    <row r="4" spans="2:28" ht="20.100000000000001" customHeight="1" x14ac:dyDescent="0.15">
      <c r="B4" s="592" t="s">
        <v>0</v>
      </c>
      <c r="C4" s="592"/>
      <c r="D4" s="517"/>
      <c r="E4" s="630" t="s">
        <v>314</v>
      </c>
      <c r="F4" s="631"/>
      <c r="G4" s="632"/>
      <c r="H4" s="583" t="s">
        <v>1</v>
      </c>
      <c r="I4" s="523"/>
      <c r="J4" s="644" t="s">
        <v>362</v>
      </c>
      <c r="K4" s="644"/>
      <c r="L4" s="644"/>
      <c r="M4" s="496"/>
      <c r="N4" s="497"/>
      <c r="O4" s="497"/>
      <c r="P4" s="497"/>
      <c r="Q4" s="633" t="s">
        <v>367</v>
      </c>
      <c r="R4" s="634"/>
      <c r="S4" s="634"/>
      <c r="T4" s="635"/>
      <c r="U4" s="576"/>
      <c r="V4" s="577"/>
      <c r="W4" s="578"/>
      <c r="X4" s="628"/>
      <c r="Y4" s="646"/>
      <c r="Z4" s="629"/>
    </row>
    <row r="5" spans="2:28" ht="28.5" customHeight="1" x14ac:dyDescent="0.15">
      <c r="B5" s="647" t="s">
        <v>486</v>
      </c>
      <c r="C5" s="606" t="s">
        <v>487</v>
      </c>
      <c r="D5" s="606"/>
      <c r="E5" s="648" t="s">
        <v>406</v>
      </c>
      <c r="F5" s="595" t="s">
        <v>486</v>
      </c>
      <c r="G5" s="604"/>
      <c r="H5" s="650"/>
      <c r="I5" s="650"/>
      <c r="J5" s="650"/>
      <c r="K5" s="650"/>
      <c r="L5" s="650"/>
      <c r="M5" s="650"/>
      <c r="N5" s="650"/>
      <c r="O5" s="650"/>
      <c r="P5" s="650"/>
      <c r="Q5" s="650"/>
      <c r="R5" s="650"/>
      <c r="S5" s="651"/>
      <c r="T5" s="651"/>
      <c r="U5" s="651"/>
      <c r="V5" s="651"/>
      <c r="W5" s="651"/>
      <c r="X5" s="651"/>
      <c r="Y5" s="651"/>
      <c r="Z5" s="652"/>
      <c r="AA5" s="131"/>
      <c r="AB5" s="5"/>
    </row>
    <row r="6" spans="2:28" ht="24.75" customHeight="1" x14ac:dyDescent="0.15">
      <c r="B6" s="647"/>
      <c r="C6" s="523"/>
      <c r="D6" s="523"/>
      <c r="E6" s="649"/>
      <c r="F6" s="491" t="s">
        <v>488</v>
      </c>
      <c r="G6" s="491"/>
      <c r="H6" s="582" t="s">
        <v>489</v>
      </c>
      <c r="I6" s="651"/>
      <c r="J6" s="651"/>
      <c r="K6" s="651"/>
      <c r="L6" s="651"/>
      <c r="M6" s="651"/>
      <c r="N6" s="652"/>
      <c r="O6" s="582" t="s">
        <v>490</v>
      </c>
      <c r="P6" s="650"/>
      <c r="Q6" s="650"/>
      <c r="R6" s="650"/>
      <c r="S6" s="650"/>
      <c r="T6" s="650"/>
      <c r="U6" s="650"/>
      <c r="V6" s="650"/>
      <c r="W6" s="650"/>
      <c r="X6" s="583"/>
      <c r="Y6" s="582" t="s">
        <v>491</v>
      </c>
      <c r="Z6" s="583"/>
      <c r="AA6" s="5"/>
      <c r="AB6" s="5"/>
    </row>
    <row r="7" spans="2:28" ht="27.75" customHeight="1" x14ac:dyDescent="0.15">
      <c r="B7" s="587"/>
      <c r="C7" s="653"/>
      <c r="D7" s="654"/>
      <c r="E7" s="132"/>
      <c r="F7" s="655"/>
      <c r="G7" s="655"/>
      <c r="H7" s="656"/>
      <c r="I7" s="657"/>
      <c r="J7" s="657"/>
      <c r="K7" s="657"/>
      <c r="L7" s="657"/>
      <c r="M7" s="657"/>
      <c r="N7" s="658"/>
      <c r="O7" s="659"/>
      <c r="P7" s="660"/>
      <c r="Q7" s="660"/>
      <c r="R7" s="660"/>
      <c r="S7" s="660"/>
      <c r="T7" s="660"/>
      <c r="U7" s="660"/>
      <c r="V7" s="660"/>
      <c r="W7" s="660"/>
      <c r="X7" s="661"/>
      <c r="Y7" s="662"/>
      <c r="Z7" s="662"/>
    </row>
    <row r="8" spans="2:28" ht="27.75" customHeight="1" x14ac:dyDescent="0.15">
      <c r="B8" s="587"/>
      <c r="C8" s="653"/>
      <c r="D8" s="654"/>
      <c r="E8" s="132"/>
      <c r="F8" s="655"/>
      <c r="G8" s="655"/>
      <c r="H8" s="656"/>
      <c r="I8" s="665"/>
      <c r="J8" s="665"/>
      <c r="K8" s="665"/>
      <c r="L8" s="657"/>
      <c r="M8" s="657"/>
      <c r="N8" s="658"/>
      <c r="O8" s="659"/>
      <c r="P8" s="660"/>
      <c r="Q8" s="660"/>
      <c r="R8" s="660"/>
      <c r="S8" s="660"/>
      <c r="T8" s="660"/>
      <c r="U8" s="660"/>
      <c r="V8" s="660"/>
      <c r="W8" s="660"/>
      <c r="X8" s="661"/>
      <c r="Y8" s="662"/>
      <c r="Z8" s="662"/>
    </row>
    <row r="9" spans="2:28" ht="27.75" customHeight="1" x14ac:dyDescent="0.15">
      <c r="B9" s="587"/>
      <c r="C9" s="663"/>
      <c r="D9" s="664"/>
      <c r="E9" s="132"/>
      <c r="F9" s="655"/>
      <c r="G9" s="655"/>
      <c r="H9" s="656"/>
      <c r="I9" s="665"/>
      <c r="J9" s="665"/>
      <c r="K9" s="665"/>
      <c r="L9" s="657"/>
      <c r="M9" s="657"/>
      <c r="N9" s="658"/>
      <c r="O9" s="659"/>
      <c r="P9" s="660"/>
      <c r="Q9" s="660"/>
      <c r="R9" s="660"/>
      <c r="S9" s="660"/>
      <c r="T9" s="660"/>
      <c r="U9" s="660"/>
      <c r="V9" s="660"/>
      <c r="W9" s="660"/>
      <c r="X9" s="661"/>
      <c r="Y9" s="666"/>
      <c r="Z9" s="667"/>
    </row>
    <row r="10" spans="2:28" ht="27.75" customHeight="1" x14ac:dyDescent="0.15">
      <c r="B10" s="587"/>
      <c r="C10" s="663"/>
      <c r="D10" s="664"/>
      <c r="E10" s="132"/>
      <c r="F10" s="672"/>
      <c r="G10" s="673"/>
      <c r="H10" s="656"/>
      <c r="I10" s="665"/>
      <c r="J10" s="665"/>
      <c r="K10" s="665"/>
      <c r="L10" s="665"/>
      <c r="M10" s="665"/>
      <c r="N10" s="670"/>
      <c r="O10" s="659"/>
      <c r="P10" s="660"/>
      <c r="Q10" s="660"/>
      <c r="R10" s="660"/>
      <c r="S10" s="660"/>
      <c r="T10" s="660"/>
      <c r="U10" s="660"/>
      <c r="V10" s="660"/>
      <c r="W10" s="660"/>
      <c r="X10" s="661"/>
      <c r="Y10" s="666"/>
      <c r="Z10" s="667"/>
    </row>
    <row r="11" spans="2:28" ht="27.75" customHeight="1" x14ac:dyDescent="0.15">
      <c r="B11" s="587"/>
      <c r="C11" s="666"/>
      <c r="D11" s="667"/>
      <c r="E11" s="133"/>
      <c r="F11" s="668"/>
      <c r="G11" s="669"/>
      <c r="H11" s="656"/>
      <c r="I11" s="665"/>
      <c r="J11" s="665"/>
      <c r="K11" s="665"/>
      <c r="L11" s="665"/>
      <c r="M11" s="665"/>
      <c r="N11" s="670"/>
      <c r="O11" s="666"/>
      <c r="P11" s="671"/>
      <c r="Q11" s="671"/>
      <c r="R11" s="671"/>
      <c r="S11" s="671"/>
      <c r="T11" s="671"/>
      <c r="U11" s="671"/>
      <c r="V11" s="671"/>
      <c r="W11" s="671"/>
      <c r="X11" s="667"/>
      <c r="Y11" s="666"/>
      <c r="Z11" s="667"/>
    </row>
    <row r="12" spans="2:28" ht="27.75" customHeight="1" x14ac:dyDescent="0.15">
      <c r="B12" s="587"/>
      <c r="C12" s="666"/>
      <c r="D12" s="667"/>
      <c r="E12" s="133"/>
      <c r="F12" s="674"/>
      <c r="G12" s="674"/>
      <c r="H12" s="656"/>
      <c r="I12" s="665"/>
      <c r="J12" s="665"/>
      <c r="K12" s="665"/>
      <c r="L12" s="657"/>
      <c r="M12" s="657"/>
      <c r="N12" s="658"/>
      <c r="O12" s="666"/>
      <c r="P12" s="671"/>
      <c r="Q12" s="671"/>
      <c r="R12" s="671"/>
      <c r="S12" s="671"/>
      <c r="T12" s="671"/>
      <c r="U12" s="671"/>
      <c r="V12" s="671"/>
      <c r="W12" s="671"/>
      <c r="X12" s="667"/>
      <c r="Y12" s="666"/>
      <c r="Z12" s="667"/>
    </row>
    <row r="13" spans="2:28" ht="27.75" customHeight="1" x14ac:dyDescent="0.15">
      <c r="B13" s="587"/>
      <c r="C13" s="666"/>
      <c r="D13" s="667"/>
      <c r="E13" s="133"/>
      <c r="F13" s="674"/>
      <c r="G13" s="674"/>
      <c r="H13" s="656"/>
      <c r="I13" s="665"/>
      <c r="J13" s="665"/>
      <c r="K13" s="665"/>
      <c r="L13" s="657"/>
      <c r="M13" s="657"/>
      <c r="N13" s="658"/>
      <c r="O13" s="666"/>
      <c r="P13" s="671"/>
      <c r="Q13" s="671"/>
      <c r="R13" s="671"/>
      <c r="S13" s="671"/>
      <c r="T13" s="671"/>
      <c r="U13" s="671"/>
      <c r="V13" s="671"/>
      <c r="W13" s="671"/>
      <c r="X13" s="667"/>
      <c r="Y13" s="666"/>
      <c r="Z13" s="667"/>
    </row>
    <row r="14" spans="2:28" ht="27.75" customHeight="1" x14ac:dyDescent="0.15">
      <c r="B14" s="587"/>
      <c r="C14" s="666"/>
      <c r="D14" s="667"/>
      <c r="E14" s="133"/>
      <c r="F14" s="655"/>
      <c r="G14" s="655"/>
      <c r="H14" s="656"/>
      <c r="I14" s="665"/>
      <c r="J14" s="665"/>
      <c r="K14" s="665"/>
      <c r="L14" s="657"/>
      <c r="M14" s="657"/>
      <c r="N14" s="658"/>
      <c r="O14" s="666"/>
      <c r="P14" s="671"/>
      <c r="Q14" s="671"/>
      <c r="R14" s="671"/>
      <c r="S14" s="671"/>
      <c r="T14" s="671"/>
      <c r="U14" s="671"/>
      <c r="V14" s="671"/>
      <c r="W14" s="671"/>
      <c r="X14" s="667"/>
      <c r="Y14" s="666"/>
      <c r="Z14" s="667"/>
    </row>
    <row r="15" spans="2:28" ht="27.75" customHeight="1" x14ac:dyDescent="0.15">
      <c r="B15" s="587"/>
      <c r="C15" s="666"/>
      <c r="D15" s="667"/>
      <c r="E15" s="133"/>
      <c r="F15" s="674"/>
      <c r="G15" s="674"/>
      <c r="H15" s="656"/>
      <c r="I15" s="665"/>
      <c r="J15" s="665"/>
      <c r="K15" s="665"/>
      <c r="L15" s="657"/>
      <c r="M15" s="657"/>
      <c r="N15" s="658"/>
      <c r="O15" s="666"/>
      <c r="P15" s="671"/>
      <c r="Q15" s="671"/>
      <c r="R15" s="671"/>
      <c r="S15" s="671"/>
      <c r="T15" s="671"/>
      <c r="U15" s="671"/>
      <c r="V15" s="671"/>
      <c r="W15" s="671"/>
      <c r="X15" s="667"/>
      <c r="Y15" s="666"/>
      <c r="Z15" s="667"/>
    </row>
    <row r="16" spans="2:28" ht="27.75" customHeight="1" x14ac:dyDescent="0.15">
      <c r="B16" s="587"/>
      <c r="C16" s="666"/>
      <c r="D16" s="667"/>
      <c r="E16" s="133"/>
      <c r="F16" s="674"/>
      <c r="G16" s="674"/>
      <c r="H16" s="656"/>
      <c r="I16" s="665"/>
      <c r="J16" s="665"/>
      <c r="K16" s="665"/>
      <c r="L16" s="657"/>
      <c r="M16" s="657"/>
      <c r="N16" s="658"/>
      <c r="O16" s="666"/>
      <c r="P16" s="671"/>
      <c r="Q16" s="671"/>
      <c r="R16" s="671"/>
      <c r="S16" s="671"/>
      <c r="T16" s="671"/>
      <c r="U16" s="671"/>
      <c r="V16" s="671"/>
      <c r="W16" s="671"/>
      <c r="X16" s="667"/>
      <c r="Y16" s="666"/>
      <c r="Z16" s="667"/>
    </row>
    <row r="17" spans="2:26" ht="27.75" customHeight="1" x14ac:dyDescent="0.15">
      <c r="B17" s="587"/>
      <c r="C17" s="666"/>
      <c r="D17" s="667"/>
      <c r="E17" s="133"/>
      <c r="F17" s="674"/>
      <c r="G17" s="674"/>
      <c r="H17" s="656"/>
      <c r="I17" s="665"/>
      <c r="J17" s="665"/>
      <c r="K17" s="665"/>
      <c r="L17" s="657"/>
      <c r="M17" s="657"/>
      <c r="N17" s="658"/>
      <c r="O17" s="666"/>
      <c r="P17" s="671"/>
      <c r="Q17" s="671"/>
      <c r="R17" s="671"/>
      <c r="S17" s="671"/>
      <c r="T17" s="671"/>
      <c r="U17" s="671"/>
      <c r="V17" s="671"/>
      <c r="W17" s="671"/>
      <c r="X17" s="667"/>
      <c r="Y17" s="666"/>
      <c r="Z17" s="667"/>
    </row>
    <row r="18" spans="2:26" ht="27.75" customHeight="1" x14ac:dyDescent="0.15">
      <c r="B18" s="587"/>
      <c r="C18" s="666"/>
      <c r="D18" s="667"/>
      <c r="E18" s="133"/>
      <c r="F18" s="674"/>
      <c r="G18" s="674"/>
      <c r="H18" s="656"/>
      <c r="I18" s="665"/>
      <c r="J18" s="665"/>
      <c r="K18" s="665"/>
      <c r="L18" s="657"/>
      <c r="M18" s="657"/>
      <c r="N18" s="658"/>
      <c r="O18" s="666"/>
      <c r="P18" s="671"/>
      <c r="Q18" s="671"/>
      <c r="R18" s="671"/>
      <c r="S18" s="671"/>
      <c r="T18" s="671"/>
      <c r="U18" s="671"/>
      <c r="V18" s="671"/>
      <c r="W18" s="671"/>
      <c r="X18" s="667"/>
      <c r="Y18" s="666"/>
      <c r="Z18" s="667"/>
    </row>
    <row r="19" spans="2:26" ht="27.75" customHeight="1" x14ac:dyDescent="0.15">
      <c r="B19" s="587"/>
      <c r="C19" s="666"/>
      <c r="D19" s="667"/>
      <c r="E19" s="133"/>
      <c r="F19" s="674"/>
      <c r="G19" s="674"/>
      <c r="H19" s="656"/>
      <c r="I19" s="665"/>
      <c r="J19" s="665"/>
      <c r="K19" s="665"/>
      <c r="L19" s="657"/>
      <c r="M19" s="657"/>
      <c r="N19" s="658"/>
      <c r="O19" s="666"/>
      <c r="P19" s="671"/>
      <c r="Q19" s="671"/>
      <c r="R19" s="671"/>
      <c r="S19" s="671"/>
      <c r="T19" s="671"/>
      <c r="U19" s="671"/>
      <c r="V19" s="671"/>
      <c r="W19" s="671"/>
      <c r="X19" s="667"/>
      <c r="Y19" s="666"/>
      <c r="Z19" s="667"/>
    </row>
    <row r="20" spans="2:26" ht="27.75" customHeight="1" x14ac:dyDescent="0.15">
      <c r="B20" s="587"/>
      <c r="C20" s="666"/>
      <c r="D20" s="667"/>
      <c r="E20" s="133"/>
      <c r="F20" s="674"/>
      <c r="G20" s="674"/>
      <c r="H20" s="656"/>
      <c r="I20" s="665"/>
      <c r="J20" s="665"/>
      <c r="K20" s="665"/>
      <c r="L20" s="657"/>
      <c r="M20" s="657"/>
      <c r="N20" s="658"/>
      <c r="O20" s="666"/>
      <c r="P20" s="671"/>
      <c r="Q20" s="671"/>
      <c r="R20" s="671"/>
      <c r="S20" s="671"/>
      <c r="T20" s="671"/>
      <c r="U20" s="671"/>
      <c r="V20" s="671"/>
      <c r="W20" s="671"/>
      <c r="X20" s="667"/>
      <c r="Y20" s="666"/>
      <c r="Z20" s="667"/>
    </row>
    <row r="21" spans="2:26" ht="27.75" customHeight="1" x14ac:dyDescent="0.15">
      <c r="B21" s="588"/>
      <c r="C21" s="666"/>
      <c r="D21" s="667"/>
      <c r="E21" s="133"/>
      <c r="F21" s="674"/>
      <c r="G21" s="674"/>
      <c r="H21" s="656"/>
      <c r="I21" s="665"/>
      <c r="J21" s="665"/>
      <c r="K21" s="665"/>
      <c r="L21" s="657"/>
      <c r="M21" s="657"/>
      <c r="N21" s="658"/>
      <c r="O21" s="666"/>
      <c r="P21" s="671"/>
      <c r="Q21" s="671"/>
      <c r="R21" s="671"/>
      <c r="S21" s="671"/>
      <c r="T21" s="671"/>
      <c r="U21" s="671"/>
      <c r="V21" s="671"/>
      <c r="W21" s="671"/>
      <c r="X21" s="667"/>
      <c r="Y21" s="666"/>
      <c r="Z21" s="667"/>
    </row>
    <row r="22" spans="2:26" ht="15.95" customHeight="1" x14ac:dyDescent="0.15">
      <c r="B22" s="1" t="s">
        <v>492</v>
      </c>
    </row>
    <row r="23" spans="2:26" ht="15.95" customHeight="1" x14ac:dyDescent="0.15">
      <c r="B23" s="4" t="s">
        <v>232</v>
      </c>
    </row>
  </sheetData>
  <mergeCells count="97">
    <mergeCell ref="C20:D20"/>
    <mergeCell ref="F20:G20"/>
    <mergeCell ref="H20:N20"/>
    <mergeCell ref="O20:X20"/>
    <mergeCell ref="Y20:Z20"/>
    <mergeCell ref="C21:D21"/>
    <mergeCell ref="F21:G21"/>
    <mergeCell ref="H21:N21"/>
    <mergeCell ref="O21:X21"/>
    <mergeCell ref="Y21:Z21"/>
    <mergeCell ref="C18:D18"/>
    <mergeCell ref="F18:G18"/>
    <mergeCell ref="H18:N18"/>
    <mergeCell ref="O18:X18"/>
    <mergeCell ref="Y18:Z18"/>
    <mergeCell ref="C19:D19"/>
    <mergeCell ref="F19:G19"/>
    <mergeCell ref="H19:N19"/>
    <mergeCell ref="O19:X19"/>
    <mergeCell ref="Y19:Z19"/>
    <mergeCell ref="C16:D16"/>
    <mergeCell ref="F16:G16"/>
    <mergeCell ref="H16:N16"/>
    <mergeCell ref="O16:X16"/>
    <mergeCell ref="Y16:Z16"/>
    <mergeCell ref="C17:D17"/>
    <mergeCell ref="F17:G17"/>
    <mergeCell ref="H17:N17"/>
    <mergeCell ref="O17:X17"/>
    <mergeCell ref="Y17:Z17"/>
    <mergeCell ref="C14:D14"/>
    <mergeCell ref="F14:G14"/>
    <mergeCell ref="H14:N14"/>
    <mergeCell ref="O14:X14"/>
    <mergeCell ref="Y14:Z14"/>
    <mergeCell ref="C15:D15"/>
    <mergeCell ref="F15:G15"/>
    <mergeCell ref="H15:N15"/>
    <mergeCell ref="O15:X15"/>
    <mergeCell ref="Y15:Z15"/>
    <mergeCell ref="C12:D12"/>
    <mergeCell ref="F12:G12"/>
    <mergeCell ref="H12:N12"/>
    <mergeCell ref="O12:X12"/>
    <mergeCell ref="Y12:Z12"/>
    <mergeCell ref="C13:D13"/>
    <mergeCell ref="F13:G13"/>
    <mergeCell ref="H13:N13"/>
    <mergeCell ref="O13:X13"/>
    <mergeCell ref="Y13:Z13"/>
    <mergeCell ref="C10:D10"/>
    <mergeCell ref="F10:G10"/>
    <mergeCell ref="H10:N10"/>
    <mergeCell ref="O10:X10"/>
    <mergeCell ref="Y10:Z10"/>
    <mergeCell ref="C11:D11"/>
    <mergeCell ref="F11:G11"/>
    <mergeCell ref="H11:N11"/>
    <mergeCell ref="O11:X11"/>
    <mergeCell ref="Y11:Z11"/>
    <mergeCell ref="O9:X9"/>
    <mergeCell ref="Y9:Z9"/>
    <mergeCell ref="C8:D8"/>
    <mergeCell ref="F8:G8"/>
    <mergeCell ref="H8:N8"/>
    <mergeCell ref="O8:X8"/>
    <mergeCell ref="Y8:Z8"/>
    <mergeCell ref="B5:B21"/>
    <mergeCell ref="C5:D6"/>
    <mergeCell ref="E5:E6"/>
    <mergeCell ref="F5:Z5"/>
    <mergeCell ref="F6:G6"/>
    <mergeCell ref="H6:N6"/>
    <mergeCell ref="O6:X6"/>
    <mergeCell ref="Y6:Z6"/>
    <mergeCell ref="C7:D7"/>
    <mergeCell ref="F7:G7"/>
    <mergeCell ref="H7:N7"/>
    <mergeCell ref="O7:X7"/>
    <mergeCell ref="Y7:Z7"/>
    <mergeCell ref="C9:D9"/>
    <mergeCell ref="F9:G9"/>
    <mergeCell ref="H9:N9"/>
    <mergeCell ref="B2:Z2"/>
    <mergeCell ref="B3:D3"/>
    <mergeCell ref="E3:G3"/>
    <mergeCell ref="H3:I3"/>
    <mergeCell ref="J3:L3"/>
    <mergeCell ref="M3:P4"/>
    <mergeCell ref="Q3:T3"/>
    <mergeCell ref="U3:W4"/>
    <mergeCell ref="X3:Z4"/>
    <mergeCell ref="B4:D4"/>
    <mergeCell ref="E4:G4"/>
    <mergeCell ref="H4:I4"/>
    <mergeCell ref="J4:L4"/>
    <mergeCell ref="Q4:T4"/>
  </mergeCells>
  <phoneticPr fontId="10"/>
  <printOptions horizontalCentered="1" verticalCentered="1"/>
  <pageMargins left="0.19685039370078741" right="0.19685039370078741" top="0.78740157480314965" bottom="0" header="0.51181102362204722" footer="0.27559055118110237"/>
  <pageSetup paperSize="9" fitToWidth="0" orientation="landscape" copies="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06138-D071-4108-98BC-1B2E8BF6CE70}">
  <dimension ref="B1:X31"/>
  <sheetViews>
    <sheetView showGridLines="0" showZeros="0" view="pageBreakPreview" zoomScale="70" zoomScaleNormal="70" zoomScaleSheetLayoutView="70" workbookViewId="0">
      <selection activeCell="T2" sqref="T2:W2"/>
    </sheetView>
  </sheetViews>
  <sheetFormatPr defaultColWidth="7.625" defaultRowHeight="27.95" customHeight="1" x14ac:dyDescent="0.15"/>
  <cols>
    <col min="1" max="1" width="1.75" style="134" customWidth="1"/>
    <col min="2" max="4" width="6.125" style="134" customWidth="1"/>
    <col min="5" max="5" width="12.25" style="134" customWidth="1"/>
    <col min="6" max="12" width="9.125" style="134" customWidth="1"/>
    <col min="13" max="15" width="6.125" style="134" customWidth="1"/>
    <col min="16" max="16" width="12.25" style="134" customWidth="1"/>
    <col min="17" max="23" width="9.125" style="134" customWidth="1"/>
    <col min="24" max="24" width="3.125" style="134" customWidth="1"/>
    <col min="25" max="16384" width="7.625" style="134"/>
  </cols>
  <sheetData>
    <row r="1" spans="2:23" ht="9" customHeight="1" x14ac:dyDescent="0.15">
      <c r="W1" s="135"/>
    </row>
    <row r="2" spans="2:23" ht="25.15" customHeight="1" x14ac:dyDescent="0.15">
      <c r="B2" s="136" t="s">
        <v>493</v>
      </c>
      <c r="R2" s="675" t="s">
        <v>357</v>
      </c>
      <c r="S2" s="675"/>
      <c r="T2" s="676" t="s">
        <v>678</v>
      </c>
      <c r="U2" s="676"/>
      <c r="V2" s="676"/>
      <c r="W2" s="676"/>
    </row>
    <row r="3" spans="2:23" ht="25.15" customHeight="1" x14ac:dyDescent="0.15">
      <c r="B3" s="677" t="s">
        <v>494</v>
      </c>
      <c r="C3" s="678"/>
      <c r="D3" s="678"/>
      <c r="E3" s="679" t="s">
        <v>358</v>
      </c>
      <c r="F3" s="680"/>
      <c r="G3" s="681"/>
      <c r="H3" s="682" t="s">
        <v>495</v>
      </c>
      <c r="I3" s="683"/>
      <c r="J3" s="684" t="s">
        <v>351</v>
      </c>
      <c r="K3" s="685"/>
      <c r="L3" s="686"/>
      <c r="M3" s="438" t="s">
        <v>496</v>
      </c>
      <c r="N3" s="439"/>
      <c r="O3" s="440"/>
      <c r="P3" s="687" t="s">
        <v>364</v>
      </c>
      <c r="Q3" s="687"/>
      <c r="R3" s="687"/>
      <c r="S3" s="438" t="s">
        <v>403</v>
      </c>
      <c r="T3" s="440"/>
      <c r="U3" s="690">
        <v>45621</v>
      </c>
      <c r="V3" s="691"/>
      <c r="W3" s="692"/>
    </row>
    <row r="4" spans="2:23" ht="25.15" customHeight="1" x14ac:dyDescent="0.15">
      <c r="B4" s="696" t="s">
        <v>497</v>
      </c>
      <c r="C4" s="697"/>
      <c r="D4" s="697"/>
      <c r="E4" s="698" t="s">
        <v>314</v>
      </c>
      <c r="F4" s="699"/>
      <c r="G4" s="700"/>
      <c r="H4" s="682" t="s">
        <v>498</v>
      </c>
      <c r="I4" s="683"/>
      <c r="J4" s="684" t="s">
        <v>362</v>
      </c>
      <c r="K4" s="685"/>
      <c r="L4" s="686"/>
      <c r="M4" s="441"/>
      <c r="N4" s="442"/>
      <c r="O4" s="443"/>
      <c r="P4" s="701" t="s">
        <v>367</v>
      </c>
      <c r="Q4" s="701"/>
      <c r="R4" s="701"/>
      <c r="S4" s="688"/>
      <c r="T4" s="689"/>
      <c r="U4" s="693"/>
      <c r="V4" s="694"/>
      <c r="W4" s="695"/>
    </row>
    <row r="5" spans="2:23" s="138" customFormat="1" ht="25.5" customHeight="1" x14ac:dyDescent="0.15">
      <c r="B5" s="702" t="s">
        <v>499</v>
      </c>
      <c r="C5" s="704" t="s">
        <v>500</v>
      </c>
      <c r="D5" s="705"/>
      <c r="E5" s="137" t="s">
        <v>428</v>
      </c>
      <c r="F5" s="706"/>
      <c r="G5" s="707"/>
      <c r="H5" s="707"/>
      <c r="I5" s="707"/>
      <c r="J5" s="707"/>
      <c r="K5" s="707"/>
      <c r="L5" s="708"/>
      <c r="M5" s="702" t="s">
        <v>499</v>
      </c>
      <c r="N5" s="704" t="s">
        <v>500</v>
      </c>
      <c r="O5" s="705"/>
      <c r="P5" s="137" t="s">
        <v>428</v>
      </c>
      <c r="Q5" s="709"/>
      <c r="R5" s="710"/>
      <c r="S5" s="710"/>
      <c r="T5" s="710"/>
      <c r="U5" s="710"/>
      <c r="V5" s="710"/>
      <c r="W5" s="711"/>
    </row>
    <row r="6" spans="2:23" s="138" customFormat="1" ht="25.5" customHeight="1" x14ac:dyDescent="0.15">
      <c r="B6" s="703"/>
      <c r="C6" s="704" t="s">
        <v>501</v>
      </c>
      <c r="D6" s="705"/>
      <c r="E6" s="139">
        <v>1</v>
      </c>
      <c r="F6" s="709"/>
      <c r="G6" s="710"/>
      <c r="H6" s="710"/>
      <c r="I6" s="710"/>
      <c r="J6" s="710"/>
      <c r="K6" s="710"/>
      <c r="L6" s="711"/>
      <c r="M6" s="703"/>
      <c r="N6" s="704" t="s">
        <v>501</v>
      </c>
      <c r="O6" s="705"/>
      <c r="P6" s="139">
        <v>2</v>
      </c>
      <c r="Q6" s="709"/>
      <c r="R6" s="710"/>
      <c r="S6" s="710"/>
      <c r="T6" s="710"/>
      <c r="U6" s="710"/>
      <c r="V6" s="710"/>
      <c r="W6" s="711"/>
    </row>
    <row r="7" spans="2:23" s="138" customFormat="1" ht="25.5" customHeight="1" x14ac:dyDescent="0.15">
      <c r="B7" s="702" t="s">
        <v>502</v>
      </c>
      <c r="C7" s="704" t="s">
        <v>414</v>
      </c>
      <c r="D7" s="705"/>
      <c r="E7" s="140" t="s">
        <v>429</v>
      </c>
      <c r="F7" s="709"/>
      <c r="G7" s="710"/>
      <c r="H7" s="710"/>
      <c r="I7" s="710"/>
      <c r="J7" s="710"/>
      <c r="K7" s="710"/>
      <c r="L7" s="711"/>
      <c r="M7" s="702" t="s">
        <v>502</v>
      </c>
      <c r="N7" s="704" t="s">
        <v>414</v>
      </c>
      <c r="O7" s="705"/>
      <c r="P7" s="140" t="s">
        <v>429</v>
      </c>
      <c r="Q7" s="709"/>
      <c r="R7" s="710"/>
      <c r="S7" s="710"/>
      <c r="T7" s="710"/>
      <c r="U7" s="710"/>
      <c r="V7" s="710"/>
      <c r="W7" s="711"/>
    </row>
    <row r="8" spans="2:23" s="138" customFormat="1" ht="25.5" customHeight="1" x14ac:dyDescent="0.15">
      <c r="B8" s="715"/>
      <c r="C8" s="704" t="s">
        <v>415</v>
      </c>
      <c r="D8" s="705"/>
      <c r="E8" s="137" t="s">
        <v>430</v>
      </c>
      <c r="F8" s="709"/>
      <c r="G8" s="710"/>
      <c r="H8" s="710"/>
      <c r="I8" s="710"/>
      <c r="J8" s="710"/>
      <c r="K8" s="710"/>
      <c r="L8" s="711"/>
      <c r="M8" s="715"/>
      <c r="N8" s="704" t="s">
        <v>415</v>
      </c>
      <c r="O8" s="705"/>
      <c r="P8" s="137" t="s">
        <v>440</v>
      </c>
      <c r="Q8" s="709"/>
      <c r="R8" s="710"/>
      <c r="S8" s="710"/>
      <c r="T8" s="710"/>
      <c r="U8" s="710"/>
      <c r="V8" s="710"/>
      <c r="W8" s="711"/>
    </row>
    <row r="9" spans="2:23" s="138" customFormat="1" ht="25.5" customHeight="1" x14ac:dyDescent="0.15">
      <c r="B9" s="716" t="s">
        <v>417</v>
      </c>
      <c r="C9" s="717"/>
      <c r="D9" s="718"/>
      <c r="E9" s="141" t="s">
        <v>269</v>
      </c>
      <c r="F9" s="709"/>
      <c r="G9" s="710"/>
      <c r="H9" s="710"/>
      <c r="I9" s="710"/>
      <c r="J9" s="710"/>
      <c r="K9" s="710"/>
      <c r="L9" s="711"/>
      <c r="M9" s="716" t="s">
        <v>417</v>
      </c>
      <c r="N9" s="717"/>
      <c r="O9" s="718"/>
      <c r="P9" s="141" t="s">
        <v>269</v>
      </c>
      <c r="Q9" s="709"/>
      <c r="R9" s="710"/>
      <c r="S9" s="710"/>
      <c r="T9" s="710"/>
      <c r="U9" s="710"/>
      <c r="V9" s="710"/>
      <c r="W9" s="711"/>
    </row>
    <row r="10" spans="2:23" s="138" customFormat="1" ht="25.5" customHeight="1" x14ac:dyDescent="0.15">
      <c r="B10" s="702" t="s">
        <v>503</v>
      </c>
      <c r="C10" s="716" t="s">
        <v>504</v>
      </c>
      <c r="D10" s="718"/>
      <c r="E10" s="139" t="s">
        <v>431</v>
      </c>
      <c r="F10" s="709"/>
      <c r="G10" s="710"/>
      <c r="H10" s="710"/>
      <c r="I10" s="710"/>
      <c r="J10" s="710"/>
      <c r="K10" s="710"/>
      <c r="L10" s="711"/>
      <c r="M10" s="702" t="s">
        <v>503</v>
      </c>
      <c r="N10" s="716" t="s">
        <v>504</v>
      </c>
      <c r="O10" s="718"/>
      <c r="P10" s="139" t="s">
        <v>431</v>
      </c>
      <c r="Q10" s="709"/>
      <c r="R10" s="710"/>
      <c r="S10" s="710"/>
      <c r="T10" s="710"/>
      <c r="U10" s="710"/>
      <c r="V10" s="710"/>
      <c r="W10" s="711"/>
    </row>
    <row r="11" spans="2:23" s="138" customFormat="1" ht="25.5" customHeight="1" x14ac:dyDescent="0.15">
      <c r="B11" s="715"/>
      <c r="C11" s="716" t="s">
        <v>426</v>
      </c>
      <c r="D11" s="718"/>
      <c r="E11" s="119"/>
      <c r="F11" s="709"/>
      <c r="G11" s="710"/>
      <c r="H11" s="710"/>
      <c r="I11" s="710"/>
      <c r="J11" s="710"/>
      <c r="K11" s="710"/>
      <c r="L11" s="711"/>
      <c r="M11" s="715"/>
      <c r="N11" s="716" t="s">
        <v>426</v>
      </c>
      <c r="O11" s="718"/>
      <c r="P11" s="119"/>
      <c r="Q11" s="709"/>
      <c r="R11" s="710"/>
      <c r="S11" s="710"/>
      <c r="T11" s="710"/>
      <c r="U11" s="710"/>
      <c r="V11" s="710"/>
      <c r="W11" s="711"/>
    </row>
    <row r="12" spans="2:23" s="138" customFormat="1" ht="25.5" customHeight="1" x14ac:dyDescent="0.15">
      <c r="B12" s="703"/>
      <c r="C12" s="719" t="s">
        <v>427</v>
      </c>
      <c r="D12" s="719"/>
      <c r="E12" s="119" t="s">
        <v>434</v>
      </c>
      <c r="F12" s="712"/>
      <c r="G12" s="713"/>
      <c r="H12" s="713"/>
      <c r="I12" s="713"/>
      <c r="J12" s="713"/>
      <c r="K12" s="713"/>
      <c r="L12" s="714"/>
      <c r="M12" s="703"/>
      <c r="N12" s="719" t="s">
        <v>427</v>
      </c>
      <c r="O12" s="719"/>
      <c r="P12" s="119" t="s">
        <v>433</v>
      </c>
      <c r="Q12" s="709"/>
      <c r="R12" s="710"/>
      <c r="S12" s="710"/>
      <c r="T12" s="710"/>
      <c r="U12" s="710"/>
      <c r="V12" s="710"/>
      <c r="W12" s="711"/>
    </row>
    <row r="13" spans="2:23" s="138" customFormat="1" ht="25.5" customHeight="1" x14ac:dyDescent="0.15">
      <c r="B13" s="724" t="s">
        <v>505</v>
      </c>
      <c r="C13" s="724"/>
      <c r="D13" s="724"/>
      <c r="E13" s="733" t="s">
        <v>506</v>
      </c>
      <c r="F13" s="734"/>
      <c r="G13" s="735"/>
      <c r="H13" s="724" t="s">
        <v>507</v>
      </c>
      <c r="I13" s="724"/>
      <c r="J13" s="725" t="s">
        <v>508</v>
      </c>
      <c r="K13" s="725"/>
      <c r="L13" s="725"/>
      <c r="M13" s="724" t="s">
        <v>505</v>
      </c>
      <c r="N13" s="724"/>
      <c r="O13" s="724"/>
      <c r="P13" s="733" t="s">
        <v>509</v>
      </c>
      <c r="Q13" s="734"/>
      <c r="R13" s="735"/>
      <c r="S13" s="724" t="s">
        <v>507</v>
      </c>
      <c r="T13" s="724"/>
      <c r="U13" s="725" t="s">
        <v>510</v>
      </c>
      <c r="V13" s="725"/>
      <c r="W13" s="725"/>
    </row>
    <row r="14" spans="2:23" s="138" customFormat="1" ht="25.5" customHeight="1" x14ac:dyDescent="0.15">
      <c r="B14" s="403" t="s">
        <v>511</v>
      </c>
      <c r="C14" s="403"/>
      <c r="D14" s="403"/>
      <c r="E14" s="726"/>
      <c r="F14" s="726"/>
      <c r="G14" s="726"/>
      <c r="H14" s="471" t="s">
        <v>512</v>
      </c>
      <c r="I14" s="472"/>
      <c r="J14" s="727"/>
      <c r="K14" s="728"/>
      <c r="L14" s="729"/>
      <c r="M14" s="471" t="s">
        <v>511</v>
      </c>
      <c r="N14" s="472"/>
      <c r="O14" s="473"/>
      <c r="P14" s="730"/>
      <c r="Q14" s="726"/>
      <c r="R14" s="726"/>
      <c r="S14" s="731" t="s">
        <v>512</v>
      </c>
      <c r="T14" s="732"/>
      <c r="U14" s="727"/>
      <c r="V14" s="728"/>
      <c r="W14" s="729"/>
    </row>
    <row r="15" spans="2:23" s="138" customFormat="1" ht="39.75" customHeight="1" x14ac:dyDescent="0.15">
      <c r="B15" s="719" t="s">
        <v>513</v>
      </c>
      <c r="C15" s="719"/>
      <c r="D15" s="719"/>
      <c r="E15" s="720" t="s">
        <v>514</v>
      </c>
      <c r="F15" s="721"/>
      <c r="G15" s="721"/>
      <c r="H15" s="721"/>
      <c r="I15" s="721"/>
      <c r="J15" s="721"/>
      <c r="K15" s="721"/>
      <c r="L15" s="722"/>
      <c r="M15" s="719" t="s">
        <v>513</v>
      </c>
      <c r="N15" s="719"/>
      <c r="O15" s="719"/>
      <c r="P15" s="720" t="s">
        <v>515</v>
      </c>
      <c r="Q15" s="721"/>
      <c r="R15" s="721"/>
      <c r="S15" s="721"/>
      <c r="T15" s="721"/>
      <c r="U15" s="721"/>
      <c r="V15" s="721"/>
      <c r="W15" s="722"/>
    </row>
    <row r="16" spans="2:23" s="138" customFormat="1" ht="25.5" customHeight="1" x14ac:dyDescent="0.15">
      <c r="B16" s="723" t="s">
        <v>499</v>
      </c>
      <c r="C16" s="723" t="s">
        <v>500</v>
      </c>
      <c r="D16" s="723"/>
      <c r="E16" s="137" t="s">
        <v>428</v>
      </c>
      <c r="F16" s="706"/>
      <c r="G16" s="707"/>
      <c r="H16" s="707"/>
      <c r="I16" s="707"/>
      <c r="J16" s="707"/>
      <c r="K16" s="707"/>
      <c r="L16" s="708"/>
      <c r="M16" s="723" t="s">
        <v>499</v>
      </c>
      <c r="N16" s="723" t="s">
        <v>500</v>
      </c>
      <c r="O16" s="723"/>
      <c r="P16" s="137" t="s">
        <v>428</v>
      </c>
      <c r="Q16" s="709"/>
      <c r="R16" s="710"/>
      <c r="S16" s="710"/>
      <c r="T16" s="710"/>
      <c r="U16" s="710"/>
      <c r="V16" s="710"/>
      <c r="W16" s="711"/>
    </row>
    <row r="17" spans="2:24" s="138" customFormat="1" ht="25.5" customHeight="1" x14ac:dyDescent="0.15">
      <c r="B17" s="723"/>
      <c r="C17" s="723" t="s">
        <v>501</v>
      </c>
      <c r="D17" s="723"/>
      <c r="E17" s="139">
        <v>3</v>
      </c>
      <c r="F17" s="709"/>
      <c r="G17" s="710"/>
      <c r="H17" s="710"/>
      <c r="I17" s="710"/>
      <c r="J17" s="710"/>
      <c r="K17" s="710"/>
      <c r="L17" s="711"/>
      <c r="M17" s="723"/>
      <c r="N17" s="723" t="s">
        <v>501</v>
      </c>
      <c r="O17" s="723"/>
      <c r="P17" s="139">
        <v>4</v>
      </c>
      <c r="Q17" s="709"/>
      <c r="R17" s="710"/>
      <c r="S17" s="710"/>
      <c r="T17" s="710"/>
      <c r="U17" s="710"/>
      <c r="V17" s="710"/>
      <c r="W17" s="711"/>
    </row>
    <row r="18" spans="2:24" s="138" customFormat="1" ht="25.5" customHeight="1" x14ac:dyDescent="0.15">
      <c r="B18" s="723" t="s">
        <v>502</v>
      </c>
      <c r="C18" s="723" t="s">
        <v>414</v>
      </c>
      <c r="D18" s="723"/>
      <c r="E18" s="140" t="s">
        <v>429</v>
      </c>
      <c r="F18" s="709"/>
      <c r="G18" s="710"/>
      <c r="H18" s="710"/>
      <c r="I18" s="710"/>
      <c r="J18" s="710"/>
      <c r="K18" s="710"/>
      <c r="L18" s="711"/>
      <c r="M18" s="723" t="s">
        <v>502</v>
      </c>
      <c r="N18" s="723" t="s">
        <v>414</v>
      </c>
      <c r="O18" s="723"/>
      <c r="P18" s="140" t="s">
        <v>429</v>
      </c>
      <c r="Q18" s="709"/>
      <c r="R18" s="710"/>
      <c r="S18" s="710"/>
      <c r="T18" s="710"/>
      <c r="U18" s="710"/>
      <c r="V18" s="710"/>
      <c r="W18" s="711"/>
    </row>
    <row r="19" spans="2:24" s="138" customFormat="1" ht="25.5" customHeight="1" x14ac:dyDescent="0.15">
      <c r="B19" s="723"/>
      <c r="C19" s="723" t="s">
        <v>415</v>
      </c>
      <c r="D19" s="723"/>
      <c r="E19" s="137" t="s">
        <v>444</v>
      </c>
      <c r="F19" s="709"/>
      <c r="G19" s="710"/>
      <c r="H19" s="710"/>
      <c r="I19" s="710"/>
      <c r="J19" s="710"/>
      <c r="K19" s="710"/>
      <c r="L19" s="711"/>
      <c r="M19" s="723"/>
      <c r="N19" s="723" t="s">
        <v>415</v>
      </c>
      <c r="O19" s="723"/>
      <c r="P19" s="137" t="s">
        <v>444</v>
      </c>
      <c r="Q19" s="709"/>
      <c r="R19" s="710"/>
      <c r="S19" s="710"/>
      <c r="T19" s="710"/>
      <c r="U19" s="710"/>
      <c r="V19" s="710"/>
      <c r="W19" s="711"/>
    </row>
    <row r="20" spans="2:24" s="138" customFormat="1" ht="25.5" customHeight="1" x14ac:dyDescent="0.15">
      <c r="B20" s="719" t="s">
        <v>417</v>
      </c>
      <c r="C20" s="719"/>
      <c r="D20" s="719"/>
      <c r="E20" s="141" t="s">
        <v>269</v>
      </c>
      <c r="F20" s="709"/>
      <c r="G20" s="710"/>
      <c r="H20" s="710"/>
      <c r="I20" s="710"/>
      <c r="J20" s="710"/>
      <c r="K20" s="710"/>
      <c r="L20" s="711"/>
      <c r="M20" s="719" t="s">
        <v>417</v>
      </c>
      <c r="N20" s="719"/>
      <c r="O20" s="719"/>
      <c r="P20" s="141" t="s">
        <v>269</v>
      </c>
      <c r="Q20" s="709"/>
      <c r="R20" s="710"/>
      <c r="S20" s="710"/>
      <c r="T20" s="710"/>
      <c r="U20" s="710"/>
      <c r="V20" s="710"/>
      <c r="W20" s="711"/>
    </row>
    <row r="21" spans="2:24" s="138" customFormat="1" ht="25.5" customHeight="1" x14ac:dyDescent="0.15">
      <c r="B21" s="702" t="s">
        <v>503</v>
      </c>
      <c r="C21" s="719" t="s">
        <v>504</v>
      </c>
      <c r="D21" s="719"/>
      <c r="E21" s="139" t="s">
        <v>431</v>
      </c>
      <c r="F21" s="709"/>
      <c r="G21" s="710"/>
      <c r="H21" s="710"/>
      <c r="I21" s="710"/>
      <c r="J21" s="710"/>
      <c r="K21" s="710"/>
      <c r="L21" s="711"/>
      <c r="M21" s="702" t="s">
        <v>503</v>
      </c>
      <c r="N21" s="719" t="s">
        <v>504</v>
      </c>
      <c r="O21" s="719"/>
      <c r="P21" s="139" t="s">
        <v>431</v>
      </c>
      <c r="Q21" s="709"/>
      <c r="R21" s="710"/>
      <c r="S21" s="710"/>
      <c r="T21" s="710"/>
      <c r="U21" s="710"/>
      <c r="V21" s="710"/>
      <c r="W21" s="711"/>
    </row>
    <row r="22" spans="2:24" s="138" customFormat="1" ht="25.5" customHeight="1" x14ac:dyDescent="0.15">
      <c r="B22" s="715"/>
      <c r="C22" s="719" t="s">
        <v>426</v>
      </c>
      <c r="D22" s="719"/>
      <c r="E22" s="119"/>
      <c r="F22" s="709"/>
      <c r="G22" s="710"/>
      <c r="H22" s="710"/>
      <c r="I22" s="710"/>
      <c r="J22" s="710"/>
      <c r="K22" s="710"/>
      <c r="L22" s="711"/>
      <c r="M22" s="715"/>
      <c r="N22" s="719" t="s">
        <v>426</v>
      </c>
      <c r="O22" s="719"/>
      <c r="P22" s="119"/>
      <c r="Q22" s="709"/>
      <c r="R22" s="710"/>
      <c r="S22" s="710"/>
      <c r="T22" s="710"/>
      <c r="U22" s="710"/>
      <c r="V22" s="710"/>
      <c r="W22" s="711"/>
    </row>
    <row r="23" spans="2:24" s="138" customFormat="1" ht="25.5" customHeight="1" x14ac:dyDescent="0.15">
      <c r="B23" s="703"/>
      <c r="C23" s="719" t="s">
        <v>427</v>
      </c>
      <c r="D23" s="719"/>
      <c r="E23" s="119" t="s">
        <v>433</v>
      </c>
      <c r="F23" s="712"/>
      <c r="G23" s="713"/>
      <c r="H23" s="713"/>
      <c r="I23" s="713"/>
      <c r="J23" s="713"/>
      <c r="K23" s="713"/>
      <c r="L23" s="714"/>
      <c r="M23" s="703"/>
      <c r="N23" s="719" t="s">
        <v>427</v>
      </c>
      <c r="O23" s="719"/>
      <c r="P23" s="119" t="s">
        <v>433</v>
      </c>
      <c r="Q23" s="709"/>
      <c r="R23" s="710"/>
      <c r="S23" s="710"/>
      <c r="T23" s="710"/>
      <c r="U23" s="710"/>
      <c r="V23" s="710"/>
      <c r="W23" s="711"/>
    </row>
    <row r="24" spans="2:24" s="138" customFormat="1" ht="25.5" customHeight="1" x14ac:dyDescent="0.15">
      <c r="B24" s="724" t="s">
        <v>505</v>
      </c>
      <c r="C24" s="724"/>
      <c r="D24" s="724"/>
      <c r="E24" s="733" t="s">
        <v>516</v>
      </c>
      <c r="F24" s="734"/>
      <c r="G24" s="735"/>
      <c r="H24" s="724" t="s">
        <v>507</v>
      </c>
      <c r="I24" s="724"/>
      <c r="J24" s="733" t="s">
        <v>517</v>
      </c>
      <c r="K24" s="734"/>
      <c r="L24" s="735"/>
      <c r="M24" s="724" t="s">
        <v>505</v>
      </c>
      <c r="N24" s="724"/>
      <c r="O24" s="724"/>
      <c r="P24" s="733" t="s">
        <v>518</v>
      </c>
      <c r="Q24" s="734"/>
      <c r="R24" s="735"/>
      <c r="S24" s="724" t="s">
        <v>507</v>
      </c>
      <c r="T24" s="724"/>
      <c r="U24" s="725" t="s">
        <v>519</v>
      </c>
      <c r="V24" s="725"/>
      <c r="W24" s="725"/>
    </row>
    <row r="25" spans="2:24" s="138" customFormat="1" ht="25.5" customHeight="1" x14ac:dyDescent="0.15">
      <c r="B25" s="403" t="s">
        <v>511</v>
      </c>
      <c r="C25" s="403"/>
      <c r="D25" s="403"/>
      <c r="E25" s="726"/>
      <c r="F25" s="726"/>
      <c r="G25" s="726"/>
      <c r="H25" s="471" t="s">
        <v>512</v>
      </c>
      <c r="I25" s="472"/>
      <c r="J25" s="727"/>
      <c r="K25" s="728"/>
      <c r="L25" s="729"/>
      <c r="M25" s="471" t="s">
        <v>511</v>
      </c>
      <c r="N25" s="472"/>
      <c r="O25" s="473"/>
      <c r="P25" s="730"/>
      <c r="Q25" s="726"/>
      <c r="R25" s="726"/>
      <c r="S25" s="731" t="s">
        <v>512</v>
      </c>
      <c r="T25" s="732"/>
      <c r="U25" s="727"/>
      <c r="V25" s="728"/>
      <c r="W25" s="729"/>
    </row>
    <row r="26" spans="2:24" s="138" customFormat="1" ht="39.75" customHeight="1" x14ac:dyDescent="0.15">
      <c r="B26" s="719" t="s">
        <v>513</v>
      </c>
      <c r="C26" s="719"/>
      <c r="D26" s="719"/>
      <c r="E26" s="720" t="s">
        <v>520</v>
      </c>
      <c r="F26" s="721"/>
      <c r="G26" s="721"/>
      <c r="H26" s="721"/>
      <c r="I26" s="721"/>
      <c r="J26" s="721"/>
      <c r="K26" s="721"/>
      <c r="L26" s="722"/>
      <c r="M26" s="719" t="s">
        <v>513</v>
      </c>
      <c r="N26" s="719"/>
      <c r="O26" s="719"/>
      <c r="P26" s="720" t="s">
        <v>521</v>
      </c>
      <c r="Q26" s="721"/>
      <c r="R26" s="721"/>
      <c r="S26" s="721"/>
      <c r="T26" s="721"/>
      <c r="U26" s="721"/>
      <c r="V26" s="721"/>
      <c r="W26" s="722"/>
    </row>
    <row r="27" spans="2:24" s="138" customFormat="1" ht="15" customHeight="1" x14ac:dyDescent="0.15">
      <c r="B27" s="142"/>
      <c r="C27" s="736" t="s">
        <v>522</v>
      </c>
      <c r="D27" s="737"/>
      <c r="E27" s="737"/>
      <c r="F27" s="737"/>
      <c r="G27" s="737"/>
      <c r="H27" s="737"/>
      <c r="I27" s="737"/>
      <c r="J27" s="737"/>
      <c r="K27" s="737"/>
      <c r="L27" s="737"/>
      <c r="M27" s="143"/>
      <c r="N27" s="143" t="s">
        <v>523</v>
      </c>
      <c r="O27" s="143"/>
      <c r="P27" s="143"/>
      <c r="Q27" s="143"/>
      <c r="R27" s="143"/>
      <c r="S27" s="143"/>
      <c r="T27" s="143"/>
      <c r="U27" s="143"/>
      <c r="V27" s="143"/>
      <c r="W27" s="143"/>
    </row>
    <row r="28" spans="2:24" s="138" customFormat="1" ht="15" customHeight="1" x14ac:dyDescent="0.15">
      <c r="B28" s="142"/>
      <c r="C28" s="738"/>
      <c r="D28" s="738"/>
      <c r="E28" s="738"/>
      <c r="F28" s="738"/>
      <c r="G28" s="738"/>
      <c r="H28" s="738"/>
      <c r="I28" s="738"/>
      <c r="J28" s="738"/>
      <c r="K28" s="738"/>
      <c r="L28" s="738"/>
      <c r="M28" s="143"/>
      <c r="N28" s="143" t="s">
        <v>524</v>
      </c>
      <c r="O28" s="143"/>
      <c r="P28" s="143"/>
      <c r="Q28" s="143"/>
      <c r="R28" s="143"/>
      <c r="S28" s="143"/>
      <c r="T28" s="143"/>
      <c r="U28" s="143"/>
      <c r="V28" s="143"/>
      <c r="W28" s="143"/>
    </row>
    <row r="29" spans="2:24" ht="15" customHeight="1" x14ac:dyDescent="0.15">
      <c r="C29" s="143" t="s">
        <v>525</v>
      </c>
      <c r="D29" s="4"/>
      <c r="E29" s="4"/>
      <c r="F29" s="4"/>
      <c r="G29" s="4"/>
      <c r="H29" s="4"/>
      <c r="I29" s="4"/>
      <c r="J29" s="4"/>
      <c r="K29" s="4"/>
      <c r="L29" s="4"/>
      <c r="M29" s="4"/>
      <c r="N29" s="144" t="s">
        <v>526</v>
      </c>
      <c r="O29" s="4"/>
      <c r="P29" s="4"/>
      <c r="Q29" s="4"/>
      <c r="R29" s="4"/>
      <c r="S29" s="4"/>
      <c r="T29" s="4"/>
      <c r="U29" s="4"/>
      <c r="V29" s="4"/>
      <c r="W29" s="4"/>
      <c r="X29" s="138"/>
    </row>
    <row r="30" spans="2:24" ht="15" customHeight="1" x14ac:dyDescent="0.15">
      <c r="C30" s="143" t="s">
        <v>527</v>
      </c>
      <c r="D30" s="4"/>
      <c r="E30" s="4"/>
      <c r="F30" s="4"/>
      <c r="G30" s="4"/>
      <c r="H30" s="4"/>
      <c r="I30" s="4"/>
      <c r="J30" s="4"/>
      <c r="K30" s="4"/>
      <c r="L30" s="4"/>
      <c r="M30" s="4"/>
      <c r="N30" s="144" t="s">
        <v>528</v>
      </c>
      <c r="O30" s="4"/>
      <c r="P30" s="4"/>
      <c r="Q30" s="4"/>
      <c r="R30" s="4"/>
      <c r="S30" s="4"/>
      <c r="T30" s="4"/>
      <c r="U30" s="4"/>
      <c r="V30" s="4"/>
      <c r="W30" s="4"/>
      <c r="X30" s="138"/>
    </row>
    <row r="31" spans="2:24" ht="15.6" customHeight="1" x14ac:dyDescent="0.15">
      <c r="C31" s="125"/>
      <c r="N31" s="125"/>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F9371D2D-53EF-40C9-BFC3-93D1F20BCC4B}">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66F6E-CE17-43BF-A24E-27B6811A8239}">
  <dimension ref="B1:X31"/>
  <sheetViews>
    <sheetView showGridLines="0" showZeros="0" view="pageBreakPreview" zoomScale="90" zoomScaleNormal="70" zoomScaleSheetLayoutView="90" workbookViewId="0">
      <selection activeCell="T2" sqref="T2:W2"/>
    </sheetView>
  </sheetViews>
  <sheetFormatPr defaultColWidth="7.625" defaultRowHeight="27.95" customHeight="1" x14ac:dyDescent="0.15"/>
  <cols>
    <col min="1" max="1" width="1.75" style="134" customWidth="1"/>
    <col min="2" max="4" width="6.125" style="134" customWidth="1"/>
    <col min="5" max="5" width="12.25" style="134" customWidth="1"/>
    <col min="6" max="12" width="9.125" style="134" customWidth="1"/>
    <col min="13" max="15" width="6.125" style="134" customWidth="1"/>
    <col min="16" max="16" width="12.25" style="134" customWidth="1"/>
    <col min="17" max="23" width="9.125" style="134" customWidth="1"/>
    <col min="24" max="24" width="3.125" style="134" customWidth="1"/>
    <col min="25" max="16384" width="7.625" style="134"/>
  </cols>
  <sheetData>
    <row r="1" spans="2:23" ht="9" customHeight="1" x14ac:dyDescent="0.15">
      <c r="W1" s="135"/>
    </row>
    <row r="2" spans="2:23" ht="25.15" customHeight="1" x14ac:dyDescent="0.15">
      <c r="B2" s="136" t="s">
        <v>493</v>
      </c>
      <c r="R2" s="675" t="s">
        <v>357</v>
      </c>
      <c r="S2" s="675"/>
      <c r="T2" s="676" t="s">
        <v>678</v>
      </c>
      <c r="U2" s="676"/>
      <c r="V2" s="676"/>
      <c r="W2" s="676"/>
    </row>
    <row r="3" spans="2:23" ht="25.15" customHeight="1" x14ac:dyDescent="0.15">
      <c r="B3" s="677" t="s">
        <v>494</v>
      </c>
      <c r="C3" s="678"/>
      <c r="D3" s="678"/>
      <c r="E3" s="679" t="s">
        <v>358</v>
      </c>
      <c r="F3" s="680"/>
      <c r="G3" s="681"/>
      <c r="H3" s="682" t="s">
        <v>495</v>
      </c>
      <c r="I3" s="683"/>
      <c r="J3" s="684" t="s">
        <v>351</v>
      </c>
      <c r="K3" s="685"/>
      <c r="L3" s="686"/>
      <c r="M3" s="438" t="s">
        <v>496</v>
      </c>
      <c r="N3" s="439"/>
      <c r="O3" s="440"/>
      <c r="P3" s="687" t="s">
        <v>364</v>
      </c>
      <c r="Q3" s="687"/>
      <c r="R3" s="687"/>
      <c r="S3" s="438" t="s">
        <v>403</v>
      </c>
      <c r="T3" s="440"/>
      <c r="U3" s="690">
        <v>45621</v>
      </c>
      <c r="V3" s="691"/>
      <c r="W3" s="692"/>
    </row>
    <row r="4" spans="2:23" ht="25.15" customHeight="1" x14ac:dyDescent="0.15">
      <c r="B4" s="696" t="s">
        <v>497</v>
      </c>
      <c r="C4" s="697"/>
      <c r="D4" s="697"/>
      <c r="E4" s="698" t="s">
        <v>314</v>
      </c>
      <c r="F4" s="699"/>
      <c r="G4" s="700"/>
      <c r="H4" s="682" t="s">
        <v>498</v>
      </c>
      <c r="I4" s="683"/>
      <c r="J4" s="684" t="s">
        <v>362</v>
      </c>
      <c r="K4" s="685"/>
      <c r="L4" s="686"/>
      <c r="M4" s="441"/>
      <c r="N4" s="442"/>
      <c r="O4" s="443"/>
      <c r="P4" s="701" t="s">
        <v>367</v>
      </c>
      <c r="Q4" s="701"/>
      <c r="R4" s="701"/>
      <c r="S4" s="688"/>
      <c r="T4" s="689"/>
      <c r="U4" s="693"/>
      <c r="V4" s="694"/>
      <c r="W4" s="695"/>
    </row>
    <row r="5" spans="2:23" s="138" customFormat="1" ht="25.5" customHeight="1" x14ac:dyDescent="0.15">
      <c r="B5" s="702" t="s">
        <v>499</v>
      </c>
      <c r="C5" s="704" t="s">
        <v>500</v>
      </c>
      <c r="D5" s="705"/>
      <c r="E5" s="137" t="s">
        <v>327</v>
      </c>
      <c r="F5" s="706"/>
      <c r="G5" s="707"/>
      <c r="H5" s="707"/>
      <c r="I5" s="707"/>
      <c r="J5" s="707"/>
      <c r="K5" s="707"/>
      <c r="L5" s="708"/>
      <c r="M5" s="702" t="s">
        <v>499</v>
      </c>
      <c r="N5" s="704" t="s">
        <v>500</v>
      </c>
      <c r="O5" s="705"/>
      <c r="P5" s="137" t="s">
        <v>328</v>
      </c>
      <c r="Q5" s="709"/>
      <c r="R5" s="710"/>
      <c r="S5" s="710"/>
      <c r="T5" s="710"/>
      <c r="U5" s="710"/>
      <c r="V5" s="710"/>
      <c r="W5" s="711"/>
    </row>
    <row r="6" spans="2:23" s="138" customFormat="1" ht="25.5" customHeight="1" x14ac:dyDescent="0.15">
      <c r="B6" s="703"/>
      <c r="C6" s="704" t="s">
        <v>501</v>
      </c>
      <c r="D6" s="705"/>
      <c r="E6" s="139">
        <v>1</v>
      </c>
      <c r="F6" s="709"/>
      <c r="G6" s="710"/>
      <c r="H6" s="710"/>
      <c r="I6" s="710"/>
      <c r="J6" s="710"/>
      <c r="K6" s="710"/>
      <c r="L6" s="711"/>
      <c r="M6" s="703"/>
      <c r="N6" s="704" t="s">
        <v>501</v>
      </c>
      <c r="O6" s="705"/>
      <c r="P6" s="139">
        <v>1</v>
      </c>
      <c r="Q6" s="709"/>
      <c r="R6" s="710"/>
      <c r="S6" s="710"/>
      <c r="T6" s="710"/>
      <c r="U6" s="710"/>
      <c r="V6" s="710"/>
      <c r="W6" s="711"/>
    </row>
    <row r="7" spans="2:23" s="138" customFormat="1" ht="25.5" customHeight="1" x14ac:dyDescent="0.15">
      <c r="B7" s="702" t="s">
        <v>502</v>
      </c>
      <c r="C7" s="704" t="s">
        <v>414</v>
      </c>
      <c r="D7" s="705"/>
      <c r="E7" s="140" t="s">
        <v>429</v>
      </c>
      <c r="F7" s="709"/>
      <c r="G7" s="710"/>
      <c r="H7" s="710"/>
      <c r="I7" s="710"/>
      <c r="J7" s="710"/>
      <c r="K7" s="710"/>
      <c r="L7" s="711"/>
      <c r="M7" s="702" t="s">
        <v>502</v>
      </c>
      <c r="N7" s="704" t="s">
        <v>414</v>
      </c>
      <c r="O7" s="705"/>
      <c r="P7" s="140" t="s">
        <v>429</v>
      </c>
      <c r="Q7" s="709"/>
      <c r="R7" s="710"/>
      <c r="S7" s="710"/>
      <c r="T7" s="710"/>
      <c r="U7" s="710"/>
      <c r="V7" s="710"/>
      <c r="W7" s="711"/>
    </row>
    <row r="8" spans="2:23" s="138" customFormat="1" ht="25.5" customHeight="1" x14ac:dyDescent="0.15">
      <c r="B8" s="715"/>
      <c r="C8" s="704" t="s">
        <v>415</v>
      </c>
      <c r="D8" s="705"/>
      <c r="E8" s="137" t="s">
        <v>430</v>
      </c>
      <c r="F8" s="709"/>
      <c r="G8" s="710"/>
      <c r="H8" s="710"/>
      <c r="I8" s="710"/>
      <c r="J8" s="710"/>
      <c r="K8" s="710"/>
      <c r="L8" s="711"/>
      <c r="M8" s="715"/>
      <c r="N8" s="704" t="s">
        <v>415</v>
      </c>
      <c r="O8" s="705"/>
      <c r="P8" s="137" t="s">
        <v>430</v>
      </c>
      <c r="Q8" s="709"/>
      <c r="R8" s="710"/>
      <c r="S8" s="710"/>
      <c r="T8" s="710"/>
      <c r="U8" s="710"/>
      <c r="V8" s="710"/>
      <c r="W8" s="711"/>
    </row>
    <row r="9" spans="2:23" s="138" customFormat="1" ht="25.5" customHeight="1" x14ac:dyDescent="0.15">
      <c r="B9" s="716" t="s">
        <v>417</v>
      </c>
      <c r="C9" s="717"/>
      <c r="D9" s="718"/>
      <c r="E9" s="141" t="s">
        <v>269</v>
      </c>
      <c r="F9" s="709"/>
      <c r="G9" s="710"/>
      <c r="H9" s="710"/>
      <c r="I9" s="710"/>
      <c r="J9" s="710"/>
      <c r="K9" s="710"/>
      <c r="L9" s="711"/>
      <c r="M9" s="716" t="s">
        <v>417</v>
      </c>
      <c r="N9" s="717"/>
      <c r="O9" s="718"/>
      <c r="P9" s="141" t="s">
        <v>269</v>
      </c>
      <c r="Q9" s="709"/>
      <c r="R9" s="710"/>
      <c r="S9" s="710"/>
      <c r="T9" s="710"/>
      <c r="U9" s="710"/>
      <c r="V9" s="710"/>
      <c r="W9" s="711"/>
    </row>
    <row r="10" spans="2:23" s="138" customFormat="1" ht="25.5" customHeight="1" x14ac:dyDescent="0.15">
      <c r="B10" s="702" t="s">
        <v>503</v>
      </c>
      <c r="C10" s="716" t="s">
        <v>504</v>
      </c>
      <c r="D10" s="718"/>
      <c r="E10" s="139" t="s">
        <v>431</v>
      </c>
      <c r="F10" s="709"/>
      <c r="G10" s="710"/>
      <c r="H10" s="710"/>
      <c r="I10" s="710"/>
      <c r="J10" s="710"/>
      <c r="K10" s="710"/>
      <c r="L10" s="711"/>
      <c r="M10" s="702" t="s">
        <v>503</v>
      </c>
      <c r="N10" s="716" t="s">
        <v>504</v>
      </c>
      <c r="O10" s="718"/>
      <c r="P10" s="139" t="s">
        <v>431</v>
      </c>
      <c r="Q10" s="709"/>
      <c r="R10" s="710"/>
      <c r="S10" s="710"/>
      <c r="T10" s="710"/>
      <c r="U10" s="710"/>
      <c r="V10" s="710"/>
      <c r="W10" s="711"/>
    </row>
    <row r="11" spans="2:23" s="138" customFormat="1" ht="25.5" customHeight="1" x14ac:dyDescent="0.15">
      <c r="B11" s="715"/>
      <c r="C11" s="716" t="s">
        <v>426</v>
      </c>
      <c r="D11" s="718"/>
      <c r="E11" s="119"/>
      <c r="F11" s="709"/>
      <c r="G11" s="710"/>
      <c r="H11" s="710"/>
      <c r="I11" s="710"/>
      <c r="J11" s="710"/>
      <c r="K11" s="710"/>
      <c r="L11" s="711"/>
      <c r="M11" s="715"/>
      <c r="N11" s="716" t="s">
        <v>426</v>
      </c>
      <c r="O11" s="718"/>
      <c r="P11" s="119"/>
      <c r="Q11" s="709"/>
      <c r="R11" s="710"/>
      <c r="S11" s="710"/>
      <c r="T11" s="710"/>
      <c r="U11" s="710"/>
      <c r="V11" s="710"/>
      <c r="W11" s="711"/>
    </row>
    <row r="12" spans="2:23" s="138" customFormat="1" ht="25.5" customHeight="1" x14ac:dyDescent="0.15">
      <c r="B12" s="703"/>
      <c r="C12" s="719" t="s">
        <v>427</v>
      </c>
      <c r="D12" s="719"/>
      <c r="E12" s="119" t="s">
        <v>433</v>
      </c>
      <c r="F12" s="712"/>
      <c r="G12" s="713"/>
      <c r="H12" s="713"/>
      <c r="I12" s="713"/>
      <c r="J12" s="713"/>
      <c r="K12" s="713"/>
      <c r="L12" s="714"/>
      <c r="M12" s="703"/>
      <c r="N12" s="719" t="s">
        <v>427</v>
      </c>
      <c r="O12" s="719"/>
      <c r="P12" s="119" t="s">
        <v>434</v>
      </c>
      <c r="Q12" s="709"/>
      <c r="R12" s="710"/>
      <c r="S12" s="710"/>
      <c r="T12" s="710"/>
      <c r="U12" s="710"/>
      <c r="V12" s="710"/>
      <c r="W12" s="711"/>
    </row>
    <row r="13" spans="2:23" s="138" customFormat="1" ht="25.5" customHeight="1" x14ac:dyDescent="0.15">
      <c r="B13" s="724" t="s">
        <v>505</v>
      </c>
      <c r="C13" s="724"/>
      <c r="D13" s="724"/>
      <c r="E13" s="733" t="s">
        <v>529</v>
      </c>
      <c r="F13" s="734"/>
      <c r="G13" s="735"/>
      <c r="H13" s="724" t="s">
        <v>507</v>
      </c>
      <c r="I13" s="724"/>
      <c r="J13" s="725" t="s">
        <v>530</v>
      </c>
      <c r="K13" s="725"/>
      <c r="L13" s="725"/>
      <c r="M13" s="724" t="s">
        <v>505</v>
      </c>
      <c r="N13" s="724"/>
      <c r="O13" s="724"/>
      <c r="P13" s="733" t="s">
        <v>531</v>
      </c>
      <c r="Q13" s="734"/>
      <c r="R13" s="735"/>
      <c r="S13" s="724" t="s">
        <v>507</v>
      </c>
      <c r="T13" s="724"/>
      <c r="U13" s="725" t="s">
        <v>510</v>
      </c>
      <c r="V13" s="725"/>
      <c r="W13" s="725"/>
    </row>
    <row r="14" spans="2:23" s="138" customFormat="1" ht="25.5" customHeight="1" x14ac:dyDescent="0.15">
      <c r="B14" s="403" t="s">
        <v>511</v>
      </c>
      <c r="C14" s="403"/>
      <c r="D14" s="403"/>
      <c r="E14" s="726"/>
      <c r="F14" s="726"/>
      <c r="G14" s="726"/>
      <c r="H14" s="471" t="s">
        <v>512</v>
      </c>
      <c r="I14" s="472"/>
      <c r="J14" s="727"/>
      <c r="K14" s="728"/>
      <c r="L14" s="729"/>
      <c r="M14" s="471" t="s">
        <v>511</v>
      </c>
      <c r="N14" s="472"/>
      <c r="O14" s="473"/>
      <c r="P14" s="730"/>
      <c r="Q14" s="726"/>
      <c r="R14" s="726"/>
      <c r="S14" s="731" t="s">
        <v>512</v>
      </c>
      <c r="T14" s="732"/>
      <c r="U14" s="727"/>
      <c r="V14" s="728"/>
      <c r="W14" s="729"/>
    </row>
    <row r="15" spans="2:23" s="138" customFormat="1" ht="39.75" customHeight="1" x14ac:dyDescent="0.15">
      <c r="B15" s="719" t="s">
        <v>513</v>
      </c>
      <c r="C15" s="719"/>
      <c r="D15" s="719"/>
      <c r="E15" s="720" t="s">
        <v>532</v>
      </c>
      <c r="F15" s="721"/>
      <c r="G15" s="721"/>
      <c r="H15" s="721"/>
      <c r="I15" s="721"/>
      <c r="J15" s="721"/>
      <c r="K15" s="721"/>
      <c r="L15" s="722"/>
      <c r="M15" s="719" t="s">
        <v>513</v>
      </c>
      <c r="N15" s="719"/>
      <c r="O15" s="719"/>
      <c r="P15" s="720" t="s">
        <v>533</v>
      </c>
      <c r="Q15" s="721"/>
      <c r="R15" s="721"/>
      <c r="S15" s="721"/>
      <c r="T15" s="721"/>
      <c r="U15" s="721"/>
      <c r="V15" s="721"/>
      <c r="W15" s="722"/>
    </row>
    <row r="16" spans="2:23" s="138" customFormat="1" ht="25.5" customHeight="1" x14ac:dyDescent="0.15">
      <c r="B16" s="723" t="s">
        <v>499</v>
      </c>
      <c r="C16" s="723" t="s">
        <v>500</v>
      </c>
      <c r="D16" s="723"/>
      <c r="E16" s="137" t="s">
        <v>328</v>
      </c>
      <c r="F16" s="706"/>
      <c r="G16" s="707"/>
      <c r="H16" s="707"/>
      <c r="I16" s="707"/>
      <c r="J16" s="707"/>
      <c r="K16" s="707"/>
      <c r="L16" s="708"/>
      <c r="M16" s="723" t="s">
        <v>499</v>
      </c>
      <c r="N16" s="723" t="s">
        <v>500</v>
      </c>
      <c r="O16" s="723"/>
      <c r="P16" s="137" t="s">
        <v>329</v>
      </c>
      <c r="Q16" s="709"/>
      <c r="R16" s="710"/>
      <c r="S16" s="710"/>
      <c r="T16" s="710"/>
      <c r="U16" s="710"/>
      <c r="V16" s="710"/>
      <c r="W16" s="711"/>
    </row>
    <row r="17" spans="2:24" s="138" customFormat="1" ht="25.5" customHeight="1" x14ac:dyDescent="0.15">
      <c r="B17" s="723"/>
      <c r="C17" s="723" t="s">
        <v>501</v>
      </c>
      <c r="D17" s="723"/>
      <c r="E17" s="139">
        <v>2</v>
      </c>
      <c r="F17" s="709"/>
      <c r="G17" s="710"/>
      <c r="H17" s="710"/>
      <c r="I17" s="710"/>
      <c r="J17" s="710"/>
      <c r="K17" s="710"/>
      <c r="L17" s="711"/>
      <c r="M17" s="723"/>
      <c r="N17" s="723" t="s">
        <v>501</v>
      </c>
      <c r="O17" s="723"/>
      <c r="P17" s="139">
        <v>1</v>
      </c>
      <c r="Q17" s="709"/>
      <c r="R17" s="710"/>
      <c r="S17" s="710"/>
      <c r="T17" s="710"/>
      <c r="U17" s="710"/>
      <c r="V17" s="710"/>
      <c r="W17" s="711"/>
    </row>
    <row r="18" spans="2:24" s="138" customFormat="1" ht="25.5" customHeight="1" x14ac:dyDescent="0.15">
      <c r="B18" s="723" t="s">
        <v>502</v>
      </c>
      <c r="C18" s="723" t="s">
        <v>414</v>
      </c>
      <c r="D18" s="723"/>
      <c r="E18" s="140" t="s">
        <v>429</v>
      </c>
      <c r="F18" s="709"/>
      <c r="G18" s="710"/>
      <c r="H18" s="710"/>
      <c r="I18" s="710"/>
      <c r="J18" s="710"/>
      <c r="K18" s="710"/>
      <c r="L18" s="711"/>
      <c r="M18" s="723" t="s">
        <v>502</v>
      </c>
      <c r="N18" s="723" t="s">
        <v>414</v>
      </c>
      <c r="O18" s="723"/>
      <c r="P18" s="140" t="s">
        <v>429</v>
      </c>
      <c r="Q18" s="709"/>
      <c r="R18" s="710"/>
      <c r="S18" s="710"/>
      <c r="T18" s="710"/>
      <c r="U18" s="710"/>
      <c r="V18" s="710"/>
      <c r="W18" s="711"/>
    </row>
    <row r="19" spans="2:24" s="138" customFormat="1" ht="25.5" customHeight="1" x14ac:dyDescent="0.15">
      <c r="B19" s="723"/>
      <c r="C19" s="723" t="s">
        <v>415</v>
      </c>
      <c r="D19" s="723"/>
      <c r="E19" s="137" t="s">
        <v>444</v>
      </c>
      <c r="F19" s="709"/>
      <c r="G19" s="710"/>
      <c r="H19" s="710"/>
      <c r="I19" s="710"/>
      <c r="J19" s="710"/>
      <c r="K19" s="710"/>
      <c r="L19" s="711"/>
      <c r="M19" s="723"/>
      <c r="N19" s="723" t="s">
        <v>415</v>
      </c>
      <c r="O19" s="723"/>
      <c r="P19" s="137" t="s">
        <v>451</v>
      </c>
      <c r="Q19" s="709"/>
      <c r="R19" s="710"/>
      <c r="S19" s="710"/>
      <c r="T19" s="710"/>
      <c r="U19" s="710"/>
      <c r="V19" s="710"/>
      <c r="W19" s="711"/>
    </row>
    <row r="20" spans="2:24" s="138" customFormat="1" ht="25.5" customHeight="1" x14ac:dyDescent="0.15">
      <c r="B20" s="719" t="s">
        <v>417</v>
      </c>
      <c r="C20" s="719"/>
      <c r="D20" s="719"/>
      <c r="E20" s="141" t="s">
        <v>269</v>
      </c>
      <c r="F20" s="709"/>
      <c r="G20" s="710"/>
      <c r="H20" s="710"/>
      <c r="I20" s="710"/>
      <c r="J20" s="710"/>
      <c r="K20" s="710"/>
      <c r="L20" s="711"/>
      <c r="M20" s="719" t="s">
        <v>417</v>
      </c>
      <c r="N20" s="719"/>
      <c r="O20" s="719"/>
      <c r="P20" s="141" t="s">
        <v>270</v>
      </c>
      <c r="Q20" s="709"/>
      <c r="R20" s="710"/>
      <c r="S20" s="710"/>
      <c r="T20" s="710"/>
      <c r="U20" s="710"/>
      <c r="V20" s="710"/>
      <c r="W20" s="711"/>
    </row>
    <row r="21" spans="2:24" s="138" customFormat="1" ht="25.5" customHeight="1" x14ac:dyDescent="0.15">
      <c r="B21" s="702" t="s">
        <v>503</v>
      </c>
      <c r="C21" s="719" t="s">
        <v>504</v>
      </c>
      <c r="D21" s="719"/>
      <c r="E21" s="139" t="s">
        <v>431</v>
      </c>
      <c r="F21" s="709"/>
      <c r="G21" s="710"/>
      <c r="H21" s="710"/>
      <c r="I21" s="710"/>
      <c r="J21" s="710"/>
      <c r="K21" s="710"/>
      <c r="L21" s="711"/>
      <c r="M21" s="702" t="s">
        <v>503</v>
      </c>
      <c r="N21" s="719" t="s">
        <v>504</v>
      </c>
      <c r="O21" s="719"/>
      <c r="P21" s="139" t="s">
        <v>431</v>
      </c>
      <c r="Q21" s="709"/>
      <c r="R21" s="710"/>
      <c r="S21" s="710"/>
      <c r="T21" s="710"/>
      <c r="U21" s="710"/>
      <c r="V21" s="710"/>
      <c r="W21" s="711"/>
    </row>
    <row r="22" spans="2:24" s="138" customFormat="1" ht="25.5" customHeight="1" x14ac:dyDescent="0.15">
      <c r="B22" s="715"/>
      <c r="C22" s="719" t="s">
        <v>426</v>
      </c>
      <c r="D22" s="719"/>
      <c r="E22" s="119"/>
      <c r="F22" s="709"/>
      <c r="G22" s="710"/>
      <c r="H22" s="710"/>
      <c r="I22" s="710"/>
      <c r="J22" s="710"/>
      <c r="K22" s="710"/>
      <c r="L22" s="711"/>
      <c r="M22" s="715"/>
      <c r="N22" s="719" t="s">
        <v>426</v>
      </c>
      <c r="O22" s="719"/>
      <c r="P22" s="119"/>
      <c r="Q22" s="709"/>
      <c r="R22" s="710"/>
      <c r="S22" s="710"/>
      <c r="T22" s="710"/>
      <c r="U22" s="710"/>
      <c r="V22" s="710"/>
      <c r="W22" s="711"/>
    </row>
    <row r="23" spans="2:24" s="138" customFormat="1" ht="25.5" customHeight="1" x14ac:dyDescent="0.15">
      <c r="B23" s="703"/>
      <c r="C23" s="719" t="s">
        <v>427</v>
      </c>
      <c r="D23" s="719"/>
      <c r="E23" s="119" t="s">
        <v>434</v>
      </c>
      <c r="F23" s="712"/>
      <c r="G23" s="713"/>
      <c r="H23" s="713"/>
      <c r="I23" s="713"/>
      <c r="J23" s="713"/>
      <c r="K23" s="713"/>
      <c r="L23" s="714"/>
      <c r="M23" s="703"/>
      <c r="N23" s="719" t="s">
        <v>427</v>
      </c>
      <c r="O23" s="719"/>
      <c r="P23" s="119" t="s">
        <v>433</v>
      </c>
      <c r="Q23" s="709"/>
      <c r="R23" s="710"/>
      <c r="S23" s="710"/>
      <c r="T23" s="710"/>
      <c r="U23" s="710"/>
      <c r="V23" s="710"/>
      <c r="W23" s="711"/>
    </row>
    <row r="24" spans="2:24" s="138" customFormat="1" ht="25.5" customHeight="1" x14ac:dyDescent="0.15">
      <c r="B24" s="724" t="s">
        <v>505</v>
      </c>
      <c r="C24" s="724"/>
      <c r="D24" s="724"/>
      <c r="E24" s="733" t="s">
        <v>534</v>
      </c>
      <c r="F24" s="734"/>
      <c r="G24" s="735"/>
      <c r="H24" s="724" t="s">
        <v>507</v>
      </c>
      <c r="I24" s="724"/>
      <c r="J24" s="733" t="s">
        <v>535</v>
      </c>
      <c r="K24" s="734"/>
      <c r="L24" s="735"/>
      <c r="M24" s="724" t="s">
        <v>505</v>
      </c>
      <c r="N24" s="724"/>
      <c r="O24" s="724"/>
      <c r="P24" s="733" t="s">
        <v>536</v>
      </c>
      <c r="Q24" s="734"/>
      <c r="R24" s="735"/>
      <c r="S24" s="724" t="s">
        <v>507</v>
      </c>
      <c r="T24" s="724"/>
      <c r="U24" s="725" t="s">
        <v>537</v>
      </c>
      <c r="V24" s="725"/>
      <c r="W24" s="725"/>
    </row>
    <row r="25" spans="2:24" s="138" customFormat="1" ht="25.5" customHeight="1" x14ac:dyDescent="0.15">
      <c r="B25" s="403" t="s">
        <v>511</v>
      </c>
      <c r="C25" s="403"/>
      <c r="D25" s="403"/>
      <c r="E25" s="726"/>
      <c r="F25" s="726"/>
      <c r="G25" s="726"/>
      <c r="H25" s="471" t="s">
        <v>512</v>
      </c>
      <c r="I25" s="472"/>
      <c r="J25" s="727"/>
      <c r="K25" s="728"/>
      <c r="L25" s="729"/>
      <c r="M25" s="471" t="s">
        <v>511</v>
      </c>
      <c r="N25" s="472"/>
      <c r="O25" s="473"/>
      <c r="P25" s="730"/>
      <c r="Q25" s="726"/>
      <c r="R25" s="726"/>
      <c r="S25" s="731" t="s">
        <v>512</v>
      </c>
      <c r="T25" s="732"/>
      <c r="U25" s="727"/>
      <c r="V25" s="728"/>
      <c r="W25" s="729"/>
    </row>
    <row r="26" spans="2:24" s="138" customFormat="1" ht="39.75" customHeight="1" x14ac:dyDescent="0.15">
      <c r="B26" s="719" t="s">
        <v>513</v>
      </c>
      <c r="C26" s="719"/>
      <c r="D26" s="719"/>
      <c r="E26" s="720" t="s">
        <v>538</v>
      </c>
      <c r="F26" s="721"/>
      <c r="G26" s="721"/>
      <c r="H26" s="721"/>
      <c r="I26" s="721"/>
      <c r="J26" s="721"/>
      <c r="K26" s="721"/>
      <c r="L26" s="722"/>
      <c r="M26" s="719" t="s">
        <v>513</v>
      </c>
      <c r="N26" s="719"/>
      <c r="O26" s="719"/>
      <c r="P26" s="720" t="s">
        <v>539</v>
      </c>
      <c r="Q26" s="721"/>
      <c r="R26" s="721"/>
      <c r="S26" s="721"/>
      <c r="T26" s="721"/>
      <c r="U26" s="721"/>
      <c r="V26" s="721"/>
      <c r="W26" s="722"/>
    </row>
    <row r="27" spans="2:24" s="138" customFormat="1" ht="15" customHeight="1" x14ac:dyDescent="0.15">
      <c r="B27" s="142"/>
      <c r="C27" s="736" t="s">
        <v>522</v>
      </c>
      <c r="D27" s="737"/>
      <c r="E27" s="737"/>
      <c r="F27" s="737"/>
      <c r="G27" s="737"/>
      <c r="H27" s="737"/>
      <c r="I27" s="737"/>
      <c r="J27" s="737"/>
      <c r="K27" s="737"/>
      <c r="L27" s="737"/>
      <c r="M27" s="143"/>
      <c r="N27" s="143" t="s">
        <v>523</v>
      </c>
      <c r="O27" s="143"/>
      <c r="P27" s="143"/>
      <c r="Q27" s="143"/>
      <c r="R27" s="143"/>
      <c r="S27" s="143"/>
      <c r="T27" s="143"/>
      <c r="U27" s="143"/>
      <c r="V27" s="143"/>
      <c r="W27" s="143"/>
    </row>
    <row r="28" spans="2:24" s="138" customFormat="1" ht="15" customHeight="1" x14ac:dyDescent="0.15">
      <c r="B28" s="142"/>
      <c r="C28" s="738"/>
      <c r="D28" s="738"/>
      <c r="E28" s="738"/>
      <c r="F28" s="738"/>
      <c r="G28" s="738"/>
      <c r="H28" s="738"/>
      <c r="I28" s="738"/>
      <c r="J28" s="738"/>
      <c r="K28" s="738"/>
      <c r="L28" s="738"/>
      <c r="M28" s="143"/>
      <c r="N28" s="143" t="s">
        <v>524</v>
      </c>
      <c r="O28" s="143"/>
      <c r="P28" s="143"/>
      <c r="Q28" s="143"/>
      <c r="R28" s="143"/>
      <c r="S28" s="143"/>
      <c r="T28" s="143"/>
      <c r="U28" s="143"/>
      <c r="V28" s="143"/>
      <c r="W28" s="143"/>
    </row>
    <row r="29" spans="2:24" ht="15" customHeight="1" x14ac:dyDescent="0.15">
      <c r="C29" s="143" t="s">
        <v>525</v>
      </c>
      <c r="D29" s="4"/>
      <c r="E29" s="4"/>
      <c r="F29" s="4"/>
      <c r="G29" s="4"/>
      <c r="H29" s="4"/>
      <c r="I29" s="4"/>
      <c r="J29" s="4"/>
      <c r="K29" s="4"/>
      <c r="L29" s="4"/>
      <c r="M29" s="4"/>
      <c r="N29" s="144" t="s">
        <v>526</v>
      </c>
      <c r="O29" s="4"/>
      <c r="P29" s="4"/>
      <c r="Q29" s="4"/>
      <c r="R29" s="4"/>
      <c r="S29" s="4"/>
      <c r="T29" s="4"/>
      <c r="U29" s="4"/>
      <c r="V29" s="4"/>
      <c r="W29" s="4"/>
      <c r="X29" s="138"/>
    </row>
    <row r="30" spans="2:24" ht="15" customHeight="1" x14ac:dyDescent="0.15">
      <c r="C30" s="143" t="s">
        <v>527</v>
      </c>
      <c r="D30" s="4"/>
      <c r="E30" s="4"/>
      <c r="F30" s="4"/>
      <c r="G30" s="4"/>
      <c r="H30" s="4"/>
      <c r="I30" s="4"/>
      <c r="J30" s="4"/>
      <c r="K30" s="4"/>
      <c r="L30" s="4"/>
      <c r="M30" s="4"/>
      <c r="N30" s="144" t="s">
        <v>528</v>
      </c>
      <c r="O30" s="4"/>
      <c r="P30" s="4"/>
      <c r="Q30" s="4"/>
      <c r="R30" s="4"/>
      <c r="S30" s="4"/>
      <c r="T30" s="4"/>
      <c r="U30" s="4"/>
      <c r="V30" s="4"/>
      <c r="W30" s="4"/>
      <c r="X30" s="138"/>
    </row>
    <row r="31" spans="2:24" ht="15.6" customHeight="1" x14ac:dyDescent="0.15">
      <c r="C31" s="125"/>
      <c r="N31" s="125"/>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A38093B4-B728-4EA3-AC52-2339B3F82BC1}">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96E06-2214-4349-855F-2EAF605795E0}">
  <dimension ref="B1:X31"/>
  <sheetViews>
    <sheetView showGridLines="0" showZeros="0" view="pageBreakPreview" zoomScale="70" zoomScaleNormal="70" zoomScaleSheetLayoutView="70" workbookViewId="0">
      <selection activeCell="T2" sqref="T2:W2"/>
    </sheetView>
  </sheetViews>
  <sheetFormatPr defaultColWidth="7.625" defaultRowHeight="27.95" customHeight="1" x14ac:dyDescent="0.15"/>
  <cols>
    <col min="1" max="1" width="1.75" style="134" customWidth="1"/>
    <col min="2" max="4" width="6.125" style="134" customWidth="1"/>
    <col min="5" max="5" width="12.25" style="134" customWidth="1"/>
    <col min="6" max="12" width="9.125" style="134" customWidth="1"/>
    <col min="13" max="15" width="6.125" style="134" customWidth="1"/>
    <col min="16" max="16" width="12.25" style="134" customWidth="1"/>
    <col min="17" max="23" width="9.125" style="134" customWidth="1"/>
    <col min="24" max="24" width="3.125" style="134" customWidth="1"/>
    <col min="25" max="16384" width="7.625" style="134"/>
  </cols>
  <sheetData>
    <row r="1" spans="2:23" ht="9" customHeight="1" x14ac:dyDescent="0.15">
      <c r="W1" s="135"/>
    </row>
    <row r="2" spans="2:23" ht="25.15" customHeight="1" x14ac:dyDescent="0.15">
      <c r="B2" s="136" t="s">
        <v>493</v>
      </c>
      <c r="R2" s="675" t="s">
        <v>357</v>
      </c>
      <c r="S2" s="675"/>
      <c r="T2" s="676" t="s">
        <v>678</v>
      </c>
      <c r="U2" s="676"/>
      <c r="V2" s="676"/>
      <c r="W2" s="676"/>
    </row>
    <row r="3" spans="2:23" ht="25.15" customHeight="1" x14ac:dyDescent="0.15">
      <c r="B3" s="677" t="s">
        <v>494</v>
      </c>
      <c r="C3" s="678"/>
      <c r="D3" s="678"/>
      <c r="E3" s="679" t="s">
        <v>358</v>
      </c>
      <c r="F3" s="680"/>
      <c r="G3" s="681"/>
      <c r="H3" s="682" t="s">
        <v>495</v>
      </c>
      <c r="I3" s="683"/>
      <c r="J3" s="684" t="s">
        <v>351</v>
      </c>
      <c r="K3" s="685"/>
      <c r="L3" s="686"/>
      <c r="M3" s="438" t="s">
        <v>496</v>
      </c>
      <c r="N3" s="439"/>
      <c r="O3" s="440"/>
      <c r="P3" s="687" t="s">
        <v>364</v>
      </c>
      <c r="Q3" s="687"/>
      <c r="R3" s="687"/>
      <c r="S3" s="438" t="s">
        <v>403</v>
      </c>
      <c r="T3" s="440"/>
      <c r="U3" s="690">
        <v>45621</v>
      </c>
      <c r="V3" s="691"/>
      <c r="W3" s="692"/>
    </row>
    <row r="4" spans="2:23" ht="25.15" customHeight="1" x14ac:dyDescent="0.15">
      <c r="B4" s="696" t="s">
        <v>497</v>
      </c>
      <c r="C4" s="697"/>
      <c r="D4" s="697"/>
      <c r="E4" s="698" t="s">
        <v>314</v>
      </c>
      <c r="F4" s="699"/>
      <c r="G4" s="700"/>
      <c r="H4" s="682" t="s">
        <v>498</v>
      </c>
      <c r="I4" s="683"/>
      <c r="J4" s="684" t="s">
        <v>362</v>
      </c>
      <c r="K4" s="685"/>
      <c r="L4" s="686"/>
      <c r="M4" s="441"/>
      <c r="N4" s="442"/>
      <c r="O4" s="443"/>
      <c r="P4" s="701" t="s">
        <v>367</v>
      </c>
      <c r="Q4" s="701"/>
      <c r="R4" s="701"/>
      <c r="S4" s="688"/>
      <c r="T4" s="689"/>
      <c r="U4" s="693"/>
      <c r="V4" s="694"/>
      <c r="W4" s="695"/>
    </row>
    <row r="5" spans="2:23" s="138" customFormat="1" ht="25.5" customHeight="1" x14ac:dyDescent="0.15">
      <c r="B5" s="702" t="s">
        <v>499</v>
      </c>
      <c r="C5" s="704" t="s">
        <v>500</v>
      </c>
      <c r="D5" s="705"/>
      <c r="E5" s="137" t="s">
        <v>329</v>
      </c>
      <c r="F5" s="706"/>
      <c r="G5" s="707"/>
      <c r="H5" s="707"/>
      <c r="I5" s="707"/>
      <c r="J5" s="707"/>
      <c r="K5" s="707"/>
      <c r="L5" s="708"/>
      <c r="M5" s="702" t="s">
        <v>499</v>
      </c>
      <c r="N5" s="704" t="s">
        <v>500</v>
      </c>
      <c r="O5" s="705"/>
      <c r="P5" s="137" t="s">
        <v>329</v>
      </c>
      <c r="Q5" s="709"/>
      <c r="R5" s="710"/>
      <c r="S5" s="710"/>
      <c r="T5" s="710"/>
      <c r="U5" s="710"/>
      <c r="V5" s="710"/>
      <c r="W5" s="711"/>
    </row>
    <row r="6" spans="2:23" s="138" customFormat="1" ht="25.5" customHeight="1" x14ac:dyDescent="0.15">
      <c r="B6" s="703"/>
      <c r="C6" s="704" t="s">
        <v>501</v>
      </c>
      <c r="D6" s="705"/>
      <c r="E6" s="139">
        <v>2</v>
      </c>
      <c r="F6" s="709"/>
      <c r="G6" s="710"/>
      <c r="H6" s="710"/>
      <c r="I6" s="710"/>
      <c r="J6" s="710"/>
      <c r="K6" s="710"/>
      <c r="L6" s="711"/>
      <c r="M6" s="703"/>
      <c r="N6" s="704" t="s">
        <v>501</v>
      </c>
      <c r="O6" s="705"/>
      <c r="P6" s="139">
        <v>3</v>
      </c>
      <c r="Q6" s="709"/>
      <c r="R6" s="710"/>
      <c r="S6" s="710"/>
      <c r="T6" s="710"/>
      <c r="U6" s="710"/>
      <c r="V6" s="710"/>
      <c r="W6" s="711"/>
    </row>
    <row r="7" spans="2:23" s="138" customFormat="1" ht="25.5" customHeight="1" x14ac:dyDescent="0.15">
      <c r="B7" s="702" t="s">
        <v>502</v>
      </c>
      <c r="C7" s="704" t="s">
        <v>414</v>
      </c>
      <c r="D7" s="705"/>
      <c r="E7" s="140" t="s">
        <v>429</v>
      </c>
      <c r="F7" s="709"/>
      <c r="G7" s="710"/>
      <c r="H7" s="710"/>
      <c r="I7" s="710"/>
      <c r="J7" s="710"/>
      <c r="K7" s="710"/>
      <c r="L7" s="711"/>
      <c r="M7" s="702" t="s">
        <v>502</v>
      </c>
      <c r="N7" s="704" t="s">
        <v>414</v>
      </c>
      <c r="O7" s="705"/>
      <c r="P7" s="140" t="s">
        <v>429</v>
      </c>
      <c r="Q7" s="709"/>
      <c r="R7" s="710"/>
      <c r="S7" s="710"/>
      <c r="T7" s="710"/>
      <c r="U7" s="710"/>
      <c r="V7" s="710"/>
      <c r="W7" s="711"/>
    </row>
    <row r="8" spans="2:23" s="138" customFormat="1" ht="25.5" customHeight="1" x14ac:dyDescent="0.15">
      <c r="B8" s="715"/>
      <c r="C8" s="704" t="s">
        <v>415</v>
      </c>
      <c r="D8" s="705"/>
      <c r="E8" s="137" t="s">
        <v>430</v>
      </c>
      <c r="F8" s="709"/>
      <c r="G8" s="710"/>
      <c r="H8" s="710"/>
      <c r="I8" s="710"/>
      <c r="J8" s="710"/>
      <c r="K8" s="710"/>
      <c r="L8" s="711"/>
      <c r="M8" s="715"/>
      <c r="N8" s="704" t="s">
        <v>415</v>
      </c>
      <c r="O8" s="705"/>
      <c r="P8" s="137" t="s">
        <v>454</v>
      </c>
      <c r="Q8" s="709"/>
      <c r="R8" s="710"/>
      <c r="S8" s="710"/>
      <c r="T8" s="710"/>
      <c r="U8" s="710"/>
      <c r="V8" s="710"/>
      <c r="W8" s="711"/>
    </row>
    <row r="9" spans="2:23" s="138" customFormat="1" ht="25.5" customHeight="1" x14ac:dyDescent="0.15">
      <c r="B9" s="716" t="s">
        <v>417</v>
      </c>
      <c r="C9" s="717"/>
      <c r="D9" s="718"/>
      <c r="E9" s="141" t="s">
        <v>269</v>
      </c>
      <c r="F9" s="709"/>
      <c r="G9" s="710"/>
      <c r="H9" s="710"/>
      <c r="I9" s="710"/>
      <c r="J9" s="710"/>
      <c r="K9" s="710"/>
      <c r="L9" s="711"/>
      <c r="M9" s="716" t="s">
        <v>417</v>
      </c>
      <c r="N9" s="717"/>
      <c r="O9" s="718"/>
      <c r="P9" s="141" t="s">
        <v>269</v>
      </c>
      <c r="Q9" s="709"/>
      <c r="R9" s="710"/>
      <c r="S9" s="710"/>
      <c r="T9" s="710"/>
      <c r="U9" s="710"/>
      <c r="V9" s="710"/>
      <c r="W9" s="711"/>
    </row>
    <row r="10" spans="2:23" s="138" customFormat="1" ht="25.5" customHeight="1" x14ac:dyDescent="0.15">
      <c r="B10" s="702" t="s">
        <v>503</v>
      </c>
      <c r="C10" s="716" t="s">
        <v>504</v>
      </c>
      <c r="D10" s="718"/>
      <c r="E10" s="139" t="s">
        <v>431</v>
      </c>
      <c r="F10" s="709"/>
      <c r="G10" s="710"/>
      <c r="H10" s="710"/>
      <c r="I10" s="710"/>
      <c r="J10" s="710"/>
      <c r="K10" s="710"/>
      <c r="L10" s="711"/>
      <c r="M10" s="702" t="s">
        <v>503</v>
      </c>
      <c r="N10" s="716" t="s">
        <v>504</v>
      </c>
      <c r="O10" s="718"/>
      <c r="P10" s="139" t="s">
        <v>431</v>
      </c>
      <c r="Q10" s="709"/>
      <c r="R10" s="710"/>
      <c r="S10" s="710"/>
      <c r="T10" s="710"/>
      <c r="U10" s="710"/>
      <c r="V10" s="710"/>
      <c r="W10" s="711"/>
    </row>
    <row r="11" spans="2:23" s="138" customFormat="1" ht="25.5" customHeight="1" x14ac:dyDescent="0.15">
      <c r="B11" s="715"/>
      <c r="C11" s="716" t="s">
        <v>426</v>
      </c>
      <c r="D11" s="718"/>
      <c r="E11" s="119"/>
      <c r="F11" s="709"/>
      <c r="G11" s="710"/>
      <c r="H11" s="710"/>
      <c r="I11" s="710"/>
      <c r="J11" s="710"/>
      <c r="K11" s="710"/>
      <c r="L11" s="711"/>
      <c r="M11" s="715"/>
      <c r="N11" s="716" t="s">
        <v>426</v>
      </c>
      <c r="O11" s="718"/>
      <c r="P11" s="119"/>
      <c r="Q11" s="709"/>
      <c r="R11" s="710"/>
      <c r="S11" s="710"/>
      <c r="T11" s="710"/>
      <c r="U11" s="710"/>
      <c r="V11" s="710"/>
      <c r="W11" s="711"/>
    </row>
    <row r="12" spans="2:23" s="138" customFormat="1" ht="25.5" customHeight="1" x14ac:dyDescent="0.15">
      <c r="B12" s="703"/>
      <c r="C12" s="719" t="s">
        <v>427</v>
      </c>
      <c r="D12" s="719"/>
      <c r="E12" s="119" t="s">
        <v>433</v>
      </c>
      <c r="F12" s="712"/>
      <c r="G12" s="713"/>
      <c r="H12" s="713"/>
      <c r="I12" s="713"/>
      <c r="J12" s="713"/>
      <c r="K12" s="713"/>
      <c r="L12" s="714"/>
      <c r="M12" s="703"/>
      <c r="N12" s="719" t="s">
        <v>427</v>
      </c>
      <c r="O12" s="719"/>
      <c r="P12" s="119" t="s">
        <v>433</v>
      </c>
      <c r="Q12" s="709"/>
      <c r="R12" s="710"/>
      <c r="S12" s="710"/>
      <c r="T12" s="710"/>
      <c r="U12" s="710"/>
      <c r="V12" s="710"/>
      <c r="W12" s="711"/>
    </row>
    <row r="13" spans="2:23" s="138" customFormat="1" ht="25.5" customHeight="1" x14ac:dyDescent="0.15">
      <c r="B13" s="724" t="s">
        <v>505</v>
      </c>
      <c r="C13" s="724"/>
      <c r="D13" s="724"/>
      <c r="E13" s="733" t="s">
        <v>540</v>
      </c>
      <c r="F13" s="734"/>
      <c r="G13" s="735"/>
      <c r="H13" s="724" t="s">
        <v>507</v>
      </c>
      <c r="I13" s="724"/>
      <c r="J13" s="725" t="s">
        <v>541</v>
      </c>
      <c r="K13" s="725"/>
      <c r="L13" s="725"/>
      <c r="M13" s="724" t="s">
        <v>505</v>
      </c>
      <c r="N13" s="724"/>
      <c r="O13" s="724"/>
      <c r="P13" s="733" t="s">
        <v>509</v>
      </c>
      <c r="Q13" s="734"/>
      <c r="R13" s="735"/>
      <c r="S13" s="724" t="s">
        <v>507</v>
      </c>
      <c r="T13" s="724"/>
      <c r="U13" s="725" t="s">
        <v>542</v>
      </c>
      <c r="V13" s="725"/>
      <c r="W13" s="725"/>
    </row>
    <row r="14" spans="2:23" s="138" customFormat="1" ht="25.5" customHeight="1" x14ac:dyDescent="0.15">
      <c r="B14" s="403" t="s">
        <v>511</v>
      </c>
      <c r="C14" s="403"/>
      <c r="D14" s="403"/>
      <c r="E14" s="726"/>
      <c r="F14" s="726"/>
      <c r="G14" s="726"/>
      <c r="H14" s="471" t="s">
        <v>512</v>
      </c>
      <c r="I14" s="472"/>
      <c r="J14" s="727"/>
      <c r="K14" s="728"/>
      <c r="L14" s="729"/>
      <c r="M14" s="471" t="s">
        <v>511</v>
      </c>
      <c r="N14" s="472"/>
      <c r="O14" s="473"/>
      <c r="P14" s="730"/>
      <c r="Q14" s="726"/>
      <c r="R14" s="726"/>
      <c r="S14" s="731" t="s">
        <v>512</v>
      </c>
      <c r="T14" s="732"/>
      <c r="U14" s="727"/>
      <c r="V14" s="728"/>
      <c r="W14" s="729"/>
    </row>
    <row r="15" spans="2:23" s="138" customFormat="1" ht="39.75" customHeight="1" x14ac:dyDescent="0.15">
      <c r="B15" s="719" t="s">
        <v>513</v>
      </c>
      <c r="C15" s="719"/>
      <c r="D15" s="719"/>
      <c r="E15" s="720" t="s">
        <v>532</v>
      </c>
      <c r="F15" s="721"/>
      <c r="G15" s="721"/>
      <c r="H15" s="721"/>
      <c r="I15" s="721"/>
      <c r="J15" s="721"/>
      <c r="K15" s="721"/>
      <c r="L15" s="722"/>
      <c r="M15" s="719" t="s">
        <v>513</v>
      </c>
      <c r="N15" s="719"/>
      <c r="O15" s="719"/>
      <c r="P15" s="720" t="s">
        <v>543</v>
      </c>
      <c r="Q15" s="721"/>
      <c r="R15" s="721"/>
      <c r="S15" s="721"/>
      <c r="T15" s="721"/>
      <c r="U15" s="721"/>
      <c r="V15" s="721"/>
      <c r="W15" s="722"/>
    </row>
    <row r="16" spans="2:23" s="138" customFormat="1" ht="25.5" customHeight="1" x14ac:dyDescent="0.15">
      <c r="B16" s="723" t="s">
        <v>499</v>
      </c>
      <c r="C16" s="723" t="s">
        <v>500</v>
      </c>
      <c r="D16" s="723"/>
      <c r="E16" s="137" t="s">
        <v>330</v>
      </c>
      <c r="F16" s="706"/>
      <c r="G16" s="707"/>
      <c r="H16" s="707"/>
      <c r="I16" s="707"/>
      <c r="J16" s="707"/>
      <c r="K16" s="707"/>
      <c r="L16" s="708"/>
      <c r="M16" s="723" t="s">
        <v>499</v>
      </c>
      <c r="N16" s="723" t="s">
        <v>500</v>
      </c>
      <c r="O16" s="723"/>
      <c r="P16" s="137" t="s">
        <v>330</v>
      </c>
      <c r="Q16" s="709"/>
      <c r="R16" s="710"/>
      <c r="S16" s="710"/>
      <c r="T16" s="710"/>
      <c r="U16" s="710"/>
      <c r="V16" s="710"/>
      <c r="W16" s="711"/>
    </row>
    <row r="17" spans="2:24" s="138" customFormat="1" ht="25.5" customHeight="1" x14ac:dyDescent="0.15">
      <c r="B17" s="723"/>
      <c r="C17" s="723" t="s">
        <v>501</v>
      </c>
      <c r="D17" s="723"/>
      <c r="E17" s="139">
        <v>1</v>
      </c>
      <c r="F17" s="709"/>
      <c r="G17" s="710"/>
      <c r="H17" s="710"/>
      <c r="I17" s="710"/>
      <c r="J17" s="710"/>
      <c r="K17" s="710"/>
      <c r="L17" s="711"/>
      <c r="M17" s="723"/>
      <c r="N17" s="723" t="s">
        <v>501</v>
      </c>
      <c r="O17" s="723"/>
      <c r="P17" s="139">
        <v>2</v>
      </c>
      <c r="Q17" s="709"/>
      <c r="R17" s="710"/>
      <c r="S17" s="710"/>
      <c r="T17" s="710"/>
      <c r="U17" s="710"/>
      <c r="V17" s="710"/>
      <c r="W17" s="711"/>
    </row>
    <row r="18" spans="2:24" s="138" customFormat="1" ht="25.5" customHeight="1" x14ac:dyDescent="0.15">
      <c r="B18" s="723" t="s">
        <v>502</v>
      </c>
      <c r="C18" s="723" t="s">
        <v>414</v>
      </c>
      <c r="D18" s="723"/>
      <c r="E18" s="140" t="s">
        <v>429</v>
      </c>
      <c r="F18" s="709"/>
      <c r="G18" s="710"/>
      <c r="H18" s="710"/>
      <c r="I18" s="710"/>
      <c r="J18" s="710"/>
      <c r="K18" s="710"/>
      <c r="L18" s="711"/>
      <c r="M18" s="723" t="s">
        <v>502</v>
      </c>
      <c r="N18" s="723" t="s">
        <v>414</v>
      </c>
      <c r="O18" s="723"/>
      <c r="P18" s="140" t="s">
        <v>429</v>
      </c>
      <c r="Q18" s="709"/>
      <c r="R18" s="710"/>
      <c r="S18" s="710"/>
      <c r="T18" s="710"/>
      <c r="U18" s="710"/>
      <c r="V18" s="710"/>
      <c r="W18" s="711"/>
    </row>
    <row r="19" spans="2:24" s="138" customFormat="1" ht="25.5" customHeight="1" x14ac:dyDescent="0.15">
      <c r="B19" s="723"/>
      <c r="C19" s="723" t="s">
        <v>415</v>
      </c>
      <c r="D19" s="723"/>
      <c r="E19" s="137" t="s">
        <v>454</v>
      </c>
      <c r="F19" s="709"/>
      <c r="G19" s="710"/>
      <c r="H19" s="710"/>
      <c r="I19" s="710"/>
      <c r="J19" s="710"/>
      <c r="K19" s="710"/>
      <c r="L19" s="711"/>
      <c r="M19" s="723"/>
      <c r="N19" s="723" t="s">
        <v>415</v>
      </c>
      <c r="O19" s="723"/>
      <c r="P19" s="137" t="s">
        <v>444</v>
      </c>
      <c r="Q19" s="709"/>
      <c r="R19" s="710"/>
      <c r="S19" s="710"/>
      <c r="T19" s="710"/>
      <c r="U19" s="710"/>
      <c r="V19" s="710"/>
      <c r="W19" s="711"/>
    </row>
    <row r="20" spans="2:24" s="138" customFormat="1" ht="25.5" customHeight="1" x14ac:dyDescent="0.15">
      <c r="B20" s="719" t="s">
        <v>417</v>
      </c>
      <c r="C20" s="719"/>
      <c r="D20" s="719"/>
      <c r="E20" s="141" t="s">
        <v>269</v>
      </c>
      <c r="F20" s="709"/>
      <c r="G20" s="710"/>
      <c r="H20" s="710"/>
      <c r="I20" s="710"/>
      <c r="J20" s="710"/>
      <c r="K20" s="710"/>
      <c r="L20" s="711"/>
      <c r="M20" s="719" t="s">
        <v>417</v>
      </c>
      <c r="N20" s="719"/>
      <c r="O20" s="719"/>
      <c r="P20" s="141" t="s">
        <v>269</v>
      </c>
      <c r="Q20" s="709"/>
      <c r="R20" s="710"/>
      <c r="S20" s="710"/>
      <c r="T20" s="710"/>
      <c r="U20" s="710"/>
      <c r="V20" s="710"/>
      <c r="W20" s="711"/>
    </row>
    <row r="21" spans="2:24" s="138" customFormat="1" ht="25.5" customHeight="1" x14ac:dyDescent="0.15">
      <c r="B21" s="702" t="s">
        <v>503</v>
      </c>
      <c r="C21" s="719" t="s">
        <v>504</v>
      </c>
      <c r="D21" s="719"/>
      <c r="E21" s="139" t="s">
        <v>431</v>
      </c>
      <c r="F21" s="709"/>
      <c r="G21" s="710"/>
      <c r="H21" s="710"/>
      <c r="I21" s="710"/>
      <c r="J21" s="710"/>
      <c r="K21" s="710"/>
      <c r="L21" s="711"/>
      <c r="M21" s="702" t="s">
        <v>503</v>
      </c>
      <c r="N21" s="719" t="s">
        <v>504</v>
      </c>
      <c r="O21" s="719"/>
      <c r="P21" s="139" t="s">
        <v>431</v>
      </c>
      <c r="Q21" s="709"/>
      <c r="R21" s="710"/>
      <c r="S21" s="710"/>
      <c r="T21" s="710"/>
      <c r="U21" s="710"/>
      <c r="V21" s="710"/>
      <c r="W21" s="711"/>
    </row>
    <row r="22" spans="2:24" s="138" customFormat="1" ht="25.5" customHeight="1" x14ac:dyDescent="0.15">
      <c r="B22" s="715"/>
      <c r="C22" s="719" t="s">
        <v>426</v>
      </c>
      <c r="D22" s="719"/>
      <c r="E22" s="119"/>
      <c r="F22" s="709"/>
      <c r="G22" s="710"/>
      <c r="H22" s="710"/>
      <c r="I22" s="710"/>
      <c r="J22" s="710"/>
      <c r="K22" s="710"/>
      <c r="L22" s="711"/>
      <c r="M22" s="715"/>
      <c r="N22" s="719" t="s">
        <v>426</v>
      </c>
      <c r="O22" s="719"/>
      <c r="P22" s="119"/>
      <c r="Q22" s="709"/>
      <c r="R22" s="710"/>
      <c r="S22" s="710"/>
      <c r="T22" s="710"/>
      <c r="U22" s="710"/>
      <c r="V22" s="710"/>
      <c r="W22" s="711"/>
    </row>
    <row r="23" spans="2:24" s="138" customFormat="1" ht="25.5" customHeight="1" x14ac:dyDescent="0.15">
      <c r="B23" s="703"/>
      <c r="C23" s="719" t="s">
        <v>427</v>
      </c>
      <c r="D23" s="719"/>
      <c r="E23" s="119" t="s">
        <v>433</v>
      </c>
      <c r="F23" s="712"/>
      <c r="G23" s="713"/>
      <c r="H23" s="713"/>
      <c r="I23" s="713"/>
      <c r="J23" s="713"/>
      <c r="K23" s="713"/>
      <c r="L23" s="714"/>
      <c r="M23" s="703"/>
      <c r="N23" s="719" t="s">
        <v>427</v>
      </c>
      <c r="O23" s="719"/>
      <c r="P23" s="119" t="s">
        <v>382</v>
      </c>
      <c r="Q23" s="709"/>
      <c r="R23" s="710"/>
      <c r="S23" s="710"/>
      <c r="T23" s="710"/>
      <c r="U23" s="710"/>
      <c r="V23" s="710"/>
      <c r="W23" s="711"/>
    </row>
    <row r="24" spans="2:24" s="138" customFormat="1" ht="25.5" customHeight="1" x14ac:dyDescent="0.15">
      <c r="B24" s="724" t="s">
        <v>505</v>
      </c>
      <c r="C24" s="724"/>
      <c r="D24" s="724"/>
      <c r="E24" s="733" t="s">
        <v>544</v>
      </c>
      <c r="F24" s="734"/>
      <c r="G24" s="735"/>
      <c r="H24" s="724" t="s">
        <v>507</v>
      </c>
      <c r="I24" s="724"/>
      <c r="J24" s="733" t="s">
        <v>545</v>
      </c>
      <c r="K24" s="734"/>
      <c r="L24" s="735"/>
      <c r="M24" s="724" t="s">
        <v>505</v>
      </c>
      <c r="N24" s="724"/>
      <c r="O24" s="724"/>
      <c r="P24" s="733" t="s">
        <v>540</v>
      </c>
      <c r="Q24" s="734"/>
      <c r="R24" s="735"/>
      <c r="S24" s="724" t="s">
        <v>507</v>
      </c>
      <c r="T24" s="724"/>
      <c r="U24" s="725" t="s">
        <v>546</v>
      </c>
      <c r="V24" s="725"/>
      <c r="W24" s="725"/>
    </row>
    <row r="25" spans="2:24" s="138" customFormat="1" ht="25.5" customHeight="1" x14ac:dyDescent="0.15">
      <c r="B25" s="403" t="s">
        <v>511</v>
      </c>
      <c r="C25" s="403"/>
      <c r="D25" s="403"/>
      <c r="E25" s="726"/>
      <c r="F25" s="726"/>
      <c r="G25" s="726"/>
      <c r="H25" s="471" t="s">
        <v>512</v>
      </c>
      <c r="I25" s="472"/>
      <c r="J25" s="727"/>
      <c r="K25" s="728"/>
      <c r="L25" s="729"/>
      <c r="M25" s="471" t="s">
        <v>511</v>
      </c>
      <c r="N25" s="472"/>
      <c r="O25" s="473"/>
      <c r="P25" s="730"/>
      <c r="Q25" s="726"/>
      <c r="R25" s="726"/>
      <c r="S25" s="731" t="s">
        <v>512</v>
      </c>
      <c r="T25" s="732"/>
      <c r="U25" s="727"/>
      <c r="V25" s="728"/>
      <c r="W25" s="729"/>
    </row>
    <row r="26" spans="2:24" s="138" customFormat="1" ht="39.75" customHeight="1" x14ac:dyDescent="0.15">
      <c r="B26" s="719" t="s">
        <v>513</v>
      </c>
      <c r="C26" s="719"/>
      <c r="D26" s="719"/>
      <c r="E26" s="720" t="s">
        <v>543</v>
      </c>
      <c r="F26" s="721"/>
      <c r="G26" s="721"/>
      <c r="H26" s="721"/>
      <c r="I26" s="721"/>
      <c r="J26" s="721"/>
      <c r="K26" s="721"/>
      <c r="L26" s="722"/>
      <c r="M26" s="719" t="s">
        <v>513</v>
      </c>
      <c r="N26" s="719"/>
      <c r="O26" s="719"/>
      <c r="P26" s="720" t="s">
        <v>547</v>
      </c>
      <c r="Q26" s="721"/>
      <c r="R26" s="721"/>
      <c r="S26" s="721"/>
      <c r="T26" s="721"/>
      <c r="U26" s="721"/>
      <c r="V26" s="721"/>
      <c r="W26" s="722"/>
    </row>
    <row r="27" spans="2:24" s="138" customFormat="1" ht="15" customHeight="1" x14ac:dyDescent="0.15">
      <c r="B27" s="142"/>
      <c r="C27" s="736" t="s">
        <v>522</v>
      </c>
      <c r="D27" s="737"/>
      <c r="E27" s="737"/>
      <c r="F27" s="737"/>
      <c r="G27" s="737"/>
      <c r="H27" s="737"/>
      <c r="I27" s="737"/>
      <c r="J27" s="737"/>
      <c r="K27" s="737"/>
      <c r="L27" s="737"/>
      <c r="M27" s="143"/>
      <c r="N27" s="143" t="s">
        <v>523</v>
      </c>
      <c r="O27" s="143"/>
      <c r="P27" s="143"/>
      <c r="Q27" s="143"/>
      <c r="R27" s="143"/>
      <c r="S27" s="143"/>
      <c r="T27" s="143"/>
      <c r="U27" s="143"/>
      <c r="V27" s="143"/>
      <c r="W27" s="143"/>
    </row>
    <row r="28" spans="2:24" s="138" customFormat="1" ht="15" customHeight="1" x14ac:dyDescent="0.15">
      <c r="B28" s="142"/>
      <c r="C28" s="738"/>
      <c r="D28" s="738"/>
      <c r="E28" s="738"/>
      <c r="F28" s="738"/>
      <c r="G28" s="738"/>
      <c r="H28" s="738"/>
      <c r="I28" s="738"/>
      <c r="J28" s="738"/>
      <c r="K28" s="738"/>
      <c r="L28" s="738"/>
      <c r="M28" s="143"/>
      <c r="N28" s="143" t="s">
        <v>524</v>
      </c>
      <c r="O28" s="143"/>
      <c r="P28" s="143"/>
      <c r="Q28" s="143"/>
      <c r="R28" s="143"/>
      <c r="S28" s="143"/>
      <c r="T28" s="143"/>
      <c r="U28" s="143"/>
      <c r="V28" s="143"/>
      <c r="W28" s="143"/>
    </row>
    <row r="29" spans="2:24" ht="15" customHeight="1" x14ac:dyDescent="0.15">
      <c r="C29" s="143" t="s">
        <v>525</v>
      </c>
      <c r="D29" s="4"/>
      <c r="E29" s="4"/>
      <c r="F29" s="4"/>
      <c r="G29" s="4"/>
      <c r="H29" s="4"/>
      <c r="I29" s="4"/>
      <c r="J29" s="4"/>
      <c r="K29" s="4"/>
      <c r="L29" s="4"/>
      <c r="M29" s="4"/>
      <c r="N29" s="144" t="s">
        <v>526</v>
      </c>
      <c r="O29" s="4"/>
      <c r="P29" s="4"/>
      <c r="Q29" s="4"/>
      <c r="R29" s="4"/>
      <c r="S29" s="4"/>
      <c r="T29" s="4"/>
      <c r="U29" s="4"/>
      <c r="V29" s="4"/>
      <c r="W29" s="4"/>
      <c r="X29" s="138"/>
    </row>
    <row r="30" spans="2:24" ht="15" customHeight="1" x14ac:dyDescent="0.15">
      <c r="C30" s="143" t="s">
        <v>527</v>
      </c>
      <c r="D30" s="4"/>
      <c r="E30" s="4"/>
      <c r="F30" s="4"/>
      <c r="G30" s="4"/>
      <c r="H30" s="4"/>
      <c r="I30" s="4"/>
      <c r="J30" s="4"/>
      <c r="K30" s="4"/>
      <c r="L30" s="4"/>
      <c r="M30" s="4"/>
      <c r="N30" s="144" t="s">
        <v>528</v>
      </c>
      <c r="O30" s="4"/>
      <c r="P30" s="4"/>
      <c r="Q30" s="4"/>
      <c r="R30" s="4"/>
      <c r="S30" s="4"/>
      <c r="T30" s="4"/>
      <c r="U30" s="4"/>
      <c r="V30" s="4"/>
      <c r="W30" s="4"/>
      <c r="X30" s="138"/>
    </row>
    <row r="31" spans="2:24" ht="15.6" customHeight="1" x14ac:dyDescent="0.15">
      <c r="C31" s="125"/>
      <c r="N31" s="125"/>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78F0ED56-0D47-42F7-AF96-B07529CF1649}">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BB52C-A0FE-48D6-BACC-85B3AACE1A41}">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34" customWidth="1"/>
    <col min="2" max="4" width="6.125" style="134" customWidth="1"/>
    <col min="5" max="5" width="12.25" style="134" customWidth="1"/>
    <col min="6" max="12" width="9.125" style="134" customWidth="1"/>
    <col min="13" max="15" width="6.125" style="134" customWidth="1"/>
    <col min="16" max="16" width="12.25" style="134" customWidth="1"/>
    <col min="17" max="23" width="9.125" style="134" customWidth="1"/>
    <col min="24" max="24" width="3.125" style="134" customWidth="1"/>
    <col min="25" max="16384" width="7.625" style="134"/>
  </cols>
  <sheetData>
    <row r="1" spans="2:23" ht="9" customHeight="1" x14ac:dyDescent="0.15">
      <c r="W1" s="135"/>
    </row>
    <row r="2" spans="2:23" ht="25.15" customHeight="1" x14ac:dyDescent="0.15">
      <c r="B2" s="136" t="s">
        <v>493</v>
      </c>
      <c r="R2" s="675" t="s">
        <v>357</v>
      </c>
      <c r="S2" s="675"/>
      <c r="T2" s="676" t="s">
        <v>678</v>
      </c>
      <c r="U2" s="676"/>
      <c r="V2" s="676"/>
      <c r="W2" s="676"/>
    </row>
    <row r="3" spans="2:23" ht="25.15" customHeight="1" x14ac:dyDescent="0.15">
      <c r="B3" s="677" t="s">
        <v>494</v>
      </c>
      <c r="C3" s="678"/>
      <c r="D3" s="678"/>
      <c r="E3" s="679" t="s">
        <v>358</v>
      </c>
      <c r="F3" s="680"/>
      <c r="G3" s="681"/>
      <c r="H3" s="682" t="s">
        <v>495</v>
      </c>
      <c r="I3" s="683"/>
      <c r="J3" s="684" t="s">
        <v>351</v>
      </c>
      <c r="K3" s="685"/>
      <c r="L3" s="686"/>
      <c r="M3" s="438" t="s">
        <v>496</v>
      </c>
      <c r="N3" s="439"/>
      <c r="O3" s="440"/>
      <c r="P3" s="687" t="s">
        <v>364</v>
      </c>
      <c r="Q3" s="687"/>
      <c r="R3" s="687"/>
      <c r="S3" s="438" t="s">
        <v>403</v>
      </c>
      <c r="T3" s="440"/>
      <c r="U3" s="690">
        <v>45621</v>
      </c>
      <c r="V3" s="691"/>
      <c r="W3" s="692"/>
    </row>
    <row r="4" spans="2:23" ht="25.15" customHeight="1" x14ac:dyDescent="0.15">
      <c r="B4" s="696" t="s">
        <v>497</v>
      </c>
      <c r="C4" s="697"/>
      <c r="D4" s="697"/>
      <c r="E4" s="698" t="s">
        <v>314</v>
      </c>
      <c r="F4" s="699"/>
      <c r="G4" s="700"/>
      <c r="H4" s="682" t="s">
        <v>498</v>
      </c>
      <c r="I4" s="683"/>
      <c r="J4" s="684" t="s">
        <v>362</v>
      </c>
      <c r="K4" s="685"/>
      <c r="L4" s="686"/>
      <c r="M4" s="441"/>
      <c r="N4" s="442"/>
      <c r="O4" s="443"/>
      <c r="P4" s="701" t="s">
        <v>367</v>
      </c>
      <c r="Q4" s="701"/>
      <c r="R4" s="701"/>
      <c r="S4" s="688"/>
      <c r="T4" s="689"/>
      <c r="U4" s="693"/>
      <c r="V4" s="694"/>
      <c r="W4" s="695"/>
    </row>
    <row r="5" spans="2:23" s="138" customFormat="1" ht="25.5" customHeight="1" x14ac:dyDescent="0.15">
      <c r="B5" s="702" t="s">
        <v>499</v>
      </c>
      <c r="C5" s="704" t="s">
        <v>500</v>
      </c>
      <c r="D5" s="705"/>
      <c r="E5" s="137" t="s">
        <v>331</v>
      </c>
      <c r="F5" s="706"/>
      <c r="G5" s="707"/>
      <c r="H5" s="707"/>
      <c r="I5" s="707"/>
      <c r="J5" s="707"/>
      <c r="K5" s="707"/>
      <c r="L5" s="708"/>
      <c r="M5" s="702" t="s">
        <v>499</v>
      </c>
      <c r="N5" s="704" t="s">
        <v>500</v>
      </c>
      <c r="O5" s="705"/>
      <c r="P5" s="137" t="s">
        <v>331</v>
      </c>
      <c r="Q5" s="709"/>
      <c r="R5" s="710"/>
      <c r="S5" s="710"/>
      <c r="T5" s="710"/>
      <c r="U5" s="710"/>
      <c r="V5" s="710"/>
      <c r="W5" s="711"/>
    </row>
    <row r="6" spans="2:23" s="138" customFormat="1" ht="25.5" customHeight="1" x14ac:dyDescent="0.15">
      <c r="B6" s="703"/>
      <c r="C6" s="704" t="s">
        <v>501</v>
      </c>
      <c r="D6" s="705"/>
      <c r="E6" s="139">
        <v>1</v>
      </c>
      <c r="F6" s="709"/>
      <c r="G6" s="710"/>
      <c r="H6" s="710"/>
      <c r="I6" s="710"/>
      <c r="J6" s="710"/>
      <c r="K6" s="710"/>
      <c r="L6" s="711"/>
      <c r="M6" s="703"/>
      <c r="N6" s="704" t="s">
        <v>501</v>
      </c>
      <c r="O6" s="705"/>
      <c r="P6" s="139">
        <v>2</v>
      </c>
      <c r="Q6" s="709"/>
      <c r="R6" s="710"/>
      <c r="S6" s="710"/>
      <c r="T6" s="710"/>
      <c r="U6" s="710"/>
      <c r="V6" s="710"/>
      <c r="W6" s="711"/>
    </row>
    <row r="7" spans="2:23" s="138" customFormat="1" ht="25.5" customHeight="1" x14ac:dyDescent="0.15">
      <c r="B7" s="702" t="s">
        <v>502</v>
      </c>
      <c r="C7" s="704" t="s">
        <v>414</v>
      </c>
      <c r="D7" s="705"/>
      <c r="E7" s="140" t="s">
        <v>429</v>
      </c>
      <c r="F7" s="709"/>
      <c r="G7" s="710"/>
      <c r="H7" s="710"/>
      <c r="I7" s="710"/>
      <c r="J7" s="710"/>
      <c r="K7" s="710"/>
      <c r="L7" s="711"/>
      <c r="M7" s="702" t="s">
        <v>502</v>
      </c>
      <c r="N7" s="704" t="s">
        <v>414</v>
      </c>
      <c r="O7" s="705"/>
      <c r="P7" s="140" t="s">
        <v>429</v>
      </c>
      <c r="Q7" s="709"/>
      <c r="R7" s="710"/>
      <c r="S7" s="710"/>
      <c r="T7" s="710"/>
      <c r="U7" s="710"/>
      <c r="V7" s="710"/>
      <c r="W7" s="711"/>
    </row>
    <row r="8" spans="2:23" s="138" customFormat="1" ht="25.5" customHeight="1" x14ac:dyDescent="0.15">
      <c r="B8" s="715"/>
      <c r="C8" s="704" t="s">
        <v>415</v>
      </c>
      <c r="D8" s="705"/>
      <c r="E8" s="137" t="s">
        <v>430</v>
      </c>
      <c r="F8" s="709"/>
      <c r="G8" s="710"/>
      <c r="H8" s="710"/>
      <c r="I8" s="710"/>
      <c r="J8" s="710"/>
      <c r="K8" s="710"/>
      <c r="L8" s="711"/>
      <c r="M8" s="715"/>
      <c r="N8" s="704" t="s">
        <v>415</v>
      </c>
      <c r="O8" s="705"/>
      <c r="P8" s="137" t="s">
        <v>444</v>
      </c>
      <c r="Q8" s="709"/>
      <c r="R8" s="710"/>
      <c r="S8" s="710"/>
      <c r="T8" s="710"/>
      <c r="U8" s="710"/>
      <c r="V8" s="710"/>
      <c r="W8" s="711"/>
    </row>
    <row r="9" spans="2:23" s="138" customFormat="1" ht="25.5" customHeight="1" x14ac:dyDescent="0.15">
      <c r="B9" s="716" t="s">
        <v>417</v>
      </c>
      <c r="C9" s="717"/>
      <c r="D9" s="718"/>
      <c r="E9" s="141" t="s">
        <v>269</v>
      </c>
      <c r="F9" s="709"/>
      <c r="G9" s="710"/>
      <c r="H9" s="710"/>
      <c r="I9" s="710"/>
      <c r="J9" s="710"/>
      <c r="K9" s="710"/>
      <c r="L9" s="711"/>
      <c r="M9" s="716" t="s">
        <v>417</v>
      </c>
      <c r="N9" s="717"/>
      <c r="O9" s="718"/>
      <c r="P9" s="141" t="s">
        <v>269</v>
      </c>
      <c r="Q9" s="709"/>
      <c r="R9" s="710"/>
      <c r="S9" s="710"/>
      <c r="T9" s="710"/>
      <c r="U9" s="710"/>
      <c r="V9" s="710"/>
      <c r="W9" s="711"/>
    </row>
    <row r="10" spans="2:23" s="138" customFormat="1" ht="25.5" customHeight="1" x14ac:dyDescent="0.15">
      <c r="B10" s="702" t="s">
        <v>503</v>
      </c>
      <c r="C10" s="716" t="s">
        <v>504</v>
      </c>
      <c r="D10" s="718"/>
      <c r="E10" s="139" t="s">
        <v>431</v>
      </c>
      <c r="F10" s="709"/>
      <c r="G10" s="710"/>
      <c r="H10" s="710"/>
      <c r="I10" s="710"/>
      <c r="J10" s="710"/>
      <c r="K10" s="710"/>
      <c r="L10" s="711"/>
      <c r="M10" s="702" t="s">
        <v>503</v>
      </c>
      <c r="N10" s="716" t="s">
        <v>504</v>
      </c>
      <c r="O10" s="718"/>
      <c r="P10" s="139" t="s">
        <v>431</v>
      </c>
      <c r="Q10" s="709"/>
      <c r="R10" s="710"/>
      <c r="S10" s="710"/>
      <c r="T10" s="710"/>
      <c r="U10" s="710"/>
      <c r="V10" s="710"/>
      <c r="W10" s="711"/>
    </row>
    <row r="11" spans="2:23" s="138" customFormat="1" ht="25.5" customHeight="1" x14ac:dyDescent="0.15">
      <c r="B11" s="715"/>
      <c r="C11" s="716" t="s">
        <v>426</v>
      </c>
      <c r="D11" s="718"/>
      <c r="E11" s="119"/>
      <c r="F11" s="709"/>
      <c r="G11" s="710"/>
      <c r="H11" s="710"/>
      <c r="I11" s="710"/>
      <c r="J11" s="710"/>
      <c r="K11" s="710"/>
      <c r="L11" s="711"/>
      <c r="M11" s="715"/>
      <c r="N11" s="716" t="s">
        <v>426</v>
      </c>
      <c r="O11" s="718"/>
      <c r="P11" s="119"/>
      <c r="Q11" s="709"/>
      <c r="R11" s="710"/>
      <c r="S11" s="710"/>
      <c r="T11" s="710"/>
      <c r="U11" s="710"/>
      <c r="V11" s="710"/>
      <c r="W11" s="711"/>
    </row>
    <row r="12" spans="2:23" s="138" customFormat="1" ht="25.5" customHeight="1" x14ac:dyDescent="0.15">
      <c r="B12" s="703"/>
      <c r="C12" s="719" t="s">
        <v>427</v>
      </c>
      <c r="D12" s="719"/>
      <c r="E12" s="119" t="s">
        <v>434</v>
      </c>
      <c r="F12" s="712"/>
      <c r="G12" s="713"/>
      <c r="H12" s="713"/>
      <c r="I12" s="713"/>
      <c r="J12" s="713"/>
      <c r="K12" s="713"/>
      <c r="L12" s="714"/>
      <c r="M12" s="703"/>
      <c r="N12" s="719" t="s">
        <v>427</v>
      </c>
      <c r="O12" s="719"/>
      <c r="P12" s="119" t="s">
        <v>433</v>
      </c>
      <c r="Q12" s="709"/>
      <c r="R12" s="710"/>
      <c r="S12" s="710"/>
      <c r="T12" s="710"/>
      <c r="U12" s="710"/>
      <c r="V12" s="710"/>
      <c r="W12" s="711"/>
    </row>
    <row r="13" spans="2:23" s="138" customFormat="1" ht="25.5" customHeight="1" x14ac:dyDescent="0.15">
      <c r="B13" s="724" t="s">
        <v>505</v>
      </c>
      <c r="C13" s="724"/>
      <c r="D13" s="724"/>
      <c r="E13" s="733" t="s">
        <v>516</v>
      </c>
      <c r="F13" s="734"/>
      <c r="G13" s="735"/>
      <c r="H13" s="724" t="s">
        <v>507</v>
      </c>
      <c r="I13" s="724"/>
      <c r="J13" s="725" t="s">
        <v>510</v>
      </c>
      <c r="K13" s="725"/>
      <c r="L13" s="725"/>
      <c r="M13" s="724" t="s">
        <v>505</v>
      </c>
      <c r="N13" s="724"/>
      <c r="O13" s="724"/>
      <c r="P13" s="733" t="s">
        <v>540</v>
      </c>
      <c r="Q13" s="734"/>
      <c r="R13" s="735"/>
      <c r="S13" s="724" t="s">
        <v>507</v>
      </c>
      <c r="T13" s="724"/>
      <c r="U13" s="725" t="s">
        <v>541</v>
      </c>
      <c r="V13" s="725"/>
      <c r="W13" s="725"/>
    </row>
    <row r="14" spans="2:23" s="138" customFormat="1" ht="25.5" customHeight="1" x14ac:dyDescent="0.15">
      <c r="B14" s="403" t="s">
        <v>511</v>
      </c>
      <c r="C14" s="403"/>
      <c r="D14" s="403"/>
      <c r="E14" s="726"/>
      <c r="F14" s="726"/>
      <c r="G14" s="726"/>
      <c r="H14" s="471" t="s">
        <v>512</v>
      </c>
      <c r="I14" s="472"/>
      <c r="J14" s="727"/>
      <c r="K14" s="728"/>
      <c r="L14" s="729"/>
      <c r="M14" s="471" t="s">
        <v>511</v>
      </c>
      <c r="N14" s="472"/>
      <c r="O14" s="473"/>
      <c r="P14" s="730"/>
      <c r="Q14" s="726"/>
      <c r="R14" s="726"/>
      <c r="S14" s="731" t="s">
        <v>512</v>
      </c>
      <c r="T14" s="732"/>
      <c r="U14" s="727"/>
      <c r="V14" s="728"/>
      <c r="W14" s="729"/>
    </row>
    <row r="15" spans="2:23" s="138" customFormat="1" ht="39.75" customHeight="1" x14ac:dyDescent="0.15">
      <c r="B15" s="719" t="s">
        <v>513</v>
      </c>
      <c r="C15" s="719"/>
      <c r="D15" s="719"/>
      <c r="E15" s="720" t="s">
        <v>533</v>
      </c>
      <c r="F15" s="721"/>
      <c r="G15" s="721"/>
      <c r="H15" s="721"/>
      <c r="I15" s="721"/>
      <c r="J15" s="721"/>
      <c r="K15" s="721"/>
      <c r="L15" s="722"/>
      <c r="M15" s="719" t="s">
        <v>513</v>
      </c>
      <c r="N15" s="719"/>
      <c r="O15" s="719"/>
      <c r="P15" s="720" t="s">
        <v>548</v>
      </c>
      <c r="Q15" s="721"/>
      <c r="R15" s="721"/>
      <c r="S15" s="721"/>
      <c r="T15" s="721"/>
      <c r="U15" s="721"/>
      <c r="V15" s="721"/>
      <c r="W15" s="722"/>
    </row>
    <row r="16" spans="2:23" s="138" customFormat="1" ht="25.5" customHeight="1" x14ac:dyDescent="0.15">
      <c r="B16" s="723" t="s">
        <v>499</v>
      </c>
      <c r="C16" s="723" t="s">
        <v>500</v>
      </c>
      <c r="D16" s="723"/>
      <c r="E16" s="137" t="s">
        <v>334</v>
      </c>
      <c r="F16" s="706"/>
      <c r="G16" s="707"/>
      <c r="H16" s="707"/>
      <c r="I16" s="707"/>
      <c r="J16" s="707"/>
      <c r="K16" s="707"/>
      <c r="L16" s="708"/>
      <c r="M16" s="723" t="s">
        <v>499</v>
      </c>
      <c r="N16" s="723" t="s">
        <v>500</v>
      </c>
      <c r="O16" s="723"/>
      <c r="P16" s="137" t="s">
        <v>334</v>
      </c>
      <c r="Q16" s="709"/>
      <c r="R16" s="710"/>
      <c r="S16" s="710"/>
      <c r="T16" s="710"/>
      <c r="U16" s="710"/>
      <c r="V16" s="710"/>
      <c r="W16" s="711"/>
    </row>
    <row r="17" spans="2:24" s="138" customFormat="1" ht="25.5" customHeight="1" x14ac:dyDescent="0.15">
      <c r="B17" s="723"/>
      <c r="C17" s="723" t="s">
        <v>501</v>
      </c>
      <c r="D17" s="723"/>
      <c r="E17" s="139">
        <v>1</v>
      </c>
      <c r="F17" s="709"/>
      <c r="G17" s="710"/>
      <c r="H17" s="710"/>
      <c r="I17" s="710"/>
      <c r="J17" s="710"/>
      <c r="K17" s="710"/>
      <c r="L17" s="711"/>
      <c r="M17" s="723"/>
      <c r="N17" s="723" t="s">
        <v>501</v>
      </c>
      <c r="O17" s="723"/>
      <c r="P17" s="139">
        <v>2</v>
      </c>
      <c r="Q17" s="709"/>
      <c r="R17" s="710"/>
      <c r="S17" s="710"/>
      <c r="T17" s="710"/>
      <c r="U17" s="710"/>
      <c r="V17" s="710"/>
      <c r="W17" s="711"/>
    </row>
    <row r="18" spans="2:24" s="138" customFormat="1" ht="25.5" customHeight="1" x14ac:dyDescent="0.15">
      <c r="B18" s="723" t="s">
        <v>502</v>
      </c>
      <c r="C18" s="723" t="s">
        <v>414</v>
      </c>
      <c r="D18" s="723"/>
      <c r="E18" s="140" t="s">
        <v>429</v>
      </c>
      <c r="F18" s="709"/>
      <c r="G18" s="710"/>
      <c r="H18" s="710"/>
      <c r="I18" s="710"/>
      <c r="J18" s="710"/>
      <c r="K18" s="710"/>
      <c r="L18" s="711"/>
      <c r="M18" s="723" t="s">
        <v>502</v>
      </c>
      <c r="N18" s="723" t="s">
        <v>414</v>
      </c>
      <c r="O18" s="723"/>
      <c r="P18" s="140" t="s">
        <v>429</v>
      </c>
      <c r="Q18" s="709"/>
      <c r="R18" s="710"/>
      <c r="S18" s="710"/>
      <c r="T18" s="710"/>
      <c r="U18" s="710"/>
      <c r="V18" s="710"/>
      <c r="W18" s="711"/>
    </row>
    <row r="19" spans="2:24" s="138" customFormat="1" ht="25.5" customHeight="1" x14ac:dyDescent="0.15">
      <c r="B19" s="723"/>
      <c r="C19" s="723" t="s">
        <v>415</v>
      </c>
      <c r="D19" s="723"/>
      <c r="E19" s="137" t="s">
        <v>430</v>
      </c>
      <c r="F19" s="709"/>
      <c r="G19" s="710"/>
      <c r="H19" s="710"/>
      <c r="I19" s="710"/>
      <c r="J19" s="710"/>
      <c r="K19" s="710"/>
      <c r="L19" s="711"/>
      <c r="M19" s="723"/>
      <c r="N19" s="723" t="s">
        <v>415</v>
      </c>
      <c r="O19" s="723"/>
      <c r="P19" s="137" t="s">
        <v>456</v>
      </c>
      <c r="Q19" s="709"/>
      <c r="R19" s="710"/>
      <c r="S19" s="710"/>
      <c r="T19" s="710"/>
      <c r="U19" s="710"/>
      <c r="V19" s="710"/>
      <c r="W19" s="711"/>
    </row>
    <row r="20" spans="2:24" s="138" customFormat="1" ht="25.5" customHeight="1" x14ac:dyDescent="0.15">
      <c r="B20" s="719" t="s">
        <v>417</v>
      </c>
      <c r="C20" s="719"/>
      <c r="D20" s="719"/>
      <c r="E20" s="141" t="s">
        <v>269</v>
      </c>
      <c r="F20" s="709"/>
      <c r="G20" s="710"/>
      <c r="H20" s="710"/>
      <c r="I20" s="710"/>
      <c r="J20" s="710"/>
      <c r="K20" s="710"/>
      <c r="L20" s="711"/>
      <c r="M20" s="719" t="s">
        <v>417</v>
      </c>
      <c r="N20" s="719"/>
      <c r="O20" s="719"/>
      <c r="P20" s="141" t="s">
        <v>270</v>
      </c>
      <c r="Q20" s="709"/>
      <c r="R20" s="710"/>
      <c r="S20" s="710"/>
      <c r="T20" s="710"/>
      <c r="U20" s="710"/>
      <c r="V20" s="710"/>
      <c r="W20" s="711"/>
    </row>
    <row r="21" spans="2:24" s="138" customFormat="1" ht="25.5" customHeight="1" x14ac:dyDescent="0.15">
      <c r="B21" s="702" t="s">
        <v>503</v>
      </c>
      <c r="C21" s="719" t="s">
        <v>504</v>
      </c>
      <c r="D21" s="719"/>
      <c r="E21" s="139" t="s">
        <v>431</v>
      </c>
      <c r="F21" s="709"/>
      <c r="G21" s="710"/>
      <c r="H21" s="710"/>
      <c r="I21" s="710"/>
      <c r="J21" s="710"/>
      <c r="K21" s="710"/>
      <c r="L21" s="711"/>
      <c r="M21" s="702" t="s">
        <v>503</v>
      </c>
      <c r="N21" s="719" t="s">
        <v>504</v>
      </c>
      <c r="O21" s="719"/>
      <c r="P21" s="139" t="s">
        <v>431</v>
      </c>
      <c r="Q21" s="709"/>
      <c r="R21" s="710"/>
      <c r="S21" s="710"/>
      <c r="T21" s="710"/>
      <c r="U21" s="710"/>
      <c r="V21" s="710"/>
      <c r="W21" s="711"/>
    </row>
    <row r="22" spans="2:24" s="138" customFormat="1" ht="25.5" customHeight="1" x14ac:dyDescent="0.15">
      <c r="B22" s="715"/>
      <c r="C22" s="719" t="s">
        <v>426</v>
      </c>
      <c r="D22" s="719"/>
      <c r="E22" s="119"/>
      <c r="F22" s="709"/>
      <c r="G22" s="710"/>
      <c r="H22" s="710"/>
      <c r="I22" s="710"/>
      <c r="J22" s="710"/>
      <c r="K22" s="710"/>
      <c r="L22" s="711"/>
      <c r="M22" s="715"/>
      <c r="N22" s="719" t="s">
        <v>426</v>
      </c>
      <c r="O22" s="719"/>
      <c r="P22" s="119"/>
      <c r="Q22" s="709"/>
      <c r="R22" s="710"/>
      <c r="S22" s="710"/>
      <c r="T22" s="710"/>
      <c r="U22" s="710"/>
      <c r="V22" s="710"/>
      <c r="W22" s="711"/>
    </row>
    <row r="23" spans="2:24" s="138" customFormat="1" ht="25.5" customHeight="1" x14ac:dyDescent="0.15">
      <c r="B23" s="703"/>
      <c r="C23" s="719" t="s">
        <v>427</v>
      </c>
      <c r="D23" s="719"/>
      <c r="E23" s="119" t="s">
        <v>433</v>
      </c>
      <c r="F23" s="712"/>
      <c r="G23" s="713"/>
      <c r="H23" s="713"/>
      <c r="I23" s="713"/>
      <c r="J23" s="713"/>
      <c r="K23" s="713"/>
      <c r="L23" s="714"/>
      <c r="M23" s="703"/>
      <c r="N23" s="719" t="s">
        <v>427</v>
      </c>
      <c r="O23" s="719"/>
      <c r="P23" s="119" t="s">
        <v>433</v>
      </c>
      <c r="Q23" s="709"/>
      <c r="R23" s="710"/>
      <c r="S23" s="710"/>
      <c r="T23" s="710"/>
      <c r="U23" s="710"/>
      <c r="V23" s="710"/>
      <c r="W23" s="711"/>
    </row>
    <row r="24" spans="2:24" s="138" customFormat="1" ht="25.5" customHeight="1" x14ac:dyDescent="0.15">
      <c r="B24" s="724" t="s">
        <v>505</v>
      </c>
      <c r="C24" s="724"/>
      <c r="D24" s="724"/>
      <c r="E24" s="733" t="s">
        <v>518</v>
      </c>
      <c r="F24" s="734"/>
      <c r="G24" s="735"/>
      <c r="H24" s="724" t="s">
        <v>507</v>
      </c>
      <c r="I24" s="724"/>
      <c r="J24" s="733" t="s">
        <v>510</v>
      </c>
      <c r="K24" s="734"/>
      <c r="L24" s="735"/>
      <c r="M24" s="724" t="s">
        <v>505</v>
      </c>
      <c r="N24" s="724"/>
      <c r="O24" s="724"/>
      <c r="P24" s="733" t="s">
        <v>549</v>
      </c>
      <c r="Q24" s="734"/>
      <c r="R24" s="735"/>
      <c r="S24" s="724" t="s">
        <v>507</v>
      </c>
      <c r="T24" s="724"/>
      <c r="U24" s="725" t="s">
        <v>550</v>
      </c>
      <c r="V24" s="725"/>
      <c r="W24" s="725"/>
    </row>
    <row r="25" spans="2:24" s="138" customFormat="1" ht="25.5" customHeight="1" x14ac:dyDescent="0.15">
      <c r="B25" s="403" t="s">
        <v>511</v>
      </c>
      <c r="C25" s="403"/>
      <c r="D25" s="403"/>
      <c r="E25" s="726"/>
      <c r="F25" s="726"/>
      <c r="G25" s="726"/>
      <c r="H25" s="471" t="s">
        <v>512</v>
      </c>
      <c r="I25" s="472"/>
      <c r="J25" s="727"/>
      <c r="K25" s="728"/>
      <c r="L25" s="729"/>
      <c r="M25" s="471" t="s">
        <v>511</v>
      </c>
      <c r="N25" s="472"/>
      <c r="O25" s="473"/>
      <c r="P25" s="730"/>
      <c r="Q25" s="726"/>
      <c r="R25" s="726"/>
      <c r="S25" s="731" t="s">
        <v>512</v>
      </c>
      <c r="T25" s="732"/>
      <c r="U25" s="727"/>
      <c r="V25" s="728"/>
      <c r="W25" s="729"/>
    </row>
    <row r="26" spans="2:24" s="138" customFormat="1" ht="39.75" customHeight="1" x14ac:dyDescent="0.15">
      <c r="B26" s="719" t="s">
        <v>513</v>
      </c>
      <c r="C26" s="719"/>
      <c r="D26" s="719"/>
      <c r="E26" s="720" t="s">
        <v>551</v>
      </c>
      <c r="F26" s="721"/>
      <c r="G26" s="721"/>
      <c r="H26" s="721"/>
      <c r="I26" s="721"/>
      <c r="J26" s="721"/>
      <c r="K26" s="721"/>
      <c r="L26" s="722"/>
      <c r="M26" s="719" t="s">
        <v>513</v>
      </c>
      <c r="N26" s="719"/>
      <c r="O26" s="719"/>
      <c r="P26" s="720" t="s">
        <v>552</v>
      </c>
      <c r="Q26" s="721"/>
      <c r="R26" s="721"/>
      <c r="S26" s="721"/>
      <c r="T26" s="721"/>
      <c r="U26" s="721"/>
      <c r="V26" s="721"/>
      <c r="W26" s="722"/>
    </row>
    <row r="27" spans="2:24" s="138" customFormat="1" ht="15" customHeight="1" x14ac:dyDescent="0.15">
      <c r="B27" s="142"/>
      <c r="C27" s="736" t="s">
        <v>522</v>
      </c>
      <c r="D27" s="737"/>
      <c r="E27" s="737"/>
      <c r="F27" s="737"/>
      <c r="G27" s="737"/>
      <c r="H27" s="737"/>
      <c r="I27" s="737"/>
      <c r="J27" s="737"/>
      <c r="K27" s="737"/>
      <c r="L27" s="737"/>
      <c r="M27" s="143"/>
      <c r="N27" s="143" t="s">
        <v>523</v>
      </c>
      <c r="O27" s="143"/>
      <c r="P27" s="143"/>
      <c r="Q27" s="143"/>
      <c r="R27" s="143"/>
      <c r="S27" s="143"/>
      <c r="T27" s="143"/>
      <c r="U27" s="143"/>
      <c r="V27" s="143"/>
      <c r="W27" s="143"/>
    </row>
    <row r="28" spans="2:24" s="138" customFormat="1" ht="15" customHeight="1" x14ac:dyDescent="0.15">
      <c r="B28" s="142"/>
      <c r="C28" s="738"/>
      <c r="D28" s="738"/>
      <c r="E28" s="738"/>
      <c r="F28" s="738"/>
      <c r="G28" s="738"/>
      <c r="H28" s="738"/>
      <c r="I28" s="738"/>
      <c r="J28" s="738"/>
      <c r="K28" s="738"/>
      <c r="L28" s="738"/>
      <c r="M28" s="143"/>
      <c r="N28" s="143" t="s">
        <v>524</v>
      </c>
      <c r="O28" s="143"/>
      <c r="P28" s="143"/>
      <c r="Q28" s="143"/>
      <c r="R28" s="143"/>
      <c r="S28" s="143"/>
      <c r="T28" s="143"/>
      <c r="U28" s="143"/>
      <c r="V28" s="143"/>
      <c r="W28" s="143"/>
    </row>
    <row r="29" spans="2:24" ht="15" customHeight="1" x14ac:dyDescent="0.15">
      <c r="C29" s="143" t="s">
        <v>525</v>
      </c>
      <c r="D29" s="4"/>
      <c r="E29" s="4"/>
      <c r="F29" s="4"/>
      <c r="G29" s="4"/>
      <c r="H29" s="4"/>
      <c r="I29" s="4"/>
      <c r="J29" s="4"/>
      <c r="K29" s="4"/>
      <c r="L29" s="4"/>
      <c r="M29" s="4"/>
      <c r="N29" s="144" t="s">
        <v>526</v>
      </c>
      <c r="O29" s="4"/>
      <c r="P29" s="4"/>
      <c r="Q29" s="4"/>
      <c r="R29" s="4"/>
      <c r="S29" s="4"/>
      <c r="T29" s="4"/>
      <c r="U29" s="4"/>
      <c r="V29" s="4"/>
      <c r="W29" s="4"/>
      <c r="X29" s="138"/>
    </row>
    <row r="30" spans="2:24" ht="15" customHeight="1" x14ac:dyDescent="0.15">
      <c r="C30" s="143" t="s">
        <v>527</v>
      </c>
      <c r="D30" s="4"/>
      <c r="E30" s="4"/>
      <c r="F30" s="4"/>
      <c r="G30" s="4"/>
      <c r="H30" s="4"/>
      <c r="I30" s="4"/>
      <c r="J30" s="4"/>
      <c r="K30" s="4"/>
      <c r="L30" s="4"/>
      <c r="M30" s="4"/>
      <c r="N30" s="144" t="s">
        <v>528</v>
      </c>
      <c r="O30" s="4"/>
      <c r="P30" s="4"/>
      <c r="Q30" s="4"/>
      <c r="R30" s="4"/>
      <c r="S30" s="4"/>
      <c r="T30" s="4"/>
      <c r="U30" s="4"/>
      <c r="V30" s="4"/>
      <c r="W30" s="4"/>
      <c r="X30" s="138"/>
    </row>
    <row r="31" spans="2:24" ht="15.6" customHeight="1" x14ac:dyDescent="0.15">
      <c r="C31" s="125"/>
      <c r="N31" s="125"/>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F9ACCD90-14B5-4B35-BADB-C904C2658AAC}">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168FD-8AF8-4E9C-98B5-7A8390BE5B60}">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34" customWidth="1"/>
    <col min="2" max="4" width="6.125" style="134" customWidth="1"/>
    <col min="5" max="5" width="12.25" style="134" customWidth="1"/>
    <col min="6" max="12" width="9.125" style="134" customWidth="1"/>
    <col min="13" max="15" width="6.125" style="134" customWidth="1"/>
    <col min="16" max="16" width="12.25" style="134" customWidth="1"/>
    <col min="17" max="23" width="9.125" style="134" customWidth="1"/>
    <col min="24" max="24" width="3.125" style="134" customWidth="1"/>
    <col min="25" max="16384" width="7.625" style="134"/>
  </cols>
  <sheetData>
    <row r="1" spans="2:23" ht="9" customHeight="1" x14ac:dyDescent="0.15">
      <c r="W1" s="135"/>
    </row>
    <row r="2" spans="2:23" ht="25.15" customHeight="1" x14ac:dyDescent="0.15">
      <c r="B2" s="136" t="s">
        <v>493</v>
      </c>
      <c r="R2" s="675" t="s">
        <v>357</v>
      </c>
      <c r="S2" s="675"/>
      <c r="T2" s="676" t="s">
        <v>678</v>
      </c>
      <c r="U2" s="676"/>
      <c r="V2" s="676"/>
      <c r="W2" s="676"/>
    </row>
    <row r="3" spans="2:23" ht="25.15" customHeight="1" x14ac:dyDescent="0.15">
      <c r="B3" s="677" t="s">
        <v>494</v>
      </c>
      <c r="C3" s="678"/>
      <c r="D3" s="678"/>
      <c r="E3" s="679" t="s">
        <v>358</v>
      </c>
      <c r="F3" s="680"/>
      <c r="G3" s="681"/>
      <c r="H3" s="682" t="s">
        <v>495</v>
      </c>
      <c r="I3" s="683"/>
      <c r="J3" s="684" t="s">
        <v>351</v>
      </c>
      <c r="K3" s="685"/>
      <c r="L3" s="686"/>
      <c r="M3" s="438" t="s">
        <v>496</v>
      </c>
      <c r="N3" s="439"/>
      <c r="O3" s="440"/>
      <c r="P3" s="687" t="s">
        <v>364</v>
      </c>
      <c r="Q3" s="687"/>
      <c r="R3" s="687"/>
      <c r="S3" s="438" t="s">
        <v>403</v>
      </c>
      <c r="T3" s="440"/>
      <c r="U3" s="690">
        <v>45621</v>
      </c>
      <c r="V3" s="691"/>
      <c r="W3" s="692"/>
    </row>
    <row r="4" spans="2:23" ht="25.15" customHeight="1" x14ac:dyDescent="0.15">
      <c r="B4" s="696" t="s">
        <v>497</v>
      </c>
      <c r="C4" s="697"/>
      <c r="D4" s="697"/>
      <c r="E4" s="698" t="s">
        <v>314</v>
      </c>
      <c r="F4" s="699"/>
      <c r="G4" s="700"/>
      <c r="H4" s="682" t="s">
        <v>498</v>
      </c>
      <c r="I4" s="683"/>
      <c r="J4" s="684" t="s">
        <v>362</v>
      </c>
      <c r="K4" s="685"/>
      <c r="L4" s="686"/>
      <c r="M4" s="441"/>
      <c r="N4" s="442"/>
      <c r="O4" s="443"/>
      <c r="P4" s="701" t="s">
        <v>367</v>
      </c>
      <c r="Q4" s="701"/>
      <c r="R4" s="701"/>
      <c r="S4" s="688"/>
      <c r="T4" s="689"/>
      <c r="U4" s="693"/>
      <c r="V4" s="694"/>
      <c r="W4" s="695"/>
    </row>
    <row r="5" spans="2:23" s="138" customFormat="1" ht="25.5" customHeight="1" x14ac:dyDescent="0.15">
      <c r="B5" s="702" t="s">
        <v>499</v>
      </c>
      <c r="C5" s="704" t="s">
        <v>500</v>
      </c>
      <c r="D5" s="705"/>
      <c r="E5" s="137" t="s">
        <v>335</v>
      </c>
      <c r="F5" s="706"/>
      <c r="G5" s="707"/>
      <c r="H5" s="707"/>
      <c r="I5" s="707"/>
      <c r="J5" s="707"/>
      <c r="K5" s="707"/>
      <c r="L5" s="708"/>
      <c r="M5" s="702" t="s">
        <v>499</v>
      </c>
      <c r="N5" s="704" t="s">
        <v>500</v>
      </c>
      <c r="O5" s="705"/>
      <c r="P5" s="137" t="s">
        <v>337</v>
      </c>
      <c r="Q5" s="709"/>
      <c r="R5" s="710"/>
      <c r="S5" s="710"/>
      <c r="T5" s="710"/>
      <c r="U5" s="710"/>
      <c r="V5" s="710"/>
      <c r="W5" s="711"/>
    </row>
    <row r="6" spans="2:23" s="138" customFormat="1" ht="25.5" customHeight="1" x14ac:dyDescent="0.15">
      <c r="B6" s="703"/>
      <c r="C6" s="704" t="s">
        <v>501</v>
      </c>
      <c r="D6" s="705"/>
      <c r="E6" s="139">
        <v>1</v>
      </c>
      <c r="F6" s="709"/>
      <c r="G6" s="710"/>
      <c r="H6" s="710"/>
      <c r="I6" s="710"/>
      <c r="J6" s="710"/>
      <c r="K6" s="710"/>
      <c r="L6" s="711"/>
      <c r="M6" s="703"/>
      <c r="N6" s="704" t="s">
        <v>501</v>
      </c>
      <c r="O6" s="705"/>
      <c r="P6" s="139">
        <v>1</v>
      </c>
      <c r="Q6" s="709"/>
      <c r="R6" s="710"/>
      <c r="S6" s="710"/>
      <c r="T6" s="710"/>
      <c r="U6" s="710"/>
      <c r="V6" s="710"/>
      <c r="W6" s="711"/>
    </row>
    <row r="7" spans="2:23" s="138" customFormat="1" ht="25.5" customHeight="1" x14ac:dyDescent="0.15">
      <c r="B7" s="702" t="s">
        <v>502</v>
      </c>
      <c r="C7" s="704" t="s">
        <v>414</v>
      </c>
      <c r="D7" s="705"/>
      <c r="E7" s="140" t="s">
        <v>429</v>
      </c>
      <c r="F7" s="709"/>
      <c r="G7" s="710"/>
      <c r="H7" s="710"/>
      <c r="I7" s="710"/>
      <c r="J7" s="710"/>
      <c r="K7" s="710"/>
      <c r="L7" s="711"/>
      <c r="M7" s="702" t="s">
        <v>502</v>
      </c>
      <c r="N7" s="704" t="s">
        <v>414</v>
      </c>
      <c r="O7" s="705"/>
      <c r="P7" s="140" t="s">
        <v>429</v>
      </c>
      <c r="Q7" s="709"/>
      <c r="R7" s="710"/>
      <c r="S7" s="710"/>
      <c r="T7" s="710"/>
      <c r="U7" s="710"/>
      <c r="V7" s="710"/>
      <c r="W7" s="711"/>
    </row>
    <row r="8" spans="2:23" s="138" customFormat="1" ht="25.5" customHeight="1" x14ac:dyDescent="0.15">
      <c r="B8" s="715"/>
      <c r="C8" s="704" t="s">
        <v>415</v>
      </c>
      <c r="D8" s="705"/>
      <c r="E8" s="137" t="s">
        <v>440</v>
      </c>
      <c r="F8" s="709"/>
      <c r="G8" s="710"/>
      <c r="H8" s="710"/>
      <c r="I8" s="710"/>
      <c r="J8" s="710"/>
      <c r="K8" s="710"/>
      <c r="L8" s="711"/>
      <c r="M8" s="715"/>
      <c r="N8" s="704" t="s">
        <v>415</v>
      </c>
      <c r="O8" s="705"/>
      <c r="P8" s="137" t="s">
        <v>454</v>
      </c>
      <c r="Q8" s="709"/>
      <c r="R8" s="710"/>
      <c r="S8" s="710"/>
      <c r="T8" s="710"/>
      <c r="U8" s="710"/>
      <c r="V8" s="710"/>
      <c r="W8" s="711"/>
    </row>
    <row r="9" spans="2:23" s="138" customFormat="1" ht="25.5" customHeight="1" x14ac:dyDescent="0.15">
      <c r="B9" s="716" t="s">
        <v>417</v>
      </c>
      <c r="C9" s="717"/>
      <c r="D9" s="718"/>
      <c r="E9" s="141" t="s">
        <v>269</v>
      </c>
      <c r="F9" s="709"/>
      <c r="G9" s="710"/>
      <c r="H9" s="710"/>
      <c r="I9" s="710"/>
      <c r="J9" s="710"/>
      <c r="K9" s="710"/>
      <c r="L9" s="711"/>
      <c r="M9" s="716" t="s">
        <v>417</v>
      </c>
      <c r="N9" s="717"/>
      <c r="O9" s="718"/>
      <c r="P9" s="141" t="s">
        <v>269</v>
      </c>
      <c r="Q9" s="709"/>
      <c r="R9" s="710"/>
      <c r="S9" s="710"/>
      <c r="T9" s="710"/>
      <c r="U9" s="710"/>
      <c r="V9" s="710"/>
      <c r="W9" s="711"/>
    </row>
    <row r="10" spans="2:23" s="138" customFormat="1" ht="25.5" customHeight="1" x14ac:dyDescent="0.15">
      <c r="B10" s="702" t="s">
        <v>503</v>
      </c>
      <c r="C10" s="716" t="s">
        <v>504</v>
      </c>
      <c r="D10" s="718"/>
      <c r="E10" s="139" t="s">
        <v>431</v>
      </c>
      <c r="F10" s="709"/>
      <c r="G10" s="710"/>
      <c r="H10" s="710"/>
      <c r="I10" s="710"/>
      <c r="J10" s="710"/>
      <c r="K10" s="710"/>
      <c r="L10" s="711"/>
      <c r="M10" s="702" t="s">
        <v>503</v>
      </c>
      <c r="N10" s="716" t="s">
        <v>504</v>
      </c>
      <c r="O10" s="718"/>
      <c r="P10" s="139" t="s">
        <v>431</v>
      </c>
      <c r="Q10" s="709"/>
      <c r="R10" s="710"/>
      <c r="S10" s="710"/>
      <c r="T10" s="710"/>
      <c r="U10" s="710"/>
      <c r="V10" s="710"/>
      <c r="W10" s="711"/>
    </row>
    <row r="11" spans="2:23" s="138" customFormat="1" ht="25.5" customHeight="1" x14ac:dyDescent="0.15">
      <c r="B11" s="715"/>
      <c r="C11" s="716" t="s">
        <v>426</v>
      </c>
      <c r="D11" s="718"/>
      <c r="E11" s="119"/>
      <c r="F11" s="709"/>
      <c r="G11" s="710"/>
      <c r="H11" s="710"/>
      <c r="I11" s="710"/>
      <c r="J11" s="710"/>
      <c r="K11" s="710"/>
      <c r="L11" s="711"/>
      <c r="M11" s="715"/>
      <c r="N11" s="716" t="s">
        <v>426</v>
      </c>
      <c r="O11" s="718"/>
      <c r="P11" s="119"/>
      <c r="Q11" s="709"/>
      <c r="R11" s="710"/>
      <c r="S11" s="710"/>
      <c r="T11" s="710"/>
      <c r="U11" s="710"/>
      <c r="V11" s="710"/>
      <c r="W11" s="711"/>
    </row>
    <row r="12" spans="2:23" s="138" customFormat="1" ht="25.5" customHeight="1" x14ac:dyDescent="0.15">
      <c r="B12" s="703"/>
      <c r="C12" s="719" t="s">
        <v>427</v>
      </c>
      <c r="D12" s="719"/>
      <c r="E12" s="119" t="s">
        <v>433</v>
      </c>
      <c r="F12" s="712"/>
      <c r="G12" s="713"/>
      <c r="H12" s="713"/>
      <c r="I12" s="713"/>
      <c r="J12" s="713"/>
      <c r="K12" s="713"/>
      <c r="L12" s="714"/>
      <c r="M12" s="703"/>
      <c r="N12" s="719" t="s">
        <v>427</v>
      </c>
      <c r="O12" s="719"/>
      <c r="P12" s="119" t="s">
        <v>433</v>
      </c>
      <c r="Q12" s="709"/>
      <c r="R12" s="710"/>
      <c r="S12" s="710"/>
      <c r="T12" s="710"/>
      <c r="U12" s="710"/>
      <c r="V12" s="710"/>
      <c r="W12" s="711"/>
    </row>
    <row r="13" spans="2:23" s="138" customFormat="1" ht="25.5" customHeight="1" x14ac:dyDescent="0.15">
      <c r="B13" s="724" t="s">
        <v>505</v>
      </c>
      <c r="C13" s="724"/>
      <c r="D13" s="724"/>
      <c r="E13" s="733" t="s">
        <v>553</v>
      </c>
      <c r="F13" s="734"/>
      <c r="G13" s="735"/>
      <c r="H13" s="724" t="s">
        <v>507</v>
      </c>
      <c r="I13" s="724"/>
      <c r="J13" s="725" t="s">
        <v>554</v>
      </c>
      <c r="K13" s="725"/>
      <c r="L13" s="725"/>
      <c r="M13" s="724" t="s">
        <v>505</v>
      </c>
      <c r="N13" s="724"/>
      <c r="O13" s="724"/>
      <c r="P13" s="733" t="s">
        <v>555</v>
      </c>
      <c r="Q13" s="734"/>
      <c r="R13" s="735"/>
      <c r="S13" s="724" t="s">
        <v>507</v>
      </c>
      <c r="T13" s="724"/>
      <c r="U13" s="725" t="s">
        <v>556</v>
      </c>
      <c r="V13" s="725"/>
      <c r="W13" s="725"/>
    </row>
    <row r="14" spans="2:23" s="138" customFormat="1" ht="25.5" customHeight="1" x14ac:dyDescent="0.15">
      <c r="B14" s="403" t="s">
        <v>511</v>
      </c>
      <c r="C14" s="403"/>
      <c r="D14" s="403"/>
      <c r="E14" s="726"/>
      <c r="F14" s="726"/>
      <c r="G14" s="726"/>
      <c r="H14" s="471" t="s">
        <v>512</v>
      </c>
      <c r="I14" s="472"/>
      <c r="J14" s="727"/>
      <c r="K14" s="728"/>
      <c r="L14" s="729"/>
      <c r="M14" s="471" t="s">
        <v>511</v>
      </c>
      <c r="N14" s="472"/>
      <c r="O14" s="473"/>
      <c r="P14" s="730"/>
      <c r="Q14" s="726"/>
      <c r="R14" s="726"/>
      <c r="S14" s="731" t="s">
        <v>512</v>
      </c>
      <c r="T14" s="732"/>
      <c r="U14" s="727"/>
      <c r="V14" s="728"/>
      <c r="W14" s="729"/>
    </row>
    <row r="15" spans="2:23" s="138" customFormat="1" ht="39.75" customHeight="1" x14ac:dyDescent="0.15">
      <c r="B15" s="719" t="s">
        <v>513</v>
      </c>
      <c r="C15" s="719"/>
      <c r="D15" s="719"/>
      <c r="E15" s="720" t="s">
        <v>557</v>
      </c>
      <c r="F15" s="721"/>
      <c r="G15" s="721"/>
      <c r="H15" s="721"/>
      <c r="I15" s="721"/>
      <c r="J15" s="721"/>
      <c r="K15" s="721"/>
      <c r="L15" s="722"/>
      <c r="M15" s="719" t="s">
        <v>513</v>
      </c>
      <c r="N15" s="719"/>
      <c r="O15" s="719"/>
      <c r="P15" s="720" t="s">
        <v>543</v>
      </c>
      <c r="Q15" s="721"/>
      <c r="R15" s="721"/>
      <c r="S15" s="721"/>
      <c r="T15" s="721"/>
      <c r="U15" s="721"/>
      <c r="V15" s="721"/>
      <c r="W15" s="722"/>
    </row>
    <row r="16" spans="2:23" s="138" customFormat="1" ht="25.5" customHeight="1" x14ac:dyDescent="0.15">
      <c r="B16" s="723" t="s">
        <v>499</v>
      </c>
      <c r="C16" s="723" t="s">
        <v>500</v>
      </c>
      <c r="D16" s="723"/>
      <c r="E16" s="137" t="s">
        <v>337</v>
      </c>
      <c r="F16" s="706"/>
      <c r="G16" s="707"/>
      <c r="H16" s="707"/>
      <c r="I16" s="707"/>
      <c r="J16" s="707"/>
      <c r="K16" s="707"/>
      <c r="L16" s="708"/>
      <c r="M16" s="723" t="s">
        <v>499</v>
      </c>
      <c r="N16" s="723" t="s">
        <v>500</v>
      </c>
      <c r="O16" s="723"/>
      <c r="P16" s="137" t="s">
        <v>338</v>
      </c>
      <c r="Q16" s="709"/>
      <c r="R16" s="710"/>
      <c r="S16" s="710"/>
      <c r="T16" s="710"/>
      <c r="U16" s="710"/>
      <c r="V16" s="710"/>
      <c r="W16" s="711"/>
    </row>
    <row r="17" spans="2:24" s="138" customFormat="1" ht="25.5" customHeight="1" x14ac:dyDescent="0.15">
      <c r="B17" s="723"/>
      <c r="C17" s="723" t="s">
        <v>501</v>
      </c>
      <c r="D17" s="723"/>
      <c r="E17" s="139">
        <v>2</v>
      </c>
      <c r="F17" s="709"/>
      <c r="G17" s="710"/>
      <c r="H17" s="710"/>
      <c r="I17" s="710"/>
      <c r="J17" s="710"/>
      <c r="K17" s="710"/>
      <c r="L17" s="711"/>
      <c r="M17" s="723"/>
      <c r="N17" s="723" t="s">
        <v>501</v>
      </c>
      <c r="O17" s="723"/>
      <c r="P17" s="139">
        <v>1</v>
      </c>
      <c r="Q17" s="709"/>
      <c r="R17" s="710"/>
      <c r="S17" s="710"/>
      <c r="T17" s="710"/>
      <c r="U17" s="710"/>
      <c r="V17" s="710"/>
      <c r="W17" s="711"/>
    </row>
    <row r="18" spans="2:24" s="138" customFormat="1" ht="25.5" customHeight="1" x14ac:dyDescent="0.15">
      <c r="B18" s="723" t="s">
        <v>502</v>
      </c>
      <c r="C18" s="723" t="s">
        <v>414</v>
      </c>
      <c r="D18" s="723"/>
      <c r="E18" s="140" t="s">
        <v>429</v>
      </c>
      <c r="F18" s="709"/>
      <c r="G18" s="710"/>
      <c r="H18" s="710"/>
      <c r="I18" s="710"/>
      <c r="J18" s="710"/>
      <c r="K18" s="710"/>
      <c r="L18" s="711"/>
      <c r="M18" s="723" t="s">
        <v>502</v>
      </c>
      <c r="N18" s="723" t="s">
        <v>414</v>
      </c>
      <c r="O18" s="723"/>
      <c r="P18" s="140" t="s">
        <v>429</v>
      </c>
      <c r="Q18" s="709"/>
      <c r="R18" s="710"/>
      <c r="S18" s="710"/>
      <c r="T18" s="710"/>
      <c r="U18" s="710"/>
      <c r="V18" s="710"/>
      <c r="W18" s="711"/>
    </row>
    <row r="19" spans="2:24" s="138" customFormat="1" ht="25.5" customHeight="1" x14ac:dyDescent="0.15">
      <c r="B19" s="723"/>
      <c r="C19" s="723" t="s">
        <v>415</v>
      </c>
      <c r="D19" s="723"/>
      <c r="E19" s="137" t="s">
        <v>444</v>
      </c>
      <c r="F19" s="709"/>
      <c r="G19" s="710"/>
      <c r="H19" s="710"/>
      <c r="I19" s="710"/>
      <c r="J19" s="710"/>
      <c r="K19" s="710"/>
      <c r="L19" s="711"/>
      <c r="M19" s="723"/>
      <c r="N19" s="723" t="s">
        <v>415</v>
      </c>
      <c r="O19" s="723"/>
      <c r="P19" s="137" t="s">
        <v>454</v>
      </c>
      <c r="Q19" s="709"/>
      <c r="R19" s="710"/>
      <c r="S19" s="710"/>
      <c r="T19" s="710"/>
      <c r="U19" s="710"/>
      <c r="V19" s="710"/>
      <c r="W19" s="711"/>
    </row>
    <row r="20" spans="2:24" s="138" customFormat="1" ht="25.5" customHeight="1" x14ac:dyDescent="0.15">
      <c r="B20" s="719" t="s">
        <v>417</v>
      </c>
      <c r="C20" s="719"/>
      <c r="D20" s="719"/>
      <c r="E20" s="141" t="s">
        <v>269</v>
      </c>
      <c r="F20" s="709"/>
      <c r="G20" s="710"/>
      <c r="H20" s="710"/>
      <c r="I20" s="710"/>
      <c r="J20" s="710"/>
      <c r="K20" s="710"/>
      <c r="L20" s="711"/>
      <c r="M20" s="719" t="s">
        <v>417</v>
      </c>
      <c r="N20" s="719"/>
      <c r="O20" s="719"/>
      <c r="P20" s="141" t="s">
        <v>269</v>
      </c>
      <c r="Q20" s="709"/>
      <c r="R20" s="710"/>
      <c r="S20" s="710"/>
      <c r="T20" s="710"/>
      <c r="U20" s="710"/>
      <c r="V20" s="710"/>
      <c r="W20" s="711"/>
    </row>
    <row r="21" spans="2:24" s="138" customFormat="1" ht="25.5" customHeight="1" x14ac:dyDescent="0.15">
      <c r="B21" s="702" t="s">
        <v>503</v>
      </c>
      <c r="C21" s="719" t="s">
        <v>504</v>
      </c>
      <c r="D21" s="719"/>
      <c r="E21" s="139" t="s">
        <v>431</v>
      </c>
      <c r="F21" s="709"/>
      <c r="G21" s="710"/>
      <c r="H21" s="710"/>
      <c r="I21" s="710"/>
      <c r="J21" s="710"/>
      <c r="K21" s="710"/>
      <c r="L21" s="711"/>
      <c r="M21" s="702" t="s">
        <v>503</v>
      </c>
      <c r="N21" s="719" t="s">
        <v>504</v>
      </c>
      <c r="O21" s="719"/>
      <c r="P21" s="139" t="s">
        <v>431</v>
      </c>
      <c r="Q21" s="709"/>
      <c r="R21" s="710"/>
      <c r="S21" s="710"/>
      <c r="T21" s="710"/>
      <c r="U21" s="710"/>
      <c r="V21" s="710"/>
      <c r="W21" s="711"/>
    </row>
    <row r="22" spans="2:24" s="138" customFormat="1" ht="25.5" customHeight="1" x14ac:dyDescent="0.15">
      <c r="B22" s="715"/>
      <c r="C22" s="719" t="s">
        <v>426</v>
      </c>
      <c r="D22" s="719"/>
      <c r="E22" s="119"/>
      <c r="F22" s="709"/>
      <c r="G22" s="710"/>
      <c r="H22" s="710"/>
      <c r="I22" s="710"/>
      <c r="J22" s="710"/>
      <c r="K22" s="710"/>
      <c r="L22" s="711"/>
      <c r="M22" s="715"/>
      <c r="N22" s="719" t="s">
        <v>426</v>
      </c>
      <c r="O22" s="719"/>
      <c r="P22" s="119"/>
      <c r="Q22" s="709"/>
      <c r="R22" s="710"/>
      <c r="S22" s="710"/>
      <c r="T22" s="710"/>
      <c r="U22" s="710"/>
      <c r="V22" s="710"/>
      <c r="W22" s="711"/>
    </row>
    <row r="23" spans="2:24" s="138" customFormat="1" ht="25.5" customHeight="1" x14ac:dyDescent="0.15">
      <c r="B23" s="703"/>
      <c r="C23" s="719" t="s">
        <v>427</v>
      </c>
      <c r="D23" s="719"/>
      <c r="E23" s="119" t="s">
        <v>433</v>
      </c>
      <c r="F23" s="712"/>
      <c r="G23" s="713"/>
      <c r="H23" s="713"/>
      <c r="I23" s="713"/>
      <c r="J23" s="713"/>
      <c r="K23" s="713"/>
      <c r="L23" s="714"/>
      <c r="M23" s="703"/>
      <c r="N23" s="719" t="s">
        <v>427</v>
      </c>
      <c r="O23" s="719"/>
      <c r="P23" s="119" t="s">
        <v>433</v>
      </c>
      <c r="Q23" s="709"/>
      <c r="R23" s="710"/>
      <c r="S23" s="710"/>
      <c r="T23" s="710"/>
      <c r="U23" s="710"/>
      <c r="V23" s="710"/>
      <c r="W23" s="711"/>
    </row>
    <row r="24" spans="2:24" s="138" customFormat="1" ht="25.5" customHeight="1" x14ac:dyDescent="0.15">
      <c r="B24" s="724" t="s">
        <v>505</v>
      </c>
      <c r="C24" s="724"/>
      <c r="D24" s="724"/>
      <c r="E24" s="733" t="s">
        <v>516</v>
      </c>
      <c r="F24" s="734"/>
      <c r="G24" s="735"/>
      <c r="H24" s="724" t="s">
        <v>507</v>
      </c>
      <c r="I24" s="724"/>
      <c r="J24" s="733" t="s">
        <v>558</v>
      </c>
      <c r="K24" s="734"/>
      <c r="L24" s="735"/>
      <c r="M24" s="724" t="s">
        <v>505</v>
      </c>
      <c r="N24" s="724"/>
      <c r="O24" s="724"/>
      <c r="P24" s="733" t="s">
        <v>534</v>
      </c>
      <c r="Q24" s="734"/>
      <c r="R24" s="735"/>
      <c r="S24" s="724" t="s">
        <v>507</v>
      </c>
      <c r="T24" s="724"/>
      <c r="U24" s="725" t="s">
        <v>559</v>
      </c>
      <c r="V24" s="725"/>
      <c r="W24" s="725"/>
    </row>
    <row r="25" spans="2:24" s="138" customFormat="1" ht="25.5" customHeight="1" x14ac:dyDescent="0.15">
      <c r="B25" s="403" t="s">
        <v>511</v>
      </c>
      <c r="C25" s="403"/>
      <c r="D25" s="403"/>
      <c r="E25" s="726"/>
      <c r="F25" s="726"/>
      <c r="G25" s="726"/>
      <c r="H25" s="471" t="s">
        <v>512</v>
      </c>
      <c r="I25" s="472"/>
      <c r="J25" s="727"/>
      <c r="K25" s="728"/>
      <c r="L25" s="729"/>
      <c r="M25" s="471" t="s">
        <v>511</v>
      </c>
      <c r="N25" s="472"/>
      <c r="O25" s="473"/>
      <c r="P25" s="730"/>
      <c r="Q25" s="726"/>
      <c r="R25" s="726"/>
      <c r="S25" s="731" t="s">
        <v>512</v>
      </c>
      <c r="T25" s="732"/>
      <c r="U25" s="727"/>
      <c r="V25" s="728"/>
      <c r="W25" s="729"/>
    </row>
    <row r="26" spans="2:24" s="138" customFormat="1" ht="39.75" customHeight="1" x14ac:dyDescent="0.15">
      <c r="B26" s="719" t="s">
        <v>513</v>
      </c>
      <c r="C26" s="719"/>
      <c r="D26" s="719"/>
      <c r="E26" s="720" t="s">
        <v>521</v>
      </c>
      <c r="F26" s="721"/>
      <c r="G26" s="721"/>
      <c r="H26" s="721"/>
      <c r="I26" s="721"/>
      <c r="J26" s="721"/>
      <c r="K26" s="721"/>
      <c r="L26" s="722"/>
      <c r="M26" s="719" t="s">
        <v>513</v>
      </c>
      <c r="N26" s="719"/>
      <c r="O26" s="719"/>
      <c r="P26" s="720" t="s">
        <v>543</v>
      </c>
      <c r="Q26" s="721"/>
      <c r="R26" s="721"/>
      <c r="S26" s="721"/>
      <c r="T26" s="721"/>
      <c r="U26" s="721"/>
      <c r="V26" s="721"/>
      <c r="W26" s="722"/>
    </row>
    <row r="27" spans="2:24" s="138" customFormat="1" ht="15" customHeight="1" x14ac:dyDescent="0.15">
      <c r="B27" s="142"/>
      <c r="C27" s="736" t="s">
        <v>522</v>
      </c>
      <c r="D27" s="737"/>
      <c r="E27" s="737"/>
      <c r="F27" s="737"/>
      <c r="G27" s="737"/>
      <c r="H27" s="737"/>
      <c r="I27" s="737"/>
      <c r="J27" s="737"/>
      <c r="K27" s="737"/>
      <c r="L27" s="737"/>
      <c r="M27" s="143"/>
      <c r="N27" s="143" t="s">
        <v>523</v>
      </c>
      <c r="O27" s="143"/>
      <c r="P27" s="143"/>
      <c r="Q27" s="143"/>
      <c r="R27" s="143"/>
      <c r="S27" s="143"/>
      <c r="T27" s="143"/>
      <c r="U27" s="143"/>
      <c r="V27" s="143"/>
      <c r="W27" s="143"/>
    </row>
    <row r="28" spans="2:24" s="138" customFormat="1" ht="15" customHeight="1" x14ac:dyDescent="0.15">
      <c r="B28" s="142"/>
      <c r="C28" s="738"/>
      <c r="D28" s="738"/>
      <c r="E28" s="738"/>
      <c r="F28" s="738"/>
      <c r="G28" s="738"/>
      <c r="H28" s="738"/>
      <c r="I28" s="738"/>
      <c r="J28" s="738"/>
      <c r="K28" s="738"/>
      <c r="L28" s="738"/>
      <c r="M28" s="143"/>
      <c r="N28" s="143" t="s">
        <v>524</v>
      </c>
      <c r="O28" s="143"/>
      <c r="P28" s="143"/>
      <c r="Q28" s="143"/>
      <c r="R28" s="143"/>
      <c r="S28" s="143"/>
      <c r="T28" s="143"/>
      <c r="U28" s="143"/>
      <c r="V28" s="143"/>
      <c r="W28" s="143"/>
    </row>
    <row r="29" spans="2:24" ht="15" customHeight="1" x14ac:dyDescent="0.15">
      <c r="C29" s="143" t="s">
        <v>525</v>
      </c>
      <c r="D29" s="4"/>
      <c r="E29" s="4"/>
      <c r="F29" s="4"/>
      <c r="G29" s="4"/>
      <c r="H29" s="4"/>
      <c r="I29" s="4"/>
      <c r="J29" s="4"/>
      <c r="K29" s="4"/>
      <c r="L29" s="4"/>
      <c r="M29" s="4"/>
      <c r="N29" s="144" t="s">
        <v>526</v>
      </c>
      <c r="O29" s="4"/>
      <c r="P29" s="4"/>
      <c r="Q29" s="4"/>
      <c r="R29" s="4"/>
      <c r="S29" s="4"/>
      <c r="T29" s="4"/>
      <c r="U29" s="4"/>
      <c r="V29" s="4"/>
      <c r="W29" s="4"/>
      <c r="X29" s="138"/>
    </row>
    <row r="30" spans="2:24" ht="15" customHeight="1" x14ac:dyDescent="0.15">
      <c r="C30" s="143" t="s">
        <v>527</v>
      </c>
      <c r="D30" s="4"/>
      <c r="E30" s="4"/>
      <c r="F30" s="4"/>
      <c r="G30" s="4"/>
      <c r="H30" s="4"/>
      <c r="I30" s="4"/>
      <c r="J30" s="4"/>
      <c r="K30" s="4"/>
      <c r="L30" s="4"/>
      <c r="M30" s="4"/>
      <c r="N30" s="144" t="s">
        <v>528</v>
      </c>
      <c r="O30" s="4"/>
      <c r="P30" s="4"/>
      <c r="Q30" s="4"/>
      <c r="R30" s="4"/>
      <c r="S30" s="4"/>
      <c r="T30" s="4"/>
      <c r="U30" s="4"/>
      <c r="V30" s="4"/>
      <c r="W30" s="4"/>
      <c r="X30" s="138"/>
    </row>
    <row r="31" spans="2:24" ht="15.6" customHeight="1" x14ac:dyDescent="0.15">
      <c r="C31" s="125"/>
      <c r="N31" s="125"/>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39639A92-7DFD-4032-9D59-FECEB5A8AE0E}">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5D2AB-4AD2-4AE8-B5C5-39A460A40E0B}">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34" customWidth="1"/>
    <col min="2" max="4" width="6.125" style="134" customWidth="1"/>
    <col min="5" max="5" width="12.25" style="134" customWidth="1"/>
    <col min="6" max="12" width="9.125" style="134" customWidth="1"/>
    <col min="13" max="15" width="6.125" style="134" customWidth="1"/>
    <col min="16" max="16" width="12.25" style="134" customWidth="1"/>
    <col min="17" max="23" width="9.125" style="134" customWidth="1"/>
    <col min="24" max="24" width="3.125" style="134" customWidth="1"/>
    <col min="25" max="16384" width="7.625" style="134"/>
  </cols>
  <sheetData>
    <row r="1" spans="2:23" ht="9" customHeight="1" x14ac:dyDescent="0.15">
      <c r="W1" s="135"/>
    </row>
    <row r="2" spans="2:23" ht="25.15" customHeight="1" x14ac:dyDescent="0.15">
      <c r="B2" s="136" t="s">
        <v>493</v>
      </c>
      <c r="R2" s="675" t="s">
        <v>357</v>
      </c>
      <c r="S2" s="675"/>
      <c r="T2" s="676" t="s">
        <v>678</v>
      </c>
      <c r="U2" s="676"/>
      <c r="V2" s="676"/>
      <c r="W2" s="676"/>
    </row>
    <row r="3" spans="2:23" ht="25.15" customHeight="1" x14ac:dyDescent="0.15">
      <c r="B3" s="677" t="s">
        <v>494</v>
      </c>
      <c r="C3" s="678"/>
      <c r="D3" s="678"/>
      <c r="E3" s="679" t="s">
        <v>358</v>
      </c>
      <c r="F3" s="680"/>
      <c r="G3" s="681"/>
      <c r="H3" s="682" t="s">
        <v>495</v>
      </c>
      <c r="I3" s="683"/>
      <c r="J3" s="684" t="s">
        <v>351</v>
      </c>
      <c r="K3" s="685"/>
      <c r="L3" s="686"/>
      <c r="M3" s="438" t="s">
        <v>496</v>
      </c>
      <c r="N3" s="439"/>
      <c r="O3" s="440"/>
      <c r="P3" s="687" t="s">
        <v>364</v>
      </c>
      <c r="Q3" s="687"/>
      <c r="R3" s="687"/>
      <c r="S3" s="438" t="s">
        <v>403</v>
      </c>
      <c r="T3" s="440"/>
      <c r="U3" s="690">
        <v>45621</v>
      </c>
      <c r="V3" s="691"/>
      <c r="W3" s="692"/>
    </row>
    <row r="4" spans="2:23" ht="25.15" customHeight="1" x14ac:dyDescent="0.15">
      <c r="B4" s="696" t="s">
        <v>497</v>
      </c>
      <c r="C4" s="697"/>
      <c r="D4" s="697"/>
      <c r="E4" s="698" t="s">
        <v>314</v>
      </c>
      <c r="F4" s="699"/>
      <c r="G4" s="700"/>
      <c r="H4" s="682" t="s">
        <v>498</v>
      </c>
      <c r="I4" s="683"/>
      <c r="J4" s="684" t="s">
        <v>362</v>
      </c>
      <c r="K4" s="685"/>
      <c r="L4" s="686"/>
      <c r="M4" s="441"/>
      <c r="N4" s="442"/>
      <c r="O4" s="443"/>
      <c r="P4" s="701" t="s">
        <v>367</v>
      </c>
      <c r="Q4" s="701"/>
      <c r="R4" s="701"/>
      <c r="S4" s="688"/>
      <c r="T4" s="689"/>
      <c r="U4" s="693"/>
      <c r="V4" s="694"/>
      <c r="W4" s="695"/>
    </row>
    <row r="5" spans="2:23" s="138" customFormat="1" ht="25.5" customHeight="1" x14ac:dyDescent="0.15">
      <c r="B5" s="702" t="s">
        <v>499</v>
      </c>
      <c r="C5" s="704" t="s">
        <v>500</v>
      </c>
      <c r="D5" s="705"/>
      <c r="E5" s="137" t="s">
        <v>339</v>
      </c>
      <c r="F5" s="706"/>
      <c r="G5" s="707"/>
      <c r="H5" s="707"/>
      <c r="I5" s="707"/>
      <c r="J5" s="707"/>
      <c r="K5" s="707"/>
      <c r="L5" s="708"/>
      <c r="M5" s="702" t="s">
        <v>499</v>
      </c>
      <c r="N5" s="704" t="s">
        <v>500</v>
      </c>
      <c r="O5" s="705"/>
      <c r="P5" s="137" t="s">
        <v>340</v>
      </c>
      <c r="Q5" s="709"/>
      <c r="R5" s="710"/>
      <c r="S5" s="710"/>
      <c r="T5" s="710"/>
      <c r="U5" s="710"/>
      <c r="V5" s="710"/>
      <c r="W5" s="711"/>
    </row>
    <row r="6" spans="2:23" s="138" customFormat="1" ht="25.5" customHeight="1" x14ac:dyDescent="0.15">
      <c r="B6" s="703"/>
      <c r="C6" s="704" t="s">
        <v>501</v>
      </c>
      <c r="D6" s="705"/>
      <c r="E6" s="139">
        <v>1</v>
      </c>
      <c r="F6" s="709"/>
      <c r="G6" s="710"/>
      <c r="H6" s="710"/>
      <c r="I6" s="710"/>
      <c r="J6" s="710"/>
      <c r="K6" s="710"/>
      <c r="L6" s="711"/>
      <c r="M6" s="703"/>
      <c r="N6" s="704" t="s">
        <v>501</v>
      </c>
      <c r="O6" s="705"/>
      <c r="P6" s="139">
        <v>1</v>
      </c>
      <c r="Q6" s="709"/>
      <c r="R6" s="710"/>
      <c r="S6" s="710"/>
      <c r="T6" s="710"/>
      <c r="U6" s="710"/>
      <c r="V6" s="710"/>
      <c r="W6" s="711"/>
    </row>
    <row r="7" spans="2:23" s="138" customFormat="1" ht="25.5" customHeight="1" x14ac:dyDescent="0.15">
      <c r="B7" s="702" t="s">
        <v>502</v>
      </c>
      <c r="C7" s="704" t="s">
        <v>414</v>
      </c>
      <c r="D7" s="705"/>
      <c r="E7" s="140" t="s">
        <v>429</v>
      </c>
      <c r="F7" s="709"/>
      <c r="G7" s="710"/>
      <c r="H7" s="710"/>
      <c r="I7" s="710"/>
      <c r="J7" s="710"/>
      <c r="K7" s="710"/>
      <c r="L7" s="711"/>
      <c r="M7" s="702" t="s">
        <v>502</v>
      </c>
      <c r="N7" s="704" t="s">
        <v>414</v>
      </c>
      <c r="O7" s="705"/>
      <c r="P7" s="140" t="s">
        <v>429</v>
      </c>
      <c r="Q7" s="709"/>
      <c r="R7" s="710"/>
      <c r="S7" s="710"/>
      <c r="T7" s="710"/>
      <c r="U7" s="710"/>
      <c r="V7" s="710"/>
      <c r="W7" s="711"/>
    </row>
    <row r="8" spans="2:23" s="138" customFormat="1" ht="25.5" customHeight="1" x14ac:dyDescent="0.15">
      <c r="B8" s="715"/>
      <c r="C8" s="704" t="s">
        <v>415</v>
      </c>
      <c r="D8" s="705"/>
      <c r="E8" s="137" t="s">
        <v>444</v>
      </c>
      <c r="F8" s="709"/>
      <c r="G8" s="710"/>
      <c r="H8" s="710"/>
      <c r="I8" s="710"/>
      <c r="J8" s="710"/>
      <c r="K8" s="710"/>
      <c r="L8" s="711"/>
      <c r="M8" s="715"/>
      <c r="N8" s="704" t="s">
        <v>415</v>
      </c>
      <c r="O8" s="705"/>
      <c r="P8" s="137" t="s">
        <v>451</v>
      </c>
      <c r="Q8" s="709"/>
      <c r="R8" s="710"/>
      <c r="S8" s="710"/>
      <c r="T8" s="710"/>
      <c r="U8" s="710"/>
      <c r="V8" s="710"/>
      <c r="W8" s="711"/>
    </row>
    <row r="9" spans="2:23" s="138" customFormat="1" ht="25.5" customHeight="1" x14ac:dyDescent="0.15">
      <c r="B9" s="716" t="s">
        <v>417</v>
      </c>
      <c r="C9" s="717"/>
      <c r="D9" s="718"/>
      <c r="E9" s="141" t="s">
        <v>269</v>
      </c>
      <c r="F9" s="709"/>
      <c r="G9" s="710"/>
      <c r="H9" s="710"/>
      <c r="I9" s="710"/>
      <c r="J9" s="710"/>
      <c r="K9" s="710"/>
      <c r="L9" s="711"/>
      <c r="M9" s="716" t="s">
        <v>417</v>
      </c>
      <c r="N9" s="717"/>
      <c r="O9" s="718"/>
      <c r="P9" s="141" t="s">
        <v>270</v>
      </c>
      <c r="Q9" s="709"/>
      <c r="R9" s="710"/>
      <c r="S9" s="710"/>
      <c r="T9" s="710"/>
      <c r="U9" s="710"/>
      <c r="V9" s="710"/>
      <c r="W9" s="711"/>
    </row>
    <row r="10" spans="2:23" s="138" customFormat="1" ht="25.5" customHeight="1" x14ac:dyDescent="0.15">
      <c r="B10" s="702" t="s">
        <v>503</v>
      </c>
      <c r="C10" s="716" t="s">
        <v>504</v>
      </c>
      <c r="D10" s="718"/>
      <c r="E10" s="139" t="s">
        <v>431</v>
      </c>
      <c r="F10" s="709"/>
      <c r="G10" s="710"/>
      <c r="H10" s="710"/>
      <c r="I10" s="710"/>
      <c r="J10" s="710"/>
      <c r="K10" s="710"/>
      <c r="L10" s="711"/>
      <c r="M10" s="702" t="s">
        <v>503</v>
      </c>
      <c r="N10" s="716" t="s">
        <v>504</v>
      </c>
      <c r="O10" s="718"/>
      <c r="P10" s="139" t="s">
        <v>431</v>
      </c>
      <c r="Q10" s="709"/>
      <c r="R10" s="710"/>
      <c r="S10" s="710"/>
      <c r="T10" s="710"/>
      <c r="U10" s="710"/>
      <c r="V10" s="710"/>
      <c r="W10" s="711"/>
    </row>
    <row r="11" spans="2:23" s="138" customFormat="1" ht="25.5" customHeight="1" x14ac:dyDescent="0.15">
      <c r="B11" s="715"/>
      <c r="C11" s="716" t="s">
        <v>426</v>
      </c>
      <c r="D11" s="718"/>
      <c r="E11" s="119"/>
      <c r="F11" s="709"/>
      <c r="G11" s="710"/>
      <c r="H11" s="710"/>
      <c r="I11" s="710"/>
      <c r="J11" s="710"/>
      <c r="K11" s="710"/>
      <c r="L11" s="711"/>
      <c r="M11" s="715"/>
      <c r="N11" s="716" t="s">
        <v>426</v>
      </c>
      <c r="O11" s="718"/>
      <c r="P11" s="119"/>
      <c r="Q11" s="709"/>
      <c r="R11" s="710"/>
      <c r="S11" s="710"/>
      <c r="T11" s="710"/>
      <c r="U11" s="710"/>
      <c r="V11" s="710"/>
      <c r="W11" s="711"/>
    </row>
    <row r="12" spans="2:23" s="138" customFormat="1" ht="25.5" customHeight="1" x14ac:dyDescent="0.15">
      <c r="B12" s="703"/>
      <c r="C12" s="719" t="s">
        <v>427</v>
      </c>
      <c r="D12" s="719"/>
      <c r="E12" s="119" t="s">
        <v>433</v>
      </c>
      <c r="F12" s="712"/>
      <c r="G12" s="713"/>
      <c r="H12" s="713"/>
      <c r="I12" s="713"/>
      <c r="J12" s="713"/>
      <c r="K12" s="713"/>
      <c r="L12" s="714"/>
      <c r="M12" s="703"/>
      <c r="N12" s="719" t="s">
        <v>427</v>
      </c>
      <c r="O12" s="719"/>
      <c r="P12" s="119" t="s">
        <v>433</v>
      </c>
      <c r="Q12" s="709"/>
      <c r="R12" s="710"/>
      <c r="S12" s="710"/>
      <c r="T12" s="710"/>
      <c r="U12" s="710"/>
      <c r="V12" s="710"/>
      <c r="W12" s="711"/>
    </row>
    <row r="13" spans="2:23" s="138" customFormat="1" ht="25.5" customHeight="1" x14ac:dyDescent="0.15">
      <c r="B13" s="724" t="s">
        <v>505</v>
      </c>
      <c r="C13" s="724"/>
      <c r="D13" s="724"/>
      <c r="E13" s="733" t="s">
        <v>560</v>
      </c>
      <c r="F13" s="734"/>
      <c r="G13" s="735"/>
      <c r="H13" s="724" t="s">
        <v>507</v>
      </c>
      <c r="I13" s="724"/>
      <c r="J13" s="725" t="s">
        <v>561</v>
      </c>
      <c r="K13" s="725"/>
      <c r="L13" s="725"/>
      <c r="M13" s="724" t="s">
        <v>505</v>
      </c>
      <c r="N13" s="724"/>
      <c r="O13" s="724"/>
      <c r="P13" s="733" t="s">
        <v>549</v>
      </c>
      <c r="Q13" s="734"/>
      <c r="R13" s="735"/>
      <c r="S13" s="724" t="s">
        <v>507</v>
      </c>
      <c r="T13" s="724"/>
      <c r="U13" s="725" t="s">
        <v>510</v>
      </c>
      <c r="V13" s="725"/>
      <c r="W13" s="725"/>
    </row>
    <row r="14" spans="2:23" s="138" customFormat="1" ht="25.5" customHeight="1" x14ac:dyDescent="0.15">
      <c r="B14" s="403" t="s">
        <v>511</v>
      </c>
      <c r="C14" s="403"/>
      <c r="D14" s="403"/>
      <c r="E14" s="726"/>
      <c r="F14" s="726"/>
      <c r="G14" s="726"/>
      <c r="H14" s="471" t="s">
        <v>512</v>
      </c>
      <c r="I14" s="472"/>
      <c r="J14" s="727"/>
      <c r="K14" s="728"/>
      <c r="L14" s="729"/>
      <c r="M14" s="471" t="s">
        <v>511</v>
      </c>
      <c r="N14" s="472"/>
      <c r="O14" s="473"/>
      <c r="P14" s="730"/>
      <c r="Q14" s="726"/>
      <c r="R14" s="726"/>
      <c r="S14" s="731" t="s">
        <v>512</v>
      </c>
      <c r="T14" s="732"/>
      <c r="U14" s="727"/>
      <c r="V14" s="728"/>
      <c r="W14" s="729"/>
    </row>
    <row r="15" spans="2:23" s="138" customFormat="1" ht="39.75" customHeight="1" x14ac:dyDescent="0.15">
      <c r="B15" s="719" t="s">
        <v>513</v>
      </c>
      <c r="C15" s="719"/>
      <c r="D15" s="719"/>
      <c r="E15" s="720" t="s">
        <v>521</v>
      </c>
      <c r="F15" s="721"/>
      <c r="G15" s="721"/>
      <c r="H15" s="721"/>
      <c r="I15" s="721"/>
      <c r="J15" s="721"/>
      <c r="K15" s="721"/>
      <c r="L15" s="722"/>
      <c r="M15" s="719" t="s">
        <v>513</v>
      </c>
      <c r="N15" s="719"/>
      <c r="O15" s="719"/>
      <c r="P15" s="720" t="s">
        <v>562</v>
      </c>
      <c r="Q15" s="721"/>
      <c r="R15" s="721"/>
      <c r="S15" s="721"/>
      <c r="T15" s="721"/>
      <c r="U15" s="721"/>
      <c r="V15" s="721"/>
      <c r="W15" s="722"/>
    </row>
    <row r="16" spans="2:23" s="138" customFormat="1" ht="25.5" customHeight="1" x14ac:dyDescent="0.15">
      <c r="B16" s="723" t="s">
        <v>499</v>
      </c>
      <c r="C16" s="723" t="s">
        <v>500</v>
      </c>
      <c r="D16" s="723"/>
      <c r="E16" s="137" t="s">
        <v>340</v>
      </c>
      <c r="F16" s="706"/>
      <c r="G16" s="707"/>
      <c r="H16" s="707"/>
      <c r="I16" s="707"/>
      <c r="J16" s="707"/>
      <c r="K16" s="707"/>
      <c r="L16" s="708"/>
      <c r="M16" s="723" t="s">
        <v>499</v>
      </c>
      <c r="N16" s="723" t="s">
        <v>500</v>
      </c>
      <c r="O16" s="723"/>
      <c r="P16" s="137" t="s">
        <v>341</v>
      </c>
      <c r="Q16" s="709"/>
      <c r="R16" s="710"/>
      <c r="S16" s="710"/>
      <c r="T16" s="710"/>
      <c r="U16" s="710"/>
      <c r="V16" s="710"/>
      <c r="W16" s="711"/>
    </row>
    <row r="17" spans="2:24" s="138" customFormat="1" ht="25.5" customHeight="1" x14ac:dyDescent="0.15">
      <c r="B17" s="723"/>
      <c r="C17" s="723" t="s">
        <v>501</v>
      </c>
      <c r="D17" s="723"/>
      <c r="E17" s="139">
        <v>2</v>
      </c>
      <c r="F17" s="709"/>
      <c r="G17" s="710"/>
      <c r="H17" s="710"/>
      <c r="I17" s="710"/>
      <c r="J17" s="710"/>
      <c r="K17" s="710"/>
      <c r="L17" s="711"/>
      <c r="M17" s="723"/>
      <c r="N17" s="723" t="s">
        <v>501</v>
      </c>
      <c r="O17" s="723"/>
      <c r="P17" s="139">
        <v>1</v>
      </c>
      <c r="Q17" s="709"/>
      <c r="R17" s="710"/>
      <c r="S17" s="710"/>
      <c r="T17" s="710"/>
      <c r="U17" s="710"/>
      <c r="V17" s="710"/>
      <c r="W17" s="711"/>
    </row>
    <row r="18" spans="2:24" s="138" customFormat="1" ht="25.5" customHeight="1" x14ac:dyDescent="0.15">
      <c r="B18" s="723" t="s">
        <v>502</v>
      </c>
      <c r="C18" s="723" t="s">
        <v>414</v>
      </c>
      <c r="D18" s="723"/>
      <c r="E18" s="140" t="s">
        <v>429</v>
      </c>
      <c r="F18" s="709"/>
      <c r="G18" s="710"/>
      <c r="H18" s="710"/>
      <c r="I18" s="710"/>
      <c r="J18" s="710"/>
      <c r="K18" s="710"/>
      <c r="L18" s="711"/>
      <c r="M18" s="723" t="s">
        <v>502</v>
      </c>
      <c r="N18" s="723" t="s">
        <v>414</v>
      </c>
      <c r="O18" s="723"/>
      <c r="P18" s="140" t="s">
        <v>429</v>
      </c>
      <c r="Q18" s="709"/>
      <c r="R18" s="710"/>
      <c r="S18" s="710"/>
      <c r="T18" s="710"/>
      <c r="U18" s="710"/>
      <c r="V18" s="710"/>
      <c r="W18" s="711"/>
    </row>
    <row r="19" spans="2:24" s="138" customFormat="1" ht="25.5" customHeight="1" x14ac:dyDescent="0.15">
      <c r="B19" s="723"/>
      <c r="C19" s="723" t="s">
        <v>415</v>
      </c>
      <c r="D19" s="723"/>
      <c r="E19" s="137" t="s">
        <v>430</v>
      </c>
      <c r="F19" s="709"/>
      <c r="G19" s="710"/>
      <c r="H19" s="710"/>
      <c r="I19" s="710"/>
      <c r="J19" s="710"/>
      <c r="K19" s="710"/>
      <c r="L19" s="711"/>
      <c r="M19" s="723"/>
      <c r="N19" s="723" t="s">
        <v>415</v>
      </c>
      <c r="O19" s="723"/>
      <c r="P19" s="137" t="s">
        <v>454</v>
      </c>
      <c r="Q19" s="709"/>
      <c r="R19" s="710"/>
      <c r="S19" s="710"/>
      <c r="T19" s="710"/>
      <c r="U19" s="710"/>
      <c r="V19" s="710"/>
      <c r="W19" s="711"/>
    </row>
    <row r="20" spans="2:24" s="138" customFormat="1" ht="25.5" customHeight="1" x14ac:dyDescent="0.15">
      <c r="B20" s="719" t="s">
        <v>417</v>
      </c>
      <c r="C20" s="719"/>
      <c r="D20" s="719"/>
      <c r="E20" s="141" t="s">
        <v>269</v>
      </c>
      <c r="F20" s="709"/>
      <c r="G20" s="710"/>
      <c r="H20" s="710"/>
      <c r="I20" s="710"/>
      <c r="J20" s="710"/>
      <c r="K20" s="710"/>
      <c r="L20" s="711"/>
      <c r="M20" s="719" t="s">
        <v>417</v>
      </c>
      <c r="N20" s="719"/>
      <c r="O20" s="719"/>
      <c r="P20" s="141" t="s">
        <v>269</v>
      </c>
      <c r="Q20" s="709"/>
      <c r="R20" s="710"/>
      <c r="S20" s="710"/>
      <c r="T20" s="710"/>
      <c r="U20" s="710"/>
      <c r="V20" s="710"/>
      <c r="W20" s="711"/>
    </row>
    <row r="21" spans="2:24" s="138" customFormat="1" ht="25.5" customHeight="1" x14ac:dyDescent="0.15">
      <c r="B21" s="702" t="s">
        <v>503</v>
      </c>
      <c r="C21" s="719" t="s">
        <v>504</v>
      </c>
      <c r="D21" s="719"/>
      <c r="E21" s="139" t="s">
        <v>431</v>
      </c>
      <c r="F21" s="709"/>
      <c r="G21" s="710"/>
      <c r="H21" s="710"/>
      <c r="I21" s="710"/>
      <c r="J21" s="710"/>
      <c r="K21" s="710"/>
      <c r="L21" s="711"/>
      <c r="M21" s="702" t="s">
        <v>503</v>
      </c>
      <c r="N21" s="719" t="s">
        <v>504</v>
      </c>
      <c r="O21" s="719"/>
      <c r="P21" s="139" t="s">
        <v>431</v>
      </c>
      <c r="Q21" s="709"/>
      <c r="R21" s="710"/>
      <c r="S21" s="710"/>
      <c r="T21" s="710"/>
      <c r="U21" s="710"/>
      <c r="V21" s="710"/>
      <c r="W21" s="711"/>
    </row>
    <row r="22" spans="2:24" s="138" customFormat="1" ht="25.5" customHeight="1" x14ac:dyDescent="0.15">
      <c r="B22" s="715"/>
      <c r="C22" s="719" t="s">
        <v>426</v>
      </c>
      <c r="D22" s="719"/>
      <c r="E22" s="119"/>
      <c r="F22" s="709"/>
      <c r="G22" s="710"/>
      <c r="H22" s="710"/>
      <c r="I22" s="710"/>
      <c r="J22" s="710"/>
      <c r="K22" s="710"/>
      <c r="L22" s="711"/>
      <c r="M22" s="715"/>
      <c r="N22" s="719" t="s">
        <v>426</v>
      </c>
      <c r="O22" s="719"/>
      <c r="P22" s="119"/>
      <c r="Q22" s="709"/>
      <c r="R22" s="710"/>
      <c r="S22" s="710"/>
      <c r="T22" s="710"/>
      <c r="U22" s="710"/>
      <c r="V22" s="710"/>
      <c r="W22" s="711"/>
    </row>
    <row r="23" spans="2:24" s="138" customFormat="1" ht="25.5" customHeight="1" x14ac:dyDescent="0.15">
      <c r="B23" s="703"/>
      <c r="C23" s="719" t="s">
        <v>427</v>
      </c>
      <c r="D23" s="719"/>
      <c r="E23" s="119" t="s">
        <v>433</v>
      </c>
      <c r="F23" s="712"/>
      <c r="G23" s="713"/>
      <c r="H23" s="713"/>
      <c r="I23" s="713"/>
      <c r="J23" s="713"/>
      <c r="K23" s="713"/>
      <c r="L23" s="714"/>
      <c r="M23" s="703"/>
      <c r="N23" s="719" t="s">
        <v>427</v>
      </c>
      <c r="O23" s="719"/>
      <c r="P23" s="119" t="s">
        <v>434</v>
      </c>
      <c r="Q23" s="709"/>
      <c r="R23" s="710"/>
      <c r="S23" s="710"/>
      <c r="T23" s="710"/>
      <c r="U23" s="710"/>
      <c r="V23" s="710"/>
      <c r="W23" s="711"/>
    </row>
    <row r="24" spans="2:24" s="138" customFormat="1" ht="25.5" customHeight="1" x14ac:dyDescent="0.15">
      <c r="B24" s="724" t="s">
        <v>505</v>
      </c>
      <c r="C24" s="724"/>
      <c r="D24" s="724"/>
      <c r="E24" s="733" t="s">
        <v>563</v>
      </c>
      <c r="F24" s="734"/>
      <c r="G24" s="735"/>
      <c r="H24" s="724" t="s">
        <v>507</v>
      </c>
      <c r="I24" s="724"/>
      <c r="J24" s="733" t="s">
        <v>564</v>
      </c>
      <c r="K24" s="734"/>
      <c r="L24" s="735"/>
      <c r="M24" s="724" t="s">
        <v>505</v>
      </c>
      <c r="N24" s="724"/>
      <c r="O24" s="724"/>
      <c r="P24" s="733" t="s">
        <v>555</v>
      </c>
      <c r="Q24" s="734"/>
      <c r="R24" s="735"/>
      <c r="S24" s="724" t="s">
        <v>507</v>
      </c>
      <c r="T24" s="724"/>
      <c r="U24" s="725" t="s">
        <v>565</v>
      </c>
      <c r="V24" s="725"/>
      <c r="W24" s="725"/>
    </row>
    <row r="25" spans="2:24" s="138" customFormat="1" ht="25.5" customHeight="1" x14ac:dyDescent="0.15">
      <c r="B25" s="403" t="s">
        <v>511</v>
      </c>
      <c r="C25" s="403"/>
      <c r="D25" s="403"/>
      <c r="E25" s="726"/>
      <c r="F25" s="726"/>
      <c r="G25" s="726"/>
      <c r="H25" s="471" t="s">
        <v>512</v>
      </c>
      <c r="I25" s="472"/>
      <c r="J25" s="727"/>
      <c r="K25" s="728"/>
      <c r="L25" s="729"/>
      <c r="M25" s="471" t="s">
        <v>511</v>
      </c>
      <c r="N25" s="472"/>
      <c r="O25" s="473"/>
      <c r="P25" s="730"/>
      <c r="Q25" s="726"/>
      <c r="R25" s="726"/>
      <c r="S25" s="731" t="s">
        <v>512</v>
      </c>
      <c r="T25" s="732"/>
      <c r="U25" s="727"/>
      <c r="V25" s="728"/>
      <c r="W25" s="729"/>
    </row>
    <row r="26" spans="2:24" s="138" customFormat="1" ht="39.75" customHeight="1" x14ac:dyDescent="0.15">
      <c r="B26" s="719" t="s">
        <v>513</v>
      </c>
      <c r="C26" s="719"/>
      <c r="D26" s="719"/>
      <c r="E26" s="720" t="s">
        <v>566</v>
      </c>
      <c r="F26" s="721"/>
      <c r="G26" s="721"/>
      <c r="H26" s="721"/>
      <c r="I26" s="721"/>
      <c r="J26" s="721"/>
      <c r="K26" s="721"/>
      <c r="L26" s="722"/>
      <c r="M26" s="719" t="s">
        <v>513</v>
      </c>
      <c r="N26" s="719"/>
      <c r="O26" s="719"/>
      <c r="P26" s="720" t="s">
        <v>567</v>
      </c>
      <c r="Q26" s="721"/>
      <c r="R26" s="721"/>
      <c r="S26" s="721"/>
      <c r="T26" s="721"/>
      <c r="U26" s="721"/>
      <c r="V26" s="721"/>
      <c r="W26" s="722"/>
    </row>
    <row r="27" spans="2:24" s="138" customFormat="1" ht="15" customHeight="1" x14ac:dyDescent="0.15">
      <c r="B27" s="142"/>
      <c r="C27" s="736" t="s">
        <v>522</v>
      </c>
      <c r="D27" s="737"/>
      <c r="E27" s="737"/>
      <c r="F27" s="737"/>
      <c r="G27" s="737"/>
      <c r="H27" s="737"/>
      <c r="I27" s="737"/>
      <c r="J27" s="737"/>
      <c r="K27" s="737"/>
      <c r="L27" s="737"/>
      <c r="M27" s="143"/>
      <c r="N27" s="143" t="s">
        <v>523</v>
      </c>
      <c r="O27" s="143"/>
      <c r="P27" s="143"/>
      <c r="Q27" s="143"/>
      <c r="R27" s="143"/>
      <c r="S27" s="143"/>
      <c r="T27" s="143"/>
      <c r="U27" s="143"/>
      <c r="V27" s="143"/>
      <c r="W27" s="143"/>
    </row>
    <row r="28" spans="2:24" s="138" customFormat="1" ht="15" customHeight="1" x14ac:dyDescent="0.15">
      <c r="B28" s="142"/>
      <c r="C28" s="738"/>
      <c r="D28" s="738"/>
      <c r="E28" s="738"/>
      <c r="F28" s="738"/>
      <c r="G28" s="738"/>
      <c r="H28" s="738"/>
      <c r="I28" s="738"/>
      <c r="J28" s="738"/>
      <c r="K28" s="738"/>
      <c r="L28" s="738"/>
      <c r="M28" s="143"/>
      <c r="N28" s="143" t="s">
        <v>524</v>
      </c>
      <c r="O28" s="143"/>
      <c r="P28" s="143"/>
      <c r="Q28" s="143"/>
      <c r="R28" s="143"/>
      <c r="S28" s="143"/>
      <c r="T28" s="143"/>
      <c r="U28" s="143"/>
      <c r="V28" s="143"/>
      <c r="W28" s="143"/>
    </row>
    <row r="29" spans="2:24" ht="15" customHeight="1" x14ac:dyDescent="0.15">
      <c r="C29" s="143" t="s">
        <v>525</v>
      </c>
      <c r="D29" s="4"/>
      <c r="E29" s="4"/>
      <c r="F29" s="4"/>
      <c r="G29" s="4"/>
      <c r="H29" s="4"/>
      <c r="I29" s="4"/>
      <c r="J29" s="4"/>
      <c r="K29" s="4"/>
      <c r="L29" s="4"/>
      <c r="M29" s="4"/>
      <c r="N29" s="144" t="s">
        <v>526</v>
      </c>
      <c r="O29" s="4"/>
      <c r="P29" s="4"/>
      <c r="Q29" s="4"/>
      <c r="R29" s="4"/>
      <c r="S29" s="4"/>
      <c r="T29" s="4"/>
      <c r="U29" s="4"/>
      <c r="V29" s="4"/>
      <c r="W29" s="4"/>
      <c r="X29" s="138"/>
    </row>
    <row r="30" spans="2:24" ht="15" customHeight="1" x14ac:dyDescent="0.15">
      <c r="C30" s="143" t="s">
        <v>527</v>
      </c>
      <c r="D30" s="4"/>
      <c r="E30" s="4"/>
      <c r="F30" s="4"/>
      <c r="G30" s="4"/>
      <c r="H30" s="4"/>
      <c r="I30" s="4"/>
      <c r="J30" s="4"/>
      <c r="K30" s="4"/>
      <c r="L30" s="4"/>
      <c r="M30" s="4"/>
      <c r="N30" s="144" t="s">
        <v>528</v>
      </c>
      <c r="O30" s="4"/>
      <c r="P30" s="4"/>
      <c r="Q30" s="4"/>
      <c r="R30" s="4"/>
      <c r="S30" s="4"/>
      <c r="T30" s="4"/>
      <c r="U30" s="4"/>
      <c r="V30" s="4"/>
      <c r="W30" s="4"/>
      <c r="X30" s="138"/>
    </row>
    <row r="31" spans="2:24" ht="15.6" customHeight="1" x14ac:dyDescent="0.15">
      <c r="C31" s="125"/>
      <c r="N31" s="125"/>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D81A5EAA-F158-4AF5-88B6-7939D7537CBB}">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32F7D-3680-446B-8B2E-F587F1E37C4F}">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34" customWidth="1"/>
    <col min="2" max="4" width="6.125" style="134" customWidth="1"/>
    <col min="5" max="5" width="12.25" style="134" customWidth="1"/>
    <col min="6" max="12" width="9.125" style="134" customWidth="1"/>
    <col min="13" max="15" width="6.125" style="134" customWidth="1"/>
    <col min="16" max="16" width="12.25" style="134" customWidth="1"/>
    <col min="17" max="23" width="9.125" style="134" customWidth="1"/>
    <col min="24" max="24" width="3.125" style="134" customWidth="1"/>
    <col min="25" max="16384" width="7.625" style="134"/>
  </cols>
  <sheetData>
    <row r="1" spans="2:23" ht="9" customHeight="1" x14ac:dyDescent="0.15">
      <c r="W1" s="135"/>
    </row>
    <row r="2" spans="2:23" ht="25.15" customHeight="1" x14ac:dyDescent="0.15">
      <c r="B2" s="136" t="s">
        <v>493</v>
      </c>
      <c r="R2" s="675" t="s">
        <v>357</v>
      </c>
      <c r="S2" s="675"/>
      <c r="T2" s="676" t="s">
        <v>678</v>
      </c>
      <c r="U2" s="676"/>
      <c r="V2" s="676"/>
      <c r="W2" s="676"/>
    </row>
    <row r="3" spans="2:23" ht="25.15" customHeight="1" x14ac:dyDescent="0.15">
      <c r="B3" s="677" t="s">
        <v>494</v>
      </c>
      <c r="C3" s="678"/>
      <c r="D3" s="678"/>
      <c r="E3" s="679" t="s">
        <v>358</v>
      </c>
      <c r="F3" s="680"/>
      <c r="G3" s="681"/>
      <c r="H3" s="682" t="s">
        <v>495</v>
      </c>
      <c r="I3" s="683"/>
      <c r="J3" s="684" t="s">
        <v>351</v>
      </c>
      <c r="K3" s="685"/>
      <c r="L3" s="686"/>
      <c r="M3" s="438" t="s">
        <v>496</v>
      </c>
      <c r="N3" s="439"/>
      <c r="O3" s="440"/>
      <c r="P3" s="687" t="s">
        <v>364</v>
      </c>
      <c r="Q3" s="687"/>
      <c r="R3" s="687"/>
      <c r="S3" s="438" t="s">
        <v>403</v>
      </c>
      <c r="T3" s="440"/>
      <c r="U3" s="690">
        <v>45621</v>
      </c>
      <c r="V3" s="691"/>
      <c r="W3" s="692"/>
    </row>
    <row r="4" spans="2:23" ht="25.15" customHeight="1" x14ac:dyDescent="0.15">
      <c r="B4" s="696" t="s">
        <v>497</v>
      </c>
      <c r="C4" s="697"/>
      <c r="D4" s="697"/>
      <c r="E4" s="698" t="s">
        <v>314</v>
      </c>
      <c r="F4" s="699"/>
      <c r="G4" s="700"/>
      <c r="H4" s="682" t="s">
        <v>498</v>
      </c>
      <c r="I4" s="683"/>
      <c r="J4" s="684" t="s">
        <v>362</v>
      </c>
      <c r="K4" s="685"/>
      <c r="L4" s="686"/>
      <c r="M4" s="441"/>
      <c r="N4" s="442"/>
      <c r="O4" s="443"/>
      <c r="P4" s="701" t="s">
        <v>367</v>
      </c>
      <c r="Q4" s="701"/>
      <c r="R4" s="701"/>
      <c r="S4" s="688"/>
      <c r="T4" s="689"/>
      <c r="U4" s="693"/>
      <c r="V4" s="694"/>
      <c r="W4" s="695"/>
    </row>
    <row r="5" spans="2:23" s="138" customFormat="1" ht="25.5" customHeight="1" x14ac:dyDescent="0.15">
      <c r="B5" s="702" t="s">
        <v>499</v>
      </c>
      <c r="C5" s="704" t="s">
        <v>500</v>
      </c>
      <c r="D5" s="705"/>
      <c r="E5" s="137" t="s">
        <v>341</v>
      </c>
      <c r="F5" s="706"/>
      <c r="G5" s="707"/>
      <c r="H5" s="707"/>
      <c r="I5" s="707"/>
      <c r="J5" s="707"/>
      <c r="K5" s="707"/>
      <c r="L5" s="708"/>
      <c r="M5" s="702" t="s">
        <v>499</v>
      </c>
      <c r="N5" s="704" t="s">
        <v>500</v>
      </c>
      <c r="O5" s="705"/>
      <c r="P5" s="137" t="s">
        <v>342</v>
      </c>
      <c r="Q5" s="709"/>
      <c r="R5" s="710"/>
      <c r="S5" s="710"/>
      <c r="T5" s="710"/>
      <c r="U5" s="710"/>
      <c r="V5" s="710"/>
      <c r="W5" s="711"/>
    </row>
    <row r="6" spans="2:23" s="138" customFormat="1" ht="25.5" customHeight="1" x14ac:dyDescent="0.15">
      <c r="B6" s="703"/>
      <c r="C6" s="704" t="s">
        <v>501</v>
      </c>
      <c r="D6" s="705"/>
      <c r="E6" s="139">
        <v>2</v>
      </c>
      <c r="F6" s="709"/>
      <c r="G6" s="710"/>
      <c r="H6" s="710"/>
      <c r="I6" s="710"/>
      <c r="J6" s="710"/>
      <c r="K6" s="710"/>
      <c r="L6" s="711"/>
      <c r="M6" s="703"/>
      <c r="N6" s="704" t="s">
        <v>501</v>
      </c>
      <c r="O6" s="705"/>
      <c r="P6" s="139">
        <v>1</v>
      </c>
      <c r="Q6" s="709"/>
      <c r="R6" s="710"/>
      <c r="S6" s="710"/>
      <c r="T6" s="710"/>
      <c r="U6" s="710"/>
      <c r="V6" s="710"/>
      <c r="W6" s="711"/>
    </row>
    <row r="7" spans="2:23" s="138" customFormat="1" ht="25.5" customHeight="1" x14ac:dyDescent="0.15">
      <c r="B7" s="702" t="s">
        <v>502</v>
      </c>
      <c r="C7" s="704" t="s">
        <v>414</v>
      </c>
      <c r="D7" s="705"/>
      <c r="E7" s="140" t="s">
        <v>429</v>
      </c>
      <c r="F7" s="709"/>
      <c r="G7" s="710"/>
      <c r="H7" s="710"/>
      <c r="I7" s="710"/>
      <c r="J7" s="710"/>
      <c r="K7" s="710"/>
      <c r="L7" s="711"/>
      <c r="M7" s="702" t="s">
        <v>502</v>
      </c>
      <c r="N7" s="704" t="s">
        <v>414</v>
      </c>
      <c r="O7" s="705"/>
      <c r="P7" s="140" t="s">
        <v>429</v>
      </c>
      <c r="Q7" s="709"/>
      <c r="R7" s="710"/>
      <c r="S7" s="710"/>
      <c r="T7" s="710"/>
      <c r="U7" s="710"/>
      <c r="V7" s="710"/>
      <c r="W7" s="711"/>
    </row>
    <row r="8" spans="2:23" s="138" customFormat="1" ht="25.5" customHeight="1" x14ac:dyDescent="0.15">
      <c r="B8" s="715"/>
      <c r="C8" s="704" t="s">
        <v>415</v>
      </c>
      <c r="D8" s="705"/>
      <c r="E8" s="137" t="s">
        <v>454</v>
      </c>
      <c r="F8" s="709"/>
      <c r="G8" s="710"/>
      <c r="H8" s="710"/>
      <c r="I8" s="710"/>
      <c r="J8" s="710"/>
      <c r="K8" s="710"/>
      <c r="L8" s="711"/>
      <c r="M8" s="715"/>
      <c r="N8" s="704" t="s">
        <v>415</v>
      </c>
      <c r="O8" s="705"/>
      <c r="P8" s="137" t="s">
        <v>430</v>
      </c>
      <c r="Q8" s="709"/>
      <c r="R8" s="710"/>
      <c r="S8" s="710"/>
      <c r="T8" s="710"/>
      <c r="U8" s="710"/>
      <c r="V8" s="710"/>
      <c r="W8" s="711"/>
    </row>
    <row r="9" spans="2:23" s="138" customFormat="1" ht="25.5" customHeight="1" x14ac:dyDescent="0.15">
      <c r="B9" s="716" t="s">
        <v>417</v>
      </c>
      <c r="C9" s="717"/>
      <c r="D9" s="718"/>
      <c r="E9" s="141" t="s">
        <v>269</v>
      </c>
      <c r="F9" s="709"/>
      <c r="G9" s="710"/>
      <c r="H9" s="710"/>
      <c r="I9" s="710"/>
      <c r="J9" s="710"/>
      <c r="K9" s="710"/>
      <c r="L9" s="711"/>
      <c r="M9" s="716" t="s">
        <v>417</v>
      </c>
      <c r="N9" s="717"/>
      <c r="O9" s="718"/>
      <c r="P9" s="141" t="s">
        <v>269</v>
      </c>
      <c r="Q9" s="709"/>
      <c r="R9" s="710"/>
      <c r="S9" s="710"/>
      <c r="T9" s="710"/>
      <c r="U9" s="710"/>
      <c r="V9" s="710"/>
      <c r="W9" s="711"/>
    </row>
    <row r="10" spans="2:23" s="138" customFormat="1" ht="25.5" customHeight="1" x14ac:dyDescent="0.15">
      <c r="B10" s="702" t="s">
        <v>503</v>
      </c>
      <c r="C10" s="716" t="s">
        <v>504</v>
      </c>
      <c r="D10" s="718"/>
      <c r="E10" s="139" t="s">
        <v>431</v>
      </c>
      <c r="F10" s="709"/>
      <c r="G10" s="710"/>
      <c r="H10" s="710"/>
      <c r="I10" s="710"/>
      <c r="J10" s="710"/>
      <c r="K10" s="710"/>
      <c r="L10" s="711"/>
      <c r="M10" s="702" t="s">
        <v>503</v>
      </c>
      <c r="N10" s="716" t="s">
        <v>504</v>
      </c>
      <c r="O10" s="718"/>
      <c r="P10" s="139" t="s">
        <v>431</v>
      </c>
      <c r="Q10" s="709"/>
      <c r="R10" s="710"/>
      <c r="S10" s="710"/>
      <c r="T10" s="710"/>
      <c r="U10" s="710"/>
      <c r="V10" s="710"/>
      <c r="W10" s="711"/>
    </row>
    <row r="11" spans="2:23" s="138" customFormat="1" ht="25.5" customHeight="1" x14ac:dyDescent="0.15">
      <c r="B11" s="715"/>
      <c r="C11" s="716" t="s">
        <v>426</v>
      </c>
      <c r="D11" s="718"/>
      <c r="E11" s="119"/>
      <c r="F11" s="709"/>
      <c r="G11" s="710"/>
      <c r="H11" s="710"/>
      <c r="I11" s="710"/>
      <c r="J11" s="710"/>
      <c r="K11" s="710"/>
      <c r="L11" s="711"/>
      <c r="M11" s="715"/>
      <c r="N11" s="716" t="s">
        <v>426</v>
      </c>
      <c r="O11" s="718"/>
      <c r="P11" s="119"/>
      <c r="Q11" s="709"/>
      <c r="R11" s="710"/>
      <c r="S11" s="710"/>
      <c r="T11" s="710"/>
      <c r="U11" s="710"/>
      <c r="V11" s="710"/>
      <c r="W11" s="711"/>
    </row>
    <row r="12" spans="2:23" s="138" customFormat="1" ht="25.5" customHeight="1" x14ac:dyDescent="0.15">
      <c r="B12" s="703"/>
      <c r="C12" s="719" t="s">
        <v>427</v>
      </c>
      <c r="D12" s="719"/>
      <c r="E12" s="119" t="s">
        <v>434</v>
      </c>
      <c r="F12" s="712"/>
      <c r="G12" s="713"/>
      <c r="H12" s="713"/>
      <c r="I12" s="713"/>
      <c r="J12" s="713"/>
      <c r="K12" s="713"/>
      <c r="L12" s="714"/>
      <c r="M12" s="703"/>
      <c r="N12" s="719" t="s">
        <v>427</v>
      </c>
      <c r="O12" s="719"/>
      <c r="P12" s="119" t="s">
        <v>433</v>
      </c>
      <c r="Q12" s="709"/>
      <c r="R12" s="710"/>
      <c r="S12" s="710"/>
      <c r="T12" s="710"/>
      <c r="U12" s="710"/>
      <c r="V12" s="710"/>
      <c r="W12" s="711"/>
    </row>
    <row r="13" spans="2:23" s="138" customFormat="1" ht="25.5" customHeight="1" x14ac:dyDescent="0.15">
      <c r="B13" s="724" t="s">
        <v>505</v>
      </c>
      <c r="C13" s="724"/>
      <c r="D13" s="724"/>
      <c r="E13" s="733" t="s">
        <v>568</v>
      </c>
      <c r="F13" s="734"/>
      <c r="G13" s="735"/>
      <c r="H13" s="724" t="s">
        <v>507</v>
      </c>
      <c r="I13" s="724"/>
      <c r="J13" s="725" t="s">
        <v>569</v>
      </c>
      <c r="K13" s="725"/>
      <c r="L13" s="725"/>
      <c r="M13" s="724" t="s">
        <v>505</v>
      </c>
      <c r="N13" s="724"/>
      <c r="O13" s="724"/>
      <c r="P13" s="733" t="s">
        <v>529</v>
      </c>
      <c r="Q13" s="734"/>
      <c r="R13" s="735"/>
      <c r="S13" s="724" t="s">
        <v>507</v>
      </c>
      <c r="T13" s="724"/>
      <c r="U13" s="725" t="s">
        <v>530</v>
      </c>
      <c r="V13" s="725"/>
      <c r="W13" s="725"/>
    </row>
    <row r="14" spans="2:23" s="138" customFormat="1" ht="25.5" customHeight="1" x14ac:dyDescent="0.15">
      <c r="B14" s="403" t="s">
        <v>511</v>
      </c>
      <c r="C14" s="403"/>
      <c r="D14" s="403"/>
      <c r="E14" s="726"/>
      <c r="F14" s="726"/>
      <c r="G14" s="726"/>
      <c r="H14" s="471" t="s">
        <v>512</v>
      </c>
      <c r="I14" s="472"/>
      <c r="J14" s="727"/>
      <c r="K14" s="728"/>
      <c r="L14" s="729"/>
      <c r="M14" s="471" t="s">
        <v>511</v>
      </c>
      <c r="N14" s="472"/>
      <c r="O14" s="473"/>
      <c r="P14" s="730"/>
      <c r="Q14" s="726"/>
      <c r="R14" s="726"/>
      <c r="S14" s="731" t="s">
        <v>512</v>
      </c>
      <c r="T14" s="732"/>
      <c r="U14" s="727"/>
      <c r="V14" s="728"/>
      <c r="W14" s="729"/>
    </row>
    <row r="15" spans="2:23" s="138" customFormat="1" ht="39.75" customHeight="1" x14ac:dyDescent="0.15">
      <c r="B15" s="719" t="s">
        <v>513</v>
      </c>
      <c r="C15" s="719"/>
      <c r="D15" s="719"/>
      <c r="E15" s="720" t="s">
        <v>567</v>
      </c>
      <c r="F15" s="721"/>
      <c r="G15" s="721"/>
      <c r="H15" s="721"/>
      <c r="I15" s="721"/>
      <c r="J15" s="721"/>
      <c r="K15" s="721"/>
      <c r="L15" s="722"/>
      <c r="M15" s="719" t="s">
        <v>513</v>
      </c>
      <c r="N15" s="719"/>
      <c r="O15" s="719"/>
      <c r="P15" s="720" t="s">
        <v>532</v>
      </c>
      <c r="Q15" s="721"/>
      <c r="R15" s="721"/>
      <c r="S15" s="721"/>
      <c r="T15" s="721"/>
      <c r="U15" s="721"/>
      <c r="V15" s="721"/>
      <c r="W15" s="722"/>
    </row>
    <row r="16" spans="2:23" s="138" customFormat="1" ht="25.5" customHeight="1" x14ac:dyDescent="0.15">
      <c r="B16" s="723" t="s">
        <v>499</v>
      </c>
      <c r="C16" s="723" t="s">
        <v>500</v>
      </c>
      <c r="D16" s="723"/>
      <c r="E16" s="137" t="s">
        <v>342</v>
      </c>
      <c r="F16" s="706"/>
      <c r="G16" s="707"/>
      <c r="H16" s="707"/>
      <c r="I16" s="707"/>
      <c r="J16" s="707"/>
      <c r="K16" s="707"/>
      <c r="L16" s="708"/>
      <c r="M16" s="723" t="s">
        <v>499</v>
      </c>
      <c r="N16" s="723" t="s">
        <v>500</v>
      </c>
      <c r="O16" s="723"/>
      <c r="P16" s="137" t="s">
        <v>343</v>
      </c>
      <c r="Q16" s="709"/>
      <c r="R16" s="710"/>
      <c r="S16" s="710"/>
      <c r="T16" s="710"/>
      <c r="U16" s="710"/>
      <c r="V16" s="710"/>
      <c r="W16" s="711"/>
    </row>
    <row r="17" spans="2:24" s="138" customFormat="1" ht="25.5" customHeight="1" x14ac:dyDescent="0.15">
      <c r="B17" s="723"/>
      <c r="C17" s="723" t="s">
        <v>501</v>
      </c>
      <c r="D17" s="723"/>
      <c r="E17" s="139">
        <v>2</v>
      </c>
      <c r="F17" s="709"/>
      <c r="G17" s="710"/>
      <c r="H17" s="710"/>
      <c r="I17" s="710"/>
      <c r="J17" s="710"/>
      <c r="K17" s="710"/>
      <c r="L17" s="711"/>
      <c r="M17" s="723"/>
      <c r="N17" s="723" t="s">
        <v>501</v>
      </c>
      <c r="O17" s="723"/>
      <c r="P17" s="139">
        <v>1</v>
      </c>
      <c r="Q17" s="709"/>
      <c r="R17" s="710"/>
      <c r="S17" s="710"/>
      <c r="T17" s="710"/>
      <c r="U17" s="710"/>
      <c r="V17" s="710"/>
      <c r="W17" s="711"/>
    </row>
    <row r="18" spans="2:24" s="138" customFormat="1" ht="25.5" customHeight="1" x14ac:dyDescent="0.15">
      <c r="B18" s="723" t="s">
        <v>502</v>
      </c>
      <c r="C18" s="723" t="s">
        <v>414</v>
      </c>
      <c r="D18" s="723"/>
      <c r="E18" s="140" t="s">
        <v>429</v>
      </c>
      <c r="F18" s="709"/>
      <c r="G18" s="710"/>
      <c r="H18" s="710"/>
      <c r="I18" s="710"/>
      <c r="J18" s="710"/>
      <c r="K18" s="710"/>
      <c r="L18" s="711"/>
      <c r="M18" s="723" t="s">
        <v>502</v>
      </c>
      <c r="N18" s="723" t="s">
        <v>414</v>
      </c>
      <c r="O18" s="723"/>
      <c r="P18" s="140" t="s">
        <v>429</v>
      </c>
      <c r="Q18" s="709"/>
      <c r="R18" s="710"/>
      <c r="S18" s="710"/>
      <c r="T18" s="710"/>
      <c r="U18" s="710"/>
      <c r="V18" s="710"/>
      <c r="W18" s="711"/>
    </row>
    <row r="19" spans="2:24" s="138" customFormat="1" ht="25.5" customHeight="1" x14ac:dyDescent="0.15">
      <c r="B19" s="723"/>
      <c r="C19" s="723" t="s">
        <v>415</v>
      </c>
      <c r="D19" s="723"/>
      <c r="E19" s="137" t="s">
        <v>444</v>
      </c>
      <c r="F19" s="709"/>
      <c r="G19" s="710"/>
      <c r="H19" s="710"/>
      <c r="I19" s="710"/>
      <c r="J19" s="710"/>
      <c r="K19" s="710"/>
      <c r="L19" s="711"/>
      <c r="M19" s="723"/>
      <c r="N19" s="723" t="s">
        <v>415</v>
      </c>
      <c r="O19" s="723"/>
      <c r="P19" s="137" t="s">
        <v>451</v>
      </c>
      <c r="Q19" s="709"/>
      <c r="R19" s="710"/>
      <c r="S19" s="710"/>
      <c r="T19" s="710"/>
      <c r="U19" s="710"/>
      <c r="V19" s="710"/>
      <c r="W19" s="711"/>
    </row>
    <row r="20" spans="2:24" s="138" customFormat="1" ht="25.5" customHeight="1" x14ac:dyDescent="0.15">
      <c r="B20" s="719" t="s">
        <v>417</v>
      </c>
      <c r="C20" s="719"/>
      <c r="D20" s="719"/>
      <c r="E20" s="141" t="s">
        <v>269</v>
      </c>
      <c r="F20" s="709"/>
      <c r="G20" s="710"/>
      <c r="H20" s="710"/>
      <c r="I20" s="710"/>
      <c r="J20" s="710"/>
      <c r="K20" s="710"/>
      <c r="L20" s="711"/>
      <c r="M20" s="719" t="s">
        <v>417</v>
      </c>
      <c r="N20" s="719"/>
      <c r="O20" s="719"/>
      <c r="P20" s="141" t="s">
        <v>269</v>
      </c>
      <c r="Q20" s="709"/>
      <c r="R20" s="710"/>
      <c r="S20" s="710"/>
      <c r="T20" s="710"/>
      <c r="U20" s="710"/>
      <c r="V20" s="710"/>
      <c r="W20" s="711"/>
    </row>
    <row r="21" spans="2:24" s="138" customFormat="1" ht="25.5" customHeight="1" x14ac:dyDescent="0.15">
      <c r="B21" s="702" t="s">
        <v>503</v>
      </c>
      <c r="C21" s="719" t="s">
        <v>504</v>
      </c>
      <c r="D21" s="719"/>
      <c r="E21" s="139" t="s">
        <v>431</v>
      </c>
      <c r="F21" s="709"/>
      <c r="G21" s="710"/>
      <c r="H21" s="710"/>
      <c r="I21" s="710"/>
      <c r="J21" s="710"/>
      <c r="K21" s="710"/>
      <c r="L21" s="711"/>
      <c r="M21" s="702" t="s">
        <v>503</v>
      </c>
      <c r="N21" s="719" t="s">
        <v>504</v>
      </c>
      <c r="O21" s="719"/>
      <c r="P21" s="139" t="s">
        <v>431</v>
      </c>
      <c r="Q21" s="709"/>
      <c r="R21" s="710"/>
      <c r="S21" s="710"/>
      <c r="T21" s="710"/>
      <c r="U21" s="710"/>
      <c r="V21" s="710"/>
      <c r="W21" s="711"/>
    </row>
    <row r="22" spans="2:24" s="138" customFormat="1" ht="25.5" customHeight="1" x14ac:dyDescent="0.15">
      <c r="B22" s="715"/>
      <c r="C22" s="719" t="s">
        <v>426</v>
      </c>
      <c r="D22" s="719"/>
      <c r="E22" s="119"/>
      <c r="F22" s="709"/>
      <c r="G22" s="710"/>
      <c r="H22" s="710"/>
      <c r="I22" s="710"/>
      <c r="J22" s="710"/>
      <c r="K22" s="710"/>
      <c r="L22" s="711"/>
      <c r="M22" s="715"/>
      <c r="N22" s="719" t="s">
        <v>426</v>
      </c>
      <c r="O22" s="719"/>
      <c r="P22" s="119"/>
      <c r="Q22" s="709"/>
      <c r="R22" s="710"/>
      <c r="S22" s="710"/>
      <c r="T22" s="710"/>
      <c r="U22" s="710"/>
      <c r="V22" s="710"/>
      <c r="W22" s="711"/>
    </row>
    <row r="23" spans="2:24" s="138" customFormat="1" ht="25.5" customHeight="1" x14ac:dyDescent="0.15">
      <c r="B23" s="703"/>
      <c r="C23" s="719" t="s">
        <v>427</v>
      </c>
      <c r="D23" s="719"/>
      <c r="E23" s="119" t="s">
        <v>433</v>
      </c>
      <c r="F23" s="712"/>
      <c r="G23" s="713"/>
      <c r="H23" s="713"/>
      <c r="I23" s="713"/>
      <c r="J23" s="713"/>
      <c r="K23" s="713"/>
      <c r="L23" s="714"/>
      <c r="M23" s="703"/>
      <c r="N23" s="719" t="s">
        <v>427</v>
      </c>
      <c r="O23" s="719"/>
      <c r="P23" s="119" t="s">
        <v>434</v>
      </c>
      <c r="Q23" s="709"/>
      <c r="R23" s="710"/>
      <c r="S23" s="710"/>
      <c r="T23" s="710"/>
      <c r="U23" s="710"/>
      <c r="V23" s="710"/>
      <c r="W23" s="711"/>
    </row>
    <row r="24" spans="2:24" s="138" customFormat="1" ht="25.5" customHeight="1" x14ac:dyDescent="0.15">
      <c r="B24" s="724" t="s">
        <v>505</v>
      </c>
      <c r="C24" s="724"/>
      <c r="D24" s="724"/>
      <c r="E24" s="733" t="s">
        <v>529</v>
      </c>
      <c r="F24" s="734"/>
      <c r="G24" s="735"/>
      <c r="H24" s="724" t="s">
        <v>507</v>
      </c>
      <c r="I24" s="724"/>
      <c r="J24" s="733" t="s">
        <v>570</v>
      </c>
      <c r="K24" s="734"/>
      <c r="L24" s="735"/>
      <c r="M24" s="724" t="s">
        <v>505</v>
      </c>
      <c r="N24" s="724"/>
      <c r="O24" s="724"/>
      <c r="P24" s="733" t="s">
        <v>571</v>
      </c>
      <c r="Q24" s="734"/>
      <c r="R24" s="735"/>
      <c r="S24" s="724" t="s">
        <v>507</v>
      </c>
      <c r="T24" s="724"/>
      <c r="U24" s="725" t="s">
        <v>572</v>
      </c>
      <c r="V24" s="725"/>
      <c r="W24" s="725"/>
    </row>
    <row r="25" spans="2:24" s="138" customFormat="1" ht="25.5" customHeight="1" x14ac:dyDescent="0.15">
      <c r="B25" s="403" t="s">
        <v>511</v>
      </c>
      <c r="C25" s="403"/>
      <c r="D25" s="403"/>
      <c r="E25" s="726"/>
      <c r="F25" s="726"/>
      <c r="G25" s="726"/>
      <c r="H25" s="471" t="s">
        <v>512</v>
      </c>
      <c r="I25" s="472"/>
      <c r="J25" s="727"/>
      <c r="K25" s="728"/>
      <c r="L25" s="729"/>
      <c r="M25" s="471" t="s">
        <v>511</v>
      </c>
      <c r="N25" s="472"/>
      <c r="O25" s="473"/>
      <c r="P25" s="730"/>
      <c r="Q25" s="726"/>
      <c r="R25" s="726"/>
      <c r="S25" s="731" t="s">
        <v>512</v>
      </c>
      <c r="T25" s="732"/>
      <c r="U25" s="727"/>
      <c r="V25" s="728"/>
      <c r="W25" s="729"/>
    </row>
    <row r="26" spans="2:24" s="138" customFormat="1" ht="39.75" customHeight="1" x14ac:dyDescent="0.15">
      <c r="B26" s="719" t="s">
        <v>513</v>
      </c>
      <c r="C26" s="719"/>
      <c r="D26" s="719"/>
      <c r="E26" s="720" t="s">
        <v>521</v>
      </c>
      <c r="F26" s="721"/>
      <c r="G26" s="721"/>
      <c r="H26" s="721"/>
      <c r="I26" s="721"/>
      <c r="J26" s="721"/>
      <c r="K26" s="721"/>
      <c r="L26" s="722"/>
      <c r="M26" s="719" t="s">
        <v>513</v>
      </c>
      <c r="N26" s="719"/>
      <c r="O26" s="719"/>
      <c r="P26" s="720" t="s">
        <v>573</v>
      </c>
      <c r="Q26" s="721"/>
      <c r="R26" s="721"/>
      <c r="S26" s="721"/>
      <c r="T26" s="721"/>
      <c r="U26" s="721"/>
      <c r="V26" s="721"/>
      <c r="W26" s="722"/>
    </row>
    <row r="27" spans="2:24" s="138" customFormat="1" ht="15" customHeight="1" x14ac:dyDescent="0.15">
      <c r="B27" s="142"/>
      <c r="C27" s="736" t="s">
        <v>522</v>
      </c>
      <c r="D27" s="737"/>
      <c r="E27" s="737"/>
      <c r="F27" s="737"/>
      <c r="G27" s="737"/>
      <c r="H27" s="737"/>
      <c r="I27" s="737"/>
      <c r="J27" s="737"/>
      <c r="K27" s="737"/>
      <c r="L27" s="737"/>
      <c r="M27" s="143"/>
      <c r="N27" s="143" t="s">
        <v>523</v>
      </c>
      <c r="O27" s="143"/>
      <c r="P27" s="143"/>
      <c r="Q27" s="143"/>
      <c r="R27" s="143"/>
      <c r="S27" s="143"/>
      <c r="T27" s="143"/>
      <c r="U27" s="143"/>
      <c r="V27" s="143"/>
      <c r="W27" s="143"/>
    </row>
    <row r="28" spans="2:24" s="138" customFormat="1" ht="15" customHeight="1" x14ac:dyDescent="0.15">
      <c r="B28" s="142"/>
      <c r="C28" s="738"/>
      <c r="D28" s="738"/>
      <c r="E28" s="738"/>
      <c r="F28" s="738"/>
      <c r="G28" s="738"/>
      <c r="H28" s="738"/>
      <c r="I28" s="738"/>
      <c r="J28" s="738"/>
      <c r="K28" s="738"/>
      <c r="L28" s="738"/>
      <c r="M28" s="143"/>
      <c r="N28" s="143" t="s">
        <v>524</v>
      </c>
      <c r="O28" s="143"/>
      <c r="P28" s="143"/>
      <c r="Q28" s="143"/>
      <c r="R28" s="143"/>
      <c r="S28" s="143"/>
      <c r="T28" s="143"/>
      <c r="U28" s="143"/>
      <c r="V28" s="143"/>
      <c r="W28" s="143"/>
    </row>
    <row r="29" spans="2:24" ht="15" customHeight="1" x14ac:dyDescent="0.15">
      <c r="C29" s="143" t="s">
        <v>525</v>
      </c>
      <c r="D29" s="4"/>
      <c r="E29" s="4"/>
      <c r="F29" s="4"/>
      <c r="G29" s="4"/>
      <c r="H29" s="4"/>
      <c r="I29" s="4"/>
      <c r="J29" s="4"/>
      <c r="K29" s="4"/>
      <c r="L29" s="4"/>
      <c r="M29" s="4"/>
      <c r="N29" s="144" t="s">
        <v>526</v>
      </c>
      <c r="O29" s="4"/>
      <c r="P29" s="4"/>
      <c r="Q29" s="4"/>
      <c r="R29" s="4"/>
      <c r="S29" s="4"/>
      <c r="T29" s="4"/>
      <c r="U29" s="4"/>
      <c r="V29" s="4"/>
      <c r="W29" s="4"/>
      <c r="X29" s="138"/>
    </row>
    <row r="30" spans="2:24" ht="15" customHeight="1" x14ac:dyDescent="0.15">
      <c r="C30" s="143" t="s">
        <v>527</v>
      </c>
      <c r="D30" s="4"/>
      <c r="E30" s="4"/>
      <c r="F30" s="4"/>
      <c r="G30" s="4"/>
      <c r="H30" s="4"/>
      <c r="I30" s="4"/>
      <c r="J30" s="4"/>
      <c r="K30" s="4"/>
      <c r="L30" s="4"/>
      <c r="M30" s="4"/>
      <c r="N30" s="144" t="s">
        <v>528</v>
      </c>
      <c r="O30" s="4"/>
      <c r="P30" s="4"/>
      <c r="Q30" s="4"/>
      <c r="R30" s="4"/>
      <c r="S30" s="4"/>
      <c r="T30" s="4"/>
      <c r="U30" s="4"/>
      <c r="V30" s="4"/>
      <c r="W30" s="4"/>
      <c r="X30" s="138"/>
    </row>
    <row r="31" spans="2:24" ht="15.6" customHeight="1" x14ac:dyDescent="0.15">
      <c r="C31" s="125"/>
      <c r="N31" s="125"/>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69C4BA3C-2468-4A8F-87FD-F1D1BC56912D}">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9AA3B-FDC0-4FCC-87FF-23B5B9B4B557}">
  <dimension ref="B1:X31"/>
  <sheetViews>
    <sheetView showGridLines="0" showZeros="0" view="pageBreakPreview" zoomScale="70" zoomScaleNormal="70" zoomScaleSheetLayoutView="70" workbookViewId="0">
      <selection activeCell="T2" sqref="T2:W2"/>
    </sheetView>
  </sheetViews>
  <sheetFormatPr defaultColWidth="7.625" defaultRowHeight="27.95" customHeight="1" x14ac:dyDescent="0.15"/>
  <cols>
    <col min="1" max="1" width="1.75" style="134" customWidth="1"/>
    <col min="2" max="4" width="6.125" style="134" customWidth="1"/>
    <col min="5" max="5" width="12.25" style="134" customWidth="1"/>
    <col min="6" max="12" width="9.125" style="134" customWidth="1"/>
    <col min="13" max="15" width="6.125" style="134" customWidth="1"/>
    <col min="16" max="16" width="12.25" style="134" customWidth="1"/>
    <col min="17" max="23" width="9.125" style="134" customWidth="1"/>
    <col min="24" max="24" width="3.125" style="134" customWidth="1"/>
    <col min="25" max="16384" width="7.625" style="134"/>
  </cols>
  <sheetData>
    <row r="1" spans="2:23" ht="9" customHeight="1" x14ac:dyDescent="0.15">
      <c r="W1" s="135"/>
    </row>
    <row r="2" spans="2:23" ht="25.15" customHeight="1" x14ac:dyDescent="0.15">
      <c r="B2" s="136" t="s">
        <v>493</v>
      </c>
      <c r="R2" s="675" t="s">
        <v>357</v>
      </c>
      <c r="S2" s="675"/>
      <c r="T2" s="676" t="s">
        <v>678</v>
      </c>
      <c r="U2" s="676"/>
      <c r="V2" s="676"/>
      <c r="W2" s="676"/>
    </row>
    <row r="3" spans="2:23" ht="25.15" customHeight="1" x14ac:dyDescent="0.15">
      <c r="B3" s="677" t="s">
        <v>494</v>
      </c>
      <c r="C3" s="678"/>
      <c r="D3" s="678"/>
      <c r="E3" s="679" t="s">
        <v>358</v>
      </c>
      <c r="F3" s="680"/>
      <c r="G3" s="681"/>
      <c r="H3" s="682" t="s">
        <v>495</v>
      </c>
      <c r="I3" s="683"/>
      <c r="J3" s="684" t="s">
        <v>574</v>
      </c>
      <c r="K3" s="685"/>
      <c r="L3" s="686"/>
      <c r="M3" s="438" t="s">
        <v>496</v>
      </c>
      <c r="N3" s="439"/>
      <c r="O3" s="440"/>
      <c r="P3" s="687" t="s">
        <v>364</v>
      </c>
      <c r="Q3" s="687"/>
      <c r="R3" s="687"/>
      <c r="S3" s="438" t="s">
        <v>403</v>
      </c>
      <c r="T3" s="440"/>
      <c r="U3" s="690">
        <v>45621</v>
      </c>
      <c r="V3" s="691"/>
      <c r="W3" s="692"/>
    </row>
    <row r="4" spans="2:23" ht="25.15" customHeight="1" x14ac:dyDescent="0.15">
      <c r="B4" s="696" t="s">
        <v>497</v>
      </c>
      <c r="C4" s="697"/>
      <c r="D4" s="697"/>
      <c r="E4" s="698" t="s">
        <v>314</v>
      </c>
      <c r="F4" s="699"/>
      <c r="G4" s="700"/>
      <c r="H4" s="682" t="s">
        <v>498</v>
      </c>
      <c r="I4" s="683"/>
      <c r="J4" s="684" t="s">
        <v>362</v>
      </c>
      <c r="K4" s="685"/>
      <c r="L4" s="686"/>
      <c r="M4" s="441"/>
      <c r="N4" s="442"/>
      <c r="O4" s="443"/>
      <c r="P4" s="701" t="s">
        <v>367</v>
      </c>
      <c r="Q4" s="701"/>
      <c r="R4" s="701"/>
      <c r="S4" s="688"/>
      <c r="T4" s="689"/>
      <c r="U4" s="693"/>
      <c r="V4" s="694"/>
      <c r="W4" s="695"/>
    </row>
    <row r="5" spans="2:23" s="138" customFormat="1" ht="25.5" customHeight="1" x14ac:dyDescent="0.15">
      <c r="B5" s="702" t="s">
        <v>499</v>
      </c>
      <c r="C5" s="704" t="s">
        <v>500</v>
      </c>
      <c r="D5" s="705"/>
      <c r="E5" s="137" t="s">
        <v>343</v>
      </c>
      <c r="F5" s="706"/>
      <c r="G5" s="707"/>
      <c r="H5" s="707"/>
      <c r="I5" s="707"/>
      <c r="J5" s="707"/>
      <c r="K5" s="707"/>
      <c r="L5" s="708"/>
      <c r="M5" s="702" t="s">
        <v>499</v>
      </c>
      <c r="N5" s="704" t="s">
        <v>500</v>
      </c>
      <c r="O5" s="705"/>
      <c r="P5" s="137" t="s">
        <v>343</v>
      </c>
      <c r="Q5" s="709"/>
      <c r="R5" s="710"/>
      <c r="S5" s="710"/>
      <c r="T5" s="710"/>
      <c r="U5" s="710"/>
      <c r="V5" s="710"/>
      <c r="W5" s="711"/>
    </row>
    <row r="6" spans="2:23" s="138" customFormat="1" ht="25.5" customHeight="1" x14ac:dyDescent="0.15">
      <c r="B6" s="703"/>
      <c r="C6" s="704" t="s">
        <v>501</v>
      </c>
      <c r="D6" s="705"/>
      <c r="E6" s="139">
        <v>2</v>
      </c>
      <c r="F6" s="709"/>
      <c r="G6" s="710"/>
      <c r="H6" s="710"/>
      <c r="I6" s="710"/>
      <c r="J6" s="710"/>
      <c r="K6" s="710"/>
      <c r="L6" s="711"/>
      <c r="M6" s="703"/>
      <c r="N6" s="704" t="s">
        <v>501</v>
      </c>
      <c r="O6" s="705"/>
      <c r="P6" s="139">
        <v>3</v>
      </c>
      <c r="Q6" s="709"/>
      <c r="R6" s="710"/>
      <c r="S6" s="710"/>
      <c r="T6" s="710"/>
      <c r="U6" s="710"/>
      <c r="V6" s="710"/>
      <c r="W6" s="711"/>
    </row>
    <row r="7" spans="2:23" s="138" customFormat="1" ht="25.5" customHeight="1" x14ac:dyDescent="0.15">
      <c r="B7" s="702" t="s">
        <v>502</v>
      </c>
      <c r="C7" s="704" t="s">
        <v>414</v>
      </c>
      <c r="D7" s="705"/>
      <c r="E7" s="140" t="s">
        <v>429</v>
      </c>
      <c r="F7" s="709"/>
      <c r="G7" s="710"/>
      <c r="H7" s="710"/>
      <c r="I7" s="710"/>
      <c r="J7" s="710"/>
      <c r="K7" s="710"/>
      <c r="L7" s="711"/>
      <c r="M7" s="702" t="s">
        <v>502</v>
      </c>
      <c r="N7" s="704" t="s">
        <v>414</v>
      </c>
      <c r="O7" s="705"/>
      <c r="P7" s="140" t="s">
        <v>429</v>
      </c>
      <c r="Q7" s="709"/>
      <c r="R7" s="710"/>
      <c r="S7" s="710"/>
      <c r="T7" s="710"/>
      <c r="U7" s="710"/>
      <c r="V7" s="710"/>
      <c r="W7" s="711"/>
    </row>
    <row r="8" spans="2:23" s="138" customFormat="1" ht="25.5" customHeight="1" x14ac:dyDescent="0.15">
      <c r="B8" s="715"/>
      <c r="C8" s="704" t="s">
        <v>415</v>
      </c>
      <c r="D8" s="705"/>
      <c r="E8" s="137" t="s">
        <v>440</v>
      </c>
      <c r="F8" s="709"/>
      <c r="G8" s="710"/>
      <c r="H8" s="710"/>
      <c r="I8" s="710"/>
      <c r="J8" s="710"/>
      <c r="K8" s="710"/>
      <c r="L8" s="711"/>
      <c r="M8" s="715"/>
      <c r="N8" s="704" t="s">
        <v>415</v>
      </c>
      <c r="O8" s="705"/>
      <c r="P8" s="137" t="s">
        <v>440</v>
      </c>
      <c r="Q8" s="709"/>
      <c r="R8" s="710"/>
      <c r="S8" s="710"/>
      <c r="T8" s="710"/>
      <c r="U8" s="710"/>
      <c r="V8" s="710"/>
      <c r="W8" s="711"/>
    </row>
    <row r="9" spans="2:23" s="138" customFormat="1" ht="25.5" customHeight="1" x14ac:dyDescent="0.15">
      <c r="B9" s="716" t="s">
        <v>417</v>
      </c>
      <c r="C9" s="717"/>
      <c r="D9" s="718"/>
      <c r="E9" s="141" t="s">
        <v>269</v>
      </c>
      <c r="F9" s="709"/>
      <c r="G9" s="710"/>
      <c r="H9" s="710"/>
      <c r="I9" s="710"/>
      <c r="J9" s="710"/>
      <c r="K9" s="710"/>
      <c r="L9" s="711"/>
      <c r="M9" s="716" t="s">
        <v>417</v>
      </c>
      <c r="N9" s="717"/>
      <c r="O9" s="718"/>
      <c r="P9" s="141" t="s">
        <v>269</v>
      </c>
      <c r="Q9" s="709"/>
      <c r="R9" s="710"/>
      <c r="S9" s="710"/>
      <c r="T9" s="710"/>
      <c r="U9" s="710"/>
      <c r="V9" s="710"/>
      <c r="W9" s="711"/>
    </row>
    <row r="10" spans="2:23" s="138" customFormat="1" ht="25.5" customHeight="1" x14ac:dyDescent="0.15">
      <c r="B10" s="702" t="s">
        <v>503</v>
      </c>
      <c r="C10" s="716" t="s">
        <v>504</v>
      </c>
      <c r="D10" s="718"/>
      <c r="E10" s="139" t="s">
        <v>431</v>
      </c>
      <c r="F10" s="709"/>
      <c r="G10" s="710"/>
      <c r="H10" s="710"/>
      <c r="I10" s="710"/>
      <c r="J10" s="710"/>
      <c r="K10" s="710"/>
      <c r="L10" s="711"/>
      <c r="M10" s="702" t="s">
        <v>503</v>
      </c>
      <c r="N10" s="716" t="s">
        <v>504</v>
      </c>
      <c r="O10" s="718"/>
      <c r="P10" s="139" t="s">
        <v>431</v>
      </c>
      <c r="Q10" s="709"/>
      <c r="R10" s="710"/>
      <c r="S10" s="710"/>
      <c r="T10" s="710"/>
      <c r="U10" s="710"/>
      <c r="V10" s="710"/>
      <c r="W10" s="711"/>
    </row>
    <row r="11" spans="2:23" s="138" customFormat="1" ht="25.5" customHeight="1" x14ac:dyDescent="0.15">
      <c r="B11" s="715"/>
      <c r="C11" s="716" t="s">
        <v>426</v>
      </c>
      <c r="D11" s="718"/>
      <c r="E11" s="119"/>
      <c r="F11" s="709"/>
      <c r="G11" s="710"/>
      <c r="H11" s="710"/>
      <c r="I11" s="710"/>
      <c r="J11" s="710"/>
      <c r="K11" s="710"/>
      <c r="L11" s="711"/>
      <c r="M11" s="715"/>
      <c r="N11" s="716" t="s">
        <v>426</v>
      </c>
      <c r="O11" s="718"/>
      <c r="P11" s="119"/>
      <c r="Q11" s="709"/>
      <c r="R11" s="710"/>
      <c r="S11" s="710"/>
      <c r="T11" s="710"/>
      <c r="U11" s="710"/>
      <c r="V11" s="710"/>
      <c r="W11" s="711"/>
    </row>
    <row r="12" spans="2:23" s="138" customFormat="1" ht="25.5" customHeight="1" x14ac:dyDescent="0.15">
      <c r="B12" s="703"/>
      <c r="C12" s="719" t="s">
        <v>427</v>
      </c>
      <c r="D12" s="719"/>
      <c r="E12" s="119" t="s">
        <v>434</v>
      </c>
      <c r="F12" s="712"/>
      <c r="G12" s="713"/>
      <c r="H12" s="713"/>
      <c r="I12" s="713"/>
      <c r="J12" s="713"/>
      <c r="K12" s="713"/>
      <c r="L12" s="714"/>
      <c r="M12" s="703"/>
      <c r="N12" s="719" t="s">
        <v>427</v>
      </c>
      <c r="O12" s="719"/>
      <c r="P12" s="119" t="s">
        <v>434</v>
      </c>
      <c r="Q12" s="709"/>
      <c r="R12" s="710"/>
      <c r="S12" s="710"/>
      <c r="T12" s="710"/>
      <c r="U12" s="710"/>
      <c r="V12" s="710"/>
      <c r="W12" s="711"/>
    </row>
    <row r="13" spans="2:23" s="138" customFormat="1" ht="25.5" customHeight="1" x14ac:dyDescent="0.15">
      <c r="B13" s="724" t="s">
        <v>505</v>
      </c>
      <c r="C13" s="724"/>
      <c r="D13" s="724"/>
      <c r="E13" s="733" t="s">
        <v>571</v>
      </c>
      <c r="F13" s="734"/>
      <c r="G13" s="735"/>
      <c r="H13" s="724" t="s">
        <v>507</v>
      </c>
      <c r="I13" s="724"/>
      <c r="J13" s="725" t="s">
        <v>572</v>
      </c>
      <c r="K13" s="725"/>
      <c r="L13" s="725"/>
      <c r="M13" s="724" t="s">
        <v>505</v>
      </c>
      <c r="N13" s="724"/>
      <c r="O13" s="724"/>
      <c r="P13" s="733" t="s">
        <v>571</v>
      </c>
      <c r="Q13" s="734"/>
      <c r="R13" s="735"/>
      <c r="S13" s="724" t="s">
        <v>507</v>
      </c>
      <c r="T13" s="724"/>
      <c r="U13" s="725" t="s">
        <v>572</v>
      </c>
      <c r="V13" s="725"/>
      <c r="W13" s="725"/>
    </row>
    <row r="14" spans="2:23" s="138" customFormat="1" ht="25.5" customHeight="1" x14ac:dyDescent="0.15">
      <c r="B14" s="403" t="s">
        <v>511</v>
      </c>
      <c r="C14" s="403"/>
      <c r="D14" s="403"/>
      <c r="E14" s="726"/>
      <c r="F14" s="726"/>
      <c r="G14" s="726"/>
      <c r="H14" s="471" t="s">
        <v>512</v>
      </c>
      <c r="I14" s="472"/>
      <c r="J14" s="727"/>
      <c r="K14" s="728"/>
      <c r="L14" s="729"/>
      <c r="M14" s="471" t="s">
        <v>511</v>
      </c>
      <c r="N14" s="472"/>
      <c r="O14" s="473"/>
      <c r="P14" s="730"/>
      <c r="Q14" s="726"/>
      <c r="R14" s="726"/>
      <c r="S14" s="731" t="s">
        <v>512</v>
      </c>
      <c r="T14" s="732"/>
      <c r="U14" s="727"/>
      <c r="V14" s="728"/>
      <c r="W14" s="729"/>
    </row>
    <row r="15" spans="2:23" s="138" customFormat="1" ht="39.75" customHeight="1" x14ac:dyDescent="0.15">
      <c r="B15" s="719" t="s">
        <v>513</v>
      </c>
      <c r="C15" s="719"/>
      <c r="D15" s="719"/>
      <c r="E15" s="720" t="s">
        <v>575</v>
      </c>
      <c r="F15" s="721"/>
      <c r="G15" s="721"/>
      <c r="H15" s="721"/>
      <c r="I15" s="721"/>
      <c r="J15" s="721"/>
      <c r="K15" s="721"/>
      <c r="L15" s="722"/>
      <c r="M15" s="719" t="s">
        <v>513</v>
      </c>
      <c r="N15" s="719"/>
      <c r="O15" s="719"/>
      <c r="P15" s="720" t="s">
        <v>575</v>
      </c>
      <c r="Q15" s="721"/>
      <c r="R15" s="721"/>
      <c r="S15" s="721"/>
      <c r="T15" s="721"/>
      <c r="U15" s="721"/>
      <c r="V15" s="721"/>
      <c r="W15" s="722"/>
    </row>
    <row r="16" spans="2:23" s="138" customFormat="1" ht="25.5" customHeight="1" x14ac:dyDescent="0.15">
      <c r="B16" s="723" t="s">
        <v>499</v>
      </c>
      <c r="C16" s="723" t="s">
        <v>500</v>
      </c>
      <c r="D16" s="723"/>
      <c r="E16" s="137"/>
      <c r="F16" s="706"/>
      <c r="G16" s="707"/>
      <c r="H16" s="707"/>
      <c r="I16" s="707"/>
      <c r="J16" s="707"/>
      <c r="K16" s="707"/>
      <c r="L16" s="708"/>
      <c r="M16" s="723" t="s">
        <v>499</v>
      </c>
      <c r="N16" s="723" t="s">
        <v>500</v>
      </c>
      <c r="O16" s="723"/>
      <c r="P16" s="137"/>
      <c r="Q16" s="709"/>
      <c r="R16" s="710"/>
      <c r="S16" s="710"/>
      <c r="T16" s="710"/>
      <c r="U16" s="710"/>
      <c r="V16" s="710"/>
      <c r="W16" s="711"/>
    </row>
    <row r="17" spans="2:24" s="138" customFormat="1" ht="25.5" customHeight="1" x14ac:dyDescent="0.15">
      <c r="B17" s="723"/>
      <c r="C17" s="723" t="s">
        <v>501</v>
      </c>
      <c r="D17" s="723"/>
      <c r="E17" s="139"/>
      <c r="F17" s="709"/>
      <c r="G17" s="710"/>
      <c r="H17" s="710"/>
      <c r="I17" s="710"/>
      <c r="J17" s="710"/>
      <c r="K17" s="710"/>
      <c r="L17" s="711"/>
      <c r="M17" s="723"/>
      <c r="N17" s="723" t="s">
        <v>501</v>
      </c>
      <c r="O17" s="723"/>
      <c r="P17" s="139"/>
      <c r="Q17" s="709"/>
      <c r="R17" s="710"/>
      <c r="S17" s="710"/>
      <c r="T17" s="710"/>
      <c r="U17" s="710"/>
      <c r="V17" s="710"/>
      <c r="W17" s="711"/>
    </row>
    <row r="18" spans="2:24" s="138" customFormat="1" ht="25.5" customHeight="1" x14ac:dyDescent="0.15">
      <c r="B18" s="723" t="s">
        <v>502</v>
      </c>
      <c r="C18" s="723" t="s">
        <v>414</v>
      </c>
      <c r="D18" s="723"/>
      <c r="E18" s="140"/>
      <c r="F18" s="709"/>
      <c r="G18" s="710"/>
      <c r="H18" s="710"/>
      <c r="I18" s="710"/>
      <c r="J18" s="710"/>
      <c r="K18" s="710"/>
      <c r="L18" s="711"/>
      <c r="M18" s="723" t="s">
        <v>502</v>
      </c>
      <c r="N18" s="723" t="s">
        <v>414</v>
      </c>
      <c r="O18" s="723"/>
      <c r="P18" s="140"/>
      <c r="Q18" s="709"/>
      <c r="R18" s="710"/>
      <c r="S18" s="710"/>
      <c r="T18" s="710"/>
      <c r="U18" s="710"/>
      <c r="V18" s="710"/>
      <c r="W18" s="711"/>
    </row>
    <row r="19" spans="2:24" s="138" customFormat="1" ht="25.5" customHeight="1" x14ac:dyDescent="0.15">
      <c r="B19" s="723"/>
      <c r="C19" s="723" t="s">
        <v>415</v>
      </c>
      <c r="D19" s="723"/>
      <c r="E19" s="137"/>
      <c r="F19" s="709"/>
      <c r="G19" s="710"/>
      <c r="H19" s="710"/>
      <c r="I19" s="710"/>
      <c r="J19" s="710"/>
      <c r="K19" s="710"/>
      <c r="L19" s="711"/>
      <c r="M19" s="723"/>
      <c r="N19" s="723" t="s">
        <v>415</v>
      </c>
      <c r="O19" s="723"/>
      <c r="P19" s="137"/>
      <c r="Q19" s="709"/>
      <c r="R19" s="710"/>
      <c r="S19" s="710"/>
      <c r="T19" s="710"/>
      <c r="U19" s="710"/>
      <c r="V19" s="710"/>
      <c r="W19" s="711"/>
    </row>
    <row r="20" spans="2:24" s="138" customFormat="1" ht="25.5" customHeight="1" x14ac:dyDescent="0.15">
      <c r="B20" s="719" t="s">
        <v>417</v>
      </c>
      <c r="C20" s="719"/>
      <c r="D20" s="719"/>
      <c r="E20" s="141"/>
      <c r="F20" s="709"/>
      <c r="G20" s="710"/>
      <c r="H20" s="710"/>
      <c r="I20" s="710"/>
      <c r="J20" s="710"/>
      <c r="K20" s="710"/>
      <c r="L20" s="711"/>
      <c r="M20" s="719" t="s">
        <v>417</v>
      </c>
      <c r="N20" s="719"/>
      <c r="O20" s="719"/>
      <c r="P20" s="141"/>
      <c r="Q20" s="709"/>
      <c r="R20" s="710"/>
      <c r="S20" s="710"/>
      <c r="T20" s="710"/>
      <c r="U20" s="710"/>
      <c r="V20" s="710"/>
      <c r="W20" s="711"/>
    </row>
    <row r="21" spans="2:24" s="138" customFormat="1" ht="25.5" customHeight="1" x14ac:dyDescent="0.15">
      <c r="B21" s="702" t="s">
        <v>503</v>
      </c>
      <c r="C21" s="719" t="s">
        <v>504</v>
      </c>
      <c r="D21" s="719"/>
      <c r="E21" s="139"/>
      <c r="F21" s="709"/>
      <c r="G21" s="710"/>
      <c r="H21" s="710"/>
      <c r="I21" s="710"/>
      <c r="J21" s="710"/>
      <c r="K21" s="710"/>
      <c r="L21" s="711"/>
      <c r="M21" s="702" t="s">
        <v>503</v>
      </c>
      <c r="N21" s="719" t="s">
        <v>504</v>
      </c>
      <c r="O21" s="719"/>
      <c r="P21" s="139"/>
      <c r="Q21" s="709"/>
      <c r="R21" s="710"/>
      <c r="S21" s="710"/>
      <c r="T21" s="710"/>
      <c r="U21" s="710"/>
      <c r="V21" s="710"/>
      <c r="W21" s="711"/>
    </row>
    <row r="22" spans="2:24" s="138" customFormat="1" ht="25.5" customHeight="1" x14ac:dyDescent="0.15">
      <c r="B22" s="715"/>
      <c r="C22" s="719" t="s">
        <v>426</v>
      </c>
      <c r="D22" s="719"/>
      <c r="E22" s="119"/>
      <c r="F22" s="709"/>
      <c r="G22" s="710"/>
      <c r="H22" s="710"/>
      <c r="I22" s="710"/>
      <c r="J22" s="710"/>
      <c r="K22" s="710"/>
      <c r="L22" s="711"/>
      <c r="M22" s="715"/>
      <c r="N22" s="719" t="s">
        <v>426</v>
      </c>
      <c r="O22" s="719"/>
      <c r="P22" s="119"/>
      <c r="Q22" s="709"/>
      <c r="R22" s="710"/>
      <c r="S22" s="710"/>
      <c r="T22" s="710"/>
      <c r="U22" s="710"/>
      <c r="V22" s="710"/>
      <c r="W22" s="711"/>
    </row>
    <row r="23" spans="2:24" s="138" customFormat="1" ht="25.5" customHeight="1" x14ac:dyDescent="0.15">
      <c r="B23" s="703"/>
      <c r="C23" s="719" t="s">
        <v>427</v>
      </c>
      <c r="D23" s="719"/>
      <c r="E23" s="119"/>
      <c r="F23" s="712"/>
      <c r="G23" s="713"/>
      <c r="H23" s="713"/>
      <c r="I23" s="713"/>
      <c r="J23" s="713"/>
      <c r="K23" s="713"/>
      <c r="L23" s="714"/>
      <c r="M23" s="703"/>
      <c r="N23" s="719" t="s">
        <v>427</v>
      </c>
      <c r="O23" s="719"/>
      <c r="P23" s="119"/>
      <c r="Q23" s="709"/>
      <c r="R23" s="710"/>
      <c r="S23" s="710"/>
      <c r="T23" s="710"/>
      <c r="U23" s="710"/>
      <c r="V23" s="710"/>
      <c r="W23" s="711"/>
    </row>
    <row r="24" spans="2:24" s="138" customFormat="1" ht="25.5" customHeight="1" x14ac:dyDescent="0.15">
      <c r="B24" s="724" t="s">
        <v>505</v>
      </c>
      <c r="C24" s="724"/>
      <c r="D24" s="724"/>
      <c r="E24" s="733"/>
      <c r="F24" s="734"/>
      <c r="G24" s="735"/>
      <c r="H24" s="724" t="s">
        <v>507</v>
      </c>
      <c r="I24" s="724"/>
      <c r="J24" s="733"/>
      <c r="K24" s="734"/>
      <c r="L24" s="735"/>
      <c r="M24" s="724" t="s">
        <v>505</v>
      </c>
      <c r="N24" s="724"/>
      <c r="O24" s="724"/>
      <c r="P24" s="733"/>
      <c r="Q24" s="734"/>
      <c r="R24" s="735"/>
      <c r="S24" s="724" t="s">
        <v>507</v>
      </c>
      <c r="T24" s="724"/>
      <c r="U24" s="725"/>
      <c r="V24" s="725"/>
      <c r="W24" s="725"/>
    </row>
    <row r="25" spans="2:24" s="138" customFormat="1" ht="25.5" customHeight="1" x14ac:dyDescent="0.15">
      <c r="B25" s="403" t="s">
        <v>511</v>
      </c>
      <c r="C25" s="403"/>
      <c r="D25" s="403"/>
      <c r="E25" s="726"/>
      <c r="F25" s="726"/>
      <c r="G25" s="726"/>
      <c r="H25" s="471" t="s">
        <v>512</v>
      </c>
      <c r="I25" s="472"/>
      <c r="J25" s="727"/>
      <c r="K25" s="728"/>
      <c r="L25" s="729"/>
      <c r="M25" s="471" t="s">
        <v>511</v>
      </c>
      <c r="N25" s="472"/>
      <c r="O25" s="473"/>
      <c r="P25" s="730"/>
      <c r="Q25" s="726"/>
      <c r="R25" s="726"/>
      <c r="S25" s="731" t="s">
        <v>512</v>
      </c>
      <c r="T25" s="732"/>
      <c r="U25" s="727"/>
      <c r="V25" s="728"/>
      <c r="W25" s="729"/>
    </row>
    <row r="26" spans="2:24" s="138" customFormat="1" ht="39.75" customHeight="1" x14ac:dyDescent="0.15">
      <c r="B26" s="719" t="s">
        <v>513</v>
      </c>
      <c r="C26" s="719"/>
      <c r="D26" s="719"/>
      <c r="E26" s="720"/>
      <c r="F26" s="721"/>
      <c r="G26" s="721"/>
      <c r="H26" s="721"/>
      <c r="I26" s="721"/>
      <c r="J26" s="721"/>
      <c r="K26" s="721"/>
      <c r="L26" s="722"/>
      <c r="M26" s="719" t="s">
        <v>513</v>
      </c>
      <c r="N26" s="719"/>
      <c r="O26" s="719"/>
      <c r="P26" s="720"/>
      <c r="Q26" s="721"/>
      <c r="R26" s="721"/>
      <c r="S26" s="721"/>
      <c r="T26" s="721"/>
      <c r="U26" s="721"/>
      <c r="V26" s="721"/>
      <c r="W26" s="722"/>
    </row>
    <row r="27" spans="2:24" s="138" customFormat="1" ht="15" customHeight="1" x14ac:dyDescent="0.15">
      <c r="B27" s="142"/>
      <c r="C27" s="736" t="s">
        <v>522</v>
      </c>
      <c r="D27" s="737"/>
      <c r="E27" s="737"/>
      <c r="F27" s="737"/>
      <c r="G27" s="737"/>
      <c r="H27" s="737"/>
      <c r="I27" s="737"/>
      <c r="J27" s="737"/>
      <c r="K27" s="737"/>
      <c r="L27" s="737"/>
      <c r="M27" s="143"/>
      <c r="N27" s="143" t="s">
        <v>523</v>
      </c>
      <c r="O27" s="143"/>
      <c r="P27" s="143"/>
      <c r="Q27" s="143"/>
      <c r="R27" s="143"/>
      <c r="S27" s="143"/>
      <c r="T27" s="143"/>
      <c r="U27" s="143"/>
      <c r="V27" s="143"/>
      <c r="W27" s="143"/>
    </row>
    <row r="28" spans="2:24" s="138" customFormat="1" ht="15" customHeight="1" x14ac:dyDescent="0.15">
      <c r="B28" s="142"/>
      <c r="C28" s="738"/>
      <c r="D28" s="738"/>
      <c r="E28" s="738"/>
      <c r="F28" s="738"/>
      <c r="G28" s="738"/>
      <c r="H28" s="738"/>
      <c r="I28" s="738"/>
      <c r="J28" s="738"/>
      <c r="K28" s="738"/>
      <c r="L28" s="738"/>
      <c r="M28" s="143"/>
      <c r="N28" s="143" t="s">
        <v>524</v>
      </c>
      <c r="O28" s="143"/>
      <c r="P28" s="143"/>
      <c r="Q28" s="143"/>
      <c r="R28" s="143"/>
      <c r="S28" s="143"/>
      <c r="T28" s="143"/>
      <c r="U28" s="143"/>
      <c r="V28" s="143"/>
      <c r="W28" s="143"/>
    </row>
    <row r="29" spans="2:24" ht="15" customHeight="1" x14ac:dyDescent="0.15">
      <c r="C29" s="143" t="s">
        <v>525</v>
      </c>
      <c r="D29" s="4"/>
      <c r="E29" s="4"/>
      <c r="F29" s="4"/>
      <c r="G29" s="4"/>
      <c r="H29" s="4"/>
      <c r="I29" s="4"/>
      <c r="J29" s="4"/>
      <c r="K29" s="4"/>
      <c r="L29" s="4"/>
      <c r="M29" s="4"/>
      <c r="N29" s="144" t="s">
        <v>526</v>
      </c>
      <c r="O29" s="4"/>
      <c r="P29" s="4"/>
      <c r="Q29" s="4"/>
      <c r="R29" s="4"/>
      <c r="S29" s="4"/>
      <c r="T29" s="4"/>
      <c r="U29" s="4"/>
      <c r="V29" s="4"/>
      <c r="W29" s="4"/>
      <c r="X29" s="138"/>
    </row>
    <row r="30" spans="2:24" ht="15" customHeight="1" x14ac:dyDescent="0.15">
      <c r="C30" s="143" t="s">
        <v>527</v>
      </c>
      <c r="D30" s="4"/>
      <c r="E30" s="4"/>
      <c r="F30" s="4"/>
      <c r="G30" s="4"/>
      <c r="H30" s="4"/>
      <c r="I30" s="4"/>
      <c r="J30" s="4"/>
      <c r="K30" s="4"/>
      <c r="L30" s="4"/>
      <c r="M30" s="4"/>
      <c r="N30" s="144" t="s">
        <v>528</v>
      </c>
      <c r="O30" s="4"/>
      <c r="P30" s="4"/>
      <c r="Q30" s="4"/>
      <c r="R30" s="4"/>
      <c r="S30" s="4"/>
      <c r="T30" s="4"/>
      <c r="U30" s="4"/>
      <c r="V30" s="4"/>
      <c r="W30" s="4"/>
      <c r="X30" s="138"/>
    </row>
    <row r="31" spans="2:24" ht="15.6" customHeight="1" x14ac:dyDescent="0.15">
      <c r="C31" s="125"/>
      <c r="N31" s="125"/>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B8FFD9A1-91BC-4BFD-8287-BB788857F713}">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72616-2D35-4799-8541-ED83F6960C46}">
  <sheetPr>
    <pageSetUpPr fitToPage="1"/>
  </sheetPr>
  <dimension ref="B1:Z59"/>
  <sheetViews>
    <sheetView showGridLines="0" showZeros="0" view="pageBreakPreview" zoomScale="85" zoomScaleNormal="85" zoomScaleSheetLayoutView="85" workbookViewId="0">
      <selection activeCell="M23" sqref="M23:Q23"/>
    </sheetView>
  </sheetViews>
  <sheetFormatPr defaultColWidth="7.625" defaultRowHeight="27.95" customHeight="1" x14ac:dyDescent="0.15"/>
  <cols>
    <col min="1" max="1" width="7" style="134" customWidth="1"/>
    <col min="2" max="2" width="7.375" style="134" customWidth="1"/>
    <col min="3" max="3" width="5.875" style="134" customWidth="1"/>
    <col min="4" max="6" width="6.875" style="134" customWidth="1"/>
    <col min="7" max="8" width="5.875" style="134" customWidth="1"/>
    <col min="9" max="9" width="8.875" style="134" customWidth="1"/>
    <col min="10" max="10" width="7.375" style="134" customWidth="1"/>
    <col min="11" max="11" width="5.875" style="134" customWidth="1"/>
    <col min="12" max="14" width="6.75" style="134" customWidth="1"/>
    <col min="15" max="16" width="5.875" style="134" customWidth="1"/>
    <col min="17" max="17" width="8.875" style="134" customWidth="1"/>
    <col min="18" max="18" width="7.375" style="134" customWidth="1"/>
    <col min="19" max="19" width="5.875" style="134" customWidth="1"/>
    <col min="20" max="22" width="6.75" style="134" customWidth="1"/>
    <col min="23" max="24" width="5.875" style="134" customWidth="1"/>
    <col min="25" max="25" width="8.875" style="134" customWidth="1"/>
    <col min="26" max="16384" width="7.625" style="134"/>
  </cols>
  <sheetData>
    <row r="1" spans="2:25" ht="9" customHeight="1" x14ac:dyDescent="0.15"/>
    <row r="2" spans="2:25" ht="18" customHeight="1" x14ac:dyDescent="0.15">
      <c r="B2" s="145" t="s">
        <v>576</v>
      </c>
    </row>
    <row r="3" spans="2:25" ht="25.15" customHeight="1" x14ac:dyDescent="0.15">
      <c r="B3" s="755" t="s">
        <v>494</v>
      </c>
      <c r="C3" s="755"/>
      <c r="D3" s="755"/>
      <c r="E3" s="756" t="s">
        <v>358</v>
      </c>
      <c r="F3" s="756"/>
      <c r="G3" s="756"/>
      <c r="H3" s="756"/>
      <c r="I3" s="749" t="s">
        <v>495</v>
      </c>
      <c r="J3" s="750"/>
      <c r="K3" s="751"/>
      <c r="L3" s="684" t="s">
        <v>351</v>
      </c>
      <c r="M3" s="685"/>
      <c r="N3" s="686"/>
      <c r="O3" s="757" t="s">
        <v>496</v>
      </c>
      <c r="P3" s="758"/>
      <c r="Q3" s="759"/>
      <c r="R3" s="763" t="s">
        <v>364</v>
      </c>
      <c r="S3" s="764"/>
      <c r="T3" s="765"/>
      <c r="U3" s="739" t="s">
        <v>577</v>
      </c>
      <c r="V3" s="740"/>
      <c r="W3" s="741">
        <v>45621</v>
      </c>
      <c r="X3" s="742"/>
      <c r="Y3" s="743"/>
    </row>
    <row r="4" spans="2:25" ht="25.15" customHeight="1" x14ac:dyDescent="0.15">
      <c r="B4" s="747" t="s">
        <v>497</v>
      </c>
      <c r="C4" s="747"/>
      <c r="D4" s="747"/>
      <c r="E4" s="748" t="s">
        <v>314</v>
      </c>
      <c r="F4" s="748"/>
      <c r="G4" s="748"/>
      <c r="H4" s="748"/>
      <c r="I4" s="749" t="s">
        <v>498</v>
      </c>
      <c r="J4" s="750"/>
      <c r="K4" s="751"/>
      <c r="L4" s="684" t="s">
        <v>362</v>
      </c>
      <c r="M4" s="685"/>
      <c r="N4" s="686"/>
      <c r="O4" s="760"/>
      <c r="P4" s="761"/>
      <c r="Q4" s="762"/>
      <c r="R4" s="752" t="s">
        <v>367</v>
      </c>
      <c r="S4" s="753"/>
      <c r="T4" s="754"/>
      <c r="U4" s="628"/>
      <c r="V4" s="629"/>
      <c r="W4" s="744"/>
      <c r="X4" s="745"/>
      <c r="Y4" s="746"/>
    </row>
    <row r="5" spans="2:25" ht="15" customHeight="1" x14ac:dyDescent="0.15">
      <c r="B5" s="749" t="s">
        <v>578</v>
      </c>
      <c r="C5" s="750"/>
      <c r="D5" s="751"/>
      <c r="E5" s="146"/>
      <c r="F5" s="749" t="s">
        <v>579</v>
      </c>
      <c r="G5" s="750"/>
      <c r="H5" s="751"/>
      <c r="I5" s="147"/>
      <c r="J5" s="749" t="s">
        <v>578</v>
      </c>
      <c r="K5" s="750"/>
      <c r="L5" s="751"/>
      <c r="M5" s="146"/>
      <c r="N5" s="749" t="s">
        <v>579</v>
      </c>
      <c r="O5" s="750"/>
      <c r="P5" s="751"/>
      <c r="Q5" s="147"/>
      <c r="R5" s="749" t="s">
        <v>578</v>
      </c>
      <c r="S5" s="750"/>
      <c r="T5" s="751"/>
      <c r="U5" s="146"/>
      <c r="V5" s="749" t="s">
        <v>579</v>
      </c>
      <c r="W5" s="750"/>
      <c r="X5" s="751"/>
      <c r="Y5" s="147"/>
    </row>
    <row r="6" spans="2:25" ht="15" customHeight="1" x14ac:dyDescent="0.15">
      <c r="B6" s="749" t="s">
        <v>580</v>
      </c>
      <c r="C6" s="750"/>
      <c r="D6" s="119"/>
      <c r="E6" s="766"/>
      <c r="F6" s="767"/>
      <c r="G6" s="767"/>
      <c r="H6" s="767"/>
      <c r="I6" s="768"/>
      <c r="J6" s="749" t="s">
        <v>580</v>
      </c>
      <c r="K6" s="750"/>
      <c r="L6" s="119"/>
      <c r="M6" s="766"/>
      <c r="N6" s="767"/>
      <c r="O6" s="767"/>
      <c r="P6" s="767"/>
      <c r="Q6" s="768"/>
      <c r="R6" s="749" t="s">
        <v>580</v>
      </c>
      <c r="S6" s="750"/>
      <c r="T6" s="119"/>
      <c r="U6" s="766"/>
      <c r="V6" s="767"/>
      <c r="W6" s="767"/>
      <c r="X6" s="767"/>
      <c r="Y6" s="768"/>
    </row>
    <row r="7" spans="2:25" ht="15" customHeight="1" x14ac:dyDescent="0.15">
      <c r="B7" s="749" t="s">
        <v>581</v>
      </c>
      <c r="C7" s="751"/>
      <c r="D7" s="684"/>
      <c r="E7" s="686"/>
      <c r="F7" s="749" t="s">
        <v>582</v>
      </c>
      <c r="G7" s="751"/>
      <c r="H7" s="613"/>
      <c r="I7" s="613"/>
      <c r="J7" s="749" t="s">
        <v>581</v>
      </c>
      <c r="K7" s="751"/>
      <c r="L7" s="684"/>
      <c r="M7" s="686"/>
      <c r="N7" s="749" t="s">
        <v>582</v>
      </c>
      <c r="O7" s="751"/>
      <c r="P7" s="613"/>
      <c r="Q7" s="613"/>
      <c r="R7" s="749" t="s">
        <v>581</v>
      </c>
      <c r="S7" s="751"/>
      <c r="T7" s="684"/>
      <c r="U7" s="686"/>
      <c r="V7" s="749" t="s">
        <v>582</v>
      </c>
      <c r="W7" s="751"/>
      <c r="X7" s="613"/>
      <c r="Y7" s="613"/>
    </row>
    <row r="8" spans="2:25" ht="15" customHeight="1" x14ac:dyDescent="0.15">
      <c r="B8" s="770" t="s">
        <v>583</v>
      </c>
      <c r="C8" s="770"/>
      <c r="D8" s="119"/>
      <c r="E8" s="148" t="s">
        <v>584</v>
      </c>
      <c r="F8" s="769"/>
      <c r="G8" s="769"/>
      <c r="H8" s="769"/>
      <c r="I8" s="769"/>
      <c r="J8" s="770" t="s">
        <v>583</v>
      </c>
      <c r="K8" s="770"/>
      <c r="L8" s="119"/>
      <c r="M8" s="148" t="s">
        <v>584</v>
      </c>
      <c r="N8" s="769"/>
      <c r="O8" s="769"/>
      <c r="P8" s="769"/>
      <c r="Q8" s="769"/>
      <c r="R8" s="770" t="s">
        <v>583</v>
      </c>
      <c r="S8" s="770"/>
      <c r="T8" s="119"/>
      <c r="U8" s="148" t="s">
        <v>584</v>
      </c>
      <c r="V8" s="769"/>
      <c r="W8" s="769"/>
      <c r="X8" s="769"/>
      <c r="Y8" s="769"/>
    </row>
    <row r="9" spans="2:25" s="138" customFormat="1" ht="14.1" customHeight="1" x14ac:dyDescent="0.15">
      <c r="B9" s="771"/>
      <c r="C9" s="771"/>
      <c r="D9" s="771"/>
      <c r="E9" s="771"/>
      <c r="F9" s="771"/>
      <c r="G9" s="771"/>
      <c r="H9" s="771"/>
      <c r="I9" s="771"/>
      <c r="J9" s="773"/>
      <c r="K9" s="773"/>
      <c r="L9" s="773"/>
      <c r="M9" s="773"/>
      <c r="N9" s="773"/>
      <c r="O9" s="773"/>
      <c r="P9" s="773"/>
      <c r="Q9" s="773"/>
      <c r="R9" s="774"/>
      <c r="S9" s="774"/>
      <c r="T9" s="774"/>
      <c r="U9" s="774"/>
      <c r="V9" s="774"/>
      <c r="W9" s="774"/>
      <c r="X9" s="774"/>
      <c r="Y9" s="775"/>
    </row>
    <row r="10" spans="2:25" s="138" customFormat="1" ht="14.1" customHeight="1" x14ac:dyDescent="0.15">
      <c r="B10" s="772"/>
      <c r="C10" s="772"/>
      <c r="D10" s="772"/>
      <c r="E10" s="772"/>
      <c r="F10" s="772"/>
      <c r="G10" s="772"/>
      <c r="H10" s="772"/>
      <c r="I10" s="772"/>
      <c r="J10" s="773"/>
      <c r="K10" s="773"/>
      <c r="L10" s="773"/>
      <c r="M10" s="773"/>
      <c r="N10" s="773"/>
      <c r="O10" s="773"/>
      <c r="P10" s="773"/>
      <c r="Q10" s="773"/>
      <c r="R10" s="774"/>
      <c r="S10" s="774"/>
      <c r="T10" s="774"/>
      <c r="U10" s="774"/>
      <c r="V10" s="774"/>
      <c r="W10" s="774"/>
      <c r="X10" s="774"/>
      <c r="Y10" s="775"/>
    </row>
    <row r="11" spans="2:25" s="138" customFormat="1" ht="14.1" customHeight="1" x14ac:dyDescent="0.15">
      <c r="B11" s="772"/>
      <c r="C11" s="772"/>
      <c r="D11" s="772"/>
      <c r="E11" s="772"/>
      <c r="F11" s="772"/>
      <c r="G11" s="772"/>
      <c r="H11" s="772"/>
      <c r="I11" s="772"/>
      <c r="J11" s="773"/>
      <c r="K11" s="773"/>
      <c r="L11" s="773"/>
      <c r="M11" s="773"/>
      <c r="N11" s="773"/>
      <c r="O11" s="773"/>
      <c r="P11" s="773"/>
      <c r="Q11" s="773"/>
      <c r="R11" s="774"/>
      <c r="S11" s="774"/>
      <c r="T11" s="774"/>
      <c r="U11" s="774"/>
      <c r="V11" s="774"/>
      <c r="W11" s="774"/>
      <c r="X11" s="774"/>
      <c r="Y11" s="775"/>
    </row>
    <row r="12" spans="2:25" s="138" customFormat="1" ht="14.1" customHeight="1" x14ac:dyDescent="0.15">
      <c r="B12" s="772"/>
      <c r="C12" s="772"/>
      <c r="D12" s="772"/>
      <c r="E12" s="772"/>
      <c r="F12" s="772"/>
      <c r="G12" s="772"/>
      <c r="H12" s="772"/>
      <c r="I12" s="772"/>
      <c r="J12" s="773"/>
      <c r="K12" s="773"/>
      <c r="L12" s="773"/>
      <c r="M12" s="773"/>
      <c r="N12" s="773"/>
      <c r="O12" s="773"/>
      <c r="P12" s="773"/>
      <c r="Q12" s="773"/>
      <c r="R12" s="774"/>
      <c r="S12" s="774"/>
      <c r="T12" s="774"/>
      <c r="U12" s="774"/>
      <c r="V12" s="774"/>
      <c r="W12" s="774"/>
      <c r="X12" s="774"/>
      <c r="Y12" s="775"/>
    </row>
    <row r="13" spans="2:25" s="138" customFormat="1" ht="14.1" customHeight="1" x14ac:dyDescent="0.15">
      <c r="B13" s="772"/>
      <c r="C13" s="772"/>
      <c r="D13" s="772"/>
      <c r="E13" s="772"/>
      <c r="F13" s="772"/>
      <c r="G13" s="772"/>
      <c r="H13" s="772"/>
      <c r="I13" s="772"/>
      <c r="J13" s="773"/>
      <c r="K13" s="773"/>
      <c r="L13" s="773"/>
      <c r="M13" s="773"/>
      <c r="N13" s="773"/>
      <c r="O13" s="773"/>
      <c r="P13" s="773"/>
      <c r="Q13" s="773"/>
      <c r="R13" s="774"/>
      <c r="S13" s="774"/>
      <c r="T13" s="774"/>
      <c r="U13" s="774"/>
      <c r="V13" s="774"/>
      <c r="W13" s="774"/>
      <c r="X13" s="774"/>
      <c r="Y13" s="775"/>
    </row>
    <row r="14" spans="2:25" s="138" customFormat="1" ht="14.1" customHeight="1" x14ac:dyDescent="0.15">
      <c r="B14" s="772"/>
      <c r="C14" s="772"/>
      <c r="D14" s="772"/>
      <c r="E14" s="772"/>
      <c r="F14" s="772"/>
      <c r="G14" s="772"/>
      <c r="H14" s="772"/>
      <c r="I14" s="772"/>
      <c r="J14" s="773"/>
      <c r="K14" s="773"/>
      <c r="L14" s="773"/>
      <c r="M14" s="773"/>
      <c r="N14" s="773"/>
      <c r="O14" s="773"/>
      <c r="P14" s="773"/>
      <c r="Q14" s="773"/>
      <c r="R14" s="774"/>
      <c r="S14" s="774"/>
      <c r="T14" s="774"/>
      <c r="U14" s="774"/>
      <c r="V14" s="774"/>
      <c r="W14" s="774"/>
      <c r="X14" s="774"/>
      <c r="Y14" s="775"/>
    </row>
    <row r="15" spans="2:25" s="138" customFormat="1" ht="14.1" customHeight="1" x14ac:dyDescent="0.15">
      <c r="B15" s="772"/>
      <c r="C15" s="772"/>
      <c r="D15" s="772"/>
      <c r="E15" s="772"/>
      <c r="F15" s="772"/>
      <c r="G15" s="772"/>
      <c r="H15" s="772"/>
      <c r="I15" s="772"/>
      <c r="J15" s="773"/>
      <c r="K15" s="773"/>
      <c r="L15" s="773"/>
      <c r="M15" s="773"/>
      <c r="N15" s="773"/>
      <c r="O15" s="773"/>
      <c r="P15" s="773"/>
      <c r="Q15" s="773"/>
      <c r="R15" s="774"/>
      <c r="S15" s="774"/>
      <c r="T15" s="774"/>
      <c r="U15" s="774"/>
      <c r="V15" s="774"/>
      <c r="W15" s="774"/>
      <c r="X15" s="774"/>
      <c r="Y15" s="775"/>
    </row>
    <row r="16" spans="2:25" s="138" customFormat="1" ht="14.1" customHeight="1" x14ac:dyDescent="0.15">
      <c r="B16" s="772"/>
      <c r="C16" s="772"/>
      <c r="D16" s="772"/>
      <c r="E16" s="772"/>
      <c r="F16" s="772"/>
      <c r="G16" s="772"/>
      <c r="H16" s="772"/>
      <c r="I16" s="772"/>
      <c r="J16" s="773"/>
      <c r="K16" s="773"/>
      <c r="L16" s="773"/>
      <c r="M16" s="773"/>
      <c r="N16" s="773"/>
      <c r="O16" s="773"/>
      <c r="P16" s="773"/>
      <c r="Q16" s="773"/>
      <c r="R16" s="774"/>
      <c r="S16" s="774"/>
      <c r="T16" s="774"/>
      <c r="U16" s="774"/>
      <c r="V16" s="774"/>
      <c r="W16" s="774"/>
      <c r="X16" s="774"/>
      <c r="Y16" s="775"/>
    </row>
    <row r="17" spans="2:25" s="138" customFormat="1" ht="14.1" customHeight="1" x14ac:dyDescent="0.15">
      <c r="B17" s="772"/>
      <c r="C17" s="772"/>
      <c r="D17" s="772"/>
      <c r="E17" s="772"/>
      <c r="F17" s="772"/>
      <c r="G17" s="772"/>
      <c r="H17" s="772"/>
      <c r="I17" s="772"/>
      <c r="J17" s="773"/>
      <c r="K17" s="773"/>
      <c r="L17" s="773"/>
      <c r="M17" s="773"/>
      <c r="N17" s="773"/>
      <c r="O17" s="773"/>
      <c r="P17" s="773"/>
      <c r="Q17" s="773"/>
      <c r="R17" s="774"/>
      <c r="S17" s="774"/>
      <c r="T17" s="774"/>
      <c r="U17" s="774"/>
      <c r="V17" s="774"/>
      <c r="W17" s="774"/>
      <c r="X17" s="774"/>
      <c r="Y17" s="775"/>
    </row>
    <row r="18" spans="2:25" s="138" customFormat="1" ht="14.1" customHeight="1" x14ac:dyDescent="0.15">
      <c r="B18" s="772"/>
      <c r="C18" s="772"/>
      <c r="D18" s="772"/>
      <c r="E18" s="772"/>
      <c r="F18" s="772"/>
      <c r="G18" s="772"/>
      <c r="H18" s="772"/>
      <c r="I18" s="772"/>
      <c r="J18" s="773"/>
      <c r="K18" s="773"/>
      <c r="L18" s="773"/>
      <c r="M18" s="773"/>
      <c r="N18" s="773"/>
      <c r="O18" s="773"/>
      <c r="P18" s="773"/>
      <c r="Q18" s="773"/>
      <c r="R18" s="774"/>
      <c r="S18" s="774"/>
      <c r="T18" s="774"/>
      <c r="U18" s="774"/>
      <c r="V18" s="774"/>
      <c r="W18" s="774"/>
      <c r="X18" s="774"/>
      <c r="Y18" s="775"/>
    </row>
    <row r="19" spans="2:25" s="138" customFormat="1" ht="14.1" customHeight="1" x14ac:dyDescent="0.15">
      <c r="B19" s="772"/>
      <c r="C19" s="772"/>
      <c r="D19" s="772"/>
      <c r="E19" s="772"/>
      <c r="F19" s="772"/>
      <c r="G19" s="772"/>
      <c r="H19" s="772"/>
      <c r="I19" s="772"/>
      <c r="J19" s="773"/>
      <c r="K19" s="773"/>
      <c r="L19" s="773"/>
      <c r="M19" s="773"/>
      <c r="N19" s="773"/>
      <c r="O19" s="773"/>
      <c r="P19" s="773"/>
      <c r="Q19" s="773"/>
      <c r="R19" s="774"/>
      <c r="S19" s="774"/>
      <c r="T19" s="774"/>
      <c r="U19" s="774"/>
      <c r="V19" s="774"/>
      <c r="W19" s="774"/>
      <c r="X19" s="774"/>
      <c r="Y19" s="775"/>
    </row>
    <row r="20" spans="2:25" s="138" customFormat="1" ht="14.1" customHeight="1" x14ac:dyDescent="0.15">
      <c r="B20" s="772"/>
      <c r="C20" s="772"/>
      <c r="D20" s="772"/>
      <c r="E20" s="772"/>
      <c r="F20" s="772"/>
      <c r="G20" s="772"/>
      <c r="H20" s="772"/>
      <c r="I20" s="772"/>
      <c r="J20" s="773"/>
      <c r="K20" s="773"/>
      <c r="L20" s="773"/>
      <c r="M20" s="773"/>
      <c r="N20" s="773"/>
      <c r="O20" s="773"/>
      <c r="P20" s="773"/>
      <c r="Q20" s="773"/>
      <c r="R20" s="774"/>
      <c r="S20" s="774"/>
      <c r="T20" s="774"/>
      <c r="U20" s="774"/>
      <c r="V20" s="774"/>
      <c r="W20" s="774"/>
      <c r="X20" s="774"/>
      <c r="Y20" s="775"/>
    </row>
    <row r="21" spans="2:25" s="138" customFormat="1" ht="14.1" customHeight="1" x14ac:dyDescent="0.15">
      <c r="B21" s="772"/>
      <c r="C21" s="772"/>
      <c r="D21" s="772"/>
      <c r="E21" s="772"/>
      <c r="F21" s="772"/>
      <c r="G21" s="772"/>
      <c r="H21" s="772"/>
      <c r="I21" s="772"/>
      <c r="J21" s="773"/>
      <c r="K21" s="773"/>
      <c r="L21" s="773"/>
      <c r="M21" s="773"/>
      <c r="N21" s="773"/>
      <c r="O21" s="773"/>
      <c r="P21" s="773"/>
      <c r="Q21" s="773"/>
      <c r="R21" s="774"/>
      <c r="S21" s="774"/>
      <c r="T21" s="774"/>
      <c r="U21" s="774"/>
      <c r="V21" s="774"/>
      <c r="W21" s="774"/>
      <c r="X21" s="774"/>
      <c r="Y21" s="775"/>
    </row>
    <row r="22" spans="2:25" ht="15" customHeight="1" x14ac:dyDescent="0.15">
      <c r="B22" s="749" t="s">
        <v>578</v>
      </c>
      <c r="C22" s="750"/>
      <c r="D22" s="751"/>
      <c r="E22" s="146"/>
      <c r="F22" s="749" t="s">
        <v>579</v>
      </c>
      <c r="G22" s="750"/>
      <c r="H22" s="751"/>
      <c r="I22" s="147"/>
      <c r="J22" s="749" t="s">
        <v>578</v>
      </c>
      <c r="K22" s="750"/>
      <c r="L22" s="751"/>
      <c r="M22" s="146"/>
      <c r="N22" s="749" t="s">
        <v>579</v>
      </c>
      <c r="O22" s="750"/>
      <c r="P22" s="751"/>
      <c r="Q22" s="147"/>
      <c r="R22" s="749" t="s">
        <v>578</v>
      </c>
      <c r="S22" s="750"/>
      <c r="T22" s="751"/>
      <c r="U22" s="146"/>
      <c r="V22" s="749" t="s">
        <v>579</v>
      </c>
      <c r="W22" s="750"/>
      <c r="X22" s="751"/>
      <c r="Y22" s="147"/>
    </row>
    <row r="23" spans="2:25" ht="15" customHeight="1" x14ac:dyDescent="0.15">
      <c r="B23" s="749" t="s">
        <v>580</v>
      </c>
      <c r="C23" s="750"/>
      <c r="D23" s="119"/>
      <c r="E23" s="766"/>
      <c r="F23" s="767"/>
      <c r="G23" s="767"/>
      <c r="H23" s="767"/>
      <c r="I23" s="768"/>
      <c r="J23" s="749" t="s">
        <v>580</v>
      </c>
      <c r="K23" s="750"/>
      <c r="L23" s="119"/>
      <c r="M23" s="766"/>
      <c r="N23" s="767"/>
      <c r="O23" s="767"/>
      <c r="P23" s="767"/>
      <c r="Q23" s="768"/>
      <c r="R23" s="749" t="s">
        <v>580</v>
      </c>
      <c r="S23" s="750"/>
      <c r="T23" s="119"/>
      <c r="U23" s="766"/>
      <c r="V23" s="767"/>
      <c r="W23" s="767"/>
      <c r="X23" s="767"/>
      <c r="Y23" s="768"/>
    </row>
    <row r="24" spans="2:25" ht="15" customHeight="1" x14ac:dyDescent="0.15">
      <c r="B24" s="749" t="s">
        <v>581</v>
      </c>
      <c r="C24" s="751"/>
      <c r="D24" s="684"/>
      <c r="E24" s="686"/>
      <c r="F24" s="749" t="s">
        <v>582</v>
      </c>
      <c r="G24" s="751"/>
      <c r="H24" s="613"/>
      <c r="I24" s="613"/>
      <c r="J24" s="749" t="s">
        <v>581</v>
      </c>
      <c r="K24" s="751"/>
      <c r="L24" s="684"/>
      <c r="M24" s="686"/>
      <c r="N24" s="749" t="s">
        <v>582</v>
      </c>
      <c r="O24" s="751"/>
      <c r="P24" s="613"/>
      <c r="Q24" s="613"/>
      <c r="R24" s="749" t="s">
        <v>581</v>
      </c>
      <c r="S24" s="751"/>
      <c r="T24" s="684"/>
      <c r="U24" s="686"/>
      <c r="V24" s="749" t="s">
        <v>582</v>
      </c>
      <c r="W24" s="751"/>
      <c r="X24" s="613"/>
      <c r="Y24" s="613"/>
    </row>
    <row r="25" spans="2:25" ht="15" customHeight="1" x14ac:dyDescent="0.15">
      <c r="B25" s="770" t="s">
        <v>583</v>
      </c>
      <c r="C25" s="770"/>
      <c r="D25" s="119"/>
      <c r="E25" s="148" t="s">
        <v>584</v>
      </c>
      <c r="F25" s="769"/>
      <c r="G25" s="769"/>
      <c r="H25" s="769"/>
      <c r="I25" s="769"/>
      <c r="J25" s="770" t="s">
        <v>583</v>
      </c>
      <c r="K25" s="770"/>
      <c r="L25" s="119"/>
      <c r="M25" s="148" t="s">
        <v>584</v>
      </c>
      <c r="N25" s="769"/>
      <c r="O25" s="769"/>
      <c r="P25" s="769"/>
      <c r="Q25" s="769"/>
      <c r="R25" s="770" t="s">
        <v>583</v>
      </c>
      <c r="S25" s="770"/>
      <c r="T25" s="119"/>
      <c r="U25" s="148" t="s">
        <v>584</v>
      </c>
      <c r="V25" s="769"/>
      <c r="W25" s="769"/>
      <c r="X25" s="769"/>
      <c r="Y25" s="769"/>
    </row>
    <row r="26" spans="2:25" s="138" customFormat="1" ht="14.1" customHeight="1" x14ac:dyDescent="0.15">
      <c r="B26" s="771"/>
      <c r="C26" s="771"/>
      <c r="D26" s="771"/>
      <c r="E26" s="771"/>
      <c r="F26" s="771"/>
      <c r="G26" s="771"/>
      <c r="H26" s="771"/>
      <c r="I26" s="771"/>
      <c r="J26" s="773"/>
      <c r="K26" s="773"/>
      <c r="L26" s="773"/>
      <c r="M26" s="773"/>
      <c r="N26" s="773"/>
      <c r="O26" s="773"/>
      <c r="P26" s="773"/>
      <c r="Q26" s="773"/>
      <c r="R26" s="776"/>
      <c r="S26" s="777"/>
      <c r="T26" s="777"/>
      <c r="U26" s="777"/>
      <c r="V26" s="777"/>
      <c r="W26" s="777"/>
      <c r="X26" s="777"/>
      <c r="Y26" s="778"/>
    </row>
    <row r="27" spans="2:25" s="138" customFormat="1" ht="14.1" customHeight="1" x14ac:dyDescent="0.15">
      <c r="B27" s="772"/>
      <c r="C27" s="772"/>
      <c r="D27" s="772"/>
      <c r="E27" s="772"/>
      <c r="F27" s="772"/>
      <c r="G27" s="772"/>
      <c r="H27" s="772"/>
      <c r="I27" s="772"/>
      <c r="J27" s="773"/>
      <c r="K27" s="773"/>
      <c r="L27" s="773"/>
      <c r="M27" s="773"/>
      <c r="N27" s="773"/>
      <c r="O27" s="773"/>
      <c r="P27" s="773"/>
      <c r="Q27" s="773"/>
      <c r="R27" s="779"/>
      <c r="S27" s="774"/>
      <c r="T27" s="774"/>
      <c r="U27" s="774"/>
      <c r="V27" s="774"/>
      <c r="W27" s="774"/>
      <c r="X27" s="774"/>
      <c r="Y27" s="775"/>
    </row>
    <row r="28" spans="2:25" s="138" customFormat="1" ht="14.1" customHeight="1" x14ac:dyDescent="0.15">
      <c r="B28" s="772"/>
      <c r="C28" s="772"/>
      <c r="D28" s="772"/>
      <c r="E28" s="772"/>
      <c r="F28" s="772"/>
      <c r="G28" s="772"/>
      <c r="H28" s="772"/>
      <c r="I28" s="772"/>
      <c r="J28" s="773"/>
      <c r="K28" s="773"/>
      <c r="L28" s="773"/>
      <c r="M28" s="773"/>
      <c r="N28" s="773"/>
      <c r="O28" s="773"/>
      <c r="P28" s="773"/>
      <c r="Q28" s="773"/>
      <c r="R28" s="779"/>
      <c r="S28" s="774"/>
      <c r="T28" s="774"/>
      <c r="U28" s="774"/>
      <c r="V28" s="774"/>
      <c r="W28" s="774"/>
      <c r="X28" s="774"/>
      <c r="Y28" s="775"/>
    </row>
    <row r="29" spans="2:25" s="138" customFormat="1" ht="14.1" customHeight="1" x14ac:dyDescent="0.15">
      <c r="B29" s="772"/>
      <c r="C29" s="772"/>
      <c r="D29" s="772"/>
      <c r="E29" s="772"/>
      <c r="F29" s="772"/>
      <c r="G29" s="772"/>
      <c r="H29" s="772"/>
      <c r="I29" s="772"/>
      <c r="J29" s="773"/>
      <c r="K29" s="773"/>
      <c r="L29" s="773"/>
      <c r="M29" s="773"/>
      <c r="N29" s="773"/>
      <c r="O29" s="773"/>
      <c r="P29" s="773"/>
      <c r="Q29" s="773"/>
      <c r="R29" s="779"/>
      <c r="S29" s="774"/>
      <c r="T29" s="774"/>
      <c r="U29" s="774"/>
      <c r="V29" s="774"/>
      <c r="W29" s="774"/>
      <c r="X29" s="774"/>
      <c r="Y29" s="775"/>
    </row>
    <row r="30" spans="2:25" s="138" customFormat="1" ht="14.1" customHeight="1" x14ac:dyDescent="0.15">
      <c r="B30" s="772"/>
      <c r="C30" s="772"/>
      <c r="D30" s="772"/>
      <c r="E30" s="772"/>
      <c r="F30" s="772"/>
      <c r="G30" s="772"/>
      <c r="H30" s="772"/>
      <c r="I30" s="772"/>
      <c r="J30" s="773"/>
      <c r="K30" s="773"/>
      <c r="L30" s="773"/>
      <c r="M30" s="773"/>
      <c r="N30" s="773"/>
      <c r="O30" s="773"/>
      <c r="P30" s="773"/>
      <c r="Q30" s="773"/>
      <c r="R30" s="779"/>
      <c r="S30" s="774"/>
      <c r="T30" s="774"/>
      <c r="U30" s="774"/>
      <c r="V30" s="774"/>
      <c r="W30" s="774"/>
      <c r="X30" s="774"/>
      <c r="Y30" s="775"/>
    </row>
    <row r="31" spans="2:25" s="138" customFormat="1" ht="14.1" customHeight="1" x14ac:dyDescent="0.15">
      <c r="B31" s="772"/>
      <c r="C31" s="772"/>
      <c r="D31" s="772"/>
      <c r="E31" s="772"/>
      <c r="F31" s="772"/>
      <c r="G31" s="772"/>
      <c r="H31" s="772"/>
      <c r="I31" s="772"/>
      <c r="J31" s="773"/>
      <c r="K31" s="773"/>
      <c r="L31" s="773"/>
      <c r="M31" s="773"/>
      <c r="N31" s="773"/>
      <c r="O31" s="773"/>
      <c r="P31" s="773"/>
      <c r="Q31" s="773"/>
      <c r="R31" s="779"/>
      <c r="S31" s="774"/>
      <c r="T31" s="774"/>
      <c r="U31" s="774"/>
      <c r="V31" s="774"/>
      <c r="W31" s="774"/>
      <c r="X31" s="774"/>
      <c r="Y31" s="775"/>
    </row>
    <row r="32" spans="2:25" s="138" customFormat="1" ht="14.1" customHeight="1" x14ac:dyDescent="0.15">
      <c r="B32" s="772"/>
      <c r="C32" s="772"/>
      <c r="D32" s="772"/>
      <c r="E32" s="772"/>
      <c r="F32" s="772"/>
      <c r="G32" s="772"/>
      <c r="H32" s="772"/>
      <c r="I32" s="772"/>
      <c r="J32" s="773"/>
      <c r="K32" s="773"/>
      <c r="L32" s="773"/>
      <c r="M32" s="773"/>
      <c r="N32" s="773"/>
      <c r="O32" s="773"/>
      <c r="P32" s="773"/>
      <c r="Q32" s="773"/>
      <c r="R32" s="779"/>
      <c r="S32" s="774"/>
      <c r="T32" s="774"/>
      <c r="U32" s="774"/>
      <c r="V32" s="774"/>
      <c r="W32" s="774"/>
      <c r="X32" s="774"/>
      <c r="Y32" s="775"/>
    </row>
    <row r="33" spans="2:25" s="138" customFormat="1" ht="14.1" customHeight="1" x14ac:dyDescent="0.15">
      <c r="B33" s="772"/>
      <c r="C33" s="772"/>
      <c r="D33" s="772"/>
      <c r="E33" s="772"/>
      <c r="F33" s="772"/>
      <c r="G33" s="772"/>
      <c r="H33" s="772"/>
      <c r="I33" s="772"/>
      <c r="J33" s="773"/>
      <c r="K33" s="773"/>
      <c r="L33" s="773"/>
      <c r="M33" s="773"/>
      <c r="N33" s="773"/>
      <c r="O33" s="773"/>
      <c r="P33" s="773"/>
      <c r="Q33" s="773"/>
      <c r="R33" s="779"/>
      <c r="S33" s="774"/>
      <c r="T33" s="774"/>
      <c r="U33" s="774"/>
      <c r="V33" s="774"/>
      <c r="W33" s="774"/>
      <c r="X33" s="774"/>
      <c r="Y33" s="775"/>
    </row>
    <row r="34" spans="2:25" s="138" customFormat="1" ht="14.1" customHeight="1" x14ac:dyDescent="0.15">
      <c r="B34" s="772"/>
      <c r="C34" s="772"/>
      <c r="D34" s="772"/>
      <c r="E34" s="772"/>
      <c r="F34" s="772"/>
      <c r="G34" s="772"/>
      <c r="H34" s="772"/>
      <c r="I34" s="772"/>
      <c r="J34" s="773"/>
      <c r="K34" s="773"/>
      <c r="L34" s="773"/>
      <c r="M34" s="773"/>
      <c r="N34" s="773"/>
      <c r="O34" s="773"/>
      <c r="P34" s="773"/>
      <c r="Q34" s="773"/>
      <c r="R34" s="779"/>
      <c r="S34" s="774"/>
      <c r="T34" s="774"/>
      <c r="U34" s="774"/>
      <c r="V34" s="774"/>
      <c r="W34" s="774"/>
      <c r="X34" s="774"/>
      <c r="Y34" s="775"/>
    </row>
    <row r="35" spans="2:25" s="138" customFormat="1" ht="14.1" customHeight="1" x14ac:dyDescent="0.15">
      <c r="B35" s="772"/>
      <c r="C35" s="772"/>
      <c r="D35" s="772"/>
      <c r="E35" s="772"/>
      <c r="F35" s="772"/>
      <c r="G35" s="772"/>
      <c r="H35" s="772"/>
      <c r="I35" s="772"/>
      <c r="J35" s="773"/>
      <c r="K35" s="773"/>
      <c r="L35" s="773"/>
      <c r="M35" s="773"/>
      <c r="N35" s="773"/>
      <c r="O35" s="773"/>
      <c r="P35" s="773"/>
      <c r="Q35" s="773"/>
      <c r="R35" s="779"/>
      <c r="S35" s="774"/>
      <c r="T35" s="774"/>
      <c r="U35" s="774"/>
      <c r="V35" s="774"/>
      <c r="W35" s="774"/>
      <c r="X35" s="774"/>
      <c r="Y35" s="775"/>
    </row>
    <row r="36" spans="2:25" s="138" customFormat="1" ht="14.1" customHeight="1" x14ac:dyDescent="0.15">
      <c r="B36" s="772"/>
      <c r="C36" s="772"/>
      <c r="D36" s="772"/>
      <c r="E36" s="772"/>
      <c r="F36" s="772"/>
      <c r="G36" s="772"/>
      <c r="H36" s="772"/>
      <c r="I36" s="772"/>
      <c r="J36" s="773"/>
      <c r="K36" s="773"/>
      <c r="L36" s="773"/>
      <c r="M36" s="773"/>
      <c r="N36" s="773"/>
      <c r="O36" s="773"/>
      <c r="P36" s="773"/>
      <c r="Q36" s="773"/>
      <c r="R36" s="779"/>
      <c r="S36" s="774"/>
      <c r="T36" s="774"/>
      <c r="U36" s="774"/>
      <c r="V36" s="774"/>
      <c r="W36" s="774"/>
      <c r="X36" s="774"/>
      <c r="Y36" s="775"/>
    </row>
    <row r="37" spans="2:25" s="138" customFormat="1" ht="14.1" customHeight="1" x14ac:dyDescent="0.15">
      <c r="B37" s="772"/>
      <c r="C37" s="772"/>
      <c r="D37" s="772"/>
      <c r="E37" s="772"/>
      <c r="F37" s="772"/>
      <c r="G37" s="772"/>
      <c r="H37" s="772"/>
      <c r="I37" s="772"/>
      <c r="J37" s="773"/>
      <c r="K37" s="773"/>
      <c r="L37" s="773"/>
      <c r="M37" s="773"/>
      <c r="N37" s="773"/>
      <c r="O37" s="773"/>
      <c r="P37" s="773"/>
      <c r="Q37" s="773"/>
      <c r="R37" s="779"/>
      <c r="S37" s="774"/>
      <c r="T37" s="774"/>
      <c r="U37" s="774"/>
      <c r="V37" s="774"/>
      <c r="W37" s="774"/>
      <c r="X37" s="774"/>
      <c r="Y37" s="775"/>
    </row>
    <row r="38" spans="2:25" s="138" customFormat="1" ht="14.1" customHeight="1" x14ac:dyDescent="0.15">
      <c r="B38" s="772"/>
      <c r="C38" s="772"/>
      <c r="D38" s="772"/>
      <c r="E38" s="772"/>
      <c r="F38" s="772"/>
      <c r="G38" s="772"/>
      <c r="H38" s="772"/>
      <c r="I38" s="772"/>
      <c r="J38" s="773"/>
      <c r="K38" s="773"/>
      <c r="L38" s="773"/>
      <c r="M38" s="773"/>
      <c r="N38" s="773"/>
      <c r="O38" s="773"/>
      <c r="P38" s="773"/>
      <c r="Q38" s="773"/>
      <c r="R38" s="780"/>
      <c r="S38" s="781"/>
      <c r="T38" s="781"/>
      <c r="U38" s="781"/>
      <c r="V38" s="781"/>
      <c r="W38" s="781"/>
      <c r="X38" s="781"/>
      <c r="Y38" s="782"/>
    </row>
    <row r="39" spans="2:25" ht="15" customHeight="1" x14ac:dyDescent="0.15">
      <c r="B39" s="150"/>
      <c r="C39" s="151" t="s">
        <v>585</v>
      </c>
      <c r="D39" s="138"/>
      <c r="E39" s="150"/>
      <c r="F39" s="150"/>
      <c r="G39" s="150"/>
      <c r="H39" s="150"/>
      <c r="I39" s="150"/>
      <c r="J39" s="142"/>
      <c r="K39" s="142"/>
      <c r="L39" s="142"/>
      <c r="M39" s="142"/>
      <c r="N39" s="142"/>
      <c r="O39" s="142"/>
      <c r="P39" s="142"/>
      <c r="Q39" s="142"/>
      <c r="R39" s="149"/>
      <c r="S39" s="149"/>
      <c r="T39" s="149"/>
      <c r="U39" s="149"/>
      <c r="V39" s="149"/>
      <c r="W39" s="149"/>
      <c r="X39" s="149"/>
      <c r="Y39" s="149"/>
    </row>
    <row r="40" spans="2:25" ht="15" customHeight="1" x14ac:dyDescent="0.15">
      <c r="B40" s="142"/>
      <c r="C40" s="144" t="s">
        <v>586</v>
      </c>
      <c r="D40" s="138"/>
      <c r="E40" s="138"/>
      <c r="F40" s="138"/>
      <c r="G40" s="138"/>
      <c r="H40" s="138"/>
      <c r="I40" s="138"/>
      <c r="J40" s="138"/>
      <c r="K40" s="138"/>
      <c r="L40" s="138"/>
      <c r="M40" s="138"/>
      <c r="N40" s="138"/>
      <c r="O40" s="142"/>
      <c r="P40" s="144"/>
      <c r="Q40" s="138"/>
      <c r="R40" s="138"/>
      <c r="S40" s="138"/>
      <c r="T40" s="138"/>
      <c r="U40" s="138"/>
      <c r="V40" s="138"/>
      <c r="W40" s="138"/>
      <c r="X40" s="138"/>
      <c r="Y40" s="138"/>
    </row>
    <row r="41" spans="2:25" ht="15" customHeight="1" x14ac:dyDescent="0.15">
      <c r="C41" s="144" t="s">
        <v>587</v>
      </c>
      <c r="E41" s="144"/>
      <c r="F41" s="142"/>
      <c r="G41" s="138"/>
      <c r="H41" s="138"/>
      <c r="I41" s="138"/>
      <c r="J41" s="138"/>
      <c r="K41" s="138"/>
      <c r="L41" s="125"/>
      <c r="M41" s="138"/>
      <c r="N41" s="138"/>
      <c r="O41" s="138"/>
      <c r="P41" s="142"/>
      <c r="Q41" s="144"/>
      <c r="R41" s="142"/>
      <c r="S41" s="138"/>
      <c r="T41" s="138"/>
      <c r="U41" s="138"/>
      <c r="V41" s="138"/>
      <c r="W41" s="138"/>
      <c r="X41" s="138"/>
      <c r="Y41" s="138"/>
    </row>
    <row r="42" spans="2:25" ht="15" customHeight="1" x14ac:dyDescent="0.15">
      <c r="D42" s="142"/>
      <c r="E42" s="144"/>
      <c r="F42" s="138"/>
      <c r="G42" s="138"/>
      <c r="H42" s="138"/>
      <c r="I42" s="138"/>
      <c r="J42" s="138"/>
      <c r="K42" s="138"/>
      <c r="L42" s="138"/>
      <c r="M42" s="138"/>
      <c r="N42" s="138"/>
      <c r="O42" s="138"/>
      <c r="P42" s="142"/>
      <c r="Q42" s="144"/>
      <c r="R42" s="138"/>
      <c r="S42" s="138"/>
      <c r="T42" s="138"/>
      <c r="U42" s="138"/>
      <c r="V42" s="138"/>
      <c r="W42" s="138"/>
      <c r="X42" s="138"/>
      <c r="Y42" s="138"/>
    </row>
    <row r="43" spans="2:25" s="138" customFormat="1" ht="14.1" customHeight="1" x14ac:dyDescent="0.15">
      <c r="B43" s="134"/>
      <c r="C43" s="134"/>
      <c r="D43" s="134"/>
      <c r="E43" s="134"/>
      <c r="F43" s="134"/>
      <c r="G43" s="134"/>
      <c r="H43" s="134"/>
      <c r="I43" s="134"/>
      <c r="J43" s="134"/>
      <c r="K43" s="134"/>
      <c r="L43" s="134"/>
      <c r="M43" s="134"/>
      <c r="N43" s="134"/>
      <c r="O43" s="134"/>
      <c r="P43" s="134"/>
      <c r="Q43" s="134"/>
      <c r="R43" s="134"/>
      <c r="S43" s="134"/>
      <c r="T43" s="134"/>
      <c r="U43" s="134"/>
      <c r="V43" s="134"/>
      <c r="W43" s="134"/>
      <c r="X43" s="134"/>
      <c r="Y43" s="134"/>
    </row>
    <row r="44" spans="2:25" s="138" customFormat="1" ht="14.1" customHeight="1" x14ac:dyDescent="0.15">
      <c r="B44" s="134"/>
      <c r="C44" s="134"/>
      <c r="D44" s="134"/>
      <c r="E44" s="134"/>
      <c r="F44" s="134"/>
      <c r="G44" s="134"/>
      <c r="H44" s="134"/>
      <c r="I44" s="134"/>
      <c r="J44" s="134"/>
      <c r="K44" s="134"/>
      <c r="L44" s="134"/>
      <c r="M44" s="134"/>
      <c r="N44" s="134"/>
      <c r="O44" s="134"/>
      <c r="P44" s="134"/>
      <c r="Q44" s="134"/>
      <c r="R44" s="134"/>
      <c r="S44" s="134"/>
      <c r="T44" s="134"/>
      <c r="U44" s="134"/>
      <c r="V44" s="134"/>
      <c r="W44" s="134"/>
      <c r="X44" s="134"/>
      <c r="Y44" s="134"/>
    </row>
    <row r="45" spans="2:25" s="138" customFormat="1" ht="14.1" customHeight="1" x14ac:dyDescent="0.15">
      <c r="B45" s="134"/>
      <c r="C45" s="134"/>
      <c r="D45" s="134"/>
      <c r="E45" s="134"/>
      <c r="F45" s="134"/>
      <c r="G45" s="134"/>
      <c r="H45" s="134"/>
      <c r="I45" s="134"/>
      <c r="J45" s="134"/>
      <c r="K45" s="134"/>
      <c r="L45" s="134"/>
      <c r="M45" s="134"/>
      <c r="N45" s="134"/>
      <c r="O45" s="134"/>
      <c r="P45" s="134"/>
      <c r="Q45" s="134"/>
      <c r="R45" s="134"/>
      <c r="S45" s="134"/>
      <c r="T45" s="134"/>
      <c r="U45" s="134"/>
      <c r="V45" s="134"/>
      <c r="W45" s="134"/>
      <c r="X45" s="134"/>
      <c r="Y45" s="134"/>
    </row>
    <row r="46" spans="2:25" s="138" customFormat="1" ht="14.1" customHeight="1" x14ac:dyDescent="0.15">
      <c r="B46" s="134"/>
      <c r="C46" s="134"/>
      <c r="D46" s="134"/>
      <c r="E46" s="134"/>
      <c r="F46" s="134"/>
      <c r="G46" s="134"/>
      <c r="H46" s="134"/>
      <c r="I46" s="134"/>
      <c r="J46" s="134"/>
      <c r="K46" s="134"/>
      <c r="L46" s="134"/>
      <c r="M46" s="134"/>
      <c r="N46" s="134"/>
      <c r="O46" s="134"/>
      <c r="P46" s="134"/>
      <c r="Q46" s="134"/>
      <c r="R46" s="134"/>
      <c r="S46" s="134"/>
      <c r="T46" s="134"/>
      <c r="U46" s="134"/>
      <c r="V46" s="134"/>
      <c r="W46" s="134"/>
      <c r="X46" s="134"/>
      <c r="Y46" s="134"/>
    </row>
    <row r="47" spans="2:25" s="138" customFormat="1" ht="14.1" customHeight="1" x14ac:dyDescent="0.15">
      <c r="B47" s="134"/>
      <c r="C47" s="134"/>
      <c r="D47" s="134"/>
      <c r="E47" s="134"/>
      <c r="F47" s="134"/>
      <c r="G47" s="134"/>
      <c r="H47" s="134"/>
      <c r="I47" s="134"/>
      <c r="J47" s="134"/>
      <c r="K47" s="134"/>
      <c r="L47" s="134"/>
      <c r="M47" s="134"/>
      <c r="N47" s="134"/>
      <c r="O47" s="134"/>
      <c r="P47" s="134"/>
      <c r="Q47" s="134"/>
      <c r="R47" s="134"/>
      <c r="S47" s="134"/>
      <c r="T47" s="134"/>
      <c r="U47" s="134"/>
      <c r="V47" s="134"/>
      <c r="W47" s="134"/>
      <c r="X47" s="134"/>
      <c r="Y47" s="134"/>
    </row>
    <row r="48" spans="2:25" s="138" customFormat="1" ht="14.1" customHeight="1" x14ac:dyDescent="0.15">
      <c r="B48" s="134"/>
      <c r="C48" s="134"/>
      <c r="D48" s="134"/>
      <c r="E48" s="134"/>
      <c r="F48" s="134"/>
      <c r="G48" s="134"/>
      <c r="H48" s="134"/>
      <c r="I48" s="134"/>
      <c r="J48" s="134"/>
      <c r="K48" s="134"/>
      <c r="L48" s="134"/>
      <c r="M48" s="134"/>
      <c r="N48" s="134"/>
      <c r="O48" s="134"/>
      <c r="P48" s="134"/>
      <c r="Q48" s="134"/>
      <c r="R48" s="134"/>
      <c r="S48" s="134"/>
      <c r="T48" s="134"/>
      <c r="U48" s="134"/>
      <c r="V48" s="134"/>
      <c r="W48" s="134"/>
      <c r="X48" s="134"/>
      <c r="Y48" s="134"/>
    </row>
    <row r="49" spans="2:26" s="138" customFormat="1" ht="14.1" customHeight="1" x14ac:dyDescent="0.15">
      <c r="B49" s="134"/>
      <c r="C49" s="134"/>
      <c r="D49" s="134"/>
      <c r="E49" s="134"/>
      <c r="F49" s="134"/>
      <c r="G49" s="134"/>
      <c r="H49" s="134"/>
      <c r="I49" s="134"/>
      <c r="J49" s="134"/>
      <c r="K49" s="134"/>
      <c r="L49" s="134"/>
      <c r="M49" s="134"/>
      <c r="N49" s="134"/>
      <c r="O49" s="134"/>
      <c r="P49" s="134"/>
      <c r="Q49" s="134"/>
      <c r="R49" s="134"/>
      <c r="S49" s="134"/>
      <c r="T49" s="134"/>
      <c r="U49" s="134"/>
      <c r="V49" s="134"/>
      <c r="W49" s="134"/>
      <c r="X49" s="134"/>
      <c r="Y49" s="134"/>
    </row>
    <row r="50" spans="2:26" s="138" customFormat="1" ht="14.1" customHeight="1" x14ac:dyDescent="0.15">
      <c r="B50" s="134"/>
      <c r="C50" s="134"/>
      <c r="D50" s="134"/>
      <c r="E50" s="134"/>
      <c r="F50" s="134"/>
      <c r="G50" s="134"/>
      <c r="H50" s="134"/>
      <c r="I50" s="134"/>
      <c r="J50" s="134"/>
      <c r="K50" s="134"/>
      <c r="L50" s="134"/>
      <c r="M50" s="134"/>
      <c r="N50" s="134"/>
      <c r="O50" s="134"/>
      <c r="P50" s="134"/>
      <c r="Q50" s="134"/>
      <c r="R50" s="134"/>
      <c r="S50" s="134"/>
      <c r="T50" s="134"/>
      <c r="U50" s="134"/>
      <c r="V50" s="134"/>
      <c r="W50" s="134"/>
      <c r="X50" s="134"/>
      <c r="Y50" s="134"/>
    </row>
    <row r="51" spans="2:26" s="138" customFormat="1" ht="14.1" customHeight="1" x14ac:dyDescent="0.15">
      <c r="B51" s="134"/>
      <c r="C51" s="134"/>
      <c r="D51" s="134"/>
      <c r="E51" s="134"/>
      <c r="F51" s="134"/>
      <c r="G51" s="134"/>
      <c r="H51" s="134"/>
      <c r="I51" s="134"/>
      <c r="J51" s="134"/>
      <c r="K51" s="134"/>
      <c r="L51" s="134"/>
      <c r="M51" s="134"/>
      <c r="N51" s="134"/>
      <c r="O51" s="134"/>
      <c r="P51" s="134"/>
      <c r="Q51" s="134"/>
      <c r="R51" s="134"/>
      <c r="S51" s="134"/>
      <c r="T51" s="134"/>
      <c r="U51" s="134"/>
      <c r="V51" s="134"/>
      <c r="W51" s="134"/>
      <c r="X51" s="134"/>
      <c r="Y51" s="134"/>
    </row>
    <row r="52" spans="2:26" s="138" customFormat="1" ht="14.1" customHeight="1" x14ac:dyDescent="0.15">
      <c r="B52" s="134"/>
      <c r="C52" s="134"/>
      <c r="D52" s="134"/>
      <c r="E52" s="134"/>
      <c r="F52" s="134"/>
      <c r="G52" s="134"/>
      <c r="H52" s="134"/>
      <c r="I52" s="134"/>
      <c r="J52" s="134"/>
      <c r="K52" s="134"/>
      <c r="L52" s="134"/>
      <c r="M52" s="134"/>
      <c r="N52" s="134"/>
      <c r="O52" s="134"/>
      <c r="P52" s="134"/>
      <c r="Q52" s="134"/>
      <c r="R52" s="134"/>
      <c r="S52" s="134"/>
      <c r="T52" s="134"/>
      <c r="U52" s="134"/>
      <c r="V52" s="134"/>
      <c r="W52" s="134"/>
      <c r="X52" s="134"/>
      <c r="Y52" s="134"/>
    </row>
    <row r="53" spans="2:26" s="138" customFormat="1" ht="14.1" customHeight="1" x14ac:dyDescent="0.15">
      <c r="B53" s="134"/>
      <c r="C53" s="134"/>
      <c r="D53" s="134"/>
      <c r="E53" s="134"/>
      <c r="F53" s="134"/>
      <c r="G53" s="134"/>
      <c r="H53" s="134"/>
      <c r="I53" s="134"/>
      <c r="J53" s="134"/>
      <c r="K53" s="134"/>
      <c r="L53" s="134"/>
      <c r="M53" s="134"/>
      <c r="N53" s="134"/>
      <c r="O53" s="134"/>
      <c r="P53" s="134"/>
      <c r="Q53" s="134"/>
      <c r="R53" s="134"/>
      <c r="S53" s="134"/>
      <c r="T53" s="134"/>
      <c r="U53" s="134"/>
      <c r="V53" s="134"/>
      <c r="W53" s="134"/>
      <c r="X53" s="134"/>
      <c r="Y53" s="134"/>
    </row>
    <row r="54" spans="2:26" s="138" customFormat="1" ht="14.1" customHeight="1" x14ac:dyDescent="0.15">
      <c r="B54" s="134"/>
      <c r="C54" s="134"/>
      <c r="D54" s="134"/>
      <c r="E54" s="134"/>
      <c r="F54" s="134"/>
      <c r="G54" s="134"/>
      <c r="H54" s="134"/>
      <c r="I54" s="134"/>
      <c r="J54" s="134"/>
      <c r="K54" s="134"/>
      <c r="L54" s="134"/>
      <c r="M54" s="134"/>
      <c r="N54" s="134"/>
      <c r="O54" s="134"/>
      <c r="P54" s="134"/>
      <c r="Q54" s="134"/>
      <c r="R54" s="134"/>
      <c r="S54" s="134"/>
      <c r="T54" s="134"/>
      <c r="U54" s="134"/>
      <c r="V54" s="134"/>
      <c r="W54" s="134"/>
      <c r="X54" s="134"/>
      <c r="Y54" s="134"/>
    </row>
    <row r="55" spans="2:26" s="138" customFormat="1" ht="14.1" customHeight="1" x14ac:dyDescent="0.15">
      <c r="B55" s="134"/>
      <c r="C55" s="134"/>
      <c r="D55" s="134"/>
      <c r="E55" s="134"/>
      <c r="F55" s="134"/>
      <c r="G55" s="134"/>
      <c r="H55" s="134"/>
      <c r="I55" s="134"/>
      <c r="J55" s="134"/>
      <c r="K55" s="134"/>
      <c r="L55" s="134"/>
      <c r="M55" s="134"/>
      <c r="N55" s="134"/>
      <c r="O55" s="134"/>
      <c r="P55" s="134"/>
      <c r="Q55" s="134"/>
      <c r="R55" s="134"/>
      <c r="S55" s="134"/>
      <c r="T55" s="134"/>
      <c r="U55" s="134"/>
      <c r="V55" s="134"/>
      <c r="W55" s="134"/>
      <c r="X55" s="134"/>
      <c r="Y55" s="134"/>
    </row>
    <row r="56" spans="2:26" s="138" customFormat="1" ht="14.1" customHeight="1" x14ac:dyDescent="0.15">
      <c r="B56" s="134"/>
      <c r="C56" s="134"/>
      <c r="D56" s="134"/>
      <c r="E56" s="134"/>
      <c r="F56" s="134"/>
      <c r="G56" s="134"/>
      <c r="H56" s="134"/>
      <c r="I56" s="134"/>
      <c r="J56" s="134"/>
      <c r="K56" s="134"/>
      <c r="L56" s="134"/>
      <c r="M56" s="134"/>
      <c r="N56" s="134"/>
      <c r="O56" s="134"/>
      <c r="P56" s="134"/>
      <c r="Q56" s="134"/>
      <c r="R56" s="134"/>
      <c r="S56" s="134"/>
      <c r="T56" s="134"/>
      <c r="U56" s="134"/>
      <c r="V56" s="134"/>
      <c r="W56" s="134"/>
      <c r="X56" s="134"/>
      <c r="Y56" s="134"/>
    </row>
    <row r="57" spans="2:26" s="138" customFormat="1" ht="15" customHeight="1" x14ac:dyDescent="0.15">
      <c r="B57" s="134"/>
      <c r="C57" s="134"/>
      <c r="D57" s="134"/>
      <c r="E57" s="134"/>
      <c r="F57" s="134"/>
      <c r="G57" s="134"/>
      <c r="H57" s="134"/>
      <c r="I57" s="134"/>
      <c r="J57" s="134"/>
      <c r="K57" s="134"/>
      <c r="L57" s="134"/>
      <c r="M57" s="134"/>
      <c r="N57" s="134"/>
      <c r="O57" s="134"/>
      <c r="P57" s="134"/>
      <c r="Q57" s="134"/>
      <c r="R57" s="134"/>
      <c r="S57" s="134"/>
      <c r="T57" s="134"/>
      <c r="U57" s="134"/>
      <c r="V57" s="134"/>
      <c r="W57" s="134"/>
      <c r="X57" s="134"/>
      <c r="Y57" s="134"/>
    </row>
    <row r="58" spans="2:26" ht="15" customHeight="1" x14ac:dyDescent="0.15">
      <c r="Z58" s="138"/>
    </row>
    <row r="59" spans="2:26" ht="27.95" customHeight="1" x14ac:dyDescent="0.15">
      <c r="Z59" s="138"/>
    </row>
  </sheetData>
  <mergeCells count="79">
    <mergeCell ref="B26:I38"/>
    <mergeCell ref="J26:Q38"/>
    <mergeCell ref="R26:Y38"/>
    <mergeCell ref="B25:C25"/>
    <mergeCell ref="F25:I25"/>
    <mergeCell ref="J25:K25"/>
    <mergeCell ref="N25:Q25"/>
    <mergeCell ref="R25:S25"/>
    <mergeCell ref="V25:Y25"/>
    <mergeCell ref="X24:Y24"/>
    <mergeCell ref="B24:C24"/>
    <mergeCell ref="D24:E24"/>
    <mergeCell ref="F24:G24"/>
    <mergeCell ref="H24:I24"/>
    <mergeCell ref="J24:K24"/>
    <mergeCell ref="L24:M24"/>
    <mergeCell ref="N24:O24"/>
    <mergeCell ref="P24:Q24"/>
    <mergeCell ref="R24:S24"/>
    <mergeCell ref="T24:U24"/>
    <mergeCell ref="V24:W24"/>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B8:C8"/>
    <mergeCell ref="F8:I8"/>
    <mergeCell ref="J8:K8"/>
    <mergeCell ref="N8:Q8"/>
    <mergeCell ref="R8:S8"/>
    <mergeCell ref="V8:Y8"/>
    <mergeCell ref="N7:O7"/>
    <mergeCell ref="P7:Q7"/>
    <mergeCell ref="R7:S7"/>
    <mergeCell ref="T7:U7"/>
    <mergeCell ref="V7:W7"/>
    <mergeCell ref="X7:Y7"/>
    <mergeCell ref="L7:M7"/>
    <mergeCell ref="B6:C6"/>
    <mergeCell ref="E6:I6"/>
    <mergeCell ref="J6:K6"/>
    <mergeCell ref="M6:Q6"/>
    <mergeCell ref="B7:C7"/>
    <mergeCell ref="D7:E7"/>
    <mergeCell ref="F7:G7"/>
    <mergeCell ref="H7:I7"/>
    <mergeCell ref="J7:K7"/>
    <mergeCell ref="R6:S6"/>
    <mergeCell ref="U6:Y6"/>
    <mergeCell ref="B5:D5"/>
    <mergeCell ref="F5:H5"/>
    <mergeCell ref="J5:L5"/>
    <mergeCell ref="N5:P5"/>
    <mergeCell ref="R5:T5"/>
    <mergeCell ref="V5:X5"/>
    <mergeCell ref="U3:V4"/>
    <mergeCell ref="W3:Y4"/>
    <mergeCell ref="B4:D4"/>
    <mergeCell ref="E4:H4"/>
    <mergeCell ref="I4:K4"/>
    <mergeCell ref="L4:N4"/>
    <mergeCell ref="R4:T4"/>
    <mergeCell ref="B3:D3"/>
    <mergeCell ref="E3:H3"/>
    <mergeCell ref="I3:K3"/>
    <mergeCell ref="L3:N3"/>
    <mergeCell ref="O3:Q4"/>
    <mergeCell ref="R3:T3"/>
  </mergeCells>
  <phoneticPr fontId="10"/>
  <dataValidations count="1">
    <dataValidation type="list" allowBlank="1" showInputMessage="1" showErrorMessage="1" sqref="E6:I6 M6:Q6 U6:Y6 E23:I23 M23:Q23 U23:Y23" xr:uid="{38F10080-F768-4810-8B2C-6DD074C9F76A}">
      <formula1>INDIRECT(D6)</formula1>
    </dataValidation>
  </dataValidations>
  <printOptions horizontalCentered="1" verticalCentered="1"/>
  <pageMargins left="0.25" right="0.25" top="0.75" bottom="0.75" header="0.3" footer="0.3"/>
  <pageSetup paperSize="9" scale="80" fitToWidth="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30088-B31B-4F88-BCD9-8E2BE12BA21C}">
  <sheetPr>
    <pageSetUpPr fitToPage="1"/>
  </sheetPr>
  <dimension ref="B2:AI19"/>
  <sheetViews>
    <sheetView showGridLines="0" showZeros="0" view="pageBreakPreview" zoomScale="85" zoomScaleNormal="85" zoomScaleSheetLayoutView="85" workbookViewId="0">
      <selection activeCell="W4" sqref="W4:AB4"/>
    </sheetView>
  </sheetViews>
  <sheetFormatPr defaultColWidth="9" defaultRowHeight="12" x14ac:dyDescent="0.15"/>
  <cols>
    <col min="1" max="1" width="1.625" style="152" customWidth="1"/>
    <col min="2" max="2" width="3.25" style="152" customWidth="1"/>
    <col min="3" max="35" width="4.125" style="152" customWidth="1"/>
    <col min="36" max="36" width="1.375" style="152" customWidth="1"/>
    <col min="37" max="16384" width="9" style="152"/>
  </cols>
  <sheetData>
    <row r="2" spans="2:35" ht="8.25" customHeight="1" x14ac:dyDescent="0.15"/>
    <row r="3" spans="2:35" ht="24.95" customHeight="1" x14ac:dyDescent="0.15">
      <c r="B3" s="389" t="s">
        <v>588</v>
      </c>
      <c r="C3" s="389"/>
      <c r="D3" s="389"/>
      <c r="E3" s="783"/>
      <c r="F3" s="783"/>
      <c r="G3" s="783"/>
      <c r="H3" s="783"/>
      <c r="I3" s="783"/>
      <c r="J3" s="389"/>
      <c r="K3" s="389"/>
      <c r="L3" s="389"/>
      <c r="M3" s="389"/>
      <c r="N3" s="389"/>
      <c r="O3" s="389"/>
      <c r="P3" s="389"/>
      <c r="Q3" s="389"/>
      <c r="R3" s="389"/>
      <c r="S3" s="389"/>
      <c r="T3" s="389"/>
      <c r="U3" s="389"/>
      <c r="V3" s="389"/>
      <c r="W3" s="389"/>
      <c r="X3" s="389"/>
      <c r="Y3" s="389"/>
      <c r="Z3" s="389"/>
      <c r="AA3" s="389"/>
      <c r="AB3" s="389"/>
      <c r="AC3" s="389"/>
      <c r="AD3" s="389"/>
      <c r="AE3" s="389"/>
      <c r="AF3" s="389"/>
      <c r="AG3" s="389"/>
      <c r="AH3" s="389"/>
      <c r="AI3" s="389"/>
    </row>
    <row r="4" spans="2:35" ht="20.100000000000001" customHeight="1" x14ac:dyDescent="0.15">
      <c r="B4" s="784" t="s">
        <v>8</v>
      </c>
      <c r="C4" s="785"/>
      <c r="D4" s="786"/>
      <c r="E4" s="787" t="s">
        <v>358</v>
      </c>
      <c r="F4" s="788"/>
      <c r="G4" s="788"/>
      <c r="H4" s="788"/>
      <c r="I4" s="789"/>
      <c r="J4" s="790" t="s">
        <v>9</v>
      </c>
      <c r="K4" s="791"/>
      <c r="L4" s="792"/>
      <c r="M4" s="793" t="s">
        <v>351</v>
      </c>
      <c r="N4" s="794"/>
      <c r="O4" s="794"/>
      <c r="P4" s="794"/>
      <c r="Q4" s="794"/>
      <c r="R4" s="795"/>
      <c r="S4" s="796" t="s">
        <v>485</v>
      </c>
      <c r="T4" s="797"/>
      <c r="U4" s="797"/>
      <c r="V4" s="798"/>
      <c r="W4" s="802" t="s">
        <v>364</v>
      </c>
      <c r="X4" s="803"/>
      <c r="Y4" s="803"/>
      <c r="Z4" s="803"/>
      <c r="AA4" s="803"/>
      <c r="AB4" s="804"/>
      <c r="AC4" s="438" t="s">
        <v>403</v>
      </c>
      <c r="AD4" s="439"/>
      <c r="AE4" s="440"/>
      <c r="AF4" s="805">
        <v>45621</v>
      </c>
      <c r="AG4" s="806"/>
      <c r="AH4" s="806"/>
      <c r="AI4" s="807"/>
    </row>
    <row r="5" spans="2:35" ht="20.100000000000001" customHeight="1" x14ac:dyDescent="0.15">
      <c r="B5" s="811" t="s">
        <v>0</v>
      </c>
      <c r="C5" s="812"/>
      <c r="D5" s="813"/>
      <c r="E5" s="814" t="s">
        <v>314</v>
      </c>
      <c r="F5" s="815"/>
      <c r="G5" s="815"/>
      <c r="H5" s="815"/>
      <c r="I5" s="816"/>
      <c r="J5" s="817" t="s">
        <v>1</v>
      </c>
      <c r="K5" s="818"/>
      <c r="L5" s="819"/>
      <c r="M5" s="793" t="s">
        <v>362</v>
      </c>
      <c r="N5" s="794"/>
      <c r="O5" s="794"/>
      <c r="P5" s="794"/>
      <c r="Q5" s="794"/>
      <c r="R5" s="795"/>
      <c r="S5" s="799"/>
      <c r="T5" s="800"/>
      <c r="U5" s="800"/>
      <c r="V5" s="801"/>
      <c r="W5" s="820" t="s">
        <v>367</v>
      </c>
      <c r="X5" s="821"/>
      <c r="Y5" s="821"/>
      <c r="Z5" s="821"/>
      <c r="AA5" s="821"/>
      <c r="AB5" s="822"/>
      <c r="AC5" s="441"/>
      <c r="AD5" s="442"/>
      <c r="AE5" s="443"/>
      <c r="AF5" s="808"/>
      <c r="AG5" s="809"/>
      <c r="AH5" s="809"/>
      <c r="AI5" s="810"/>
    </row>
    <row r="6" spans="2:35" ht="26.25" customHeight="1" x14ac:dyDescent="0.2">
      <c r="B6" s="823" t="s">
        <v>589</v>
      </c>
      <c r="C6" s="826" t="s">
        <v>590</v>
      </c>
      <c r="D6" s="827"/>
      <c r="E6" s="827"/>
      <c r="F6" s="827"/>
      <c r="G6" s="827"/>
      <c r="H6" s="827"/>
      <c r="I6" s="827"/>
      <c r="J6" s="827"/>
      <c r="K6" s="827"/>
      <c r="L6" s="827"/>
      <c r="M6" s="827"/>
      <c r="N6" s="827"/>
      <c r="O6" s="827"/>
      <c r="P6" s="827"/>
      <c r="Q6" s="827"/>
      <c r="R6" s="827"/>
      <c r="S6" s="827"/>
      <c r="T6" s="827"/>
      <c r="U6" s="827"/>
      <c r="V6" s="827"/>
      <c r="W6" s="827"/>
      <c r="X6" s="827"/>
      <c r="Y6" s="827"/>
      <c r="Z6" s="827"/>
      <c r="AA6" s="827"/>
      <c r="AB6" s="827"/>
      <c r="AC6" s="827"/>
      <c r="AD6" s="827"/>
      <c r="AE6" s="827"/>
      <c r="AF6" s="827"/>
      <c r="AG6" s="827"/>
      <c r="AH6" s="827"/>
      <c r="AI6" s="828"/>
    </row>
    <row r="7" spans="2:35" ht="35.450000000000003" customHeight="1" x14ac:dyDescent="0.15">
      <c r="B7" s="824"/>
      <c r="C7" s="4"/>
      <c r="D7" s="4"/>
      <c r="E7" s="4"/>
      <c r="F7" s="4"/>
      <c r="G7" s="4"/>
      <c r="H7" s="4"/>
      <c r="I7" s="153"/>
      <c r="J7" s="4"/>
      <c r="K7" s="4"/>
      <c r="L7" s="4"/>
      <c r="M7" s="4"/>
      <c r="N7" s="4"/>
      <c r="O7" s="4"/>
      <c r="P7" s="4"/>
      <c r="Q7" s="154"/>
      <c r="R7" s="153"/>
      <c r="S7" s="4"/>
      <c r="T7" s="4"/>
      <c r="U7" s="4"/>
      <c r="V7" s="4"/>
      <c r="W7" s="153"/>
      <c r="X7" s="153"/>
      <c r="Y7" s="153"/>
      <c r="Z7" s="153"/>
      <c r="AA7" s="153"/>
      <c r="AB7" s="4"/>
      <c r="AC7" s="4"/>
      <c r="AD7" s="4"/>
      <c r="AE7" s="4"/>
      <c r="AF7" s="4"/>
      <c r="AG7" s="4"/>
      <c r="AH7" s="4"/>
      <c r="AI7" s="155"/>
    </row>
    <row r="8" spans="2:35" ht="35.450000000000003" customHeight="1" x14ac:dyDescent="0.15">
      <c r="B8" s="824"/>
      <c r="C8" s="4"/>
      <c r="D8" s="4"/>
      <c r="E8" s="4"/>
      <c r="F8" s="4"/>
      <c r="G8" s="4"/>
      <c r="H8" s="4"/>
      <c r="I8" s="153"/>
      <c r="J8" s="4"/>
      <c r="K8" s="4"/>
      <c r="L8" s="4"/>
      <c r="M8" s="4"/>
      <c r="N8" s="4"/>
      <c r="O8" s="4"/>
      <c r="P8" s="4"/>
      <c r="Q8" s="154"/>
      <c r="R8" s="153"/>
      <c r="S8" s="4"/>
      <c r="T8" s="4"/>
      <c r="U8" s="4"/>
      <c r="V8" s="4"/>
      <c r="W8" s="153"/>
      <c r="X8" s="153"/>
      <c r="Y8" s="153"/>
      <c r="Z8" s="153"/>
      <c r="AA8" s="153"/>
      <c r="AB8" s="4"/>
      <c r="AC8" s="4"/>
      <c r="AD8" s="4"/>
      <c r="AE8" s="4"/>
      <c r="AF8" s="4"/>
      <c r="AG8" s="4"/>
      <c r="AH8" s="4"/>
      <c r="AI8" s="155"/>
    </row>
    <row r="9" spans="2:35" ht="35.450000000000003" customHeight="1" x14ac:dyDescent="0.15">
      <c r="B9" s="824"/>
      <c r="C9" s="4"/>
      <c r="D9" s="4"/>
      <c r="E9" s="4"/>
      <c r="F9" s="4"/>
      <c r="G9" s="4"/>
      <c r="H9" s="4"/>
      <c r="I9" s="153"/>
      <c r="J9" s="4"/>
      <c r="K9" s="4"/>
      <c r="L9" s="4"/>
      <c r="M9" s="4"/>
      <c r="N9" s="4"/>
      <c r="O9" s="4"/>
      <c r="P9" s="4"/>
      <c r="Q9" s="154"/>
      <c r="R9" s="153"/>
      <c r="S9" s="4"/>
      <c r="T9" s="4"/>
      <c r="U9" s="4"/>
      <c r="V9" s="4"/>
      <c r="W9" s="153"/>
      <c r="X9" s="153"/>
      <c r="Y9" s="153"/>
      <c r="Z9" s="153"/>
      <c r="AA9" s="153"/>
      <c r="AB9" s="4"/>
      <c r="AC9" s="4"/>
      <c r="AD9" s="4"/>
      <c r="AE9" s="4"/>
      <c r="AF9" s="4"/>
      <c r="AG9" s="4"/>
      <c r="AH9" s="4"/>
      <c r="AI9" s="155"/>
    </row>
    <row r="10" spans="2:35" ht="35.450000000000003" customHeight="1" x14ac:dyDescent="0.15">
      <c r="B10" s="824"/>
      <c r="C10" s="4"/>
      <c r="D10" s="4"/>
      <c r="E10" s="4"/>
      <c r="F10" s="4"/>
      <c r="G10" s="4"/>
      <c r="H10" s="4"/>
      <c r="I10" s="153"/>
      <c r="J10" s="4"/>
      <c r="K10" s="4"/>
      <c r="L10" s="4"/>
      <c r="M10" s="4"/>
      <c r="N10" s="4"/>
      <c r="O10" s="4"/>
      <c r="P10" s="4"/>
      <c r="Q10" s="154"/>
      <c r="R10" s="153"/>
      <c r="S10" s="4"/>
      <c r="T10" s="4"/>
      <c r="U10" s="4"/>
      <c r="V10" s="4"/>
      <c r="W10" s="153"/>
      <c r="X10" s="153"/>
      <c r="Y10" s="153"/>
      <c r="Z10" s="153"/>
      <c r="AA10" s="153"/>
      <c r="AB10" s="4"/>
      <c r="AC10" s="4"/>
      <c r="AD10" s="4"/>
      <c r="AE10" s="4"/>
      <c r="AF10" s="4"/>
      <c r="AG10" s="4"/>
      <c r="AH10" s="4"/>
      <c r="AI10" s="155"/>
    </row>
    <row r="11" spans="2:35" ht="35.450000000000003" customHeight="1" x14ac:dyDescent="0.15">
      <c r="B11" s="824"/>
      <c r="C11" s="4"/>
      <c r="D11" s="4"/>
      <c r="E11" s="4"/>
      <c r="F11" s="4"/>
      <c r="G11" s="4"/>
      <c r="H11" s="4"/>
      <c r="I11" s="153"/>
      <c r="J11" s="4"/>
      <c r="K11" s="4"/>
      <c r="L11" s="4"/>
      <c r="M11" s="4"/>
      <c r="N11" s="4"/>
      <c r="O11" s="4"/>
      <c r="P11" s="4"/>
      <c r="Q11" s="153"/>
      <c r="R11" s="153"/>
      <c r="S11" s="4"/>
      <c r="T11" s="4"/>
      <c r="U11" s="4"/>
      <c r="V11" s="4"/>
      <c r="W11" s="153"/>
      <c r="X11" s="153"/>
      <c r="Y11" s="153"/>
      <c r="Z11" s="153"/>
      <c r="AA11" s="153"/>
      <c r="AB11" s="4"/>
      <c r="AC11" s="4"/>
      <c r="AD11" s="4"/>
      <c r="AE11" s="4"/>
      <c r="AF11" s="4"/>
      <c r="AG11" s="4"/>
      <c r="AH11" s="4"/>
      <c r="AI11" s="155"/>
    </row>
    <row r="12" spans="2:35" ht="35.450000000000003" customHeight="1" x14ac:dyDescent="0.15">
      <c r="B12" s="824"/>
      <c r="C12" s="4"/>
      <c r="D12" s="4"/>
      <c r="E12" s="4"/>
      <c r="F12" s="153"/>
      <c r="G12" s="153"/>
      <c r="H12" s="4"/>
      <c r="I12" s="4"/>
      <c r="J12" s="4"/>
      <c r="K12" s="4"/>
      <c r="L12" s="4"/>
      <c r="M12" s="4"/>
      <c r="N12" s="4"/>
      <c r="O12" s="4"/>
      <c r="P12" s="4"/>
      <c r="Q12" s="153"/>
      <c r="R12" s="4"/>
      <c r="S12" s="4"/>
      <c r="T12" s="4"/>
      <c r="U12" s="4"/>
      <c r="V12" s="4"/>
      <c r="W12" s="153"/>
      <c r="X12" s="153"/>
      <c r="Y12" s="153"/>
      <c r="Z12" s="153"/>
      <c r="AA12" s="153"/>
      <c r="AB12" s="4"/>
      <c r="AC12" s="4"/>
      <c r="AD12" s="4"/>
      <c r="AE12" s="4"/>
      <c r="AF12" s="4"/>
      <c r="AG12" s="4"/>
      <c r="AH12" s="4"/>
      <c r="AI12" s="155"/>
    </row>
    <row r="13" spans="2:35" ht="35.450000000000003" customHeight="1" x14ac:dyDescent="0.15">
      <c r="B13" s="824"/>
      <c r="C13" s="4"/>
      <c r="D13" s="4"/>
      <c r="E13" s="4"/>
      <c r="F13" s="153"/>
      <c r="G13" s="153"/>
      <c r="H13" s="153"/>
      <c r="I13" s="4"/>
      <c r="J13" s="4"/>
      <c r="K13" s="4"/>
      <c r="L13" s="4"/>
      <c r="M13" s="4"/>
      <c r="N13" s="4"/>
      <c r="O13" s="4"/>
      <c r="P13" s="4"/>
      <c r="Q13" s="153"/>
      <c r="R13" s="4"/>
      <c r="S13" s="4"/>
      <c r="T13" s="4"/>
      <c r="U13" s="4"/>
      <c r="V13" s="4"/>
      <c r="W13" s="153"/>
      <c r="X13" s="153"/>
      <c r="Y13" s="153"/>
      <c r="Z13" s="153"/>
      <c r="AA13" s="153"/>
      <c r="AB13" s="4"/>
      <c r="AC13" s="4"/>
      <c r="AD13" s="4"/>
      <c r="AE13" s="4"/>
      <c r="AF13" s="4"/>
      <c r="AG13" s="4"/>
      <c r="AH13" s="4"/>
      <c r="AI13" s="155"/>
    </row>
    <row r="14" spans="2:35" ht="35.450000000000003" customHeight="1" x14ac:dyDescent="0.15">
      <c r="B14" s="824"/>
      <c r="C14" s="153"/>
      <c r="D14" s="4"/>
      <c r="E14" s="4"/>
      <c r="F14" s="153"/>
      <c r="G14" s="153"/>
      <c r="H14" s="153"/>
      <c r="I14" s="4"/>
      <c r="J14" s="4"/>
      <c r="K14" s="4"/>
      <c r="L14" s="4"/>
      <c r="M14" s="4"/>
      <c r="N14" s="4"/>
      <c r="O14" s="4"/>
      <c r="P14" s="4"/>
      <c r="Q14" s="153"/>
      <c r="R14" s="153"/>
      <c r="S14" s="4"/>
      <c r="T14" s="4"/>
      <c r="U14" s="4"/>
      <c r="V14" s="4"/>
      <c r="W14" s="153"/>
      <c r="X14" s="153"/>
      <c r="Y14" s="153"/>
      <c r="Z14" s="153"/>
      <c r="AA14" s="153"/>
      <c r="AB14" s="4"/>
      <c r="AC14" s="4"/>
      <c r="AD14" s="4"/>
      <c r="AE14" s="4"/>
      <c r="AF14" s="4"/>
      <c r="AG14" s="4"/>
      <c r="AH14" s="4"/>
      <c r="AI14" s="155"/>
    </row>
    <row r="15" spans="2:35" ht="35.450000000000003" customHeight="1" x14ac:dyDescent="0.15">
      <c r="B15" s="824"/>
      <c r="C15" s="153"/>
      <c r="D15" s="4"/>
      <c r="E15" s="4"/>
      <c r="F15" s="153"/>
      <c r="G15" s="153"/>
      <c r="H15" s="153"/>
      <c r="I15" s="4"/>
      <c r="J15" s="4"/>
      <c r="K15" s="4"/>
      <c r="L15" s="4"/>
      <c r="M15" s="4"/>
      <c r="N15" s="4"/>
      <c r="O15" s="4"/>
      <c r="P15" s="4"/>
      <c r="Q15" s="153"/>
      <c r="R15" s="153"/>
      <c r="S15" s="4"/>
      <c r="T15" s="4"/>
      <c r="U15" s="4"/>
      <c r="V15" s="4"/>
      <c r="W15" s="153"/>
      <c r="X15" s="153"/>
      <c r="Y15" s="153"/>
      <c r="Z15" s="153"/>
      <c r="AA15" s="153"/>
      <c r="AB15" s="4"/>
      <c r="AC15" s="4"/>
      <c r="AD15" s="4"/>
      <c r="AE15" s="4"/>
      <c r="AF15" s="4"/>
      <c r="AG15" s="4"/>
      <c r="AH15" s="4"/>
      <c r="AI15" s="155"/>
    </row>
    <row r="16" spans="2:35" ht="35.450000000000003" customHeight="1" x14ac:dyDescent="0.15">
      <c r="B16" s="824"/>
      <c r="C16" s="153"/>
      <c r="D16" s="4"/>
      <c r="E16" s="4"/>
      <c r="F16" s="153"/>
      <c r="G16" s="153"/>
      <c r="H16" s="153"/>
      <c r="I16" s="4"/>
      <c r="J16" s="4"/>
      <c r="K16" s="4"/>
      <c r="L16" s="4"/>
      <c r="M16" s="4"/>
      <c r="N16" s="4"/>
      <c r="O16" s="4"/>
      <c r="P16" s="4"/>
      <c r="Q16" s="153"/>
      <c r="R16" s="153"/>
      <c r="S16" s="4"/>
      <c r="T16" s="4"/>
      <c r="U16" s="4"/>
      <c r="V16" s="4"/>
      <c r="W16" s="153"/>
      <c r="X16" s="153"/>
      <c r="Y16" s="153"/>
      <c r="Z16" s="153"/>
      <c r="AA16" s="153"/>
      <c r="AB16" s="4"/>
      <c r="AC16" s="4"/>
      <c r="AD16" s="4"/>
      <c r="AE16" s="4"/>
      <c r="AF16" s="4"/>
      <c r="AG16" s="4"/>
      <c r="AH16" s="4"/>
      <c r="AI16" s="155"/>
    </row>
    <row r="17" spans="2:35" ht="22.5" customHeight="1" x14ac:dyDescent="0.15">
      <c r="B17" s="824"/>
      <c r="C17" s="153"/>
      <c r="D17" s="4"/>
      <c r="E17" s="156"/>
      <c r="H17" s="157"/>
      <c r="I17" s="157"/>
      <c r="J17" s="157"/>
      <c r="K17" s="157"/>
      <c r="L17" s="157"/>
      <c r="M17" s="4"/>
      <c r="N17" s="4"/>
      <c r="O17" s="4"/>
      <c r="P17" s="4"/>
      <c r="Q17" s="153"/>
      <c r="R17" s="153"/>
      <c r="S17" s="4"/>
      <c r="T17" s="4"/>
      <c r="U17" s="4"/>
      <c r="V17" s="4"/>
      <c r="W17" s="153"/>
      <c r="X17" s="153"/>
      <c r="Y17" s="153"/>
      <c r="Z17" s="153"/>
      <c r="AA17" s="153"/>
      <c r="AI17" s="158"/>
    </row>
    <row r="18" spans="2:35" ht="71.25" customHeight="1" x14ac:dyDescent="0.15">
      <c r="B18" s="825"/>
      <c r="C18" s="159"/>
      <c r="D18" s="160"/>
      <c r="E18" s="161"/>
      <c r="F18" s="162"/>
      <c r="G18" s="162"/>
      <c r="H18" s="160"/>
      <c r="I18" s="160"/>
      <c r="J18" s="160"/>
      <c r="K18" s="160"/>
      <c r="L18" s="160"/>
      <c r="M18" s="160"/>
      <c r="N18" s="160"/>
      <c r="O18" s="160"/>
      <c r="P18" s="160"/>
      <c r="Q18" s="160"/>
      <c r="R18" s="160"/>
      <c r="S18" s="163"/>
      <c r="T18" s="163"/>
      <c r="U18" s="163"/>
      <c r="V18" s="829" t="s">
        <v>591</v>
      </c>
      <c r="W18" s="829"/>
      <c r="X18" s="829"/>
      <c r="Y18" s="829"/>
      <c r="Z18" s="829"/>
      <c r="AA18" s="829"/>
      <c r="AB18" s="829"/>
      <c r="AC18" s="829"/>
      <c r="AD18" s="829"/>
      <c r="AE18" s="829"/>
      <c r="AF18" s="829"/>
      <c r="AG18" s="829"/>
      <c r="AH18" s="829"/>
      <c r="AI18" s="830"/>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0"/>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059F1-63ED-4C67-B0A3-6561109EC584}">
  <sheetPr>
    <pageSetUpPr fitToPage="1"/>
  </sheetPr>
  <dimension ref="B2:AI19"/>
  <sheetViews>
    <sheetView showGridLines="0" showZeros="0" view="pageBreakPreview" zoomScaleNormal="85" zoomScaleSheetLayoutView="100" workbookViewId="0">
      <selection activeCell="C6" sqref="C6:AI6"/>
    </sheetView>
  </sheetViews>
  <sheetFormatPr defaultColWidth="9" defaultRowHeight="12" x14ac:dyDescent="0.15"/>
  <cols>
    <col min="1" max="1" width="1.625" style="152" customWidth="1"/>
    <col min="2" max="2" width="3.25" style="152" customWidth="1"/>
    <col min="3" max="35" width="4.125" style="152" customWidth="1"/>
    <col min="36" max="36" width="1.375" style="152" customWidth="1"/>
    <col min="37" max="16384" width="9" style="152"/>
  </cols>
  <sheetData>
    <row r="2" spans="2:35" ht="8.25" customHeight="1" x14ac:dyDescent="0.15"/>
    <row r="3" spans="2:35" ht="24.95" customHeight="1" x14ac:dyDescent="0.15">
      <c r="B3" s="389" t="s">
        <v>588</v>
      </c>
      <c r="C3" s="389"/>
      <c r="D3" s="389"/>
      <c r="E3" s="783"/>
      <c r="F3" s="783"/>
      <c r="G3" s="783"/>
      <c r="H3" s="783"/>
      <c r="I3" s="783"/>
      <c r="J3" s="389"/>
      <c r="K3" s="389"/>
      <c r="L3" s="389"/>
      <c r="M3" s="389"/>
      <c r="N3" s="389"/>
      <c r="O3" s="389"/>
      <c r="P3" s="389"/>
      <c r="Q3" s="389"/>
      <c r="R3" s="389"/>
      <c r="S3" s="389"/>
      <c r="T3" s="389"/>
      <c r="U3" s="389"/>
      <c r="V3" s="389"/>
      <c r="W3" s="389"/>
      <c r="X3" s="389"/>
      <c r="Y3" s="389"/>
      <c r="Z3" s="389"/>
      <c r="AA3" s="389"/>
      <c r="AB3" s="389"/>
      <c r="AC3" s="389"/>
      <c r="AD3" s="389"/>
      <c r="AE3" s="389"/>
      <c r="AF3" s="389"/>
      <c r="AG3" s="389"/>
      <c r="AH3" s="389"/>
      <c r="AI3" s="389"/>
    </row>
    <row r="4" spans="2:35" ht="20.100000000000001" customHeight="1" x14ac:dyDescent="0.15">
      <c r="B4" s="784" t="s">
        <v>8</v>
      </c>
      <c r="C4" s="785"/>
      <c r="D4" s="786"/>
      <c r="E4" s="787" t="s">
        <v>358</v>
      </c>
      <c r="F4" s="788"/>
      <c r="G4" s="788"/>
      <c r="H4" s="788"/>
      <c r="I4" s="789"/>
      <c r="J4" s="790" t="s">
        <v>9</v>
      </c>
      <c r="K4" s="791"/>
      <c r="L4" s="792"/>
      <c r="M4" s="793" t="s">
        <v>351</v>
      </c>
      <c r="N4" s="794"/>
      <c r="O4" s="794"/>
      <c r="P4" s="794"/>
      <c r="Q4" s="794"/>
      <c r="R4" s="795"/>
      <c r="S4" s="796" t="s">
        <v>485</v>
      </c>
      <c r="T4" s="797"/>
      <c r="U4" s="797"/>
      <c r="V4" s="798"/>
      <c r="W4" s="802" t="s">
        <v>364</v>
      </c>
      <c r="X4" s="803"/>
      <c r="Y4" s="803"/>
      <c r="Z4" s="803"/>
      <c r="AA4" s="803"/>
      <c r="AB4" s="804"/>
      <c r="AC4" s="438" t="s">
        <v>403</v>
      </c>
      <c r="AD4" s="439"/>
      <c r="AE4" s="440"/>
      <c r="AF4" s="805">
        <v>45621</v>
      </c>
      <c r="AG4" s="806"/>
      <c r="AH4" s="806"/>
      <c r="AI4" s="807"/>
    </row>
    <row r="5" spans="2:35" ht="20.100000000000001" customHeight="1" x14ac:dyDescent="0.15">
      <c r="B5" s="811" t="s">
        <v>0</v>
      </c>
      <c r="C5" s="812"/>
      <c r="D5" s="813"/>
      <c r="E5" s="814" t="s">
        <v>314</v>
      </c>
      <c r="F5" s="815"/>
      <c r="G5" s="815"/>
      <c r="H5" s="815"/>
      <c r="I5" s="816"/>
      <c r="J5" s="817" t="s">
        <v>1</v>
      </c>
      <c r="K5" s="818"/>
      <c r="L5" s="819"/>
      <c r="M5" s="793" t="s">
        <v>362</v>
      </c>
      <c r="N5" s="794"/>
      <c r="O5" s="794"/>
      <c r="P5" s="794"/>
      <c r="Q5" s="794"/>
      <c r="R5" s="795"/>
      <c r="S5" s="799"/>
      <c r="T5" s="800"/>
      <c r="U5" s="800"/>
      <c r="V5" s="801"/>
      <c r="W5" s="820" t="s">
        <v>367</v>
      </c>
      <c r="X5" s="821"/>
      <c r="Y5" s="821"/>
      <c r="Z5" s="821"/>
      <c r="AA5" s="821"/>
      <c r="AB5" s="822"/>
      <c r="AC5" s="441"/>
      <c r="AD5" s="442"/>
      <c r="AE5" s="443"/>
      <c r="AF5" s="808"/>
      <c r="AG5" s="809"/>
      <c r="AH5" s="809"/>
      <c r="AI5" s="810"/>
    </row>
    <row r="6" spans="2:35" ht="26.25" customHeight="1" x14ac:dyDescent="0.2">
      <c r="B6" s="823" t="s">
        <v>589</v>
      </c>
      <c r="C6" s="826" t="s">
        <v>590</v>
      </c>
      <c r="D6" s="827"/>
      <c r="E6" s="827"/>
      <c r="F6" s="827"/>
      <c r="G6" s="827"/>
      <c r="H6" s="827"/>
      <c r="I6" s="827"/>
      <c r="J6" s="827"/>
      <c r="K6" s="827"/>
      <c r="L6" s="827"/>
      <c r="M6" s="827"/>
      <c r="N6" s="827"/>
      <c r="O6" s="827"/>
      <c r="P6" s="827"/>
      <c r="Q6" s="827"/>
      <c r="R6" s="827"/>
      <c r="S6" s="827"/>
      <c r="T6" s="827"/>
      <c r="U6" s="827"/>
      <c r="V6" s="827"/>
      <c r="W6" s="827"/>
      <c r="X6" s="827"/>
      <c r="Y6" s="827"/>
      <c r="Z6" s="827"/>
      <c r="AA6" s="827"/>
      <c r="AB6" s="827"/>
      <c r="AC6" s="827"/>
      <c r="AD6" s="827"/>
      <c r="AE6" s="827"/>
      <c r="AF6" s="827"/>
      <c r="AG6" s="827"/>
      <c r="AH6" s="827"/>
      <c r="AI6" s="828"/>
    </row>
    <row r="7" spans="2:35" ht="35.450000000000003" customHeight="1" x14ac:dyDescent="0.15">
      <c r="B7" s="824"/>
      <c r="C7" s="4"/>
      <c r="D7" s="4"/>
      <c r="E7" s="4"/>
      <c r="F7" s="4"/>
      <c r="G7" s="4"/>
      <c r="H7" s="4"/>
      <c r="I7" s="153"/>
      <c r="J7" s="4"/>
      <c r="K7" s="4"/>
      <c r="L7" s="4"/>
      <c r="M7" s="4"/>
      <c r="N7" s="4"/>
      <c r="O7" s="4"/>
      <c r="P7" s="4"/>
      <c r="Q7" s="154"/>
      <c r="R7" s="153"/>
      <c r="S7" s="4"/>
      <c r="T7" s="4"/>
      <c r="U7" s="4"/>
      <c r="V7" s="4"/>
      <c r="W7" s="153"/>
      <c r="X7" s="153"/>
      <c r="Y7" s="153"/>
      <c r="Z7" s="153"/>
      <c r="AA7" s="153"/>
      <c r="AB7" s="4"/>
      <c r="AC7" s="4"/>
      <c r="AD7" s="4"/>
      <c r="AE7" s="4"/>
      <c r="AF7" s="4"/>
      <c r="AG7" s="4"/>
      <c r="AH7" s="4"/>
      <c r="AI7" s="155"/>
    </row>
    <row r="8" spans="2:35" ht="35.450000000000003" customHeight="1" x14ac:dyDescent="0.15">
      <c r="B8" s="824"/>
      <c r="C8" s="4"/>
      <c r="D8" s="4"/>
      <c r="E8" s="4"/>
      <c r="F8" s="4"/>
      <c r="G8" s="4"/>
      <c r="H8" s="4"/>
      <c r="I8" s="153"/>
      <c r="J8" s="4"/>
      <c r="K8" s="4"/>
      <c r="L8" s="4"/>
      <c r="M8" s="4"/>
      <c r="N8" s="4"/>
      <c r="O8" s="4"/>
      <c r="P8" s="4"/>
      <c r="Q8" s="154"/>
      <c r="R8" s="153"/>
      <c r="S8" s="4"/>
      <c r="T8" s="4"/>
      <c r="U8" s="4"/>
      <c r="V8" s="4"/>
      <c r="W8" s="153"/>
      <c r="X8" s="153"/>
      <c r="Y8" s="153"/>
      <c r="Z8" s="153"/>
      <c r="AA8" s="153"/>
      <c r="AB8" s="4"/>
      <c r="AC8" s="4"/>
      <c r="AD8" s="4"/>
      <c r="AE8" s="4"/>
      <c r="AF8" s="4"/>
      <c r="AG8" s="4"/>
      <c r="AH8" s="4"/>
      <c r="AI8" s="155"/>
    </row>
    <row r="9" spans="2:35" ht="35.450000000000003" customHeight="1" x14ac:dyDescent="0.15">
      <c r="B9" s="824"/>
      <c r="C9" s="4"/>
      <c r="D9" s="4"/>
      <c r="E9" s="4"/>
      <c r="F9" s="4"/>
      <c r="G9" s="4"/>
      <c r="H9" s="4"/>
      <c r="I9" s="153"/>
      <c r="J9" s="4"/>
      <c r="K9" s="4"/>
      <c r="L9" s="4"/>
      <c r="M9" s="4"/>
      <c r="N9" s="4"/>
      <c r="O9" s="4"/>
      <c r="P9" s="4"/>
      <c r="Q9" s="154"/>
      <c r="R9" s="153"/>
      <c r="S9" s="4"/>
      <c r="T9" s="4"/>
      <c r="U9" s="4"/>
      <c r="V9" s="4"/>
      <c r="W9" s="153"/>
      <c r="X9" s="153"/>
      <c r="Y9" s="153"/>
      <c r="Z9" s="153"/>
      <c r="AA9" s="153"/>
      <c r="AB9" s="4"/>
      <c r="AC9" s="4"/>
      <c r="AD9" s="4"/>
      <c r="AE9" s="4"/>
      <c r="AF9" s="4"/>
      <c r="AG9" s="4"/>
      <c r="AH9" s="4"/>
      <c r="AI9" s="155"/>
    </row>
    <row r="10" spans="2:35" ht="35.450000000000003" customHeight="1" x14ac:dyDescent="0.15">
      <c r="B10" s="824"/>
      <c r="C10" s="4"/>
      <c r="D10" s="4"/>
      <c r="E10" s="4"/>
      <c r="F10" s="4"/>
      <c r="G10" s="4"/>
      <c r="H10" s="4"/>
      <c r="I10" s="153"/>
      <c r="J10" s="4"/>
      <c r="K10" s="4"/>
      <c r="L10" s="4"/>
      <c r="M10" s="4"/>
      <c r="N10" s="4"/>
      <c r="O10" s="4"/>
      <c r="P10" s="4"/>
      <c r="Q10" s="154"/>
      <c r="R10" s="153"/>
      <c r="S10" s="4"/>
      <c r="T10" s="4"/>
      <c r="U10" s="4"/>
      <c r="V10" s="4"/>
      <c r="W10" s="153"/>
      <c r="X10" s="153"/>
      <c r="Y10" s="153"/>
      <c r="Z10" s="153"/>
      <c r="AA10" s="153"/>
      <c r="AB10" s="4"/>
      <c r="AC10" s="4"/>
      <c r="AD10" s="4"/>
      <c r="AE10" s="4"/>
      <c r="AF10" s="4"/>
      <c r="AG10" s="4"/>
      <c r="AH10" s="4"/>
      <c r="AI10" s="155"/>
    </row>
    <row r="11" spans="2:35" ht="35.450000000000003" customHeight="1" x14ac:dyDescent="0.15">
      <c r="B11" s="824"/>
      <c r="C11" s="4"/>
      <c r="D11" s="4"/>
      <c r="E11" s="4"/>
      <c r="F11" s="4"/>
      <c r="G11" s="4"/>
      <c r="H11" s="4"/>
      <c r="I11" s="153"/>
      <c r="J11" s="4"/>
      <c r="K11" s="4"/>
      <c r="L11" s="4"/>
      <c r="M11" s="4"/>
      <c r="N11" s="4"/>
      <c r="O11" s="4"/>
      <c r="P11" s="4"/>
      <c r="Q11" s="153"/>
      <c r="R11" s="153"/>
      <c r="S11" s="4"/>
      <c r="T11" s="4"/>
      <c r="U11" s="4"/>
      <c r="V11" s="4"/>
      <c r="W11" s="153"/>
      <c r="X11" s="153"/>
      <c r="Y11" s="153"/>
      <c r="Z11" s="153"/>
      <c r="AA11" s="153"/>
      <c r="AB11" s="4"/>
      <c r="AC11" s="4"/>
      <c r="AD11" s="4"/>
      <c r="AE11" s="4"/>
      <c r="AF11" s="4"/>
      <c r="AG11" s="4"/>
      <c r="AH11" s="4"/>
      <c r="AI11" s="155"/>
    </row>
    <row r="12" spans="2:35" ht="35.450000000000003" customHeight="1" x14ac:dyDescent="0.15">
      <c r="B12" s="824"/>
      <c r="C12" s="4"/>
      <c r="D12" s="4"/>
      <c r="E12" s="4"/>
      <c r="F12" s="153"/>
      <c r="G12" s="153"/>
      <c r="H12" s="4"/>
      <c r="I12" s="4"/>
      <c r="J12" s="4"/>
      <c r="K12" s="4"/>
      <c r="L12" s="4"/>
      <c r="M12" s="4"/>
      <c r="N12" s="4"/>
      <c r="O12" s="4"/>
      <c r="P12" s="4"/>
      <c r="Q12" s="153"/>
      <c r="R12" s="4"/>
      <c r="S12" s="4"/>
      <c r="T12" s="4"/>
      <c r="U12" s="4"/>
      <c r="V12" s="4"/>
      <c r="W12" s="153"/>
      <c r="X12" s="153"/>
      <c r="Y12" s="153"/>
      <c r="Z12" s="153"/>
      <c r="AA12" s="153"/>
      <c r="AB12" s="4"/>
      <c r="AC12" s="4"/>
      <c r="AD12" s="4"/>
      <c r="AE12" s="4"/>
      <c r="AF12" s="4"/>
      <c r="AG12" s="4"/>
      <c r="AH12" s="4"/>
      <c r="AI12" s="155"/>
    </row>
    <row r="13" spans="2:35" ht="35.450000000000003" customHeight="1" x14ac:dyDescent="0.15">
      <c r="B13" s="824"/>
      <c r="C13" s="4"/>
      <c r="D13" s="4"/>
      <c r="E13" s="4"/>
      <c r="F13" s="153"/>
      <c r="G13" s="153"/>
      <c r="H13" s="153"/>
      <c r="I13" s="4"/>
      <c r="J13" s="4"/>
      <c r="K13" s="4"/>
      <c r="L13" s="4"/>
      <c r="M13" s="4"/>
      <c r="N13" s="4"/>
      <c r="O13" s="4"/>
      <c r="P13" s="4"/>
      <c r="Q13" s="153"/>
      <c r="R13" s="4"/>
      <c r="S13" s="4"/>
      <c r="T13" s="4"/>
      <c r="U13" s="4"/>
      <c r="V13" s="4"/>
      <c r="W13" s="153"/>
      <c r="X13" s="153"/>
      <c r="Y13" s="153"/>
      <c r="Z13" s="153"/>
      <c r="AA13" s="153"/>
      <c r="AB13" s="4"/>
      <c r="AC13" s="4"/>
      <c r="AD13" s="4"/>
      <c r="AE13" s="4"/>
      <c r="AF13" s="4"/>
      <c r="AG13" s="4"/>
      <c r="AH13" s="4"/>
      <c r="AI13" s="155"/>
    </row>
    <row r="14" spans="2:35" ht="35.450000000000003" customHeight="1" x14ac:dyDescent="0.15">
      <c r="B14" s="824"/>
      <c r="C14" s="153"/>
      <c r="D14" s="4"/>
      <c r="E14" s="4"/>
      <c r="F14" s="153"/>
      <c r="G14" s="153"/>
      <c r="H14" s="153"/>
      <c r="I14" s="4"/>
      <c r="J14" s="4"/>
      <c r="K14" s="4"/>
      <c r="L14" s="4"/>
      <c r="M14" s="4"/>
      <c r="N14" s="4"/>
      <c r="O14" s="4"/>
      <c r="P14" s="4"/>
      <c r="Q14" s="153"/>
      <c r="R14" s="153"/>
      <c r="S14" s="4"/>
      <c r="T14" s="4"/>
      <c r="U14" s="4"/>
      <c r="V14" s="4"/>
      <c r="W14" s="153"/>
      <c r="X14" s="153"/>
      <c r="Y14" s="153"/>
      <c r="Z14" s="153"/>
      <c r="AA14" s="153"/>
      <c r="AB14" s="4"/>
      <c r="AC14" s="4"/>
      <c r="AD14" s="4"/>
      <c r="AE14" s="4"/>
      <c r="AF14" s="4"/>
      <c r="AG14" s="4"/>
      <c r="AH14" s="4"/>
      <c r="AI14" s="155"/>
    </row>
    <row r="15" spans="2:35" ht="35.450000000000003" customHeight="1" x14ac:dyDescent="0.15">
      <c r="B15" s="824"/>
      <c r="C15" s="153"/>
      <c r="D15" s="4"/>
      <c r="E15" s="4"/>
      <c r="F15" s="153"/>
      <c r="G15" s="153"/>
      <c r="H15" s="153"/>
      <c r="I15" s="4"/>
      <c r="J15" s="4"/>
      <c r="K15" s="4"/>
      <c r="L15" s="4"/>
      <c r="M15" s="4"/>
      <c r="N15" s="4"/>
      <c r="O15" s="4"/>
      <c r="P15" s="4"/>
      <c r="Q15" s="153"/>
      <c r="R15" s="153"/>
      <c r="S15" s="4"/>
      <c r="T15" s="4"/>
      <c r="U15" s="4"/>
      <c r="V15" s="4"/>
      <c r="W15" s="153"/>
      <c r="X15" s="153"/>
      <c r="Y15" s="153"/>
      <c r="Z15" s="153"/>
      <c r="AA15" s="153"/>
      <c r="AB15" s="4"/>
      <c r="AC15" s="4"/>
      <c r="AD15" s="4"/>
      <c r="AE15" s="4"/>
      <c r="AF15" s="4"/>
      <c r="AG15" s="4"/>
      <c r="AH15" s="4"/>
      <c r="AI15" s="155"/>
    </row>
    <row r="16" spans="2:35" ht="35.450000000000003" customHeight="1" x14ac:dyDescent="0.15">
      <c r="B16" s="824"/>
      <c r="C16" s="153"/>
      <c r="D16" s="4"/>
      <c r="E16" s="4"/>
      <c r="F16" s="153"/>
      <c r="G16" s="153"/>
      <c r="H16" s="153"/>
      <c r="I16" s="4"/>
      <c r="J16" s="4"/>
      <c r="K16" s="4"/>
      <c r="L16" s="4"/>
      <c r="M16" s="4"/>
      <c r="N16" s="4"/>
      <c r="O16" s="4"/>
      <c r="P16" s="4"/>
      <c r="Q16" s="153"/>
      <c r="R16" s="153"/>
      <c r="S16" s="4"/>
      <c r="T16" s="4"/>
      <c r="U16" s="4"/>
      <c r="V16" s="4"/>
      <c r="W16" s="153"/>
      <c r="X16" s="153"/>
      <c r="Y16" s="153"/>
      <c r="Z16" s="153"/>
      <c r="AA16" s="153"/>
      <c r="AB16" s="4"/>
      <c r="AC16" s="4"/>
      <c r="AD16" s="4"/>
      <c r="AE16" s="4"/>
      <c r="AF16" s="4"/>
      <c r="AG16" s="4"/>
      <c r="AH16" s="4"/>
      <c r="AI16" s="155"/>
    </row>
    <row r="17" spans="2:35" ht="22.5" customHeight="1" x14ac:dyDescent="0.15">
      <c r="B17" s="824"/>
      <c r="C17" s="153"/>
      <c r="D17" s="4"/>
      <c r="E17" s="156"/>
      <c r="H17" s="157"/>
      <c r="I17" s="157"/>
      <c r="J17" s="157"/>
      <c r="K17" s="157"/>
      <c r="L17" s="157"/>
      <c r="M17" s="4"/>
      <c r="N17" s="4"/>
      <c r="O17" s="4"/>
      <c r="P17" s="4"/>
      <c r="Q17" s="153"/>
      <c r="R17" s="153"/>
      <c r="S17" s="4"/>
      <c r="T17" s="4"/>
      <c r="U17" s="4"/>
      <c r="V17" s="4"/>
      <c r="W17" s="153"/>
      <c r="X17" s="153"/>
      <c r="Y17" s="153"/>
      <c r="Z17" s="153"/>
      <c r="AA17" s="153"/>
      <c r="AI17" s="158"/>
    </row>
    <row r="18" spans="2:35" ht="71.25" customHeight="1" x14ac:dyDescent="0.15">
      <c r="B18" s="825"/>
      <c r="C18" s="159"/>
      <c r="D18" s="160"/>
      <c r="E18" s="161"/>
      <c r="F18" s="162"/>
      <c r="G18" s="162"/>
      <c r="H18" s="160"/>
      <c r="I18" s="160"/>
      <c r="J18" s="160"/>
      <c r="K18" s="160"/>
      <c r="L18" s="160"/>
      <c r="M18" s="160"/>
      <c r="N18" s="160"/>
      <c r="O18" s="160"/>
      <c r="P18" s="160"/>
      <c r="Q18" s="160"/>
      <c r="R18" s="160"/>
      <c r="S18" s="163"/>
      <c r="T18" s="163"/>
      <c r="U18" s="163"/>
      <c r="V18" s="829" t="s">
        <v>591</v>
      </c>
      <c r="W18" s="829"/>
      <c r="X18" s="829"/>
      <c r="Y18" s="829"/>
      <c r="Z18" s="829"/>
      <c r="AA18" s="829"/>
      <c r="AB18" s="829"/>
      <c r="AC18" s="829"/>
      <c r="AD18" s="829"/>
      <c r="AE18" s="829"/>
      <c r="AF18" s="829"/>
      <c r="AG18" s="829"/>
      <c r="AH18" s="829"/>
      <c r="AI18" s="830"/>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0"/>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E12F3-C561-48EE-9F44-91878BA71E9A}">
  <sheetPr>
    <pageSetUpPr fitToPage="1"/>
  </sheetPr>
  <dimension ref="B2:AI19"/>
  <sheetViews>
    <sheetView showGridLines="0" showZeros="0" view="pageBreakPreview" zoomScale="85" zoomScaleNormal="85" zoomScaleSheetLayoutView="85" workbookViewId="0">
      <selection activeCell="C6" sqref="C6:AI6"/>
    </sheetView>
  </sheetViews>
  <sheetFormatPr defaultColWidth="9" defaultRowHeight="12" x14ac:dyDescent="0.15"/>
  <cols>
    <col min="1" max="1" width="1.625" style="152" customWidth="1"/>
    <col min="2" max="2" width="3.25" style="152" customWidth="1"/>
    <col min="3" max="35" width="4.125" style="152" customWidth="1"/>
    <col min="36" max="36" width="1.375" style="152" customWidth="1"/>
    <col min="37" max="16384" width="9" style="152"/>
  </cols>
  <sheetData>
    <row r="2" spans="2:35" ht="8.25" customHeight="1" x14ac:dyDescent="0.15"/>
    <row r="3" spans="2:35" ht="24.95" customHeight="1" x14ac:dyDescent="0.15">
      <c r="B3" s="389" t="s">
        <v>588</v>
      </c>
      <c r="C3" s="389"/>
      <c r="D3" s="389"/>
      <c r="E3" s="783"/>
      <c r="F3" s="783"/>
      <c r="G3" s="783"/>
      <c r="H3" s="783"/>
      <c r="I3" s="783"/>
      <c r="J3" s="389"/>
      <c r="K3" s="389"/>
      <c r="L3" s="389"/>
      <c r="M3" s="389"/>
      <c r="N3" s="389"/>
      <c r="O3" s="389"/>
      <c r="P3" s="389"/>
      <c r="Q3" s="389"/>
      <c r="R3" s="389"/>
      <c r="S3" s="389"/>
      <c r="T3" s="389"/>
      <c r="U3" s="389"/>
      <c r="V3" s="389"/>
      <c r="W3" s="389"/>
      <c r="X3" s="389"/>
      <c r="Y3" s="389"/>
      <c r="Z3" s="389"/>
      <c r="AA3" s="389"/>
      <c r="AB3" s="389"/>
      <c r="AC3" s="389"/>
      <c r="AD3" s="389"/>
      <c r="AE3" s="389"/>
      <c r="AF3" s="389"/>
      <c r="AG3" s="389"/>
      <c r="AH3" s="389"/>
      <c r="AI3" s="389"/>
    </row>
    <row r="4" spans="2:35" ht="20.100000000000001" customHeight="1" x14ac:dyDescent="0.15">
      <c r="B4" s="784" t="s">
        <v>8</v>
      </c>
      <c r="C4" s="785"/>
      <c r="D4" s="786"/>
      <c r="E4" s="787" t="s">
        <v>358</v>
      </c>
      <c r="F4" s="788"/>
      <c r="G4" s="788"/>
      <c r="H4" s="788"/>
      <c r="I4" s="789"/>
      <c r="J4" s="790" t="s">
        <v>9</v>
      </c>
      <c r="K4" s="791"/>
      <c r="L4" s="792"/>
      <c r="M4" s="793" t="s">
        <v>351</v>
      </c>
      <c r="N4" s="794"/>
      <c r="O4" s="794"/>
      <c r="P4" s="794"/>
      <c r="Q4" s="794"/>
      <c r="R4" s="795"/>
      <c r="S4" s="796" t="s">
        <v>485</v>
      </c>
      <c r="T4" s="797"/>
      <c r="U4" s="797"/>
      <c r="V4" s="798"/>
      <c r="W4" s="802" t="s">
        <v>364</v>
      </c>
      <c r="X4" s="803"/>
      <c r="Y4" s="803"/>
      <c r="Z4" s="803"/>
      <c r="AA4" s="803"/>
      <c r="AB4" s="804"/>
      <c r="AC4" s="438" t="s">
        <v>403</v>
      </c>
      <c r="AD4" s="439"/>
      <c r="AE4" s="440"/>
      <c r="AF4" s="805">
        <v>45621</v>
      </c>
      <c r="AG4" s="806"/>
      <c r="AH4" s="806"/>
      <c r="AI4" s="807"/>
    </row>
    <row r="5" spans="2:35" ht="20.100000000000001" customHeight="1" x14ac:dyDescent="0.15">
      <c r="B5" s="811" t="s">
        <v>0</v>
      </c>
      <c r="C5" s="812"/>
      <c r="D5" s="813"/>
      <c r="E5" s="814" t="s">
        <v>314</v>
      </c>
      <c r="F5" s="815"/>
      <c r="G5" s="815"/>
      <c r="H5" s="815"/>
      <c r="I5" s="816"/>
      <c r="J5" s="817" t="s">
        <v>1</v>
      </c>
      <c r="K5" s="818"/>
      <c r="L5" s="819"/>
      <c r="M5" s="793" t="s">
        <v>362</v>
      </c>
      <c r="N5" s="794"/>
      <c r="O5" s="794"/>
      <c r="P5" s="794"/>
      <c r="Q5" s="794"/>
      <c r="R5" s="795"/>
      <c r="S5" s="799"/>
      <c r="T5" s="800"/>
      <c r="U5" s="800"/>
      <c r="V5" s="801"/>
      <c r="W5" s="820" t="s">
        <v>367</v>
      </c>
      <c r="X5" s="821"/>
      <c r="Y5" s="821"/>
      <c r="Z5" s="821"/>
      <c r="AA5" s="821"/>
      <c r="AB5" s="822"/>
      <c r="AC5" s="441"/>
      <c r="AD5" s="442"/>
      <c r="AE5" s="443"/>
      <c r="AF5" s="808"/>
      <c r="AG5" s="809"/>
      <c r="AH5" s="809"/>
      <c r="AI5" s="810"/>
    </row>
    <row r="6" spans="2:35" ht="26.25" customHeight="1" x14ac:dyDescent="0.2">
      <c r="B6" s="823" t="s">
        <v>589</v>
      </c>
      <c r="C6" s="826" t="s">
        <v>590</v>
      </c>
      <c r="D6" s="827"/>
      <c r="E6" s="827"/>
      <c r="F6" s="827"/>
      <c r="G6" s="827"/>
      <c r="H6" s="827"/>
      <c r="I6" s="827"/>
      <c r="J6" s="827"/>
      <c r="K6" s="827"/>
      <c r="L6" s="827"/>
      <c r="M6" s="827"/>
      <c r="N6" s="827"/>
      <c r="O6" s="827"/>
      <c r="P6" s="827"/>
      <c r="Q6" s="827"/>
      <c r="R6" s="827"/>
      <c r="S6" s="827"/>
      <c r="T6" s="827"/>
      <c r="U6" s="827"/>
      <c r="V6" s="827"/>
      <c r="W6" s="827"/>
      <c r="X6" s="827"/>
      <c r="Y6" s="827"/>
      <c r="Z6" s="827"/>
      <c r="AA6" s="827"/>
      <c r="AB6" s="827"/>
      <c r="AC6" s="827"/>
      <c r="AD6" s="827"/>
      <c r="AE6" s="827"/>
      <c r="AF6" s="827"/>
      <c r="AG6" s="827"/>
      <c r="AH6" s="827"/>
      <c r="AI6" s="828"/>
    </row>
    <row r="7" spans="2:35" ht="35.450000000000003" customHeight="1" x14ac:dyDescent="0.15">
      <c r="B7" s="824"/>
      <c r="C7" s="831"/>
      <c r="D7" s="832"/>
      <c r="E7" s="832"/>
      <c r="F7" s="832"/>
      <c r="G7" s="832"/>
      <c r="H7" s="832"/>
      <c r="I7" s="832"/>
      <c r="J7" s="832"/>
      <c r="K7" s="832"/>
      <c r="L7" s="832"/>
      <c r="M7" s="832"/>
      <c r="N7" s="832"/>
      <c r="O7" s="832"/>
      <c r="P7" s="832"/>
      <c r="Q7" s="832"/>
      <c r="R7" s="832"/>
      <c r="S7" s="832"/>
      <c r="T7" s="832"/>
      <c r="U7" s="832"/>
      <c r="V7" s="832"/>
      <c r="W7" s="832"/>
      <c r="X7" s="832"/>
      <c r="Y7" s="832"/>
      <c r="Z7" s="832"/>
      <c r="AA7" s="832"/>
      <c r="AB7" s="832"/>
      <c r="AC7" s="832"/>
      <c r="AD7" s="832"/>
      <c r="AE7" s="832"/>
      <c r="AF7" s="832"/>
      <c r="AG7" s="832"/>
      <c r="AH7" s="832"/>
      <c r="AI7" s="833"/>
    </row>
    <row r="8" spans="2:35" ht="35.450000000000003" customHeight="1" x14ac:dyDescent="0.15">
      <c r="B8" s="824"/>
      <c r="C8" s="831"/>
      <c r="D8" s="832"/>
      <c r="E8" s="832"/>
      <c r="F8" s="832"/>
      <c r="G8" s="832"/>
      <c r="H8" s="832"/>
      <c r="I8" s="832"/>
      <c r="J8" s="832"/>
      <c r="K8" s="832"/>
      <c r="L8" s="832"/>
      <c r="M8" s="832"/>
      <c r="N8" s="832"/>
      <c r="O8" s="832"/>
      <c r="P8" s="832"/>
      <c r="Q8" s="832"/>
      <c r="R8" s="832"/>
      <c r="S8" s="832"/>
      <c r="T8" s="832"/>
      <c r="U8" s="832"/>
      <c r="V8" s="832"/>
      <c r="W8" s="832"/>
      <c r="X8" s="832"/>
      <c r="Y8" s="832"/>
      <c r="Z8" s="832"/>
      <c r="AA8" s="832"/>
      <c r="AB8" s="832"/>
      <c r="AC8" s="832"/>
      <c r="AD8" s="832"/>
      <c r="AE8" s="832"/>
      <c r="AF8" s="832"/>
      <c r="AG8" s="832"/>
      <c r="AH8" s="832"/>
      <c r="AI8" s="833"/>
    </row>
    <row r="9" spans="2:35" ht="35.450000000000003" customHeight="1" x14ac:dyDescent="0.15">
      <c r="B9" s="824"/>
      <c r="C9" s="831"/>
      <c r="D9" s="832"/>
      <c r="E9" s="832"/>
      <c r="F9" s="832"/>
      <c r="G9" s="832"/>
      <c r="H9" s="832"/>
      <c r="I9" s="832"/>
      <c r="J9" s="832"/>
      <c r="K9" s="832"/>
      <c r="L9" s="832"/>
      <c r="M9" s="832"/>
      <c r="N9" s="832"/>
      <c r="O9" s="832"/>
      <c r="P9" s="832"/>
      <c r="Q9" s="832"/>
      <c r="R9" s="832"/>
      <c r="S9" s="832"/>
      <c r="T9" s="832"/>
      <c r="U9" s="832"/>
      <c r="V9" s="832"/>
      <c r="W9" s="832"/>
      <c r="X9" s="832"/>
      <c r="Y9" s="832"/>
      <c r="Z9" s="832"/>
      <c r="AA9" s="832"/>
      <c r="AB9" s="832"/>
      <c r="AC9" s="832"/>
      <c r="AD9" s="832"/>
      <c r="AE9" s="832"/>
      <c r="AF9" s="832"/>
      <c r="AG9" s="832"/>
      <c r="AH9" s="832"/>
      <c r="AI9" s="833"/>
    </row>
    <row r="10" spans="2:35" ht="35.450000000000003" customHeight="1" x14ac:dyDescent="0.15">
      <c r="B10" s="824"/>
      <c r="C10" s="831"/>
      <c r="D10" s="832"/>
      <c r="E10" s="832"/>
      <c r="F10" s="832"/>
      <c r="G10" s="832"/>
      <c r="H10" s="832"/>
      <c r="I10" s="832"/>
      <c r="J10" s="832"/>
      <c r="K10" s="832"/>
      <c r="L10" s="832"/>
      <c r="M10" s="832"/>
      <c r="N10" s="832"/>
      <c r="O10" s="832"/>
      <c r="P10" s="832"/>
      <c r="Q10" s="832"/>
      <c r="R10" s="832"/>
      <c r="S10" s="832"/>
      <c r="T10" s="832"/>
      <c r="U10" s="832"/>
      <c r="V10" s="832"/>
      <c r="W10" s="832"/>
      <c r="X10" s="832"/>
      <c r="Y10" s="832"/>
      <c r="Z10" s="832"/>
      <c r="AA10" s="832"/>
      <c r="AB10" s="832"/>
      <c r="AC10" s="832"/>
      <c r="AD10" s="832"/>
      <c r="AE10" s="832"/>
      <c r="AF10" s="832"/>
      <c r="AG10" s="832"/>
      <c r="AH10" s="832"/>
      <c r="AI10" s="833"/>
    </row>
    <row r="11" spans="2:35" ht="35.450000000000003" customHeight="1" x14ac:dyDescent="0.15">
      <c r="B11" s="824"/>
      <c r="C11" s="831"/>
      <c r="D11" s="832"/>
      <c r="E11" s="832"/>
      <c r="F11" s="832"/>
      <c r="G11" s="832"/>
      <c r="H11" s="832"/>
      <c r="I11" s="832"/>
      <c r="J11" s="832"/>
      <c r="K11" s="832"/>
      <c r="L11" s="832"/>
      <c r="M11" s="832"/>
      <c r="N11" s="832"/>
      <c r="O11" s="832"/>
      <c r="P11" s="832"/>
      <c r="Q11" s="832"/>
      <c r="R11" s="832"/>
      <c r="S11" s="832"/>
      <c r="T11" s="832"/>
      <c r="U11" s="832"/>
      <c r="V11" s="832"/>
      <c r="W11" s="832"/>
      <c r="X11" s="832"/>
      <c r="Y11" s="832"/>
      <c r="Z11" s="832"/>
      <c r="AA11" s="832"/>
      <c r="AB11" s="832"/>
      <c r="AC11" s="832"/>
      <c r="AD11" s="832"/>
      <c r="AE11" s="832"/>
      <c r="AF11" s="832"/>
      <c r="AG11" s="832"/>
      <c r="AH11" s="832"/>
      <c r="AI11" s="833"/>
    </row>
    <row r="12" spans="2:35" ht="35.450000000000003" customHeight="1" x14ac:dyDescent="0.15">
      <c r="B12" s="824"/>
      <c r="C12" s="831"/>
      <c r="D12" s="832"/>
      <c r="E12" s="832"/>
      <c r="F12" s="832"/>
      <c r="G12" s="832"/>
      <c r="H12" s="832"/>
      <c r="I12" s="832"/>
      <c r="J12" s="832"/>
      <c r="K12" s="832"/>
      <c r="L12" s="832"/>
      <c r="M12" s="832"/>
      <c r="N12" s="832"/>
      <c r="O12" s="832"/>
      <c r="P12" s="832"/>
      <c r="Q12" s="832"/>
      <c r="R12" s="832"/>
      <c r="S12" s="832"/>
      <c r="T12" s="832"/>
      <c r="U12" s="832"/>
      <c r="V12" s="832"/>
      <c r="W12" s="832"/>
      <c r="X12" s="832"/>
      <c r="Y12" s="832"/>
      <c r="Z12" s="832"/>
      <c r="AA12" s="832"/>
      <c r="AB12" s="832"/>
      <c r="AC12" s="832"/>
      <c r="AD12" s="832"/>
      <c r="AE12" s="832"/>
      <c r="AF12" s="832"/>
      <c r="AG12" s="832"/>
      <c r="AH12" s="832"/>
      <c r="AI12" s="833"/>
    </row>
    <row r="13" spans="2:35" ht="35.450000000000003" customHeight="1" x14ac:dyDescent="0.15">
      <c r="B13" s="824"/>
      <c r="C13" s="831"/>
      <c r="D13" s="832"/>
      <c r="E13" s="832"/>
      <c r="F13" s="832"/>
      <c r="G13" s="832"/>
      <c r="H13" s="832"/>
      <c r="I13" s="832"/>
      <c r="J13" s="832"/>
      <c r="K13" s="832"/>
      <c r="L13" s="832"/>
      <c r="M13" s="832"/>
      <c r="N13" s="832"/>
      <c r="O13" s="832"/>
      <c r="P13" s="832"/>
      <c r="Q13" s="832"/>
      <c r="R13" s="832"/>
      <c r="S13" s="832"/>
      <c r="T13" s="832"/>
      <c r="U13" s="832"/>
      <c r="V13" s="832"/>
      <c r="W13" s="832"/>
      <c r="X13" s="832"/>
      <c r="Y13" s="832"/>
      <c r="Z13" s="832"/>
      <c r="AA13" s="832"/>
      <c r="AB13" s="832"/>
      <c r="AC13" s="832"/>
      <c r="AD13" s="832"/>
      <c r="AE13" s="832"/>
      <c r="AF13" s="832"/>
      <c r="AG13" s="832"/>
      <c r="AH13" s="832"/>
      <c r="AI13" s="833"/>
    </row>
    <row r="14" spans="2:35" ht="35.450000000000003" customHeight="1" x14ac:dyDescent="0.15">
      <c r="B14" s="824"/>
      <c r="C14" s="831"/>
      <c r="D14" s="832"/>
      <c r="E14" s="832"/>
      <c r="F14" s="832"/>
      <c r="G14" s="832"/>
      <c r="H14" s="832"/>
      <c r="I14" s="832"/>
      <c r="J14" s="832"/>
      <c r="K14" s="832"/>
      <c r="L14" s="832"/>
      <c r="M14" s="832"/>
      <c r="N14" s="832"/>
      <c r="O14" s="832"/>
      <c r="P14" s="832"/>
      <c r="Q14" s="832"/>
      <c r="R14" s="832"/>
      <c r="S14" s="832"/>
      <c r="T14" s="832"/>
      <c r="U14" s="832"/>
      <c r="V14" s="832"/>
      <c r="W14" s="832"/>
      <c r="X14" s="832"/>
      <c r="Y14" s="832"/>
      <c r="Z14" s="832"/>
      <c r="AA14" s="832"/>
      <c r="AB14" s="832"/>
      <c r="AC14" s="832"/>
      <c r="AD14" s="832"/>
      <c r="AE14" s="832"/>
      <c r="AF14" s="832"/>
      <c r="AG14" s="832"/>
      <c r="AH14" s="832"/>
      <c r="AI14" s="833"/>
    </row>
    <row r="15" spans="2:35" ht="35.450000000000003" customHeight="1" x14ac:dyDescent="0.15">
      <c r="B15" s="824"/>
      <c r="C15" s="831"/>
      <c r="D15" s="832"/>
      <c r="E15" s="832"/>
      <c r="F15" s="832"/>
      <c r="G15" s="832"/>
      <c r="H15" s="832"/>
      <c r="I15" s="832"/>
      <c r="J15" s="832"/>
      <c r="K15" s="832"/>
      <c r="L15" s="832"/>
      <c r="M15" s="832"/>
      <c r="N15" s="832"/>
      <c r="O15" s="832"/>
      <c r="P15" s="832"/>
      <c r="Q15" s="832"/>
      <c r="R15" s="832"/>
      <c r="S15" s="832"/>
      <c r="T15" s="832"/>
      <c r="U15" s="832"/>
      <c r="V15" s="832"/>
      <c r="W15" s="832"/>
      <c r="X15" s="832"/>
      <c r="Y15" s="832"/>
      <c r="Z15" s="832"/>
      <c r="AA15" s="832"/>
      <c r="AB15" s="832"/>
      <c r="AC15" s="832"/>
      <c r="AD15" s="832"/>
      <c r="AE15" s="832"/>
      <c r="AF15" s="832"/>
      <c r="AG15" s="832"/>
      <c r="AH15" s="832"/>
      <c r="AI15" s="833"/>
    </row>
    <row r="16" spans="2:35" ht="35.450000000000003" customHeight="1" x14ac:dyDescent="0.15">
      <c r="B16" s="824"/>
      <c r="C16" s="831"/>
      <c r="D16" s="832"/>
      <c r="E16" s="832"/>
      <c r="F16" s="832"/>
      <c r="G16" s="832"/>
      <c r="H16" s="832"/>
      <c r="I16" s="832"/>
      <c r="J16" s="832"/>
      <c r="K16" s="832"/>
      <c r="L16" s="832"/>
      <c r="M16" s="832"/>
      <c r="N16" s="832"/>
      <c r="O16" s="832"/>
      <c r="P16" s="832"/>
      <c r="Q16" s="832"/>
      <c r="R16" s="832"/>
      <c r="S16" s="832"/>
      <c r="T16" s="832"/>
      <c r="U16" s="832"/>
      <c r="V16" s="832"/>
      <c r="W16" s="832"/>
      <c r="X16" s="832"/>
      <c r="Y16" s="832"/>
      <c r="Z16" s="832"/>
      <c r="AA16" s="832"/>
      <c r="AB16" s="832"/>
      <c r="AC16" s="832"/>
      <c r="AD16" s="832"/>
      <c r="AE16" s="832"/>
      <c r="AF16" s="832"/>
      <c r="AG16" s="832"/>
      <c r="AH16" s="832"/>
      <c r="AI16" s="833"/>
    </row>
    <row r="17" spans="2:35" ht="22.5" customHeight="1" x14ac:dyDescent="0.15">
      <c r="B17" s="824"/>
      <c r="C17" s="831"/>
      <c r="D17" s="832"/>
      <c r="E17" s="832"/>
      <c r="F17" s="832"/>
      <c r="G17" s="832"/>
      <c r="H17" s="832"/>
      <c r="I17" s="832"/>
      <c r="J17" s="832"/>
      <c r="K17" s="832"/>
      <c r="L17" s="832"/>
      <c r="M17" s="832"/>
      <c r="N17" s="832"/>
      <c r="O17" s="832"/>
      <c r="P17" s="832"/>
      <c r="Q17" s="832"/>
      <c r="R17" s="832"/>
      <c r="S17" s="832"/>
      <c r="T17" s="832"/>
      <c r="U17" s="832"/>
      <c r="V17" s="832"/>
      <c r="W17" s="832"/>
      <c r="X17" s="832"/>
      <c r="Y17" s="832"/>
      <c r="Z17" s="832"/>
      <c r="AA17" s="832"/>
      <c r="AB17" s="832"/>
      <c r="AC17" s="832"/>
      <c r="AD17" s="832"/>
      <c r="AE17" s="832"/>
      <c r="AF17" s="832"/>
      <c r="AG17" s="832"/>
      <c r="AH17" s="832"/>
      <c r="AI17" s="833"/>
    </row>
    <row r="18" spans="2:35" ht="71.25" customHeight="1" x14ac:dyDescent="0.15">
      <c r="B18" s="825"/>
      <c r="C18" s="159"/>
      <c r="D18" s="160"/>
      <c r="E18" s="161"/>
      <c r="F18" s="162"/>
      <c r="G18" s="162"/>
      <c r="H18" s="160"/>
      <c r="I18" s="160"/>
      <c r="J18" s="160"/>
      <c r="K18" s="160"/>
      <c r="L18" s="160"/>
      <c r="M18" s="160"/>
      <c r="N18" s="160"/>
      <c r="O18" s="160"/>
      <c r="P18" s="160"/>
      <c r="Q18" s="160"/>
      <c r="R18" s="160"/>
      <c r="S18" s="163"/>
      <c r="T18" s="163"/>
      <c r="U18" s="163"/>
      <c r="V18" s="829" t="s">
        <v>591</v>
      </c>
      <c r="W18" s="829"/>
      <c r="X18" s="829"/>
      <c r="Y18" s="829"/>
      <c r="Z18" s="829"/>
      <c r="AA18" s="829"/>
      <c r="AB18" s="829"/>
      <c r="AC18" s="829"/>
      <c r="AD18" s="829"/>
      <c r="AE18" s="829"/>
      <c r="AF18" s="829"/>
      <c r="AG18" s="829"/>
      <c r="AH18" s="829"/>
      <c r="AI18" s="830"/>
    </row>
    <row r="19" spans="2:35" ht="15" customHeight="1" x14ac:dyDescent="0.15"/>
  </sheetData>
  <mergeCells count="18">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0"/>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D97DD-8C4D-4AA6-AFB0-EEDD8B4BCC4C}">
  <sheetPr>
    <pageSetUpPr fitToPage="1"/>
  </sheetPr>
  <dimension ref="B2:AI19"/>
  <sheetViews>
    <sheetView showGridLines="0" showZeros="0" view="pageBreakPreview" zoomScale="85" zoomScaleNormal="85" zoomScaleSheetLayoutView="85" workbookViewId="0">
      <selection activeCell="M5" sqref="M5:R5"/>
    </sheetView>
  </sheetViews>
  <sheetFormatPr defaultColWidth="9" defaultRowHeight="12" x14ac:dyDescent="0.15"/>
  <cols>
    <col min="1" max="1" width="1.625" style="152" customWidth="1"/>
    <col min="2" max="2" width="3.25" style="152" customWidth="1"/>
    <col min="3" max="35" width="4.125" style="152" customWidth="1"/>
    <col min="36" max="36" width="1.375" style="152" customWidth="1"/>
    <col min="37" max="16384" width="9" style="152"/>
  </cols>
  <sheetData>
    <row r="2" spans="2:35" ht="8.25" customHeight="1" x14ac:dyDescent="0.15"/>
    <row r="3" spans="2:35" ht="24.95" customHeight="1" x14ac:dyDescent="0.15">
      <c r="B3" s="389" t="s">
        <v>592</v>
      </c>
      <c r="C3" s="389"/>
      <c r="D3" s="389"/>
      <c r="E3" s="783"/>
      <c r="F3" s="783"/>
      <c r="G3" s="783"/>
      <c r="H3" s="783"/>
      <c r="I3" s="783"/>
      <c r="J3" s="389"/>
      <c r="K3" s="389"/>
      <c r="L3" s="389"/>
      <c r="M3" s="389"/>
      <c r="N3" s="389"/>
      <c r="O3" s="389"/>
      <c r="P3" s="389"/>
      <c r="Q3" s="389"/>
      <c r="R3" s="389"/>
      <c r="S3" s="389"/>
      <c r="T3" s="389"/>
      <c r="U3" s="389"/>
      <c r="V3" s="389"/>
      <c r="W3" s="389"/>
      <c r="X3" s="389"/>
      <c r="Y3" s="389"/>
      <c r="Z3" s="389"/>
      <c r="AA3" s="389"/>
      <c r="AB3" s="389"/>
      <c r="AC3" s="389"/>
      <c r="AD3" s="389"/>
      <c r="AE3" s="389"/>
      <c r="AF3" s="389"/>
      <c r="AG3" s="389"/>
      <c r="AH3" s="389"/>
      <c r="AI3" s="389"/>
    </row>
    <row r="4" spans="2:35" ht="20.100000000000001" customHeight="1" x14ac:dyDescent="0.15">
      <c r="B4" s="784" t="s">
        <v>8</v>
      </c>
      <c r="C4" s="785"/>
      <c r="D4" s="786"/>
      <c r="E4" s="834" t="s">
        <v>358</v>
      </c>
      <c r="F4" s="835"/>
      <c r="G4" s="835"/>
      <c r="H4" s="835"/>
      <c r="I4" s="836"/>
      <c r="J4" s="790" t="s">
        <v>9</v>
      </c>
      <c r="K4" s="791"/>
      <c r="L4" s="792"/>
      <c r="M4" s="793" t="s">
        <v>351</v>
      </c>
      <c r="N4" s="794"/>
      <c r="O4" s="794"/>
      <c r="P4" s="794"/>
      <c r="Q4" s="794"/>
      <c r="R4" s="795"/>
      <c r="S4" s="438" t="s">
        <v>485</v>
      </c>
      <c r="T4" s="439"/>
      <c r="U4" s="439"/>
      <c r="V4" s="440"/>
      <c r="W4" s="802" t="s">
        <v>364</v>
      </c>
      <c r="X4" s="803"/>
      <c r="Y4" s="803"/>
      <c r="Z4" s="803"/>
      <c r="AA4" s="803"/>
      <c r="AB4" s="804"/>
      <c r="AC4" s="438" t="s">
        <v>403</v>
      </c>
      <c r="AD4" s="439"/>
      <c r="AE4" s="440"/>
      <c r="AF4" s="837">
        <v>45621</v>
      </c>
      <c r="AG4" s="838"/>
      <c r="AH4" s="838"/>
      <c r="AI4" s="839"/>
    </row>
    <row r="5" spans="2:35" ht="20.100000000000001" customHeight="1" x14ac:dyDescent="0.15">
      <c r="B5" s="811" t="s">
        <v>0</v>
      </c>
      <c r="C5" s="812"/>
      <c r="D5" s="813"/>
      <c r="E5" s="843" t="s">
        <v>314</v>
      </c>
      <c r="F5" s="844"/>
      <c r="G5" s="844"/>
      <c r="H5" s="844"/>
      <c r="I5" s="845"/>
      <c r="J5" s="817" t="s">
        <v>1</v>
      </c>
      <c r="K5" s="818"/>
      <c r="L5" s="819"/>
      <c r="M5" s="793" t="s">
        <v>362</v>
      </c>
      <c r="N5" s="794"/>
      <c r="O5" s="794"/>
      <c r="P5" s="794"/>
      <c r="Q5" s="794"/>
      <c r="R5" s="795"/>
      <c r="S5" s="441"/>
      <c r="T5" s="442"/>
      <c r="U5" s="442"/>
      <c r="V5" s="443"/>
      <c r="W5" s="846" t="s">
        <v>367</v>
      </c>
      <c r="X5" s="847"/>
      <c r="Y5" s="847"/>
      <c r="Z5" s="847"/>
      <c r="AA5" s="847"/>
      <c r="AB5" s="848"/>
      <c r="AC5" s="441"/>
      <c r="AD5" s="442"/>
      <c r="AE5" s="443"/>
      <c r="AF5" s="840"/>
      <c r="AG5" s="841"/>
      <c r="AH5" s="841"/>
      <c r="AI5" s="842"/>
    </row>
    <row r="6" spans="2:35" ht="26.25" customHeight="1" x14ac:dyDescent="0.2">
      <c r="B6" s="824" t="s">
        <v>589</v>
      </c>
      <c r="C6" s="849" t="s">
        <v>590</v>
      </c>
      <c r="D6" s="850"/>
      <c r="E6" s="850"/>
      <c r="F6" s="850"/>
      <c r="G6" s="850"/>
      <c r="H6" s="850"/>
      <c r="I6" s="850"/>
      <c r="J6" s="850"/>
      <c r="K6" s="850"/>
      <c r="L6" s="850"/>
      <c r="M6" s="850"/>
      <c r="N6" s="850"/>
      <c r="O6" s="850"/>
      <c r="P6" s="850"/>
      <c r="Q6" s="850"/>
      <c r="R6" s="850"/>
      <c r="S6" s="850"/>
      <c r="T6" s="850"/>
      <c r="U6" s="850"/>
      <c r="V6" s="850"/>
      <c r="W6" s="850"/>
      <c r="X6" s="850"/>
      <c r="Y6" s="850"/>
      <c r="Z6" s="850"/>
      <c r="AA6" s="850"/>
      <c r="AB6" s="850"/>
      <c r="AC6" s="850"/>
      <c r="AD6" s="850"/>
      <c r="AE6" s="850"/>
      <c r="AF6" s="850"/>
      <c r="AG6" s="850"/>
      <c r="AH6" s="850"/>
      <c r="AI6" s="851"/>
    </row>
    <row r="7" spans="2:35" ht="35.450000000000003" customHeight="1" x14ac:dyDescent="0.15">
      <c r="B7" s="824"/>
      <c r="C7" s="4"/>
      <c r="D7" s="4"/>
      <c r="E7" s="4"/>
      <c r="F7" s="4"/>
      <c r="G7" s="4"/>
      <c r="H7" s="4"/>
      <c r="I7" s="153"/>
      <c r="J7" s="4"/>
      <c r="K7" s="4"/>
      <c r="L7" s="4"/>
      <c r="M7" s="4"/>
      <c r="N7" s="4"/>
      <c r="O7" s="4"/>
      <c r="P7" s="4"/>
      <c r="Q7" s="154"/>
      <c r="R7" s="153"/>
      <c r="S7" s="4"/>
      <c r="T7" s="4"/>
      <c r="U7" s="4"/>
      <c r="V7" s="4"/>
      <c r="W7" s="153"/>
      <c r="X7" s="153"/>
      <c r="Y7" s="153"/>
      <c r="Z7" s="153"/>
      <c r="AA7" s="153"/>
      <c r="AB7" s="4"/>
      <c r="AC7" s="4"/>
      <c r="AD7" s="4"/>
      <c r="AE7" s="4"/>
      <c r="AF7" s="4"/>
      <c r="AG7" s="4"/>
      <c r="AH7" s="4"/>
      <c r="AI7" s="155"/>
    </row>
    <row r="8" spans="2:35" ht="35.450000000000003" customHeight="1" x14ac:dyDescent="0.15">
      <c r="B8" s="824"/>
      <c r="C8" s="4"/>
      <c r="D8" s="4"/>
      <c r="E8" s="4"/>
      <c r="F8" s="4"/>
      <c r="G8" s="4"/>
      <c r="H8" s="4"/>
      <c r="I8" s="153"/>
      <c r="J8" s="4"/>
      <c r="K8" s="4"/>
      <c r="L8" s="4"/>
      <c r="M8" s="4"/>
      <c r="N8" s="4"/>
      <c r="O8" s="4"/>
      <c r="P8" s="4"/>
      <c r="Q8" s="154"/>
      <c r="R8" s="153"/>
      <c r="S8" s="4"/>
      <c r="T8" s="4"/>
      <c r="U8" s="4"/>
      <c r="V8" s="4"/>
      <c r="W8" s="153"/>
      <c r="X8" s="153"/>
      <c r="Y8" s="153"/>
      <c r="Z8" s="153"/>
      <c r="AA8" s="153"/>
      <c r="AB8" s="4"/>
      <c r="AC8" s="4"/>
      <c r="AD8" s="4"/>
      <c r="AE8" s="4"/>
      <c r="AF8" s="4"/>
      <c r="AG8" s="4"/>
      <c r="AH8" s="4"/>
      <c r="AI8" s="155"/>
    </row>
    <row r="9" spans="2:35" ht="35.450000000000003" customHeight="1" x14ac:dyDescent="0.15">
      <c r="B9" s="824"/>
      <c r="C9" s="4"/>
      <c r="D9" s="4"/>
      <c r="E9" s="4"/>
      <c r="F9" s="4"/>
      <c r="G9" s="4"/>
      <c r="H9" s="4"/>
      <c r="I9" s="153"/>
      <c r="J9" s="4"/>
      <c r="K9" s="4"/>
      <c r="L9" s="4"/>
      <c r="M9" s="4"/>
      <c r="N9" s="4"/>
      <c r="O9" s="4"/>
      <c r="P9" s="4"/>
      <c r="Q9" s="154"/>
      <c r="R9" s="153"/>
      <c r="S9" s="4"/>
      <c r="T9" s="4"/>
      <c r="U9" s="4"/>
      <c r="V9" s="4"/>
      <c r="W9" s="153"/>
      <c r="X9" s="153"/>
      <c r="Y9" s="153"/>
      <c r="Z9" s="153"/>
      <c r="AA9" s="153"/>
      <c r="AB9" s="4"/>
      <c r="AC9" s="4"/>
      <c r="AD9" s="4"/>
      <c r="AE9" s="4"/>
      <c r="AF9" s="4"/>
      <c r="AG9" s="4"/>
      <c r="AH9" s="4"/>
      <c r="AI9" s="155"/>
    </row>
    <row r="10" spans="2:35" ht="35.450000000000003" customHeight="1" x14ac:dyDescent="0.15">
      <c r="B10" s="824"/>
      <c r="C10" s="4"/>
      <c r="D10" s="4"/>
      <c r="E10" s="4"/>
      <c r="F10" s="4"/>
      <c r="G10" s="4"/>
      <c r="H10" s="4"/>
      <c r="I10" s="153"/>
      <c r="J10" s="4"/>
      <c r="K10" s="4"/>
      <c r="L10" s="4"/>
      <c r="M10" s="4"/>
      <c r="N10" s="4"/>
      <c r="O10" s="4"/>
      <c r="P10" s="4"/>
      <c r="Q10" s="154"/>
      <c r="R10" s="153"/>
      <c r="S10" s="4"/>
      <c r="T10" s="4"/>
      <c r="U10" s="4"/>
      <c r="V10" s="4"/>
      <c r="W10" s="153"/>
      <c r="X10" s="153"/>
      <c r="Y10" s="153"/>
      <c r="Z10" s="153"/>
      <c r="AA10" s="153"/>
      <c r="AB10" s="4"/>
      <c r="AC10" s="4"/>
      <c r="AD10" s="4"/>
      <c r="AE10" s="4"/>
      <c r="AF10" s="4"/>
      <c r="AG10" s="4"/>
      <c r="AH10" s="4"/>
      <c r="AI10" s="155"/>
    </row>
    <row r="11" spans="2:35" ht="35.450000000000003" customHeight="1" x14ac:dyDescent="0.15">
      <c r="B11" s="824"/>
      <c r="C11" s="4"/>
      <c r="D11" s="4"/>
      <c r="E11" s="4"/>
      <c r="F11" s="4"/>
      <c r="G11" s="4"/>
      <c r="H11" s="4"/>
      <c r="I11" s="153"/>
      <c r="J11" s="4"/>
      <c r="K11" s="4"/>
      <c r="L11" s="4"/>
      <c r="M11" s="4"/>
      <c r="N11" s="4"/>
      <c r="O11" s="4"/>
      <c r="P11" s="4"/>
      <c r="Q11" s="153"/>
      <c r="R11" s="153"/>
      <c r="S11" s="4"/>
      <c r="T11" s="4"/>
      <c r="U11" s="4"/>
      <c r="V11" s="4"/>
      <c r="W11" s="153"/>
      <c r="X11" s="153"/>
      <c r="Y11" s="153"/>
      <c r="Z11" s="153"/>
      <c r="AA11" s="153"/>
      <c r="AB11" s="4"/>
      <c r="AC11" s="4"/>
      <c r="AD11" s="4"/>
      <c r="AE11" s="4"/>
      <c r="AF11" s="4"/>
      <c r="AG11" s="4"/>
      <c r="AH11" s="4"/>
      <c r="AI11" s="155"/>
    </row>
    <row r="12" spans="2:35" ht="35.450000000000003" customHeight="1" x14ac:dyDescent="0.15">
      <c r="B12" s="824"/>
      <c r="C12" s="4"/>
      <c r="D12" s="4"/>
      <c r="E12" s="4"/>
      <c r="F12" s="153"/>
      <c r="G12" s="153"/>
      <c r="H12" s="4"/>
      <c r="I12" s="4"/>
      <c r="J12" s="4"/>
      <c r="K12" s="4"/>
      <c r="L12" s="4"/>
      <c r="M12" s="4"/>
      <c r="N12" s="4"/>
      <c r="O12" s="4"/>
      <c r="P12" s="4"/>
      <c r="Q12" s="153"/>
      <c r="R12" s="4"/>
      <c r="S12" s="4"/>
      <c r="T12" s="4"/>
      <c r="U12" s="4"/>
      <c r="V12" s="4"/>
      <c r="W12" s="153"/>
      <c r="X12" s="153"/>
      <c r="Y12" s="153"/>
      <c r="Z12" s="153"/>
      <c r="AA12" s="153"/>
      <c r="AB12" s="4"/>
      <c r="AC12" s="4"/>
      <c r="AD12" s="4"/>
      <c r="AE12" s="4"/>
      <c r="AF12" s="4"/>
      <c r="AG12" s="4"/>
      <c r="AH12" s="4"/>
      <c r="AI12" s="155"/>
    </row>
    <row r="13" spans="2:35" ht="35.450000000000003" customHeight="1" x14ac:dyDescent="0.15">
      <c r="B13" s="824"/>
      <c r="C13" s="4"/>
      <c r="D13" s="4"/>
      <c r="E13" s="4"/>
      <c r="F13" s="153"/>
      <c r="G13" s="153"/>
      <c r="H13" s="153"/>
      <c r="I13" s="4"/>
      <c r="J13" s="4"/>
      <c r="K13" s="4"/>
      <c r="L13" s="4"/>
      <c r="M13" s="4"/>
      <c r="N13" s="4"/>
      <c r="O13" s="4"/>
      <c r="P13" s="4"/>
      <c r="Q13" s="153"/>
      <c r="R13" s="4"/>
      <c r="S13" s="4"/>
      <c r="T13" s="4"/>
      <c r="U13" s="4"/>
      <c r="V13" s="4"/>
      <c r="W13" s="153"/>
      <c r="X13" s="153"/>
      <c r="Y13" s="153"/>
      <c r="Z13" s="153"/>
      <c r="AA13" s="153"/>
      <c r="AB13" s="4"/>
      <c r="AC13" s="4"/>
      <c r="AD13" s="4"/>
      <c r="AE13" s="4"/>
      <c r="AF13" s="4"/>
      <c r="AG13" s="4"/>
      <c r="AH13" s="4"/>
      <c r="AI13" s="155"/>
    </row>
    <row r="14" spans="2:35" ht="35.450000000000003" customHeight="1" x14ac:dyDescent="0.15">
      <c r="B14" s="824"/>
      <c r="C14" s="153"/>
      <c r="D14" s="4"/>
      <c r="E14" s="4"/>
      <c r="F14" s="153"/>
      <c r="G14" s="153"/>
      <c r="H14" s="153"/>
      <c r="I14" s="4"/>
      <c r="J14" s="4"/>
      <c r="K14" s="4"/>
      <c r="L14" s="4"/>
      <c r="M14" s="4"/>
      <c r="N14" s="4"/>
      <c r="O14" s="4"/>
      <c r="P14" s="4"/>
      <c r="Q14" s="153"/>
      <c r="R14" s="153"/>
      <c r="S14" s="4"/>
      <c r="T14" s="4"/>
      <c r="U14" s="4"/>
      <c r="V14" s="4"/>
      <c r="W14" s="153"/>
      <c r="X14" s="153"/>
      <c r="Y14" s="153"/>
      <c r="Z14" s="153"/>
      <c r="AA14" s="153"/>
      <c r="AB14" s="4"/>
      <c r="AC14" s="4"/>
      <c r="AD14" s="4"/>
      <c r="AE14" s="4"/>
      <c r="AF14" s="4"/>
      <c r="AG14" s="4"/>
      <c r="AH14" s="4"/>
      <c r="AI14" s="155"/>
    </row>
    <row r="15" spans="2:35" ht="35.450000000000003" customHeight="1" x14ac:dyDescent="0.15">
      <c r="B15" s="824"/>
      <c r="C15" s="153"/>
      <c r="D15" s="4"/>
      <c r="E15" s="4"/>
      <c r="F15" s="153"/>
      <c r="G15" s="153"/>
      <c r="H15" s="153"/>
      <c r="I15" s="4"/>
      <c r="J15" s="4"/>
      <c r="K15" s="4"/>
      <c r="L15" s="4"/>
      <c r="M15" s="4"/>
      <c r="N15" s="4"/>
      <c r="O15" s="4"/>
      <c r="P15" s="4"/>
      <c r="Q15" s="153"/>
      <c r="R15" s="153"/>
      <c r="S15" s="4"/>
      <c r="T15" s="4"/>
      <c r="U15" s="4"/>
      <c r="V15" s="4"/>
      <c r="W15" s="153"/>
      <c r="X15" s="153"/>
      <c r="Y15" s="153"/>
      <c r="Z15" s="153"/>
      <c r="AA15" s="153"/>
      <c r="AB15" s="4"/>
      <c r="AC15" s="4"/>
      <c r="AD15" s="4"/>
      <c r="AE15" s="4"/>
      <c r="AF15" s="4"/>
      <c r="AG15" s="4"/>
      <c r="AH15" s="4"/>
      <c r="AI15" s="155"/>
    </row>
    <row r="16" spans="2:35" ht="35.450000000000003" customHeight="1" x14ac:dyDescent="0.15">
      <c r="B16" s="824"/>
      <c r="C16" s="153"/>
      <c r="D16" s="4"/>
      <c r="E16" s="4"/>
      <c r="F16" s="153"/>
      <c r="G16" s="153"/>
      <c r="H16" s="153"/>
      <c r="I16" s="4"/>
      <c r="J16" s="4"/>
      <c r="K16" s="4"/>
      <c r="L16" s="4"/>
      <c r="M16" s="4"/>
      <c r="N16" s="4"/>
      <c r="O16" s="4"/>
      <c r="P16" s="4"/>
      <c r="Q16" s="153"/>
      <c r="R16" s="153"/>
      <c r="S16" s="4"/>
      <c r="T16" s="4"/>
      <c r="U16" s="4"/>
      <c r="V16" s="4"/>
      <c r="W16" s="153"/>
      <c r="X16" s="153"/>
      <c r="Y16" s="153"/>
      <c r="Z16" s="153"/>
      <c r="AA16" s="153"/>
      <c r="AB16" s="4"/>
      <c r="AC16" s="4"/>
      <c r="AD16" s="4"/>
      <c r="AE16" s="4"/>
      <c r="AF16" s="4"/>
      <c r="AG16" s="4"/>
      <c r="AH16" s="4"/>
      <c r="AI16" s="155"/>
    </row>
    <row r="17" spans="2:35" ht="22.5" customHeight="1" x14ac:dyDescent="0.15">
      <c r="B17" s="824"/>
      <c r="C17" s="153"/>
      <c r="D17" s="4"/>
      <c r="E17" s="156"/>
      <c r="H17" s="157"/>
      <c r="I17" s="157"/>
      <c r="J17" s="157"/>
      <c r="K17" s="157"/>
      <c r="L17" s="157"/>
      <c r="M17" s="4"/>
      <c r="N17" s="4"/>
      <c r="O17" s="4"/>
      <c r="P17" s="4"/>
      <c r="Q17" s="153"/>
      <c r="R17" s="153"/>
      <c r="S17" s="4"/>
      <c r="T17" s="4"/>
      <c r="U17" s="4"/>
      <c r="V17" s="4"/>
      <c r="W17" s="153"/>
      <c r="X17" s="153"/>
      <c r="Y17" s="153"/>
      <c r="Z17" s="153"/>
      <c r="AA17" s="153"/>
      <c r="AI17" s="158"/>
    </row>
    <row r="18" spans="2:35" ht="78.75" customHeight="1" x14ac:dyDescent="0.15">
      <c r="B18" s="825"/>
      <c r="C18" s="159"/>
      <c r="D18" s="160"/>
      <c r="E18" s="161"/>
      <c r="F18" s="162"/>
      <c r="G18" s="162"/>
      <c r="H18" s="160"/>
      <c r="I18" s="160"/>
      <c r="J18" s="160"/>
      <c r="K18" s="160"/>
      <c r="L18" s="160"/>
      <c r="M18" s="160"/>
      <c r="N18" s="160"/>
      <c r="O18" s="160"/>
      <c r="P18" s="160"/>
      <c r="Q18" s="160"/>
      <c r="R18" s="160"/>
      <c r="S18" s="163"/>
      <c r="T18" s="163"/>
      <c r="U18" s="163"/>
      <c r="V18" s="829" t="s">
        <v>591</v>
      </c>
      <c r="W18" s="829"/>
      <c r="X18" s="829"/>
      <c r="Y18" s="829"/>
      <c r="Z18" s="829"/>
      <c r="AA18" s="829"/>
      <c r="AB18" s="829"/>
      <c r="AC18" s="829"/>
      <c r="AD18" s="829"/>
      <c r="AE18" s="829"/>
      <c r="AF18" s="829"/>
      <c r="AG18" s="829"/>
      <c r="AH18" s="829"/>
      <c r="AI18" s="830"/>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0"/>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393BC-A41F-4DE0-9F84-B08135126DA1}">
  <sheetPr>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52" customWidth="1"/>
    <col min="2" max="2" width="3.25" style="152" customWidth="1"/>
    <col min="3" max="35" width="4.125" style="152" customWidth="1"/>
    <col min="36" max="36" width="1.375" style="152" customWidth="1"/>
    <col min="37" max="16384" width="9" style="152"/>
  </cols>
  <sheetData>
    <row r="2" spans="2:35" ht="8.25" customHeight="1" x14ac:dyDescent="0.15"/>
    <row r="3" spans="2:35" ht="24.95" customHeight="1" x14ac:dyDescent="0.15">
      <c r="B3" s="389" t="s">
        <v>592</v>
      </c>
      <c r="C3" s="389"/>
      <c r="D3" s="389"/>
      <c r="E3" s="783"/>
      <c r="F3" s="783"/>
      <c r="G3" s="783"/>
      <c r="H3" s="783"/>
      <c r="I3" s="783"/>
      <c r="J3" s="389"/>
      <c r="K3" s="389"/>
      <c r="L3" s="389"/>
      <c r="M3" s="389"/>
      <c r="N3" s="389"/>
      <c r="O3" s="389"/>
      <c r="P3" s="389"/>
      <c r="Q3" s="389"/>
      <c r="R3" s="389"/>
      <c r="S3" s="389"/>
      <c r="T3" s="389"/>
      <c r="U3" s="389"/>
      <c r="V3" s="389"/>
      <c r="W3" s="389"/>
      <c r="X3" s="389"/>
      <c r="Y3" s="389"/>
      <c r="Z3" s="389"/>
      <c r="AA3" s="389"/>
      <c r="AB3" s="389"/>
      <c r="AC3" s="389"/>
      <c r="AD3" s="389"/>
      <c r="AE3" s="389"/>
      <c r="AF3" s="389"/>
      <c r="AG3" s="389"/>
      <c r="AH3" s="389"/>
      <c r="AI3" s="389"/>
    </row>
    <row r="4" spans="2:35" ht="20.100000000000001" customHeight="1" x14ac:dyDescent="0.15">
      <c r="B4" s="784" t="s">
        <v>8</v>
      </c>
      <c r="C4" s="785"/>
      <c r="D4" s="786"/>
      <c r="E4" s="834" t="s">
        <v>358</v>
      </c>
      <c r="F4" s="835"/>
      <c r="G4" s="835"/>
      <c r="H4" s="835"/>
      <c r="I4" s="836"/>
      <c r="J4" s="790" t="s">
        <v>9</v>
      </c>
      <c r="K4" s="791"/>
      <c r="L4" s="792"/>
      <c r="M4" s="793" t="s">
        <v>351</v>
      </c>
      <c r="N4" s="794"/>
      <c r="O4" s="794"/>
      <c r="P4" s="794"/>
      <c r="Q4" s="794"/>
      <c r="R4" s="795"/>
      <c r="S4" s="438" t="s">
        <v>485</v>
      </c>
      <c r="T4" s="439"/>
      <c r="U4" s="439"/>
      <c r="V4" s="440"/>
      <c r="W4" s="802" t="s">
        <v>364</v>
      </c>
      <c r="X4" s="803"/>
      <c r="Y4" s="803"/>
      <c r="Z4" s="803"/>
      <c r="AA4" s="803"/>
      <c r="AB4" s="804"/>
      <c r="AC4" s="438" t="s">
        <v>403</v>
      </c>
      <c r="AD4" s="439"/>
      <c r="AE4" s="440"/>
      <c r="AF4" s="837">
        <v>45621</v>
      </c>
      <c r="AG4" s="838"/>
      <c r="AH4" s="838"/>
      <c r="AI4" s="839"/>
    </row>
    <row r="5" spans="2:35" ht="20.100000000000001" customHeight="1" x14ac:dyDescent="0.15">
      <c r="B5" s="811" t="s">
        <v>0</v>
      </c>
      <c r="C5" s="812"/>
      <c r="D5" s="813"/>
      <c r="E5" s="843" t="s">
        <v>314</v>
      </c>
      <c r="F5" s="844"/>
      <c r="G5" s="844"/>
      <c r="H5" s="844"/>
      <c r="I5" s="845"/>
      <c r="J5" s="817" t="s">
        <v>1</v>
      </c>
      <c r="K5" s="818"/>
      <c r="L5" s="819"/>
      <c r="M5" s="793" t="s">
        <v>362</v>
      </c>
      <c r="N5" s="794"/>
      <c r="O5" s="794"/>
      <c r="P5" s="794"/>
      <c r="Q5" s="794"/>
      <c r="R5" s="795"/>
      <c r="S5" s="441"/>
      <c r="T5" s="442"/>
      <c r="U5" s="442"/>
      <c r="V5" s="443"/>
      <c r="W5" s="846" t="s">
        <v>367</v>
      </c>
      <c r="X5" s="847"/>
      <c r="Y5" s="847"/>
      <c r="Z5" s="847"/>
      <c r="AA5" s="847"/>
      <c r="AB5" s="848"/>
      <c r="AC5" s="441"/>
      <c r="AD5" s="442"/>
      <c r="AE5" s="443"/>
      <c r="AF5" s="840"/>
      <c r="AG5" s="841"/>
      <c r="AH5" s="841"/>
      <c r="AI5" s="842"/>
    </row>
    <row r="6" spans="2:35" ht="26.25" customHeight="1" x14ac:dyDescent="0.2">
      <c r="B6" s="824" t="s">
        <v>589</v>
      </c>
      <c r="C6" s="849" t="s">
        <v>590</v>
      </c>
      <c r="D6" s="850"/>
      <c r="E6" s="850"/>
      <c r="F6" s="850"/>
      <c r="G6" s="850"/>
      <c r="H6" s="850"/>
      <c r="I6" s="850"/>
      <c r="J6" s="850"/>
      <c r="K6" s="850"/>
      <c r="L6" s="850"/>
      <c r="M6" s="850"/>
      <c r="N6" s="850"/>
      <c r="O6" s="850"/>
      <c r="P6" s="850"/>
      <c r="Q6" s="850"/>
      <c r="R6" s="850"/>
      <c r="S6" s="850"/>
      <c r="T6" s="850"/>
      <c r="U6" s="850"/>
      <c r="V6" s="850"/>
      <c r="W6" s="850"/>
      <c r="X6" s="850"/>
      <c r="Y6" s="850"/>
      <c r="Z6" s="850"/>
      <c r="AA6" s="850"/>
      <c r="AB6" s="850"/>
      <c r="AC6" s="850"/>
      <c r="AD6" s="850"/>
      <c r="AE6" s="850"/>
      <c r="AF6" s="850"/>
      <c r="AG6" s="850"/>
      <c r="AH6" s="850"/>
      <c r="AI6" s="851"/>
    </row>
    <row r="7" spans="2:35" ht="35.450000000000003" customHeight="1" x14ac:dyDescent="0.15">
      <c r="B7" s="824"/>
      <c r="C7" s="4"/>
      <c r="D7" s="4"/>
      <c r="E7" s="4"/>
      <c r="F7" s="4"/>
      <c r="G7" s="4"/>
      <c r="H7" s="4"/>
      <c r="I7" s="153"/>
      <c r="J7" s="4"/>
      <c r="K7" s="4"/>
      <c r="L7" s="4"/>
      <c r="M7" s="4"/>
      <c r="N7" s="4"/>
      <c r="O7" s="4"/>
      <c r="P7" s="4"/>
      <c r="Q7" s="154"/>
      <c r="R7" s="153"/>
      <c r="S7" s="4"/>
      <c r="T7" s="4"/>
      <c r="U7" s="4"/>
      <c r="V7" s="4"/>
      <c r="W7" s="153"/>
      <c r="X7" s="153"/>
      <c r="Y7" s="153"/>
      <c r="Z7" s="153"/>
      <c r="AA7" s="153"/>
      <c r="AB7" s="4"/>
      <c r="AC7" s="4"/>
      <c r="AD7" s="4"/>
      <c r="AE7" s="4"/>
      <c r="AF7" s="4"/>
      <c r="AG7" s="4"/>
      <c r="AH7" s="4"/>
      <c r="AI7" s="155"/>
    </row>
    <row r="8" spans="2:35" ht="35.450000000000003" customHeight="1" x14ac:dyDescent="0.15">
      <c r="B8" s="824"/>
      <c r="C8" s="4"/>
      <c r="D8" s="4"/>
      <c r="E8" s="4"/>
      <c r="F8" s="4"/>
      <c r="G8" s="4"/>
      <c r="H8" s="4"/>
      <c r="I8" s="153"/>
      <c r="J8" s="4"/>
      <c r="K8" s="4"/>
      <c r="L8" s="4"/>
      <c r="M8" s="4"/>
      <c r="N8" s="4"/>
      <c r="O8" s="4"/>
      <c r="P8" s="4"/>
      <c r="Q8" s="154"/>
      <c r="R8" s="153"/>
      <c r="S8" s="4"/>
      <c r="T8" s="4"/>
      <c r="U8" s="4"/>
      <c r="V8" s="4"/>
      <c r="W8" s="153"/>
      <c r="X8" s="153"/>
      <c r="Y8" s="153"/>
      <c r="Z8" s="153"/>
      <c r="AA8" s="153"/>
      <c r="AB8" s="4"/>
      <c r="AC8" s="4"/>
      <c r="AD8" s="4"/>
      <c r="AE8" s="4"/>
      <c r="AF8" s="4"/>
      <c r="AG8" s="4"/>
      <c r="AH8" s="4"/>
      <c r="AI8" s="155"/>
    </row>
    <row r="9" spans="2:35" ht="35.450000000000003" customHeight="1" x14ac:dyDescent="0.15">
      <c r="B9" s="824"/>
      <c r="C9" s="4"/>
      <c r="D9" s="4"/>
      <c r="E9" s="4"/>
      <c r="F9" s="4"/>
      <c r="G9" s="4"/>
      <c r="H9" s="4"/>
      <c r="I9" s="153"/>
      <c r="J9" s="4"/>
      <c r="K9" s="4"/>
      <c r="L9" s="4"/>
      <c r="M9" s="4"/>
      <c r="N9" s="4"/>
      <c r="O9" s="4"/>
      <c r="P9" s="4"/>
      <c r="Q9" s="154"/>
      <c r="R9" s="153"/>
      <c r="S9" s="4"/>
      <c r="T9" s="4"/>
      <c r="U9" s="4"/>
      <c r="V9" s="4"/>
      <c r="W9" s="153"/>
      <c r="X9" s="153"/>
      <c r="Y9" s="153"/>
      <c r="Z9" s="153"/>
      <c r="AA9" s="153"/>
      <c r="AB9" s="4"/>
      <c r="AC9" s="4"/>
      <c r="AD9" s="4"/>
      <c r="AE9" s="4"/>
      <c r="AF9" s="4"/>
      <c r="AG9" s="4"/>
      <c r="AH9" s="4"/>
      <c r="AI9" s="155"/>
    </row>
    <row r="10" spans="2:35" ht="35.450000000000003" customHeight="1" x14ac:dyDescent="0.15">
      <c r="B10" s="824"/>
      <c r="C10" s="4"/>
      <c r="D10" s="4"/>
      <c r="E10" s="4"/>
      <c r="F10" s="4"/>
      <c r="G10" s="4"/>
      <c r="H10" s="4"/>
      <c r="I10" s="153"/>
      <c r="J10" s="4"/>
      <c r="K10" s="4"/>
      <c r="L10" s="4"/>
      <c r="M10" s="4"/>
      <c r="N10" s="4"/>
      <c r="O10" s="4"/>
      <c r="P10" s="4"/>
      <c r="Q10" s="154"/>
      <c r="R10" s="153"/>
      <c r="S10" s="4"/>
      <c r="T10" s="4"/>
      <c r="U10" s="4"/>
      <c r="V10" s="4"/>
      <c r="W10" s="153"/>
      <c r="X10" s="153"/>
      <c r="Y10" s="153"/>
      <c r="Z10" s="153"/>
      <c r="AA10" s="153"/>
      <c r="AB10" s="4"/>
      <c r="AC10" s="4"/>
      <c r="AD10" s="4"/>
      <c r="AE10" s="4"/>
      <c r="AF10" s="4"/>
      <c r="AG10" s="4"/>
      <c r="AH10" s="4"/>
      <c r="AI10" s="155"/>
    </row>
    <row r="11" spans="2:35" ht="35.450000000000003" customHeight="1" x14ac:dyDescent="0.15">
      <c r="B11" s="824"/>
      <c r="C11" s="4"/>
      <c r="D11" s="4"/>
      <c r="E11" s="4"/>
      <c r="F11" s="4"/>
      <c r="G11" s="4"/>
      <c r="H11" s="4"/>
      <c r="I11" s="153"/>
      <c r="J11" s="4"/>
      <c r="K11" s="4"/>
      <c r="L11" s="4"/>
      <c r="M11" s="4"/>
      <c r="N11" s="4"/>
      <c r="O11" s="4"/>
      <c r="P11" s="4"/>
      <c r="Q11" s="153"/>
      <c r="R11" s="153"/>
      <c r="S11" s="4"/>
      <c r="T11" s="4"/>
      <c r="U11" s="4"/>
      <c r="V11" s="4"/>
      <c r="W11" s="153"/>
      <c r="X11" s="153"/>
      <c r="Y11" s="153"/>
      <c r="Z11" s="153"/>
      <c r="AA11" s="153"/>
      <c r="AB11" s="4"/>
      <c r="AC11" s="4"/>
      <c r="AD11" s="4"/>
      <c r="AE11" s="4"/>
      <c r="AF11" s="4"/>
      <c r="AG11" s="4"/>
      <c r="AH11" s="4"/>
      <c r="AI11" s="155"/>
    </row>
    <row r="12" spans="2:35" ht="35.450000000000003" customHeight="1" x14ac:dyDescent="0.15">
      <c r="B12" s="824"/>
      <c r="C12" s="4"/>
      <c r="D12" s="4"/>
      <c r="E12" s="4"/>
      <c r="F12" s="153"/>
      <c r="G12" s="153"/>
      <c r="H12" s="4"/>
      <c r="I12" s="4"/>
      <c r="J12" s="4"/>
      <c r="K12" s="4"/>
      <c r="L12" s="4"/>
      <c r="M12" s="4"/>
      <c r="N12" s="4"/>
      <c r="O12" s="4"/>
      <c r="P12" s="4"/>
      <c r="Q12" s="153"/>
      <c r="R12" s="4"/>
      <c r="S12" s="4"/>
      <c r="T12" s="4"/>
      <c r="U12" s="4"/>
      <c r="V12" s="4"/>
      <c r="W12" s="153"/>
      <c r="X12" s="153"/>
      <c r="Y12" s="153"/>
      <c r="Z12" s="153"/>
      <c r="AA12" s="153"/>
      <c r="AB12" s="4"/>
      <c r="AC12" s="4"/>
      <c r="AD12" s="4"/>
      <c r="AE12" s="4"/>
      <c r="AF12" s="4"/>
      <c r="AG12" s="4"/>
      <c r="AH12" s="4"/>
      <c r="AI12" s="155"/>
    </row>
    <row r="13" spans="2:35" ht="35.450000000000003" customHeight="1" x14ac:dyDescent="0.15">
      <c r="B13" s="824"/>
      <c r="C13" s="4"/>
      <c r="D13" s="4"/>
      <c r="E13" s="4"/>
      <c r="F13" s="153"/>
      <c r="G13" s="153"/>
      <c r="H13" s="153"/>
      <c r="I13" s="4"/>
      <c r="J13" s="4"/>
      <c r="K13" s="4"/>
      <c r="L13" s="4"/>
      <c r="M13" s="4"/>
      <c r="N13" s="4"/>
      <c r="O13" s="4"/>
      <c r="P13" s="4"/>
      <c r="Q13" s="153"/>
      <c r="R13" s="4"/>
      <c r="S13" s="4"/>
      <c r="T13" s="4"/>
      <c r="U13" s="4"/>
      <c r="V13" s="4"/>
      <c r="W13" s="153"/>
      <c r="X13" s="153"/>
      <c r="Y13" s="153"/>
      <c r="Z13" s="153"/>
      <c r="AA13" s="153"/>
      <c r="AB13" s="4"/>
      <c r="AC13" s="4"/>
      <c r="AD13" s="4"/>
      <c r="AE13" s="4"/>
      <c r="AF13" s="4"/>
      <c r="AG13" s="4"/>
      <c r="AH13" s="4"/>
      <c r="AI13" s="155"/>
    </row>
    <row r="14" spans="2:35" ht="35.450000000000003" customHeight="1" x14ac:dyDescent="0.15">
      <c r="B14" s="824"/>
      <c r="C14" s="153"/>
      <c r="D14" s="4"/>
      <c r="E14" s="4"/>
      <c r="F14" s="153"/>
      <c r="G14" s="153"/>
      <c r="H14" s="153"/>
      <c r="I14" s="4"/>
      <c r="J14" s="4"/>
      <c r="K14" s="4"/>
      <c r="L14" s="4"/>
      <c r="M14" s="4"/>
      <c r="N14" s="4"/>
      <c r="O14" s="4"/>
      <c r="P14" s="4"/>
      <c r="Q14" s="153"/>
      <c r="R14" s="153"/>
      <c r="S14" s="4"/>
      <c r="T14" s="4"/>
      <c r="U14" s="4"/>
      <c r="V14" s="4"/>
      <c r="W14" s="153"/>
      <c r="X14" s="153"/>
      <c r="Y14" s="153"/>
      <c r="Z14" s="153"/>
      <c r="AA14" s="153"/>
      <c r="AB14" s="4"/>
      <c r="AC14" s="4"/>
      <c r="AD14" s="4"/>
      <c r="AE14" s="4"/>
      <c r="AF14" s="4"/>
      <c r="AG14" s="4"/>
      <c r="AH14" s="4"/>
      <c r="AI14" s="155"/>
    </row>
    <row r="15" spans="2:35" ht="35.450000000000003" customHeight="1" x14ac:dyDescent="0.15">
      <c r="B15" s="824"/>
      <c r="C15" s="153"/>
      <c r="D15" s="4"/>
      <c r="E15" s="4"/>
      <c r="F15" s="153"/>
      <c r="G15" s="153"/>
      <c r="H15" s="153"/>
      <c r="I15" s="4"/>
      <c r="J15" s="4"/>
      <c r="K15" s="4"/>
      <c r="L15" s="4"/>
      <c r="M15" s="4"/>
      <c r="N15" s="4"/>
      <c r="O15" s="4"/>
      <c r="P15" s="4"/>
      <c r="Q15" s="153"/>
      <c r="R15" s="153"/>
      <c r="S15" s="4"/>
      <c r="T15" s="4"/>
      <c r="U15" s="4"/>
      <c r="V15" s="4"/>
      <c r="W15" s="153"/>
      <c r="X15" s="153"/>
      <c r="Y15" s="153"/>
      <c r="Z15" s="153"/>
      <c r="AA15" s="153"/>
      <c r="AB15" s="4"/>
      <c r="AC15" s="4"/>
      <c r="AD15" s="4"/>
      <c r="AE15" s="4"/>
      <c r="AF15" s="4"/>
      <c r="AG15" s="4"/>
      <c r="AH15" s="4"/>
      <c r="AI15" s="155"/>
    </row>
    <row r="16" spans="2:35" ht="35.450000000000003" customHeight="1" x14ac:dyDescent="0.15">
      <c r="B16" s="824"/>
      <c r="C16" s="153"/>
      <c r="D16" s="4"/>
      <c r="E16" s="4"/>
      <c r="F16" s="153"/>
      <c r="G16" s="153"/>
      <c r="H16" s="153"/>
      <c r="I16" s="4"/>
      <c r="J16" s="4"/>
      <c r="K16" s="4"/>
      <c r="L16" s="4"/>
      <c r="M16" s="4"/>
      <c r="N16" s="4"/>
      <c r="O16" s="4"/>
      <c r="P16" s="4"/>
      <c r="Q16" s="153"/>
      <c r="R16" s="153"/>
      <c r="S16" s="4"/>
      <c r="T16" s="4"/>
      <c r="U16" s="4"/>
      <c r="V16" s="4"/>
      <c r="W16" s="153"/>
      <c r="X16" s="153"/>
      <c r="Y16" s="153"/>
      <c r="Z16" s="153"/>
      <c r="AA16" s="153"/>
      <c r="AB16" s="4"/>
      <c r="AC16" s="4"/>
      <c r="AD16" s="4"/>
      <c r="AE16" s="4"/>
      <c r="AF16" s="4"/>
      <c r="AG16" s="4"/>
      <c r="AH16" s="4"/>
      <c r="AI16" s="155"/>
    </row>
    <row r="17" spans="2:35" ht="22.5" customHeight="1" x14ac:dyDescent="0.15">
      <c r="B17" s="824"/>
      <c r="C17" s="153"/>
      <c r="D17" s="4"/>
      <c r="E17" s="156"/>
      <c r="H17" s="157"/>
      <c r="I17" s="157"/>
      <c r="J17" s="157"/>
      <c r="K17" s="157"/>
      <c r="L17" s="157"/>
      <c r="M17" s="4"/>
      <c r="N17" s="4"/>
      <c r="O17" s="4"/>
      <c r="P17" s="4"/>
      <c r="Q17" s="153"/>
      <c r="R17" s="153"/>
      <c r="S17" s="4"/>
      <c r="T17" s="4"/>
      <c r="U17" s="4"/>
      <c r="V17" s="4"/>
      <c r="W17" s="153"/>
      <c r="X17" s="153"/>
      <c r="Y17" s="153"/>
      <c r="Z17" s="153"/>
      <c r="AA17" s="153"/>
      <c r="AI17" s="158"/>
    </row>
    <row r="18" spans="2:35" ht="78.75" customHeight="1" x14ac:dyDescent="0.15">
      <c r="B18" s="825"/>
      <c r="C18" s="159"/>
      <c r="D18" s="160"/>
      <c r="E18" s="161"/>
      <c r="F18" s="162"/>
      <c r="G18" s="162"/>
      <c r="H18" s="160"/>
      <c r="I18" s="160"/>
      <c r="J18" s="160"/>
      <c r="K18" s="160"/>
      <c r="L18" s="160"/>
      <c r="M18" s="160"/>
      <c r="N18" s="160"/>
      <c r="O18" s="160"/>
      <c r="P18" s="160"/>
      <c r="Q18" s="160"/>
      <c r="R18" s="160"/>
      <c r="S18" s="163"/>
      <c r="T18" s="163"/>
      <c r="U18" s="163"/>
      <c r="V18" s="829" t="s">
        <v>591</v>
      </c>
      <c r="W18" s="829"/>
      <c r="X18" s="829"/>
      <c r="Y18" s="829"/>
      <c r="Z18" s="829"/>
      <c r="AA18" s="829"/>
      <c r="AB18" s="829"/>
      <c r="AC18" s="829"/>
      <c r="AD18" s="829"/>
      <c r="AE18" s="829"/>
      <c r="AF18" s="829"/>
      <c r="AG18" s="829"/>
      <c r="AH18" s="829"/>
      <c r="AI18" s="830"/>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0"/>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BA789-1C5E-4271-A0B1-D4FBECDBCE33}">
  <sheetPr>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52" customWidth="1"/>
    <col min="2" max="2" width="3.25" style="152" customWidth="1"/>
    <col min="3" max="35" width="4.125" style="152" customWidth="1"/>
    <col min="36" max="36" width="1.375" style="152" customWidth="1"/>
    <col min="37" max="16384" width="9" style="152"/>
  </cols>
  <sheetData>
    <row r="2" spans="2:35" ht="8.25" customHeight="1" x14ac:dyDescent="0.15"/>
    <row r="3" spans="2:35" ht="24.95" customHeight="1" x14ac:dyDescent="0.15">
      <c r="B3" s="389" t="s">
        <v>592</v>
      </c>
      <c r="C3" s="389"/>
      <c r="D3" s="389"/>
      <c r="E3" s="783"/>
      <c r="F3" s="783"/>
      <c r="G3" s="783"/>
      <c r="H3" s="783"/>
      <c r="I3" s="783"/>
      <c r="J3" s="389"/>
      <c r="K3" s="389"/>
      <c r="L3" s="389"/>
      <c r="M3" s="389"/>
      <c r="N3" s="389"/>
      <c r="O3" s="389"/>
      <c r="P3" s="389"/>
      <c r="Q3" s="389"/>
      <c r="R3" s="389"/>
      <c r="S3" s="389"/>
      <c r="T3" s="389"/>
      <c r="U3" s="389"/>
      <c r="V3" s="389"/>
      <c r="W3" s="389"/>
      <c r="X3" s="389"/>
      <c r="Y3" s="389"/>
      <c r="Z3" s="389"/>
      <c r="AA3" s="389"/>
      <c r="AB3" s="389"/>
      <c r="AC3" s="389"/>
      <c r="AD3" s="389"/>
      <c r="AE3" s="389"/>
      <c r="AF3" s="389"/>
      <c r="AG3" s="389"/>
      <c r="AH3" s="389"/>
      <c r="AI3" s="389"/>
    </row>
    <row r="4" spans="2:35" ht="20.100000000000001" customHeight="1" x14ac:dyDescent="0.15">
      <c r="B4" s="784" t="s">
        <v>8</v>
      </c>
      <c r="C4" s="785"/>
      <c r="D4" s="786"/>
      <c r="E4" s="834" t="s">
        <v>358</v>
      </c>
      <c r="F4" s="835"/>
      <c r="G4" s="835"/>
      <c r="H4" s="835"/>
      <c r="I4" s="836"/>
      <c r="J4" s="790" t="s">
        <v>9</v>
      </c>
      <c r="K4" s="791"/>
      <c r="L4" s="792"/>
      <c r="M4" s="793" t="s">
        <v>351</v>
      </c>
      <c r="N4" s="794"/>
      <c r="O4" s="794"/>
      <c r="P4" s="794"/>
      <c r="Q4" s="794"/>
      <c r="R4" s="795"/>
      <c r="S4" s="438" t="s">
        <v>485</v>
      </c>
      <c r="T4" s="439"/>
      <c r="U4" s="439"/>
      <c r="V4" s="440"/>
      <c r="W4" s="802" t="s">
        <v>364</v>
      </c>
      <c r="X4" s="803"/>
      <c r="Y4" s="803"/>
      <c r="Z4" s="803"/>
      <c r="AA4" s="803"/>
      <c r="AB4" s="804"/>
      <c r="AC4" s="438" t="s">
        <v>403</v>
      </c>
      <c r="AD4" s="439"/>
      <c r="AE4" s="440"/>
      <c r="AF4" s="837">
        <v>45621</v>
      </c>
      <c r="AG4" s="838"/>
      <c r="AH4" s="838"/>
      <c r="AI4" s="839"/>
    </row>
    <row r="5" spans="2:35" ht="20.100000000000001" customHeight="1" x14ac:dyDescent="0.15">
      <c r="B5" s="811" t="s">
        <v>0</v>
      </c>
      <c r="C5" s="812"/>
      <c r="D5" s="813"/>
      <c r="E5" s="843" t="s">
        <v>314</v>
      </c>
      <c r="F5" s="844"/>
      <c r="G5" s="844"/>
      <c r="H5" s="844"/>
      <c r="I5" s="845"/>
      <c r="J5" s="817" t="s">
        <v>1</v>
      </c>
      <c r="K5" s="818"/>
      <c r="L5" s="819"/>
      <c r="M5" s="793" t="s">
        <v>362</v>
      </c>
      <c r="N5" s="794"/>
      <c r="O5" s="794"/>
      <c r="P5" s="794"/>
      <c r="Q5" s="794"/>
      <c r="R5" s="795"/>
      <c r="S5" s="441"/>
      <c r="T5" s="442"/>
      <c r="U5" s="442"/>
      <c r="V5" s="443"/>
      <c r="W5" s="846" t="s">
        <v>367</v>
      </c>
      <c r="X5" s="847"/>
      <c r="Y5" s="847"/>
      <c r="Z5" s="847"/>
      <c r="AA5" s="847"/>
      <c r="AB5" s="848"/>
      <c r="AC5" s="441"/>
      <c r="AD5" s="442"/>
      <c r="AE5" s="443"/>
      <c r="AF5" s="840"/>
      <c r="AG5" s="841"/>
      <c r="AH5" s="841"/>
      <c r="AI5" s="842"/>
    </row>
    <row r="6" spans="2:35" ht="26.25" customHeight="1" x14ac:dyDescent="0.2">
      <c r="B6" s="824" t="s">
        <v>589</v>
      </c>
      <c r="C6" s="849" t="s">
        <v>590</v>
      </c>
      <c r="D6" s="850"/>
      <c r="E6" s="850"/>
      <c r="F6" s="850"/>
      <c r="G6" s="850"/>
      <c r="H6" s="850"/>
      <c r="I6" s="850"/>
      <c r="J6" s="850"/>
      <c r="K6" s="850"/>
      <c r="L6" s="850"/>
      <c r="M6" s="850"/>
      <c r="N6" s="850"/>
      <c r="O6" s="850"/>
      <c r="P6" s="850"/>
      <c r="Q6" s="850"/>
      <c r="R6" s="850"/>
      <c r="S6" s="850"/>
      <c r="T6" s="850"/>
      <c r="U6" s="850"/>
      <c r="V6" s="850"/>
      <c r="W6" s="850"/>
      <c r="X6" s="850"/>
      <c r="Y6" s="850"/>
      <c r="Z6" s="850"/>
      <c r="AA6" s="850"/>
      <c r="AB6" s="850"/>
      <c r="AC6" s="850"/>
      <c r="AD6" s="850"/>
      <c r="AE6" s="850"/>
      <c r="AF6" s="850"/>
      <c r="AG6" s="850"/>
      <c r="AH6" s="850"/>
      <c r="AI6" s="851"/>
    </row>
    <row r="7" spans="2:35" ht="35.450000000000003" customHeight="1" x14ac:dyDescent="0.15">
      <c r="B7" s="824"/>
      <c r="C7" s="4"/>
      <c r="D7" s="4"/>
      <c r="E7" s="4"/>
      <c r="F7" s="4"/>
      <c r="G7" s="4"/>
      <c r="H7" s="4"/>
      <c r="I7" s="153"/>
      <c r="J7" s="4"/>
      <c r="K7" s="4"/>
      <c r="L7" s="4"/>
      <c r="M7" s="4"/>
      <c r="N7" s="4"/>
      <c r="O7" s="4"/>
      <c r="P7" s="4"/>
      <c r="Q7" s="154"/>
      <c r="R7" s="153"/>
      <c r="S7" s="4"/>
      <c r="T7" s="4"/>
      <c r="U7" s="4"/>
      <c r="V7" s="4"/>
      <c r="W7" s="153"/>
      <c r="X7" s="153"/>
      <c r="Y7" s="153"/>
      <c r="Z7" s="153"/>
      <c r="AA7" s="153"/>
      <c r="AB7" s="4"/>
      <c r="AC7" s="4"/>
      <c r="AD7" s="4"/>
      <c r="AE7" s="4"/>
      <c r="AF7" s="4"/>
      <c r="AG7" s="4"/>
      <c r="AH7" s="4"/>
      <c r="AI7" s="155"/>
    </row>
    <row r="8" spans="2:35" ht="35.450000000000003" customHeight="1" x14ac:dyDescent="0.15">
      <c r="B8" s="824"/>
      <c r="C8" s="4"/>
      <c r="D8" s="4"/>
      <c r="E8" s="4"/>
      <c r="F8" s="4"/>
      <c r="G8" s="4"/>
      <c r="H8" s="4"/>
      <c r="I8" s="153"/>
      <c r="J8" s="4"/>
      <c r="K8" s="4"/>
      <c r="L8" s="4"/>
      <c r="M8" s="4"/>
      <c r="N8" s="4"/>
      <c r="O8" s="4"/>
      <c r="P8" s="4"/>
      <c r="Q8" s="154"/>
      <c r="R8" s="153"/>
      <c r="S8" s="4"/>
      <c r="T8" s="4"/>
      <c r="U8" s="4"/>
      <c r="V8" s="4"/>
      <c r="W8" s="153"/>
      <c r="X8" s="153"/>
      <c r="Y8" s="153"/>
      <c r="Z8" s="153"/>
      <c r="AA8" s="153"/>
      <c r="AB8" s="4"/>
      <c r="AC8" s="4"/>
      <c r="AD8" s="4"/>
      <c r="AE8" s="4"/>
      <c r="AF8" s="4"/>
      <c r="AG8" s="4"/>
      <c r="AH8" s="4"/>
      <c r="AI8" s="155"/>
    </row>
    <row r="9" spans="2:35" ht="35.450000000000003" customHeight="1" x14ac:dyDescent="0.15">
      <c r="B9" s="824"/>
      <c r="C9" s="4"/>
      <c r="D9" s="4"/>
      <c r="E9" s="4"/>
      <c r="F9" s="4"/>
      <c r="G9" s="4"/>
      <c r="H9" s="4"/>
      <c r="I9" s="153"/>
      <c r="J9" s="4"/>
      <c r="K9" s="4"/>
      <c r="L9" s="4"/>
      <c r="M9" s="4"/>
      <c r="N9" s="4"/>
      <c r="O9" s="4"/>
      <c r="P9" s="4"/>
      <c r="Q9" s="154"/>
      <c r="R9" s="153"/>
      <c r="S9" s="4"/>
      <c r="T9" s="4"/>
      <c r="U9" s="4"/>
      <c r="V9" s="4"/>
      <c r="W9" s="153"/>
      <c r="X9" s="153"/>
      <c r="Y9" s="153"/>
      <c r="Z9" s="153"/>
      <c r="AA9" s="153"/>
      <c r="AB9" s="4"/>
      <c r="AC9" s="4"/>
      <c r="AD9" s="4"/>
      <c r="AE9" s="4"/>
      <c r="AF9" s="4"/>
      <c r="AG9" s="4"/>
      <c r="AH9" s="4"/>
      <c r="AI9" s="155"/>
    </row>
    <row r="10" spans="2:35" ht="35.450000000000003" customHeight="1" x14ac:dyDescent="0.15">
      <c r="B10" s="824"/>
      <c r="C10" s="4"/>
      <c r="D10" s="4"/>
      <c r="E10" s="4"/>
      <c r="F10" s="4"/>
      <c r="G10" s="4"/>
      <c r="H10" s="4"/>
      <c r="I10" s="153"/>
      <c r="J10" s="4"/>
      <c r="K10" s="4"/>
      <c r="L10" s="4"/>
      <c r="M10" s="4"/>
      <c r="N10" s="4"/>
      <c r="O10" s="4"/>
      <c r="P10" s="4"/>
      <c r="Q10" s="154"/>
      <c r="R10" s="153"/>
      <c r="S10" s="4"/>
      <c r="T10" s="4"/>
      <c r="U10" s="4"/>
      <c r="V10" s="4"/>
      <c r="W10" s="153"/>
      <c r="X10" s="153"/>
      <c r="Y10" s="153"/>
      <c r="Z10" s="153"/>
      <c r="AA10" s="153"/>
      <c r="AB10" s="4"/>
      <c r="AC10" s="4"/>
      <c r="AD10" s="4"/>
      <c r="AE10" s="4"/>
      <c r="AF10" s="4"/>
      <c r="AG10" s="4"/>
      <c r="AH10" s="4"/>
      <c r="AI10" s="155"/>
    </row>
    <row r="11" spans="2:35" ht="35.450000000000003" customHeight="1" x14ac:dyDescent="0.15">
      <c r="B11" s="824"/>
      <c r="C11" s="4"/>
      <c r="D11" s="4"/>
      <c r="E11" s="4"/>
      <c r="F11" s="4"/>
      <c r="G11" s="4"/>
      <c r="H11" s="4"/>
      <c r="I11" s="153"/>
      <c r="J11" s="4"/>
      <c r="K11" s="4"/>
      <c r="L11" s="4"/>
      <c r="M11" s="4"/>
      <c r="N11" s="4"/>
      <c r="O11" s="4"/>
      <c r="P11" s="4"/>
      <c r="Q11" s="153"/>
      <c r="R11" s="153"/>
      <c r="S11" s="4"/>
      <c r="T11" s="4"/>
      <c r="U11" s="4"/>
      <c r="V11" s="4"/>
      <c r="W11" s="153"/>
      <c r="X11" s="153"/>
      <c r="Y11" s="153"/>
      <c r="Z11" s="153"/>
      <c r="AA11" s="153"/>
      <c r="AB11" s="4"/>
      <c r="AC11" s="4"/>
      <c r="AD11" s="4"/>
      <c r="AE11" s="4"/>
      <c r="AF11" s="4"/>
      <c r="AG11" s="4"/>
      <c r="AH11" s="4"/>
      <c r="AI11" s="155"/>
    </row>
    <row r="12" spans="2:35" ht="35.450000000000003" customHeight="1" x14ac:dyDescent="0.15">
      <c r="B12" s="824"/>
      <c r="C12" s="4"/>
      <c r="D12" s="4"/>
      <c r="E12" s="4"/>
      <c r="F12" s="153"/>
      <c r="G12" s="153"/>
      <c r="H12" s="4"/>
      <c r="I12" s="4"/>
      <c r="J12" s="4"/>
      <c r="K12" s="4"/>
      <c r="L12" s="4"/>
      <c r="M12" s="4"/>
      <c r="N12" s="4"/>
      <c r="O12" s="4"/>
      <c r="P12" s="4"/>
      <c r="Q12" s="153"/>
      <c r="R12" s="4"/>
      <c r="S12" s="4"/>
      <c r="T12" s="4"/>
      <c r="U12" s="4"/>
      <c r="V12" s="4"/>
      <c r="W12" s="153"/>
      <c r="X12" s="153"/>
      <c r="Y12" s="153"/>
      <c r="Z12" s="153"/>
      <c r="AA12" s="153"/>
      <c r="AB12" s="4"/>
      <c r="AC12" s="4"/>
      <c r="AD12" s="4"/>
      <c r="AE12" s="4"/>
      <c r="AF12" s="4"/>
      <c r="AG12" s="4"/>
      <c r="AH12" s="4"/>
      <c r="AI12" s="155"/>
    </row>
    <row r="13" spans="2:35" ht="35.450000000000003" customHeight="1" x14ac:dyDescent="0.15">
      <c r="B13" s="824"/>
      <c r="C13" s="4"/>
      <c r="D13" s="4"/>
      <c r="E13" s="4"/>
      <c r="F13" s="153"/>
      <c r="G13" s="153"/>
      <c r="H13" s="153"/>
      <c r="I13" s="4"/>
      <c r="J13" s="4"/>
      <c r="K13" s="4"/>
      <c r="L13" s="4"/>
      <c r="M13" s="4"/>
      <c r="N13" s="4"/>
      <c r="O13" s="4"/>
      <c r="P13" s="4"/>
      <c r="Q13" s="153"/>
      <c r="R13" s="4"/>
      <c r="S13" s="4"/>
      <c r="T13" s="4"/>
      <c r="U13" s="4"/>
      <c r="V13" s="4"/>
      <c r="W13" s="153"/>
      <c r="X13" s="153"/>
      <c r="Y13" s="153"/>
      <c r="Z13" s="153"/>
      <c r="AA13" s="153"/>
      <c r="AB13" s="4"/>
      <c r="AC13" s="4"/>
      <c r="AD13" s="4"/>
      <c r="AE13" s="4"/>
      <c r="AF13" s="4"/>
      <c r="AG13" s="4"/>
      <c r="AH13" s="4"/>
      <c r="AI13" s="155"/>
    </row>
    <row r="14" spans="2:35" ht="35.450000000000003" customHeight="1" x14ac:dyDescent="0.15">
      <c r="B14" s="824"/>
      <c r="C14" s="153"/>
      <c r="D14" s="4"/>
      <c r="E14" s="4"/>
      <c r="F14" s="153"/>
      <c r="G14" s="153"/>
      <c r="H14" s="153"/>
      <c r="I14" s="4"/>
      <c r="J14" s="4"/>
      <c r="K14" s="4"/>
      <c r="L14" s="4"/>
      <c r="M14" s="4"/>
      <c r="N14" s="4"/>
      <c r="O14" s="4"/>
      <c r="P14" s="4"/>
      <c r="Q14" s="153"/>
      <c r="R14" s="153"/>
      <c r="S14" s="4"/>
      <c r="T14" s="4"/>
      <c r="U14" s="4"/>
      <c r="V14" s="4"/>
      <c r="W14" s="153"/>
      <c r="X14" s="153"/>
      <c r="Y14" s="153"/>
      <c r="Z14" s="153"/>
      <c r="AA14" s="153"/>
      <c r="AB14" s="4"/>
      <c r="AC14" s="4"/>
      <c r="AD14" s="4"/>
      <c r="AE14" s="4"/>
      <c r="AF14" s="4"/>
      <c r="AG14" s="4"/>
      <c r="AH14" s="4"/>
      <c r="AI14" s="155"/>
    </row>
    <row r="15" spans="2:35" ht="35.450000000000003" customHeight="1" x14ac:dyDescent="0.15">
      <c r="B15" s="824"/>
      <c r="C15" s="153"/>
      <c r="D15" s="4"/>
      <c r="E15" s="4"/>
      <c r="F15" s="153"/>
      <c r="G15" s="153"/>
      <c r="H15" s="153"/>
      <c r="I15" s="4"/>
      <c r="J15" s="4"/>
      <c r="K15" s="4"/>
      <c r="L15" s="4"/>
      <c r="M15" s="4"/>
      <c r="N15" s="4"/>
      <c r="O15" s="4"/>
      <c r="P15" s="4"/>
      <c r="Q15" s="153"/>
      <c r="R15" s="153"/>
      <c r="S15" s="4"/>
      <c r="T15" s="4"/>
      <c r="U15" s="4"/>
      <c r="V15" s="4"/>
      <c r="W15" s="153"/>
      <c r="X15" s="153"/>
      <c r="Y15" s="153"/>
      <c r="Z15" s="153"/>
      <c r="AA15" s="153"/>
      <c r="AB15" s="4"/>
      <c r="AC15" s="4"/>
      <c r="AD15" s="4"/>
      <c r="AE15" s="4"/>
      <c r="AF15" s="4"/>
      <c r="AG15" s="4"/>
      <c r="AH15" s="4"/>
      <c r="AI15" s="155"/>
    </row>
    <row r="16" spans="2:35" ht="35.450000000000003" customHeight="1" x14ac:dyDescent="0.15">
      <c r="B16" s="824"/>
      <c r="C16" s="153"/>
      <c r="D16" s="4"/>
      <c r="E16" s="4"/>
      <c r="F16" s="153"/>
      <c r="G16" s="153"/>
      <c r="H16" s="153"/>
      <c r="I16" s="4"/>
      <c r="J16" s="4"/>
      <c r="K16" s="4"/>
      <c r="L16" s="4"/>
      <c r="M16" s="4"/>
      <c r="N16" s="4"/>
      <c r="O16" s="4"/>
      <c r="P16" s="4"/>
      <c r="Q16" s="153"/>
      <c r="R16" s="153"/>
      <c r="S16" s="4"/>
      <c r="T16" s="4"/>
      <c r="U16" s="4"/>
      <c r="V16" s="4"/>
      <c r="W16" s="153"/>
      <c r="X16" s="153"/>
      <c r="Y16" s="153"/>
      <c r="Z16" s="153"/>
      <c r="AA16" s="153"/>
      <c r="AB16" s="4"/>
      <c r="AC16" s="4"/>
      <c r="AD16" s="4"/>
      <c r="AE16" s="4"/>
      <c r="AF16" s="4"/>
      <c r="AG16" s="4"/>
      <c r="AH16" s="4"/>
      <c r="AI16" s="155"/>
    </row>
    <row r="17" spans="2:35" ht="22.5" customHeight="1" x14ac:dyDescent="0.15">
      <c r="B17" s="824"/>
      <c r="C17" s="153"/>
      <c r="D17" s="4"/>
      <c r="E17" s="156"/>
      <c r="H17" s="157"/>
      <c r="I17" s="157"/>
      <c r="J17" s="157"/>
      <c r="K17" s="157"/>
      <c r="L17" s="157"/>
      <c r="M17" s="4"/>
      <c r="N17" s="4"/>
      <c r="O17" s="4"/>
      <c r="P17" s="4"/>
      <c r="Q17" s="153"/>
      <c r="R17" s="153"/>
      <c r="S17" s="4"/>
      <c r="T17" s="4"/>
      <c r="U17" s="4"/>
      <c r="V17" s="4"/>
      <c r="W17" s="153"/>
      <c r="X17" s="153"/>
      <c r="Y17" s="153"/>
      <c r="Z17" s="153"/>
      <c r="AA17" s="153"/>
      <c r="AI17" s="158"/>
    </row>
    <row r="18" spans="2:35" ht="78.75" customHeight="1" x14ac:dyDescent="0.15">
      <c r="B18" s="825"/>
      <c r="C18" s="159"/>
      <c r="D18" s="160"/>
      <c r="E18" s="161"/>
      <c r="F18" s="162"/>
      <c r="G18" s="162"/>
      <c r="H18" s="160"/>
      <c r="I18" s="160"/>
      <c r="J18" s="160"/>
      <c r="K18" s="160"/>
      <c r="L18" s="160"/>
      <c r="M18" s="160"/>
      <c r="N18" s="160"/>
      <c r="O18" s="160"/>
      <c r="P18" s="160"/>
      <c r="Q18" s="160"/>
      <c r="R18" s="160"/>
      <c r="S18" s="163"/>
      <c r="T18" s="163"/>
      <c r="U18" s="163"/>
      <c r="V18" s="829" t="s">
        <v>591</v>
      </c>
      <c r="W18" s="829"/>
      <c r="X18" s="829"/>
      <c r="Y18" s="829"/>
      <c r="Z18" s="829"/>
      <c r="AA18" s="829"/>
      <c r="AB18" s="829"/>
      <c r="AC18" s="829"/>
      <c r="AD18" s="829"/>
      <c r="AE18" s="829"/>
      <c r="AF18" s="829"/>
      <c r="AG18" s="829"/>
      <c r="AH18" s="829"/>
      <c r="AI18" s="830"/>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0"/>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149D5-0275-4A73-8848-E5DEA32B8326}">
  <sheetPr>
    <pageSetUpPr fitToPage="1"/>
  </sheetPr>
  <dimension ref="B2:AI19"/>
  <sheetViews>
    <sheetView showGridLines="0" showZeros="0" view="pageBreakPreview" zoomScale="85" zoomScaleNormal="85" zoomScaleSheetLayoutView="85" workbookViewId="0">
      <selection activeCell="E4" sqref="E4:AB5"/>
    </sheetView>
  </sheetViews>
  <sheetFormatPr defaultColWidth="9" defaultRowHeight="12" x14ac:dyDescent="0.15"/>
  <cols>
    <col min="1" max="1" width="1.625" style="152" customWidth="1"/>
    <col min="2" max="2" width="3.25" style="152" customWidth="1"/>
    <col min="3" max="35" width="4.125" style="152" customWidth="1"/>
    <col min="36" max="36" width="1.375" style="152" customWidth="1"/>
    <col min="37" max="16384" width="9" style="152"/>
  </cols>
  <sheetData>
    <row r="2" spans="2:35" ht="8.25" customHeight="1" x14ac:dyDescent="0.15"/>
    <row r="3" spans="2:35" ht="24.95" customHeight="1" x14ac:dyDescent="0.15">
      <c r="B3" s="389" t="s">
        <v>592</v>
      </c>
      <c r="C3" s="389"/>
      <c r="D3" s="389"/>
      <c r="E3" s="783"/>
      <c r="F3" s="783"/>
      <c r="G3" s="783"/>
      <c r="H3" s="783"/>
      <c r="I3" s="783"/>
      <c r="J3" s="389"/>
      <c r="K3" s="389"/>
      <c r="L3" s="389"/>
      <c r="M3" s="389"/>
      <c r="N3" s="389"/>
      <c r="O3" s="389"/>
      <c r="P3" s="389"/>
      <c r="Q3" s="389"/>
      <c r="R3" s="389"/>
      <c r="S3" s="389"/>
      <c r="T3" s="389"/>
      <c r="U3" s="389"/>
      <c r="V3" s="389"/>
      <c r="W3" s="389"/>
      <c r="X3" s="389"/>
      <c r="Y3" s="389"/>
      <c r="Z3" s="389"/>
      <c r="AA3" s="389"/>
      <c r="AB3" s="389"/>
      <c r="AC3" s="389"/>
      <c r="AD3" s="389"/>
      <c r="AE3" s="389"/>
      <c r="AF3" s="389"/>
      <c r="AG3" s="389"/>
      <c r="AH3" s="389"/>
      <c r="AI3" s="389"/>
    </row>
    <row r="4" spans="2:35" ht="20.100000000000001" customHeight="1" x14ac:dyDescent="0.15">
      <c r="B4" s="784" t="s">
        <v>8</v>
      </c>
      <c r="C4" s="785"/>
      <c r="D4" s="786"/>
      <c r="E4" s="834" t="s">
        <v>358</v>
      </c>
      <c r="F4" s="835"/>
      <c r="G4" s="835"/>
      <c r="H4" s="835"/>
      <c r="I4" s="836"/>
      <c r="J4" s="790" t="s">
        <v>9</v>
      </c>
      <c r="K4" s="791"/>
      <c r="L4" s="792"/>
      <c r="M4" s="793" t="s">
        <v>351</v>
      </c>
      <c r="N4" s="794"/>
      <c r="O4" s="794"/>
      <c r="P4" s="794"/>
      <c r="Q4" s="794"/>
      <c r="R4" s="795"/>
      <c r="S4" s="438" t="s">
        <v>485</v>
      </c>
      <c r="T4" s="439"/>
      <c r="U4" s="439"/>
      <c r="V4" s="440"/>
      <c r="W4" s="802" t="s">
        <v>364</v>
      </c>
      <c r="X4" s="803"/>
      <c r="Y4" s="803"/>
      <c r="Z4" s="803"/>
      <c r="AA4" s="803"/>
      <c r="AB4" s="804"/>
      <c r="AC4" s="438" t="s">
        <v>403</v>
      </c>
      <c r="AD4" s="439"/>
      <c r="AE4" s="440"/>
      <c r="AF4" s="837">
        <v>45621</v>
      </c>
      <c r="AG4" s="838"/>
      <c r="AH4" s="838"/>
      <c r="AI4" s="839"/>
    </row>
    <row r="5" spans="2:35" ht="20.100000000000001" customHeight="1" x14ac:dyDescent="0.15">
      <c r="B5" s="811" t="s">
        <v>0</v>
      </c>
      <c r="C5" s="812"/>
      <c r="D5" s="813"/>
      <c r="E5" s="843" t="s">
        <v>314</v>
      </c>
      <c r="F5" s="844"/>
      <c r="G5" s="844"/>
      <c r="H5" s="844"/>
      <c r="I5" s="845"/>
      <c r="J5" s="817" t="s">
        <v>1</v>
      </c>
      <c r="K5" s="818"/>
      <c r="L5" s="819"/>
      <c r="M5" s="793" t="s">
        <v>362</v>
      </c>
      <c r="N5" s="794"/>
      <c r="O5" s="794"/>
      <c r="P5" s="794"/>
      <c r="Q5" s="794"/>
      <c r="R5" s="795"/>
      <c r="S5" s="441"/>
      <c r="T5" s="442"/>
      <c r="U5" s="442"/>
      <c r="V5" s="443"/>
      <c r="W5" s="846" t="s">
        <v>367</v>
      </c>
      <c r="X5" s="847"/>
      <c r="Y5" s="847"/>
      <c r="Z5" s="847"/>
      <c r="AA5" s="847"/>
      <c r="AB5" s="848"/>
      <c r="AC5" s="441"/>
      <c r="AD5" s="442"/>
      <c r="AE5" s="443"/>
      <c r="AF5" s="840"/>
      <c r="AG5" s="841"/>
      <c r="AH5" s="841"/>
      <c r="AI5" s="842"/>
    </row>
    <row r="6" spans="2:35" ht="26.25" customHeight="1" x14ac:dyDescent="0.2">
      <c r="B6" s="824" t="s">
        <v>589</v>
      </c>
      <c r="C6" s="849" t="s">
        <v>590</v>
      </c>
      <c r="D6" s="850"/>
      <c r="E6" s="850"/>
      <c r="F6" s="850"/>
      <c r="G6" s="850"/>
      <c r="H6" s="850"/>
      <c r="I6" s="850"/>
      <c r="J6" s="850"/>
      <c r="K6" s="850"/>
      <c r="L6" s="850"/>
      <c r="M6" s="850"/>
      <c r="N6" s="850"/>
      <c r="O6" s="850"/>
      <c r="P6" s="850"/>
      <c r="Q6" s="850"/>
      <c r="R6" s="850"/>
      <c r="S6" s="850"/>
      <c r="T6" s="850"/>
      <c r="U6" s="850"/>
      <c r="V6" s="850"/>
      <c r="W6" s="850"/>
      <c r="X6" s="850"/>
      <c r="Y6" s="850"/>
      <c r="Z6" s="850"/>
      <c r="AA6" s="850"/>
      <c r="AB6" s="850"/>
      <c r="AC6" s="850"/>
      <c r="AD6" s="850"/>
      <c r="AE6" s="850"/>
      <c r="AF6" s="850"/>
      <c r="AG6" s="850"/>
      <c r="AH6" s="850"/>
      <c r="AI6" s="851"/>
    </row>
    <row r="7" spans="2:35" ht="35.450000000000003" customHeight="1" x14ac:dyDescent="0.15">
      <c r="B7" s="824"/>
      <c r="C7" s="831"/>
      <c r="D7" s="832"/>
      <c r="E7" s="832"/>
      <c r="F7" s="832"/>
      <c r="G7" s="832"/>
      <c r="H7" s="832"/>
      <c r="I7" s="832"/>
      <c r="J7" s="832"/>
      <c r="K7" s="832"/>
      <c r="L7" s="832"/>
      <c r="M7" s="832"/>
      <c r="N7" s="832"/>
      <c r="O7" s="832"/>
      <c r="P7" s="832"/>
      <c r="Q7" s="832"/>
      <c r="R7" s="832"/>
      <c r="S7" s="832"/>
      <c r="T7" s="832"/>
      <c r="U7" s="832"/>
      <c r="V7" s="832"/>
      <c r="W7" s="832"/>
      <c r="X7" s="832"/>
      <c r="Y7" s="832"/>
      <c r="Z7" s="832"/>
      <c r="AA7" s="832"/>
      <c r="AB7" s="832"/>
      <c r="AC7" s="832"/>
      <c r="AD7" s="832"/>
      <c r="AE7" s="832"/>
      <c r="AF7" s="832"/>
      <c r="AG7" s="832"/>
      <c r="AH7" s="832"/>
      <c r="AI7" s="833"/>
    </row>
    <row r="8" spans="2:35" ht="35.450000000000003" customHeight="1" x14ac:dyDescent="0.15">
      <c r="B8" s="824"/>
      <c r="C8" s="831"/>
      <c r="D8" s="832"/>
      <c r="E8" s="832"/>
      <c r="F8" s="832"/>
      <c r="G8" s="832"/>
      <c r="H8" s="832"/>
      <c r="I8" s="832"/>
      <c r="J8" s="832"/>
      <c r="K8" s="832"/>
      <c r="L8" s="832"/>
      <c r="M8" s="832"/>
      <c r="N8" s="832"/>
      <c r="O8" s="832"/>
      <c r="P8" s="832"/>
      <c r="Q8" s="832"/>
      <c r="R8" s="832"/>
      <c r="S8" s="832"/>
      <c r="T8" s="832"/>
      <c r="U8" s="832"/>
      <c r="V8" s="832"/>
      <c r="W8" s="832"/>
      <c r="X8" s="832"/>
      <c r="Y8" s="832"/>
      <c r="Z8" s="832"/>
      <c r="AA8" s="832"/>
      <c r="AB8" s="832"/>
      <c r="AC8" s="832"/>
      <c r="AD8" s="832"/>
      <c r="AE8" s="832"/>
      <c r="AF8" s="832"/>
      <c r="AG8" s="832"/>
      <c r="AH8" s="832"/>
      <c r="AI8" s="833"/>
    </row>
    <row r="9" spans="2:35" ht="35.450000000000003" customHeight="1" x14ac:dyDescent="0.15">
      <c r="B9" s="824"/>
      <c r="C9" s="831"/>
      <c r="D9" s="832"/>
      <c r="E9" s="832"/>
      <c r="F9" s="832"/>
      <c r="G9" s="832"/>
      <c r="H9" s="832"/>
      <c r="I9" s="832"/>
      <c r="J9" s="832"/>
      <c r="K9" s="832"/>
      <c r="L9" s="832"/>
      <c r="M9" s="832"/>
      <c r="N9" s="832"/>
      <c r="O9" s="832"/>
      <c r="P9" s="832"/>
      <c r="Q9" s="832"/>
      <c r="R9" s="832"/>
      <c r="S9" s="832"/>
      <c r="T9" s="832"/>
      <c r="U9" s="832"/>
      <c r="V9" s="832"/>
      <c r="W9" s="832"/>
      <c r="X9" s="832"/>
      <c r="Y9" s="832"/>
      <c r="Z9" s="832"/>
      <c r="AA9" s="832"/>
      <c r="AB9" s="832"/>
      <c r="AC9" s="832"/>
      <c r="AD9" s="832"/>
      <c r="AE9" s="832"/>
      <c r="AF9" s="832"/>
      <c r="AG9" s="832"/>
      <c r="AH9" s="832"/>
      <c r="AI9" s="833"/>
    </row>
    <row r="10" spans="2:35" ht="35.450000000000003" customHeight="1" x14ac:dyDescent="0.15">
      <c r="B10" s="824"/>
      <c r="C10" s="831"/>
      <c r="D10" s="832"/>
      <c r="E10" s="832"/>
      <c r="F10" s="832"/>
      <c r="G10" s="832"/>
      <c r="H10" s="832"/>
      <c r="I10" s="832"/>
      <c r="J10" s="832"/>
      <c r="K10" s="832"/>
      <c r="L10" s="832"/>
      <c r="M10" s="832"/>
      <c r="N10" s="832"/>
      <c r="O10" s="832"/>
      <c r="P10" s="832"/>
      <c r="Q10" s="832"/>
      <c r="R10" s="832"/>
      <c r="S10" s="832"/>
      <c r="T10" s="832"/>
      <c r="U10" s="832"/>
      <c r="V10" s="832"/>
      <c r="W10" s="832"/>
      <c r="X10" s="832"/>
      <c r="Y10" s="832"/>
      <c r="Z10" s="832"/>
      <c r="AA10" s="832"/>
      <c r="AB10" s="832"/>
      <c r="AC10" s="832"/>
      <c r="AD10" s="832"/>
      <c r="AE10" s="832"/>
      <c r="AF10" s="832"/>
      <c r="AG10" s="832"/>
      <c r="AH10" s="832"/>
      <c r="AI10" s="833"/>
    </row>
    <row r="11" spans="2:35" ht="35.450000000000003" customHeight="1" x14ac:dyDescent="0.15">
      <c r="B11" s="824"/>
      <c r="C11" s="831"/>
      <c r="D11" s="832"/>
      <c r="E11" s="832"/>
      <c r="F11" s="832"/>
      <c r="G11" s="832"/>
      <c r="H11" s="832"/>
      <c r="I11" s="832"/>
      <c r="J11" s="832"/>
      <c r="K11" s="832"/>
      <c r="L11" s="832"/>
      <c r="M11" s="832"/>
      <c r="N11" s="832"/>
      <c r="O11" s="832"/>
      <c r="P11" s="832"/>
      <c r="Q11" s="832"/>
      <c r="R11" s="832"/>
      <c r="S11" s="832"/>
      <c r="T11" s="832"/>
      <c r="U11" s="832"/>
      <c r="V11" s="832"/>
      <c r="W11" s="832"/>
      <c r="X11" s="832"/>
      <c r="Y11" s="832"/>
      <c r="Z11" s="832"/>
      <c r="AA11" s="832"/>
      <c r="AB11" s="832"/>
      <c r="AC11" s="832"/>
      <c r="AD11" s="832"/>
      <c r="AE11" s="832"/>
      <c r="AF11" s="832"/>
      <c r="AG11" s="832"/>
      <c r="AH11" s="832"/>
      <c r="AI11" s="833"/>
    </row>
    <row r="12" spans="2:35" ht="35.450000000000003" customHeight="1" x14ac:dyDescent="0.15">
      <c r="B12" s="824"/>
      <c r="C12" s="831"/>
      <c r="D12" s="832"/>
      <c r="E12" s="832"/>
      <c r="F12" s="832"/>
      <c r="G12" s="832"/>
      <c r="H12" s="832"/>
      <c r="I12" s="832"/>
      <c r="J12" s="832"/>
      <c r="K12" s="832"/>
      <c r="L12" s="832"/>
      <c r="M12" s="832"/>
      <c r="N12" s="832"/>
      <c r="O12" s="832"/>
      <c r="P12" s="832"/>
      <c r="Q12" s="832"/>
      <c r="R12" s="832"/>
      <c r="S12" s="832"/>
      <c r="T12" s="832"/>
      <c r="U12" s="832"/>
      <c r="V12" s="832"/>
      <c r="W12" s="832"/>
      <c r="X12" s="832"/>
      <c r="Y12" s="832"/>
      <c r="Z12" s="832"/>
      <c r="AA12" s="832"/>
      <c r="AB12" s="832"/>
      <c r="AC12" s="832"/>
      <c r="AD12" s="832"/>
      <c r="AE12" s="832"/>
      <c r="AF12" s="832"/>
      <c r="AG12" s="832"/>
      <c r="AH12" s="832"/>
      <c r="AI12" s="833"/>
    </row>
    <row r="13" spans="2:35" ht="35.450000000000003" customHeight="1" x14ac:dyDescent="0.15">
      <c r="B13" s="824"/>
      <c r="C13" s="831"/>
      <c r="D13" s="832"/>
      <c r="E13" s="832"/>
      <c r="F13" s="832"/>
      <c r="G13" s="832"/>
      <c r="H13" s="832"/>
      <c r="I13" s="832"/>
      <c r="J13" s="832"/>
      <c r="K13" s="832"/>
      <c r="L13" s="832"/>
      <c r="M13" s="832"/>
      <c r="N13" s="832"/>
      <c r="O13" s="832"/>
      <c r="P13" s="832"/>
      <c r="Q13" s="832"/>
      <c r="R13" s="832"/>
      <c r="S13" s="832"/>
      <c r="T13" s="832"/>
      <c r="U13" s="832"/>
      <c r="V13" s="832"/>
      <c r="W13" s="832"/>
      <c r="X13" s="832"/>
      <c r="Y13" s="832"/>
      <c r="Z13" s="832"/>
      <c r="AA13" s="832"/>
      <c r="AB13" s="832"/>
      <c r="AC13" s="832"/>
      <c r="AD13" s="832"/>
      <c r="AE13" s="832"/>
      <c r="AF13" s="832"/>
      <c r="AG13" s="832"/>
      <c r="AH13" s="832"/>
      <c r="AI13" s="833"/>
    </row>
    <row r="14" spans="2:35" ht="35.450000000000003" customHeight="1" x14ac:dyDescent="0.15">
      <c r="B14" s="824"/>
      <c r="C14" s="831"/>
      <c r="D14" s="832"/>
      <c r="E14" s="832"/>
      <c r="F14" s="832"/>
      <c r="G14" s="832"/>
      <c r="H14" s="832"/>
      <c r="I14" s="832"/>
      <c r="J14" s="832"/>
      <c r="K14" s="832"/>
      <c r="L14" s="832"/>
      <c r="M14" s="832"/>
      <c r="N14" s="832"/>
      <c r="O14" s="832"/>
      <c r="P14" s="832"/>
      <c r="Q14" s="832"/>
      <c r="R14" s="832"/>
      <c r="S14" s="832"/>
      <c r="T14" s="832"/>
      <c r="U14" s="832"/>
      <c r="V14" s="832"/>
      <c r="W14" s="832"/>
      <c r="X14" s="832"/>
      <c r="Y14" s="832"/>
      <c r="Z14" s="832"/>
      <c r="AA14" s="832"/>
      <c r="AB14" s="832"/>
      <c r="AC14" s="832"/>
      <c r="AD14" s="832"/>
      <c r="AE14" s="832"/>
      <c r="AF14" s="832"/>
      <c r="AG14" s="832"/>
      <c r="AH14" s="832"/>
      <c r="AI14" s="833"/>
    </row>
    <row r="15" spans="2:35" ht="35.450000000000003" customHeight="1" x14ac:dyDescent="0.15">
      <c r="B15" s="824"/>
      <c r="C15" s="831"/>
      <c r="D15" s="832"/>
      <c r="E15" s="832"/>
      <c r="F15" s="832"/>
      <c r="G15" s="832"/>
      <c r="H15" s="832"/>
      <c r="I15" s="832"/>
      <c r="J15" s="832"/>
      <c r="K15" s="832"/>
      <c r="L15" s="832"/>
      <c r="M15" s="832"/>
      <c r="N15" s="832"/>
      <c r="O15" s="832"/>
      <c r="P15" s="832"/>
      <c r="Q15" s="832"/>
      <c r="R15" s="832"/>
      <c r="S15" s="832"/>
      <c r="T15" s="832"/>
      <c r="U15" s="832"/>
      <c r="V15" s="832"/>
      <c r="W15" s="832"/>
      <c r="X15" s="832"/>
      <c r="Y15" s="832"/>
      <c r="Z15" s="832"/>
      <c r="AA15" s="832"/>
      <c r="AB15" s="832"/>
      <c r="AC15" s="832"/>
      <c r="AD15" s="832"/>
      <c r="AE15" s="832"/>
      <c r="AF15" s="832"/>
      <c r="AG15" s="832"/>
      <c r="AH15" s="832"/>
      <c r="AI15" s="833"/>
    </row>
    <row r="16" spans="2:35" ht="35.450000000000003" customHeight="1" x14ac:dyDescent="0.15">
      <c r="B16" s="824"/>
      <c r="C16" s="831"/>
      <c r="D16" s="832"/>
      <c r="E16" s="832"/>
      <c r="F16" s="832"/>
      <c r="G16" s="832"/>
      <c r="H16" s="832"/>
      <c r="I16" s="832"/>
      <c r="J16" s="832"/>
      <c r="K16" s="832"/>
      <c r="L16" s="832"/>
      <c r="M16" s="832"/>
      <c r="N16" s="832"/>
      <c r="O16" s="832"/>
      <c r="P16" s="832"/>
      <c r="Q16" s="832"/>
      <c r="R16" s="832"/>
      <c r="S16" s="832"/>
      <c r="T16" s="832"/>
      <c r="U16" s="832"/>
      <c r="V16" s="832"/>
      <c r="W16" s="832"/>
      <c r="X16" s="832"/>
      <c r="Y16" s="832"/>
      <c r="Z16" s="832"/>
      <c r="AA16" s="832"/>
      <c r="AB16" s="832"/>
      <c r="AC16" s="832"/>
      <c r="AD16" s="832"/>
      <c r="AE16" s="832"/>
      <c r="AF16" s="832"/>
      <c r="AG16" s="832"/>
      <c r="AH16" s="832"/>
      <c r="AI16" s="833"/>
    </row>
    <row r="17" spans="2:35" ht="22.5" customHeight="1" x14ac:dyDescent="0.15">
      <c r="B17" s="824"/>
      <c r="C17" s="831"/>
      <c r="D17" s="832"/>
      <c r="E17" s="832"/>
      <c r="F17" s="832"/>
      <c r="G17" s="832"/>
      <c r="H17" s="832"/>
      <c r="I17" s="832"/>
      <c r="J17" s="832"/>
      <c r="K17" s="832"/>
      <c r="L17" s="832"/>
      <c r="M17" s="832"/>
      <c r="N17" s="832"/>
      <c r="O17" s="832"/>
      <c r="P17" s="832"/>
      <c r="Q17" s="832"/>
      <c r="R17" s="832"/>
      <c r="S17" s="832"/>
      <c r="T17" s="832"/>
      <c r="U17" s="832"/>
      <c r="V17" s="832"/>
      <c r="W17" s="832"/>
      <c r="X17" s="832"/>
      <c r="Y17" s="832"/>
      <c r="Z17" s="832"/>
      <c r="AA17" s="832"/>
      <c r="AB17" s="832"/>
      <c r="AC17" s="832"/>
      <c r="AD17" s="832"/>
      <c r="AE17" s="832"/>
      <c r="AF17" s="832"/>
      <c r="AG17" s="832"/>
      <c r="AH17" s="832"/>
      <c r="AI17" s="833"/>
    </row>
    <row r="18" spans="2:35" ht="78.75" customHeight="1" x14ac:dyDescent="0.15">
      <c r="B18" s="825"/>
      <c r="C18" s="159"/>
      <c r="D18" s="160"/>
      <c r="E18" s="161"/>
      <c r="F18" s="162"/>
      <c r="G18" s="162"/>
      <c r="H18" s="160"/>
      <c r="I18" s="160"/>
      <c r="J18" s="160"/>
      <c r="K18" s="160"/>
      <c r="L18" s="160"/>
      <c r="M18" s="160"/>
      <c r="N18" s="160"/>
      <c r="O18" s="160"/>
      <c r="P18" s="160"/>
      <c r="Q18" s="160"/>
      <c r="R18" s="160"/>
      <c r="S18" s="163"/>
      <c r="T18" s="163"/>
      <c r="U18" s="163"/>
      <c r="V18" s="829" t="s">
        <v>591</v>
      </c>
      <c r="W18" s="829"/>
      <c r="X18" s="829"/>
      <c r="Y18" s="829"/>
      <c r="Z18" s="829"/>
      <c r="AA18" s="829"/>
      <c r="AB18" s="829"/>
      <c r="AC18" s="829"/>
      <c r="AD18" s="829"/>
      <c r="AE18" s="829"/>
      <c r="AF18" s="829"/>
      <c r="AG18" s="829"/>
      <c r="AH18" s="829"/>
      <c r="AI18" s="830"/>
    </row>
    <row r="19" spans="2:35" ht="15" customHeight="1" x14ac:dyDescent="0.15"/>
  </sheetData>
  <mergeCells count="18">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0"/>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882C0-CC7C-4A1F-8043-D46605D057D7}">
  <dimension ref="B1:CH53"/>
  <sheetViews>
    <sheetView showGridLines="0" showZeros="0" view="pageBreakPreview" zoomScale="85" zoomScaleNormal="85" zoomScaleSheetLayoutView="85" workbookViewId="0">
      <selection activeCell="AQ7" sqref="AQ7"/>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4" customWidth="1"/>
    <col min="43" max="86" width="4.125" style="165" customWidth="1"/>
    <col min="87" max="99" width="8" style="2" customWidth="1"/>
    <col min="100" max="110" width="9" style="2"/>
    <col min="111" max="111" width="14" style="2" bestFit="1" customWidth="1"/>
    <col min="112" max="16384" width="9" style="2"/>
  </cols>
  <sheetData>
    <row r="1" spans="2:86" ht="12" customHeight="1" x14ac:dyDescent="0.15">
      <c r="AU1" s="857" t="s">
        <v>593</v>
      </c>
      <c r="AV1" s="858" t="s">
        <v>594</v>
      </c>
      <c r="AW1" s="858"/>
      <c r="AX1" s="858"/>
      <c r="AY1" s="852" t="s">
        <v>595</v>
      </c>
      <c r="AZ1" s="852"/>
      <c r="BA1" s="852"/>
      <c r="BB1" s="852"/>
      <c r="BC1" s="852"/>
      <c r="BD1" s="852"/>
      <c r="BE1" s="852"/>
      <c r="BF1" s="852"/>
      <c r="BG1" s="852"/>
      <c r="BH1" s="852"/>
      <c r="BI1" s="852"/>
      <c r="BJ1" s="852"/>
      <c r="BK1" s="852" t="s">
        <v>596</v>
      </c>
      <c r="BL1" s="852"/>
      <c r="BM1" s="852"/>
      <c r="BN1" s="852"/>
      <c r="BO1" s="852"/>
      <c r="BP1" s="852"/>
      <c r="BQ1" s="852"/>
      <c r="BR1" s="852"/>
      <c r="BS1" s="852"/>
      <c r="BT1" s="852"/>
      <c r="BU1" s="852"/>
      <c r="BV1" s="852"/>
      <c r="BW1" s="854"/>
      <c r="BX1" s="854"/>
      <c r="BY1" s="854"/>
      <c r="BZ1" s="854"/>
      <c r="CA1" s="854"/>
      <c r="CB1" s="854"/>
      <c r="CC1" s="854"/>
      <c r="CD1" s="854"/>
      <c r="CE1" s="854"/>
      <c r="CF1" s="854"/>
      <c r="CG1" s="854"/>
      <c r="CH1" s="854"/>
    </row>
    <row r="2" spans="2:86" ht="8.25" customHeight="1" x14ac:dyDescent="0.15">
      <c r="AU2" s="857"/>
      <c r="AV2" s="858" t="s">
        <v>597</v>
      </c>
      <c r="AW2" s="859" t="s">
        <v>598</v>
      </c>
      <c r="AX2" s="859" t="s">
        <v>599</v>
      </c>
      <c r="AY2" s="852" t="s">
        <v>600</v>
      </c>
      <c r="AZ2" s="852"/>
      <c r="BA2" s="852"/>
      <c r="BB2" s="852"/>
      <c r="BC2" s="852"/>
      <c r="BD2" s="852"/>
      <c r="BE2" s="852"/>
      <c r="BF2" s="852"/>
      <c r="BG2" s="852"/>
      <c r="BH2" s="852"/>
      <c r="BI2" s="852"/>
      <c r="BJ2" s="852"/>
      <c r="BK2" s="852" t="s">
        <v>601</v>
      </c>
      <c r="BL2" s="852"/>
      <c r="BM2" s="852"/>
      <c r="BN2" s="852"/>
      <c r="BO2" s="852" t="s">
        <v>602</v>
      </c>
      <c r="BP2" s="852"/>
      <c r="BQ2" s="852"/>
      <c r="BR2" s="852"/>
      <c r="BS2" s="852"/>
      <c r="BT2" s="852"/>
      <c r="BU2" s="852"/>
      <c r="BV2" s="852"/>
      <c r="BW2" s="853"/>
      <c r="BX2" s="853"/>
      <c r="BY2" s="853"/>
      <c r="BZ2" s="853"/>
      <c r="CA2" s="854"/>
      <c r="CB2" s="854"/>
      <c r="CC2" s="854"/>
      <c r="CD2" s="854"/>
      <c r="CE2" s="854"/>
      <c r="CF2" s="854"/>
      <c r="CG2" s="854"/>
      <c r="CH2" s="854"/>
    </row>
    <row r="3" spans="2:86" ht="24.95" customHeight="1" x14ac:dyDescent="0.15">
      <c r="B3" s="564" t="s">
        <v>603</v>
      </c>
      <c r="C3" s="855"/>
      <c r="D3" s="855"/>
      <c r="E3" s="856"/>
      <c r="F3" s="856"/>
      <c r="G3" s="856"/>
      <c r="H3" s="856"/>
      <c r="I3" s="856"/>
      <c r="J3" s="856"/>
      <c r="K3" s="855"/>
      <c r="L3" s="855"/>
      <c r="M3" s="855"/>
      <c r="N3" s="855"/>
      <c r="O3" s="855"/>
      <c r="P3" s="855"/>
      <c r="Q3" s="855"/>
      <c r="R3" s="855"/>
      <c r="S3" s="855"/>
      <c r="T3" s="855"/>
      <c r="U3" s="855"/>
      <c r="V3" s="855"/>
      <c r="W3" s="855"/>
      <c r="X3" s="855"/>
      <c r="Y3" s="855"/>
      <c r="Z3" s="855"/>
      <c r="AA3" s="855"/>
      <c r="AB3" s="855"/>
      <c r="AC3" s="855"/>
      <c r="AD3" s="855"/>
      <c r="AE3" s="855"/>
      <c r="AF3" s="855"/>
      <c r="AG3" s="855"/>
      <c r="AH3" s="855"/>
      <c r="AI3" s="855"/>
      <c r="AJ3" s="855"/>
      <c r="AK3" s="855"/>
      <c r="AL3" s="855"/>
      <c r="AM3" s="855"/>
      <c r="AN3" s="855"/>
      <c r="AO3" s="855"/>
      <c r="AU3" s="857"/>
      <c r="AV3" s="858"/>
      <c r="AW3" s="859"/>
      <c r="AX3" s="859"/>
      <c r="AY3" s="852" t="s">
        <v>604</v>
      </c>
      <c r="AZ3" s="852"/>
      <c r="BA3" s="852"/>
      <c r="BB3" s="852"/>
      <c r="BC3" s="852" t="s">
        <v>605</v>
      </c>
      <c r="BD3" s="852"/>
      <c r="BE3" s="852"/>
      <c r="BF3" s="852"/>
      <c r="BG3" s="852" t="s">
        <v>606</v>
      </c>
      <c r="BH3" s="852"/>
      <c r="BI3" s="852"/>
      <c r="BJ3" s="852"/>
      <c r="BK3" s="852" t="s">
        <v>607</v>
      </c>
      <c r="BL3" s="852"/>
      <c r="BM3" s="852"/>
      <c r="BN3" s="852"/>
      <c r="BO3" s="852" t="s">
        <v>605</v>
      </c>
      <c r="BP3" s="852"/>
      <c r="BQ3" s="852"/>
      <c r="BR3" s="852"/>
      <c r="BS3" s="852" t="s">
        <v>606</v>
      </c>
      <c r="BT3" s="852"/>
      <c r="BU3" s="852"/>
      <c r="BV3" s="852"/>
      <c r="BW3" s="854"/>
      <c r="BX3" s="854"/>
      <c r="BY3" s="854"/>
      <c r="BZ3" s="854"/>
      <c r="CA3" s="854"/>
      <c r="CB3" s="854"/>
      <c r="CC3" s="854"/>
      <c r="CD3" s="854"/>
      <c r="CE3" s="854"/>
      <c r="CF3" s="854"/>
      <c r="CG3" s="854"/>
      <c r="CH3" s="854"/>
    </row>
    <row r="4" spans="2:86" ht="18" customHeight="1" x14ac:dyDescent="0.15">
      <c r="B4" s="390" t="s">
        <v>8</v>
      </c>
      <c r="C4" s="390"/>
      <c r="D4" s="390"/>
      <c r="E4" s="620" t="s">
        <v>358</v>
      </c>
      <c r="F4" s="621"/>
      <c r="G4" s="621"/>
      <c r="H4" s="621"/>
      <c r="I4" s="621"/>
      <c r="J4" s="622"/>
      <c r="K4" s="491" t="s">
        <v>9</v>
      </c>
      <c r="L4" s="491"/>
      <c r="M4" s="491"/>
      <c r="N4" s="644" t="s">
        <v>574</v>
      </c>
      <c r="O4" s="644"/>
      <c r="P4" s="644"/>
      <c r="Q4" s="644"/>
      <c r="R4" s="644"/>
      <c r="S4" s="644"/>
      <c r="T4" s="493" t="s">
        <v>608</v>
      </c>
      <c r="U4" s="494"/>
      <c r="V4" s="494"/>
      <c r="W4" s="494"/>
      <c r="X4" s="495"/>
      <c r="Y4" s="867" t="s">
        <v>364</v>
      </c>
      <c r="Z4" s="867"/>
      <c r="AA4" s="867"/>
      <c r="AB4" s="867"/>
      <c r="AC4" s="867"/>
      <c r="AD4" s="867"/>
      <c r="AE4" s="867"/>
      <c r="AF4" s="867"/>
      <c r="AG4" s="493" t="s">
        <v>403</v>
      </c>
      <c r="AH4" s="494"/>
      <c r="AI4" s="494"/>
      <c r="AJ4" s="495"/>
      <c r="AK4" s="860">
        <v>45621</v>
      </c>
      <c r="AL4" s="861"/>
      <c r="AM4" s="861"/>
      <c r="AN4" s="861"/>
      <c r="AO4" s="862"/>
      <c r="AU4" s="857"/>
      <c r="AV4" s="858"/>
      <c r="AW4" s="859"/>
      <c r="AX4" s="859"/>
      <c r="AY4" s="166" t="s">
        <v>609</v>
      </c>
      <c r="AZ4" s="166" t="s">
        <v>610</v>
      </c>
      <c r="BA4" s="166" t="s">
        <v>611</v>
      </c>
      <c r="BB4" s="166" t="s">
        <v>612</v>
      </c>
      <c r="BC4" s="166" t="s">
        <v>609</v>
      </c>
      <c r="BD4" s="166" t="s">
        <v>610</v>
      </c>
      <c r="BE4" s="166" t="s">
        <v>611</v>
      </c>
      <c r="BF4" s="166" t="s">
        <v>612</v>
      </c>
      <c r="BG4" s="166" t="s">
        <v>609</v>
      </c>
      <c r="BH4" s="166" t="s">
        <v>610</v>
      </c>
      <c r="BI4" s="166" t="s">
        <v>611</v>
      </c>
      <c r="BJ4" s="166" t="s">
        <v>612</v>
      </c>
      <c r="BK4" s="166" t="s">
        <v>609</v>
      </c>
      <c r="BL4" s="166" t="s">
        <v>610</v>
      </c>
      <c r="BM4" s="166" t="s">
        <v>611</v>
      </c>
      <c r="BN4" s="166" t="s">
        <v>612</v>
      </c>
      <c r="BO4" s="166" t="s">
        <v>609</v>
      </c>
      <c r="BP4" s="166" t="s">
        <v>610</v>
      </c>
      <c r="BQ4" s="166" t="s">
        <v>611</v>
      </c>
      <c r="BR4" s="166" t="s">
        <v>612</v>
      </c>
      <c r="BS4" s="166" t="s">
        <v>609</v>
      </c>
      <c r="BT4" s="166" t="s">
        <v>610</v>
      </c>
      <c r="BU4" s="166" t="s">
        <v>611</v>
      </c>
      <c r="BV4" s="166" t="s">
        <v>612</v>
      </c>
      <c r="BW4" s="5"/>
      <c r="BX4" s="5"/>
      <c r="BY4" s="5"/>
      <c r="BZ4" s="5"/>
      <c r="CA4" s="5"/>
      <c r="CB4" s="5"/>
      <c r="CC4" s="5"/>
      <c r="CD4" s="5"/>
      <c r="CE4" s="5"/>
      <c r="CF4" s="5"/>
      <c r="CG4" s="5"/>
      <c r="CH4" s="5"/>
    </row>
    <row r="5" spans="2:86" ht="18" customHeight="1" x14ac:dyDescent="0.15">
      <c r="B5" s="398" t="s">
        <v>0</v>
      </c>
      <c r="C5" s="398"/>
      <c r="D5" s="398"/>
      <c r="E5" s="630" t="s">
        <v>314</v>
      </c>
      <c r="F5" s="631"/>
      <c r="G5" s="631"/>
      <c r="H5" s="631"/>
      <c r="I5" s="631"/>
      <c r="J5" s="632"/>
      <c r="K5" s="523" t="s">
        <v>1</v>
      </c>
      <c r="L5" s="523"/>
      <c r="M5" s="523"/>
      <c r="N5" s="644" t="s">
        <v>362</v>
      </c>
      <c r="O5" s="644"/>
      <c r="P5" s="644"/>
      <c r="Q5" s="644"/>
      <c r="R5" s="644"/>
      <c r="S5" s="644"/>
      <c r="T5" s="496"/>
      <c r="U5" s="497"/>
      <c r="V5" s="497"/>
      <c r="W5" s="497"/>
      <c r="X5" s="498"/>
      <c r="Y5" s="866" t="s">
        <v>367</v>
      </c>
      <c r="Z5" s="866"/>
      <c r="AA5" s="866"/>
      <c r="AB5" s="866"/>
      <c r="AC5" s="866"/>
      <c r="AD5" s="866"/>
      <c r="AE5" s="866"/>
      <c r="AF5" s="866"/>
      <c r="AG5" s="628"/>
      <c r="AH5" s="646"/>
      <c r="AI5" s="646"/>
      <c r="AJ5" s="629"/>
      <c r="AK5" s="863"/>
      <c r="AL5" s="864"/>
      <c r="AM5" s="864"/>
      <c r="AN5" s="864"/>
      <c r="AO5" s="865"/>
      <c r="AU5" s="857"/>
      <c r="AV5" s="167" t="str">
        <f>N7</f>
        <v>PS</v>
      </c>
      <c r="AW5" s="168">
        <f>R7</f>
        <v>0.7</v>
      </c>
      <c r="AX5" s="169" t="str">
        <f>AM35</f>
        <v>Ⅰ</v>
      </c>
      <c r="AY5" s="169">
        <f>Y37</f>
        <v>0</v>
      </c>
      <c r="AZ5" s="169">
        <f t="shared" ref="AZ5:BJ5" si="0">Z37</f>
        <v>0</v>
      </c>
      <c r="BA5" s="169">
        <f t="shared" si="0"/>
        <v>0</v>
      </c>
      <c r="BB5" s="169">
        <f>AB37</f>
        <v>0</v>
      </c>
      <c r="BC5" s="169">
        <f t="shared" si="0"/>
        <v>0</v>
      </c>
      <c r="BD5" s="169">
        <f>AD37</f>
        <v>0</v>
      </c>
      <c r="BE5" s="169">
        <f>AE37</f>
        <v>0</v>
      </c>
      <c r="BF5" s="169">
        <f t="shared" si="0"/>
        <v>0</v>
      </c>
      <c r="BG5" s="169">
        <f t="shared" si="0"/>
        <v>0</v>
      </c>
      <c r="BH5" s="169">
        <f t="shared" si="0"/>
        <v>0</v>
      </c>
      <c r="BI5" s="169">
        <f>AI37</f>
        <v>0</v>
      </c>
      <c r="BJ5" s="169">
        <f t="shared" si="0"/>
        <v>0</v>
      </c>
      <c r="BK5" s="169" t="str">
        <f>IF(Y37&gt;0,R7,"")</f>
        <v/>
      </c>
      <c r="BL5" s="170" t="str">
        <f>IF(Y37&gt;0,"",IF(Z37&gt;0,R7,""))</f>
        <v/>
      </c>
      <c r="BM5" s="170" t="str">
        <f>IF(Y37+Z37&gt;0,"",IF(AA37&gt;0,R7,""))</f>
        <v/>
      </c>
      <c r="BN5" s="170" t="str">
        <f>IF(Y37+Z37+AA37&gt;0,"",IF(AB37&gt;0,R7,""))</f>
        <v/>
      </c>
      <c r="BO5" s="169">
        <f>AC35</f>
        <v>0</v>
      </c>
      <c r="BP5" s="169">
        <f t="shared" ref="BP5:BQ5" si="1">AD35</f>
        <v>0</v>
      </c>
      <c r="BQ5" s="169">
        <f t="shared" si="1"/>
        <v>0</v>
      </c>
      <c r="BR5" s="169">
        <f>AF35</f>
        <v>0</v>
      </c>
      <c r="BS5" s="169">
        <f>AG35</f>
        <v>0</v>
      </c>
      <c r="BT5" s="169">
        <f>AH35</f>
        <v>0</v>
      </c>
      <c r="BU5" s="169">
        <f>AI35</f>
        <v>0</v>
      </c>
      <c r="BV5" s="169">
        <f>AJ35</f>
        <v>0</v>
      </c>
      <c r="BW5" s="171"/>
      <c r="BX5" s="172"/>
      <c r="BY5" s="172"/>
      <c r="BZ5" s="172"/>
      <c r="CA5" s="173"/>
      <c r="CB5" s="173"/>
      <c r="CC5" s="173"/>
      <c r="CD5" s="173"/>
      <c r="CE5" s="173"/>
      <c r="CF5" s="173"/>
      <c r="CG5" s="173"/>
      <c r="CH5" s="173"/>
    </row>
    <row r="6" spans="2:86" ht="12" customHeight="1" x14ac:dyDescent="0.15">
      <c r="B6" s="868" t="s">
        <v>613</v>
      </c>
      <c r="C6" s="870"/>
      <c r="D6" s="871"/>
      <c r="E6" s="872"/>
      <c r="F6" s="872"/>
      <c r="G6" s="872"/>
      <c r="H6" s="872"/>
      <c r="I6" s="872"/>
      <c r="J6" s="873"/>
      <c r="K6" s="878" t="s">
        <v>614</v>
      </c>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80"/>
      <c r="AP6" s="2"/>
    </row>
    <row r="7" spans="2:86" ht="12" customHeight="1" x14ac:dyDescent="0.15">
      <c r="B7" s="869"/>
      <c r="C7" s="874"/>
      <c r="D7" s="872"/>
      <c r="E7" s="872"/>
      <c r="F7" s="872"/>
      <c r="G7" s="872"/>
      <c r="H7" s="872"/>
      <c r="I7" s="872"/>
      <c r="J7" s="873"/>
      <c r="K7" s="881" t="s">
        <v>615</v>
      </c>
      <c r="L7" s="882"/>
      <c r="M7" s="883"/>
      <c r="N7" s="884" t="s">
        <v>616</v>
      </c>
      <c r="O7" s="885"/>
      <c r="P7" s="881" t="s">
        <v>617</v>
      </c>
      <c r="Q7" s="883"/>
      <c r="R7" s="886">
        <v>0.7</v>
      </c>
      <c r="S7" s="887"/>
      <c r="T7" s="888"/>
      <c r="U7" s="889" t="s">
        <v>618</v>
      </c>
      <c r="V7" s="890"/>
      <c r="W7" s="889" t="s">
        <v>619</v>
      </c>
      <c r="X7" s="890"/>
      <c r="Y7" s="883" t="s">
        <v>620</v>
      </c>
      <c r="Z7" s="895"/>
      <c r="AA7" s="895"/>
      <c r="AB7" s="895"/>
      <c r="AC7" s="889" t="s">
        <v>621</v>
      </c>
      <c r="AD7" s="896"/>
      <c r="AE7" s="896"/>
      <c r="AF7" s="896"/>
      <c r="AG7" s="896"/>
      <c r="AH7" s="896"/>
      <c r="AI7" s="896"/>
      <c r="AJ7" s="890"/>
      <c r="AK7" s="889" t="s">
        <v>622</v>
      </c>
      <c r="AL7" s="896"/>
      <c r="AM7" s="896"/>
      <c r="AN7" s="898"/>
      <c r="AO7" s="899"/>
      <c r="AP7" s="2"/>
      <c r="AW7" s="175"/>
    </row>
    <row r="8" spans="2:86" ht="12" customHeight="1" x14ac:dyDescent="0.15">
      <c r="B8" s="869"/>
      <c r="C8" s="874"/>
      <c r="D8" s="872"/>
      <c r="E8" s="872"/>
      <c r="F8" s="872"/>
      <c r="G8" s="872"/>
      <c r="H8" s="872"/>
      <c r="I8" s="872"/>
      <c r="J8" s="873"/>
      <c r="K8" s="895" t="s">
        <v>501</v>
      </c>
      <c r="L8" s="895" t="s">
        <v>414</v>
      </c>
      <c r="M8" s="895"/>
      <c r="N8" s="895" t="s">
        <v>415</v>
      </c>
      <c r="O8" s="895"/>
      <c r="P8" s="895" t="s">
        <v>623</v>
      </c>
      <c r="Q8" s="895"/>
      <c r="R8" s="895" t="s">
        <v>624</v>
      </c>
      <c r="S8" s="895"/>
      <c r="T8" s="895"/>
      <c r="U8" s="891"/>
      <c r="V8" s="892"/>
      <c r="W8" s="891"/>
      <c r="X8" s="892"/>
      <c r="Y8" s="883"/>
      <c r="Z8" s="895"/>
      <c r="AA8" s="895"/>
      <c r="AB8" s="895"/>
      <c r="AC8" s="893"/>
      <c r="AD8" s="897"/>
      <c r="AE8" s="897"/>
      <c r="AF8" s="897"/>
      <c r="AG8" s="897"/>
      <c r="AH8" s="897"/>
      <c r="AI8" s="897"/>
      <c r="AJ8" s="894"/>
      <c r="AK8" s="891"/>
      <c r="AL8" s="900"/>
      <c r="AM8" s="900"/>
      <c r="AN8" s="901"/>
      <c r="AO8" s="902"/>
      <c r="AP8" s="2"/>
    </row>
    <row r="9" spans="2:86" ht="12" customHeight="1" x14ac:dyDescent="0.15">
      <c r="B9" s="869"/>
      <c r="C9" s="874"/>
      <c r="D9" s="872"/>
      <c r="E9" s="872"/>
      <c r="F9" s="872"/>
      <c r="G9" s="872"/>
      <c r="H9" s="872"/>
      <c r="I9" s="872"/>
      <c r="J9" s="873"/>
      <c r="K9" s="895"/>
      <c r="L9" s="895"/>
      <c r="M9" s="895"/>
      <c r="N9" s="895"/>
      <c r="O9" s="895"/>
      <c r="P9" s="895"/>
      <c r="Q9" s="895"/>
      <c r="R9" s="895"/>
      <c r="S9" s="895"/>
      <c r="T9" s="895"/>
      <c r="U9" s="891"/>
      <c r="V9" s="892"/>
      <c r="W9" s="891"/>
      <c r="X9" s="892"/>
      <c r="Y9" s="883" t="s">
        <v>625</v>
      </c>
      <c r="Z9" s="895"/>
      <c r="AA9" s="895"/>
      <c r="AB9" s="895"/>
      <c r="AC9" s="895" t="s">
        <v>626</v>
      </c>
      <c r="AD9" s="895"/>
      <c r="AE9" s="895"/>
      <c r="AF9" s="895"/>
      <c r="AG9" s="895" t="s">
        <v>627</v>
      </c>
      <c r="AH9" s="895"/>
      <c r="AI9" s="895"/>
      <c r="AJ9" s="895"/>
      <c r="AK9" s="891"/>
      <c r="AL9" s="900"/>
      <c r="AM9" s="900"/>
      <c r="AN9" s="901"/>
      <c r="AO9" s="902"/>
      <c r="AP9" s="2"/>
    </row>
    <row r="10" spans="2:86" ht="12" customHeight="1" x14ac:dyDescent="0.15">
      <c r="B10" s="869"/>
      <c r="C10" s="874"/>
      <c r="D10" s="872"/>
      <c r="E10" s="872"/>
      <c r="F10" s="872"/>
      <c r="G10" s="872"/>
      <c r="H10" s="872"/>
      <c r="I10" s="872"/>
      <c r="J10" s="873"/>
      <c r="K10" s="895"/>
      <c r="L10" s="895"/>
      <c r="M10" s="895"/>
      <c r="N10" s="895"/>
      <c r="O10" s="895"/>
      <c r="P10" s="895"/>
      <c r="Q10" s="895"/>
      <c r="R10" s="895"/>
      <c r="S10" s="895"/>
      <c r="T10" s="895"/>
      <c r="U10" s="893"/>
      <c r="V10" s="894"/>
      <c r="W10" s="893"/>
      <c r="X10" s="894"/>
      <c r="Y10" s="176" t="s">
        <v>388</v>
      </c>
      <c r="Z10" s="177" t="s">
        <v>387</v>
      </c>
      <c r="AA10" s="177" t="s">
        <v>628</v>
      </c>
      <c r="AB10" s="177" t="s">
        <v>629</v>
      </c>
      <c r="AC10" s="177" t="s">
        <v>388</v>
      </c>
      <c r="AD10" s="177" t="s">
        <v>387</v>
      </c>
      <c r="AE10" s="177" t="s">
        <v>628</v>
      </c>
      <c r="AF10" s="177" t="s">
        <v>629</v>
      </c>
      <c r="AG10" s="177" t="s">
        <v>388</v>
      </c>
      <c r="AH10" s="177" t="s">
        <v>387</v>
      </c>
      <c r="AI10" s="177" t="s">
        <v>628</v>
      </c>
      <c r="AJ10" s="177" t="s">
        <v>629</v>
      </c>
      <c r="AK10" s="893"/>
      <c r="AL10" s="897"/>
      <c r="AM10" s="897"/>
      <c r="AN10" s="903"/>
      <c r="AO10" s="904"/>
      <c r="AP10" s="2"/>
    </row>
    <row r="11" spans="2:86" ht="12" customHeight="1" x14ac:dyDescent="0.15">
      <c r="B11" s="869"/>
      <c r="C11" s="874"/>
      <c r="D11" s="872"/>
      <c r="E11" s="872"/>
      <c r="F11" s="872"/>
      <c r="G11" s="872"/>
      <c r="H11" s="872"/>
      <c r="I11" s="872"/>
      <c r="J11" s="873"/>
      <c r="K11" s="178"/>
      <c r="L11" s="905"/>
      <c r="M11" s="907"/>
      <c r="N11" s="905"/>
      <c r="O11" s="907"/>
      <c r="P11" s="905"/>
      <c r="Q11" s="907"/>
      <c r="R11" s="613"/>
      <c r="S11" s="613"/>
      <c r="T11" s="613"/>
      <c r="U11" s="905"/>
      <c r="V11" s="907"/>
      <c r="W11" s="905"/>
      <c r="X11" s="907"/>
      <c r="Y11" s="179"/>
      <c r="Z11" s="180"/>
      <c r="AA11" s="180"/>
      <c r="AB11" s="180"/>
      <c r="AC11" s="181"/>
      <c r="AD11" s="181"/>
      <c r="AE11" s="181"/>
      <c r="AF11" s="181"/>
      <c r="AG11" s="181"/>
      <c r="AH11" s="181"/>
      <c r="AI11" s="181"/>
      <c r="AJ11" s="181"/>
      <c r="AK11" s="905"/>
      <c r="AL11" s="906"/>
      <c r="AM11" s="906"/>
      <c r="AN11" s="906"/>
      <c r="AO11" s="907"/>
      <c r="AP11" s="2"/>
      <c r="AQ11" s="182">
        <f>IF(P11="材質劣化",2,IF(P11="漏水",3,1))</f>
        <v>1</v>
      </c>
    </row>
    <row r="12" spans="2:86" ht="12" customHeight="1" x14ac:dyDescent="0.15">
      <c r="B12" s="869"/>
      <c r="C12" s="874"/>
      <c r="D12" s="872"/>
      <c r="E12" s="872"/>
      <c r="F12" s="872"/>
      <c r="G12" s="872"/>
      <c r="H12" s="872"/>
      <c r="I12" s="872"/>
      <c r="J12" s="873"/>
      <c r="K12" s="178"/>
      <c r="L12" s="905"/>
      <c r="M12" s="907"/>
      <c r="N12" s="905"/>
      <c r="O12" s="907"/>
      <c r="P12" s="905"/>
      <c r="Q12" s="907"/>
      <c r="R12" s="613"/>
      <c r="S12" s="613"/>
      <c r="T12" s="613"/>
      <c r="U12" s="905"/>
      <c r="V12" s="907"/>
      <c r="W12" s="905"/>
      <c r="X12" s="907"/>
      <c r="Y12" s="179"/>
      <c r="Z12" s="180"/>
      <c r="AA12" s="180"/>
      <c r="AB12" s="180"/>
      <c r="AC12" s="181"/>
      <c r="AD12" s="181"/>
      <c r="AE12" s="181"/>
      <c r="AF12" s="181"/>
      <c r="AG12" s="181"/>
      <c r="AH12" s="181"/>
      <c r="AI12" s="181"/>
      <c r="AJ12" s="181"/>
      <c r="AK12" s="905"/>
      <c r="AL12" s="906"/>
      <c r="AM12" s="906"/>
      <c r="AN12" s="906"/>
      <c r="AO12" s="907"/>
      <c r="AP12" s="2"/>
      <c r="AQ12" s="182">
        <f>IF(P12="材質劣化",2,IF(P12="漏水",3,1))</f>
        <v>1</v>
      </c>
    </row>
    <row r="13" spans="2:86" ht="12" customHeight="1" x14ac:dyDescent="0.15">
      <c r="B13" s="869"/>
      <c r="C13" s="874"/>
      <c r="D13" s="872"/>
      <c r="E13" s="872"/>
      <c r="F13" s="872"/>
      <c r="G13" s="872"/>
      <c r="H13" s="872"/>
      <c r="I13" s="872"/>
      <c r="J13" s="873"/>
      <c r="K13" s="178"/>
      <c r="L13" s="905"/>
      <c r="M13" s="907"/>
      <c r="N13" s="905"/>
      <c r="O13" s="907"/>
      <c r="P13" s="905"/>
      <c r="Q13" s="907"/>
      <c r="R13" s="611"/>
      <c r="S13" s="614"/>
      <c r="T13" s="612"/>
      <c r="U13" s="905"/>
      <c r="V13" s="907"/>
      <c r="W13" s="905"/>
      <c r="X13" s="907"/>
      <c r="Y13" s="179"/>
      <c r="Z13" s="180"/>
      <c r="AA13" s="180"/>
      <c r="AB13" s="180"/>
      <c r="AC13" s="181"/>
      <c r="AD13" s="181"/>
      <c r="AE13" s="181"/>
      <c r="AF13" s="181"/>
      <c r="AG13" s="181"/>
      <c r="AH13" s="181"/>
      <c r="AI13" s="181"/>
      <c r="AJ13" s="181"/>
      <c r="AK13" s="905"/>
      <c r="AL13" s="906"/>
      <c r="AM13" s="906"/>
      <c r="AN13" s="906"/>
      <c r="AO13" s="907"/>
      <c r="AP13" s="2"/>
      <c r="AQ13" s="182">
        <f t="shared" ref="AQ13:AQ34" si="2">IF(P13="材質劣化",2,IF(P13="漏水",3,1))</f>
        <v>1</v>
      </c>
    </row>
    <row r="14" spans="2:86" ht="12" customHeight="1" x14ac:dyDescent="0.15">
      <c r="B14" s="869"/>
      <c r="C14" s="874"/>
      <c r="D14" s="872"/>
      <c r="E14" s="872"/>
      <c r="F14" s="872"/>
      <c r="G14" s="872"/>
      <c r="H14" s="872"/>
      <c r="I14" s="872"/>
      <c r="J14" s="873"/>
      <c r="K14" s="178"/>
      <c r="L14" s="905"/>
      <c r="M14" s="907"/>
      <c r="N14" s="905"/>
      <c r="O14" s="907"/>
      <c r="P14" s="905"/>
      <c r="Q14" s="907"/>
      <c r="R14" s="611"/>
      <c r="S14" s="614"/>
      <c r="T14" s="612"/>
      <c r="U14" s="905"/>
      <c r="V14" s="907"/>
      <c r="W14" s="905"/>
      <c r="X14" s="907"/>
      <c r="Y14" s="179"/>
      <c r="Z14" s="180"/>
      <c r="AA14" s="180"/>
      <c r="AB14" s="180"/>
      <c r="AC14" s="181"/>
      <c r="AD14" s="181"/>
      <c r="AE14" s="181"/>
      <c r="AF14" s="181"/>
      <c r="AG14" s="181"/>
      <c r="AH14" s="181"/>
      <c r="AI14" s="181"/>
      <c r="AJ14" s="181"/>
      <c r="AK14" s="905"/>
      <c r="AL14" s="906"/>
      <c r="AM14" s="906"/>
      <c r="AN14" s="906"/>
      <c r="AO14" s="907"/>
      <c r="AP14" s="2"/>
      <c r="AQ14" s="182">
        <f t="shared" si="2"/>
        <v>1</v>
      </c>
    </row>
    <row r="15" spans="2:86" ht="12" customHeight="1" x14ac:dyDescent="0.15">
      <c r="B15" s="869"/>
      <c r="C15" s="874"/>
      <c r="D15" s="872"/>
      <c r="E15" s="872"/>
      <c r="F15" s="872"/>
      <c r="G15" s="872"/>
      <c r="H15" s="872"/>
      <c r="I15" s="872"/>
      <c r="J15" s="873"/>
      <c r="K15" s="178"/>
      <c r="L15" s="905"/>
      <c r="M15" s="907"/>
      <c r="N15" s="905"/>
      <c r="O15" s="907"/>
      <c r="P15" s="905"/>
      <c r="Q15" s="907"/>
      <c r="R15" s="611"/>
      <c r="S15" s="614"/>
      <c r="T15" s="612"/>
      <c r="U15" s="905"/>
      <c r="V15" s="907"/>
      <c r="W15" s="905"/>
      <c r="X15" s="907"/>
      <c r="Y15" s="179"/>
      <c r="Z15" s="180"/>
      <c r="AA15" s="180"/>
      <c r="AB15" s="180"/>
      <c r="AC15" s="181"/>
      <c r="AD15" s="181"/>
      <c r="AE15" s="181"/>
      <c r="AF15" s="181"/>
      <c r="AG15" s="181"/>
      <c r="AH15" s="181"/>
      <c r="AI15" s="181"/>
      <c r="AJ15" s="181"/>
      <c r="AK15" s="905"/>
      <c r="AL15" s="906"/>
      <c r="AM15" s="906"/>
      <c r="AN15" s="906"/>
      <c r="AO15" s="907"/>
      <c r="AP15" s="2"/>
      <c r="AQ15" s="182">
        <f t="shared" si="2"/>
        <v>1</v>
      </c>
    </row>
    <row r="16" spans="2:86" ht="12" customHeight="1" x14ac:dyDescent="0.15">
      <c r="B16" s="869"/>
      <c r="C16" s="874"/>
      <c r="D16" s="872"/>
      <c r="E16" s="872"/>
      <c r="F16" s="872"/>
      <c r="G16" s="872"/>
      <c r="H16" s="872"/>
      <c r="I16" s="872"/>
      <c r="J16" s="873"/>
      <c r="K16" s="178"/>
      <c r="L16" s="905"/>
      <c r="M16" s="907"/>
      <c r="N16" s="905"/>
      <c r="O16" s="907"/>
      <c r="P16" s="905"/>
      <c r="Q16" s="907"/>
      <c r="R16" s="611"/>
      <c r="S16" s="614"/>
      <c r="T16" s="612"/>
      <c r="U16" s="905"/>
      <c r="V16" s="907"/>
      <c r="W16" s="905"/>
      <c r="X16" s="907"/>
      <c r="Y16" s="179"/>
      <c r="Z16" s="180"/>
      <c r="AA16" s="180"/>
      <c r="AB16" s="180"/>
      <c r="AC16" s="181"/>
      <c r="AD16" s="181"/>
      <c r="AE16" s="181"/>
      <c r="AF16" s="181"/>
      <c r="AG16" s="181"/>
      <c r="AH16" s="181"/>
      <c r="AI16" s="181"/>
      <c r="AJ16" s="181"/>
      <c r="AK16" s="905"/>
      <c r="AL16" s="906"/>
      <c r="AM16" s="906"/>
      <c r="AN16" s="906"/>
      <c r="AO16" s="907"/>
      <c r="AP16" s="2"/>
      <c r="AQ16" s="182">
        <f t="shared" si="2"/>
        <v>1</v>
      </c>
    </row>
    <row r="17" spans="2:46" ht="12" customHeight="1" x14ac:dyDescent="0.15">
      <c r="B17" s="869"/>
      <c r="C17" s="874"/>
      <c r="D17" s="872"/>
      <c r="E17" s="872"/>
      <c r="F17" s="872"/>
      <c r="G17" s="872"/>
      <c r="H17" s="872"/>
      <c r="I17" s="872"/>
      <c r="J17" s="873"/>
      <c r="K17" s="178"/>
      <c r="L17" s="905"/>
      <c r="M17" s="907"/>
      <c r="N17" s="905"/>
      <c r="O17" s="907"/>
      <c r="P17" s="905"/>
      <c r="Q17" s="907"/>
      <c r="R17" s="611"/>
      <c r="S17" s="614"/>
      <c r="T17" s="612"/>
      <c r="U17" s="905"/>
      <c r="V17" s="907"/>
      <c r="W17" s="905"/>
      <c r="X17" s="907"/>
      <c r="Y17" s="179"/>
      <c r="Z17" s="180"/>
      <c r="AA17" s="180"/>
      <c r="AB17" s="180"/>
      <c r="AC17" s="181"/>
      <c r="AD17" s="181"/>
      <c r="AE17" s="181"/>
      <c r="AF17" s="181"/>
      <c r="AG17" s="181"/>
      <c r="AH17" s="181"/>
      <c r="AI17" s="181"/>
      <c r="AJ17" s="181"/>
      <c r="AK17" s="905"/>
      <c r="AL17" s="906"/>
      <c r="AM17" s="906"/>
      <c r="AN17" s="906"/>
      <c r="AO17" s="907"/>
      <c r="AP17" s="2"/>
      <c r="AQ17" s="182">
        <f t="shared" si="2"/>
        <v>1</v>
      </c>
    </row>
    <row r="18" spans="2:46" ht="12" customHeight="1" x14ac:dyDescent="0.15">
      <c r="B18" s="869"/>
      <c r="C18" s="874"/>
      <c r="D18" s="872"/>
      <c r="E18" s="872"/>
      <c r="F18" s="872"/>
      <c r="G18" s="872"/>
      <c r="H18" s="872"/>
      <c r="I18" s="872"/>
      <c r="J18" s="873"/>
      <c r="K18" s="178"/>
      <c r="L18" s="905"/>
      <c r="M18" s="907"/>
      <c r="N18" s="905"/>
      <c r="O18" s="907"/>
      <c r="P18" s="905"/>
      <c r="Q18" s="907"/>
      <c r="R18" s="611"/>
      <c r="S18" s="614"/>
      <c r="T18" s="612"/>
      <c r="U18" s="905"/>
      <c r="V18" s="907"/>
      <c r="W18" s="905"/>
      <c r="X18" s="907"/>
      <c r="Y18" s="179"/>
      <c r="Z18" s="180"/>
      <c r="AA18" s="180"/>
      <c r="AB18" s="180"/>
      <c r="AC18" s="181"/>
      <c r="AD18" s="181"/>
      <c r="AE18" s="181"/>
      <c r="AF18" s="181"/>
      <c r="AG18" s="181"/>
      <c r="AH18" s="181"/>
      <c r="AI18" s="181"/>
      <c r="AJ18" s="181"/>
      <c r="AK18" s="905"/>
      <c r="AL18" s="906"/>
      <c r="AM18" s="906"/>
      <c r="AN18" s="906"/>
      <c r="AO18" s="907"/>
      <c r="AP18" s="2"/>
      <c r="AQ18" s="182">
        <f t="shared" si="2"/>
        <v>1</v>
      </c>
    </row>
    <row r="19" spans="2:46" ht="12" customHeight="1" x14ac:dyDescent="0.15">
      <c r="B19" s="869"/>
      <c r="C19" s="874"/>
      <c r="D19" s="872"/>
      <c r="E19" s="872"/>
      <c r="F19" s="872"/>
      <c r="G19" s="872"/>
      <c r="H19" s="872"/>
      <c r="I19" s="872"/>
      <c r="J19" s="873"/>
      <c r="K19" s="178"/>
      <c r="L19" s="905"/>
      <c r="M19" s="907"/>
      <c r="N19" s="905"/>
      <c r="O19" s="907"/>
      <c r="P19" s="905"/>
      <c r="Q19" s="907"/>
      <c r="R19" s="611"/>
      <c r="S19" s="614"/>
      <c r="T19" s="612"/>
      <c r="U19" s="905"/>
      <c r="V19" s="907"/>
      <c r="W19" s="905"/>
      <c r="X19" s="907"/>
      <c r="Y19" s="179"/>
      <c r="Z19" s="180"/>
      <c r="AA19" s="180"/>
      <c r="AB19" s="180"/>
      <c r="AC19" s="181"/>
      <c r="AD19" s="181"/>
      <c r="AE19" s="181"/>
      <c r="AF19" s="181"/>
      <c r="AG19" s="181"/>
      <c r="AH19" s="181"/>
      <c r="AI19" s="181"/>
      <c r="AJ19" s="181"/>
      <c r="AK19" s="905"/>
      <c r="AL19" s="906"/>
      <c r="AM19" s="906"/>
      <c r="AN19" s="906"/>
      <c r="AO19" s="907"/>
      <c r="AP19" s="2"/>
      <c r="AQ19" s="182">
        <f t="shared" si="2"/>
        <v>1</v>
      </c>
    </row>
    <row r="20" spans="2:46" ht="12" customHeight="1" x14ac:dyDescent="0.15">
      <c r="B20" s="869"/>
      <c r="C20" s="874"/>
      <c r="D20" s="872"/>
      <c r="E20" s="872"/>
      <c r="F20" s="872"/>
      <c r="G20" s="872"/>
      <c r="H20" s="872"/>
      <c r="I20" s="872"/>
      <c r="J20" s="873"/>
      <c r="K20" s="178"/>
      <c r="L20" s="905"/>
      <c r="M20" s="907"/>
      <c r="N20" s="905"/>
      <c r="O20" s="907"/>
      <c r="P20" s="905"/>
      <c r="Q20" s="907"/>
      <c r="R20" s="611"/>
      <c r="S20" s="614"/>
      <c r="T20" s="612"/>
      <c r="U20" s="905"/>
      <c r="V20" s="907"/>
      <c r="W20" s="905"/>
      <c r="X20" s="907"/>
      <c r="Y20" s="179"/>
      <c r="Z20" s="180"/>
      <c r="AA20" s="180"/>
      <c r="AB20" s="180"/>
      <c r="AC20" s="181"/>
      <c r="AD20" s="181"/>
      <c r="AE20" s="181"/>
      <c r="AF20" s="181"/>
      <c r="AG20" s="181"/>
      <c r="AH20" s="181"/>
      <c r="AI20" s="181"/>
      <c r="AJ20" s="181"/>
      <c r="AK20" s="905"/>
      <c r="AL20" s="906"/>
      <c r="AM20" s="906"/>
      <c r="AN20" s="906"/>
      <c r="AO20" s="907"/>
      <c r="AP20" s="2"/>
      <c r="AQ20" s="182">
        <f t="shared" si="2"/>
        <v>1</v>
      </c>
    </row>
    <row r="21" spans="2:46" ht="12" customHeight="1" x14ac:dyDescent="0.15">
      <c r="B21" s="869"/>
      <c r="C21" s="874"/>
      <c r="D21" s="872"/>
      <c r="E21" s="872"/>
      <c r="F21" s="872"/>
      <c r="G21" s="872"/>
      <c r="H21" s="872"/>
      <c r="I21" s="872"/>
      <c r="J21" s="873"/>
      <c r="K21" s="178"/>
      <c r="L21" s="905"/>
      <c r="M21" s="907"/>
      <c r="N21" s="905"/>
      <c r="O21" s="907"/>
      <c r="P21" s="905"/>
      <c r="Q21" s="907"/>
      <c r="R21" s="611"/>
      <c r="S21" s="614"/>
      <c r="T21" s="612"/>
      <c r="U21" s="905"/>
      <c r="V21" s="907"/>
      <c r="W21" s="905"/>
      <c r="X21" s="907"/>
      <c r="Y21" s="179"/>
      <c r="Z21" s="180"/>
      <c r="AA21" s="180"/>
      <c r="AB21" s="180"/>
      <c r="AC21" s="181"/>
      <c r="AD21" s="181"/>
      <c r="AE21" s="181"/>
      <c r="AF21" s="181"/>
      <c r="AG21" s="181"/>
      <c r="AH21" s="181"/>
      <c r="AI21" s="181"/>
      <c r="AJ21" s="181"/>
      <c r="AK21" s="905"/>
      <c r="AL21" s="906"/>
      <c r="AM21" s="906"/>
      <c r="AN21" s="906"/>
      <c r="AO21" s="907"/>
      <c r="AP21" s="2"/>
      <c r="AQ21" s="182">
        <f>IF(P21="材質劣化",2,IF(P21="漏水",3,1))</f>
        <v>1</v>
      </c>
    </row>
    <row r="22" spans="2:46" ht="12" customHeight="1" x14ac:dyDescent="0.15">
      <c r="B22" s="869"/>
      <c r="C22" s="874"/>
      <c r="D22" s="872"/>
      <c r="E22" s="872"/>
      <c r="F22" s="872"/>
      <c r="G22" s="872"/>
      <c r="H22" s="872"/>
      <c r="I22" s="872"/>
      <c r="J22" s="873"/>
      <c r="K22" s="178"/>
      <c r="L22" s="905"/>
      <c r="M22" s="907"/>
      <c r="N22" s="905"/>
      <c r="O22" s="907"/>
      <c r="P22" s="905"/>
      <c r="Q22" s="907"/>
      <c r="R22" s="611"/>
      <c r="S22" s="614"/>
      <c r="T22" s="612"/>
      <c r="U22" s="905"/>
      <c r="V22" s="907"/>
      <c r="W22" s="905"/>
      <c r="X22" s="907"/>
      <c r="Y22" s="179"/>
      <c r="Z22" s="180"/>
      <c r="AA22" s="180"/>
      <c r="AB22" s="180"/>
      <c r="AC22" s="181"/>
      <c r="AD22" s="181"/>
      <c r="AE22" s="181"/>
      <c r="AF22" s="181"/>
      <c r="AG22" s="181"/>
      <c r="AH22" s="181"/>
      <c r="AI22" s="181"/>
      <c r="AJ22" s="181"/>
      <c r="AK22" s="905"/>
      <c r="AL22" s="906"/>
      <c r="AM22" s="906"/>
      <c r="AN22" s="906"/>
      <c r="AO22" s="907"/>
      <c r="AP22" s="2"/>
      <c r="AQ22" s="182">
        <f t="shared" si="2"/>
        <v>1</v>
      </c>
    </row>
    <row r="23" spans="2:46" ht="12" customHeight="1" x14ac:dyDescent="0.15">
      <c r="B23" s="869"/>
      <c r="C23" s="874"/>
      <c r="D23" s="872"/>
      <c r="E23" s="872"/>
      <c r="F23" s="872"/>
      <c r="G23" s="872"/>
      <c r="H23" s="872"/>
      <c r="I23" s="872"/>
      <c r="J23" s="873"/>
      <c r="K23" s="178"/>
      <c r="L23" s="905"/>
      <c r="M23" s="907"/>
      <c r="N23" s="905"/>
      <c r="O23" s="907"/>
      <c r="P23" s="905"/>
      <c r="Q23" s="907"/>
      <c r="R23" s="611"/>
      <c r="S23" s="614"/>
      <c r="T23" s="612"/>
      <c r="U23" s="905"/>
      <c r="V23" s="907"/>
      <c r="W23" s="905"/>
      <c r="X23" s="907"/>
      <c r="Y23" s="179"/>
      <c r="Z23" s="180"/>
      <c r="AA23" s="180"/>
      <c r="AB23" s="180"/>
      <c r="AC23" s="181"/>
      <c r="AD23" s="181"/>
      <c r="AE23" s="181"/>
      <c r="AF23" s="181"/>
      <c r="AG23" s="181"/>
      <c r="AH23" s="181"/>
      <c r="AI23" s="181"/>
      <c r="AJ23" s="181"/>
      <c r="AK23" s="905"/>
      <c r="AL23" s="906"/>
      <c r="AM23" s="906"/>
      <c r="AN23" s="906"/>
      <c r="AO23" s="907"/>
      <c r="AP23" s="2"/>
      <c r="AQ23" s="182">
        <f t="shared" si="2"/>
        <v>1</v>
      </c>
    </row>
    <row r="24" spans="2:46" ht="12" customHeight="1" x14ac:dyDescent="0.15">
      <c r="B24" s="869"/>
      <c r="C24" s="874"/>
      <c r="D24" s="872"/>
      <c r="E24" s="872"/>
      <c r="F24" s="872"/>
      <c r="G24" s="872"/>
      <c r="H24" s="872"/>
      <c r="I24" s="872"/>
      <c r="J24" s="873"/>
      <c r="K24" s="178"/>
      <c r="L24" s="905"/>
      <c r="M24" s="907"/>
      <c r="N24" s="905"/>
      <c r="O24" s="907"/>
      <c r="P24" s="905"/>
      <c r="Q24" s="907"/>
      <c r="R24" s="611"/>
      <c r="S24" s="614"/>
      <c r="T24" s="612"/>
      <c r="U24" s="905"/>
      <c r="V24" s="907"/>
      <c r="W24" s="905"/>
      <c r="X24" s="907"/>
      <c r="Y24" s="179"/>
      <c r="Z24" s="180"/>
      <c r="AA24" s="180"/>
      <c r="AB24" s="180"/>
      <c r="AC24" s="181"/>
      <c r="AD24" s="181"/>
      <c r="AE24" s="181"/>
      <c r="AF24" s="181"/>
      <c r="AG24" s="181"/>
      <c r="AH24" s="181"/>
      <c r="AI24" s="181"/>
      <c r="AJ24" s="181"/>
      <c r="AK24" s="905"/>
      <c r="AL24" s="906"/>
      <c r="AM24" s="906"/>
      <c r="AN24" s="906"/>
      <c r="AO24" s="907"/>
      <c r="AP24" s="2"/>
      <c r="AQ24" s="182">
        <f t="shared" si="2"/>
        <v>1</v>
      </c>
    </row>
    <row r="25" spans="2:46" ht="12" customHeight="1" x14ac:dyDescent="0.15">
      <c r="B25" s="869"/>
      <c r="C25" s="874"/>
      <c r="D25" s="872"/>
      <c r="E25" s="872"/>
      <c r="F25" s="872"/>
      <c r="G25" s="872"/>
      <c r="H25" s="872"/>
      <c r="I25" s="872"/>
      <c r="J25" s="873"/>
      <c r="K25" s="178"/>
      <c r="L25" s="905"/>
      <c r="M25" s="907"/>
      <c r="N25" s="905"/>
      <c r="O25" s="907"/>
      <c r="P25" s="905"/>
      <c r="Q25" s="907"/>
      <c r="R25" s="611"/>
      <c r="S25" s="614"/>
      <c r="T25" s="612"/>
      <c r="U25" s="905"/>
      <c r="V25" s="907"/>
      <c r="W25" s="905"/>
      <c r="X25" s="907"/>
      <c r="Y25" s="179"/>
      <c r="Z25" s="180"/>
      <c r="AA25" s="180"/>
      <c r="AB25" s="180"/>
      <c r="AC25" s="181"/>
      <c r="AD25" s="181"/>
      <c r="AE25" s="181"/>
      <c r="AF25" s="181"/>
      <c r="AG25" s="181"/>
      <c r="AH25" s="181"/>
      <c r="AI25" s="181"/>
      <c r="AJ25" s="181"/>
      <c r="AK25" s="905"/>
      <c r="AL25" s="906"/>
      <c r="AM25" s="906"/>
      <c r="AN25" s="906"/>
      <c r="AO25" s="907"/>
      <c r="AP25" s="2"/>
      <c r="AQ25" s="182">
        <f t="shared" si="2"/>
        <v>1</v>
      </c>
    </row>
    <row r="26" spans="2:46" ht="12" customHeight="1" x14ac:dyDescent="0.15">
      <c r="B26" s="869"/>
      <c r="C26" s="874"/>
      <c r="D26" s="872"/>
      <c r="E26" s="872"/>
      <c r="F26" s="872"/>
      <c r="G26" s="872"/>
      <c r="H26" s="872"/>
      <c r="I26" s="872"/>
      <c r="J26" s="873"/>
      <c r="K26" s="178"/>
      <c r="L26" s="905"/>
      <c r="M26" s="907"/>
      <c r="N26" s="905"/>
      <c r="O26" s="907"/>
      <c r="P26" s="905"/>
      <c r="Q26" s="907"/>
      <c r="R26" s="611"/>
      <c r="S26" s="614"/>
      <c r="T26" s="612"/>
      <c r="U26" s="905"/>
      <c r="V26" s="907"/>
      <c r="W26" s="905"/>
      <c r="X26" s="907"/>
      <c r="Y26" s="179"/>
      <c r="Z26" s="180"/>
      <c r="AA26" s="180"/>
      <c r="AB26" s="180"/>
      <c r="AC26" s="181"/>
      <c r="AD26" s="181"/>
      <c r="AE26" s="181"/>
      <c r="AF26" s="181"/>
      <c r="AG26" s="181"/>
      <c r="AH26" s="181"/>
      <c r="AI26" s="181"/>
      <c r="AJ26" s="181"/>
      <c r="AK26" s="905"/>
      <c r="AL26" s="906"/>
      <c r="AM26" s="906"/>
      <c r="AN26" s="906"/>
      <c r="AO26" s="907"/>
      <c r="AP26" s="2"/>
      <c r="AQ26" s="182">
        <f t="shared" si="2"/>
        <v>1</v>
      </c>
    </row>
    <row r="27" spans="2:46" ht="12" customHeight="1" x14ac:dyDescent="0.15">
      <c r="B27" s="869"/>
      <c r="C27" s="874"/>
      <c r="D27" s="872"/>
      <c r="E27" s="872"/>
      <c r="F27" s="872"/>
      <c r="G27" s="872"/>
      <c r="H27" s="872"/>
      <c r="I27" s="872"/>
      <c r="J27" s="873"/>
      <c r="K27" s="178"/>
      <c r="L27" s="905"/>
      <c r="M27" s="907"/>
      <c r="N27" s="905"/>
      <c r="O27" s="907"/>
      <c r="P27" s="905"/>
      <c r="Q27" s="907"/>
      <c r="R27" s="611"/>
      <c r="S27" s="614"/>
      <c r="T27" s="612"/>
      <c r="U27" s="905"/>
      <c r="V27" s="907"/>
      <c r="W27" s="905"/>
      <c r="X27" s="907"/>
      <c r="Y27" s="179"/>
      <c r="Z27" s="180"/>
      <c r="AA27" s="180"/>
      <c r="AB27" s="180"/>
      <c r="AC27" s="181"/>
      <c r="AD27" s="181"/>
      <c r="AE27" s="181"/>
      <c r="AF27" s="181"/>
      <c r="AG27" s="181"/>
      <c r="AH27" s="181"/>
      <c r="AI27" s="181"/>
      <c r="AJ27" s="181"/>
      <c r="AK27" s="905"/>
      <c r="AL27" s="906"/>
      <c r="AM27" s="906"/>
      <c r="AN27" s="906"/>
      <c r="AO27" s="907"/>
      <c r="AP27" s="2"/>
      <c r="AQ27" s="182">
        <f t="shared" si="2"/>
        <v>1</v>
      </c>
    </row>
    <row r="28" spans="2:46" ht="12" customHeight="1" x14ac:dyDescent="0.15">
      <c r="B28" s="869"/>
      <c r="C28" s="874"/>
      <c r="D28" s="872"/>
      <c r="E28" s="872"/>
      <c r="F28" s="872"/>
      <c r="G28" s="872"/>
      <c r="H28" s="872"/>
      <c r="I28" s="872"/>
      <c r="J28" s="873"/>
      <c r="K28" s="178"/>
      <c r="L28" s="905"/>
      <c r="M28" s="907"/>
      <c r="N28" s="905"/>
      <c r="O28" s="907"/>
      <c r="P28" s="905"/>
      <c r="Q28" s="907"/>
      <c r="R28" s="611"/>
      <c r="S28" s="614"/>
      <c r="T28" s="612"/>
      <c r="U28" s="905"/>
      <c r="V28" s="907"/>
      <c r="W28" s="905"/>
      <c r="X28" s="907"/>
      <c r="Y28" s="179"/>
      <c r="Z28" s="180"/>
      <c r="AA28" s="180"/>
      <c r="AB28" s="180"/>
      <c r="AC28" s="181"/>
      <c r="AD28" s="181"/>
      <c r="AE28" s="181"/>
      <c r="AF28" s="181"/>
      <c r="AG28" s="181"/>
      <c r="AH28" s="181"/>
      <c r="AI28" s="181"/>
      <c r="AJ28" s="181"/>
      <c r="AK28" s="905"/>
      <c r="AL28" s="906"/>
      <c r="AM28" s="906"/>
      <c r="AN28" s="906"/>
      <c r="AO28" s="907"/>
      <c r="AP28" s="2"/>
      <c r="AQ28" s="182">
        <f t="shared" si="2"/>
        <v>1</v>
      </c>
    </row>
    <row r="29" spans="2:46" ht="12" customHeight="1" x14ac:dyDescent="0.15">
      <c r="B29" s="869"/>
      <c r="C29" s="874"/>
      <c r="D29" s="872"/>
      <c r="E29" s="872"/>
      <c r="F29" s="872"/>
      <c r="G29" s="872"/>
      <c r="H29" s="872"/>
      <c r="I29" s="872"/>
      <c r="J29" s="873"/>
      <c r="K29" s="178"/>
      <c r="L29" s="905"/>
      <c r="M29" s="907"/>
      <c r="N29" s="905"/>
      <c r="O29" s="907"/>
      <c r="P29" s="905"/>
      <c r="Q29" s="907"/>
      <c r="R29" s="611"/>
      <c r="S29" s="614"/>
      <c r="T29" s="612"/>
      <c r="U29" s="905"/>
      <c r="V29" s="907"/>
      <c r="W29" s="905"/>
      <c r="X29" s="907"/>
      <c r="Y29" s="179"/>
      <c r="Z29" s="180"/>
      <c r="AA29" s="180"/>
      <c r="AB29" s="180"/>
      <c r="AC29" s="181"/>
      <c r="AD29" s="181"/>
      <c r="AE29" s="181"/>
      <c r="AF29" s="181"/>
      <c r="AG29" s="181"/>
      <c r="AH29" s="181"/>
      <c r="AI29" s="181"/>
      <c r="AJ29" s="181"/>
      <c r="AK29" s="905"/>
      <c r="AL29" s="906"/>
      <c r="AM29" s="906"/>
      <c r="AN29" s="906"/>
      <c r="AO29" s="907"/>
      <c r="AP29" s="2"/>
      <c r="AQ29" s="182">
        <f t="shared" si="2"/>
        <v>1</v>
      </c>
    </row>
    <row r="30" spans="2:46" ht="12" customHeight="1" x14ac:dyDescent="0.15">
      <c r="B30" s="869"/>
      <c r="C30" s="874"/>
      <c r="D30" s="872"/>
      <c r="E30" s="872"/>
      <c r="F30" s="872"/>
      <c r="G30" s="872"/>
      <c r="H30" s="872"/>
      <c r="I30" s="872"/>
      <c r="J30" s="873"/>
      <c r="K30" s="178"/>
      <c r="L30" s="905"/>
      <c r="M30" s="907"/>
      <c r="N30" s="905"/>
      <c r="O30" s="907"/>
      <c r="P30" s="905"/>
      <c r="Q30" s="907"/>
      <c r="R30" s="611"/>
      <c r="S30" s="614"/>
      <c r="T30" s="612"/>
      <c r="U30" s="905"/>
      <c r="V30" s="907"/>
      <c r="W30" s="905"/>
      <c r="X30" s="907"/>
      <c r="Y30" s="179"/>
      <c r="Z30" s="180"/>
      <c r="AA30" s="180"/>
      <c r="AB30" s="180"/>
      <c r="AC30" s="181"/>
      <c r="AD30" s="181"/>
      <c r="AE30" s="181"/>
      <c r="AF30" s="181"/>
      <c r="AG30" s="181"/>
      <c r="AH30" s="181"/>
      <c r="AI30" s="181"/>
      <c r="AJ30" s="181"/>
      <c r="AK30" s="905"/>
      <c r="AL30" s="906"/>
      <c r="AM30" s="906"/>
      <c r="AN30" s="906"/>
      <c r="AO30" s="907"/>
      <c r="AP30" s="2"/>
      <c r="AQ30" s="182">
        <f t="shared" si="2"/>
        <v>1</v>
      </c>
    </row>
    <row r="31" spans="2:46" ht="12" customHeight="1" x14ac:dyDescent="0.15">
      <c r="B31" s="869"/>
      <c r="C31" s="874"/>
      <c r="D31" s="872"/>
      <c r="E31" s="872"/>
      <c r="F31" s="872"/>
      <c r="G31" s="872"/>
      <c r="H31" s="872"/>
      <c r="I31" s="872"/>
      <c r="J31" s="873"/>
      <c r="K31" s="178"/>
      <c r="L31" s="905"/>
      <c r="M31" s="907"/>
      <c r="N31" s="905"/>
      <c r="O31" s="907"/>
      <c r="P31" s="905"/>
      <c r="Q31" s="907"/>
      <c r="R31" s="611"/>
      <c r="S31" s="614"/>
      <c r="T31" s="612"/>
      <c r="U31" s="905"/>
      <c r="V31" s="907"/>
      <c r="W31" s="905"/>
      <c r="X31" s="907"/>
      <c r="Y31" s="179"/>
      <c r="Z31" s="180"/>
      <c r="AA31" s="180"/>
      <c r="AB31" s="180"/>
      <c r="AC31" s="181"/>
      <c r="AD31" s="181"/>
      <c r="AE31" s="181"/>
      <c r="AF31" s="181"/>
      <c r="AG31" s="181"/>
      <c r="AH31" s="181"/>
      <c r="AI31" s="181"/>
      <c r="AJ31" s="181"/>
      <c r="AK31" s="905"/>
      <c r="AL31" s="906"/>
      <c r="AM31" s="906"/>
      <c r="AN31" s="906"/>
      <c r="AO31" s="907"/>
      <c r="AP31" s="2"/>
      <c r="AQ31" s="182">
        <f t="shared" si="2"/>
        <v>1</v>
      </c>
    </row>
    <row r="32" spans="2:46" ht="12" customHeight="1" x14ac:dyDescent="0.15">
      <c r="B32" s="869"/>
      <c r="C32" s="874"/>
      <c r="D32" s="872"/>
      <c r="E32" s="872"/>
      <c r="F32" s="872"/>
      <c r="G32" s="872"/>
      <c r="H32" s="872"/>
      <c r="I32" s="872"/>
      <c r="J32" s="873"/>
      <c r="K32" s="178"/>
      <c r="L32" s="905"/>
      <c r="M32" s="907"/>
      <c r="N32" s="905"/>
      <c r="O32" s="907"/>
      <c r="P32" s="905"/>
      <c r="Q32" s="907"/>
      <c r="R32" s="611"/>
      <c r="S32" s="614"/>
      <c r="T32" s="612"/>
      <c r="U32" s="905"/>
      <c r="V32" s="907"/>
      <c r="W32" s="905"/>
      <c r="X32" s="907"/>
      <c r="Y32" s="179"/>
      <c r="Z32" s="180"/>
      <c r="AA32" s="180"/>
      <c r="AB32" s="180"/>
      <c r="AC32" s="181"/>
      <c r="AD32" s="181"/>
      <c r="AE32" s="181"/>
      <c r="AF32" s="181"/>
      <c r="AG32" s="181"/>
      <c r="AH32" s="181"/>
      <c r="AI32" s="181"/>
      <c r="AJ32" s="181"/>
      <c r="AK32" s="905"/>
      <c r="AL32" s="906"/>
      <c r="AM32" s="906"/>
      <c r="AN32" s="906"/>
      <c r="AO32" s="907"/>
      <c r="AP32" s="2"/>
      <c r="AQ32" s="182">
        <f t="shared" si="2"/>
        <v>1</v>
      </c>
      <c r="AS32" s="853"/>
      <c r="AT32" s="853"/>
    </row>
    <row r="33" spans="2:86" ht="12" customHeight="1" x14ac:dyDescent="0.15">
      <c r="B33" s="869"/>
      <c r="C33" s="874"/>
      <c r="D33" s="872"/>
      <c r="E33" s="872"/>
      <c r="F33" s="872"/>
      <c r="G33" s="872"/>
      <c r="H33" s="872"/>
      <c r="I33" s="872"/>
      <c r="J33" s="873"/>
      <c r="K33" s="178"/>
      <c r="L33" s="905"/>
      <c r="M33" s="907"/>
      <c r="N33" s="905"/>
      <c r="O33" s="907"/>
      <c r="P33" s="905"/>
      <c r="Q33" s="907"/>
      <c r="R33" s="611"/>
      <c r="S33" s="614"/>
      <c r="T33" s="612"/>
      <c r="U33" s="905"/>
      <c r="V33" s="907"/>
      <c r="W33" s="905"/>
      <c r="X33" s="907"/>
      <c r="Y33" s="179"/>
      <c r="Z33" s="180"/>
      <c r="AA33" s="180"/>
      <c r="AB33" s="180"/>
      <c r="AC33" s="181"/>
      <c r="AD33" s="181"/>
      <c r="AE33" s="181"/>
      <c r="AF33" s="181"/>
      <c r="AG33" s="181"/>
      <c r="AH33" s="181"/>
      <c r="AI33" s="181"/>
      <c r="AJ33" s="181"/>
      <c r="AK33" s="905"/>
      <c r="AL33" s="906"/>
      <c r="AM33" s="906"/>
      <c r="AN33" s="906"/>
      <c r="AO33" s="907"/>
      <c r="AP33" s="2"/>
      <c r="AQ33" s="182">
        <f t="shared" si="2"/>
        <v>1</v>
      </c>
      <c r="AS33" s="908"/>
      <c r="AT33" s="908"/>
    </row>
    <row r="34" spans="2:86" ht="12" customHeight="1" x14ac:dyDescent="0.15">
      <c r="B34" s="869"/>
      <c r="C34" s="874"/>
      <c r="D34" s="872"/>
      <c r="E34" s="872"/>
      <c r="F34" s="872"/>
      <c r="G34" s="872"/>
      <c r="H34" s="872"/>
      <c r="I34" s="872"/>
      <c r="J34" s="873"/>
      <c r="K34" s="178"/>
      <c r="L34" s="905"/>
      <c r="M34" s="907"/>
      <c r="N34" s="905"/>
      <c r="O34" s="907"/>
      <c r="P34" s="905"/>
      <c r="Q34" s="907"/>
      <c r="R34" s="611"/>
      <c r="S34" s="614"/>
      <c r="T34" s="612"/>
      <c r="U34" s="905"/>
      <c r="V34" s="907"/>
      <c r="W34" s="905"/>
      <c r="X34" s="907"/>
      <c r="Y34" s="179"/>
      <c r="Z34" s="180"/>
      <c r="AA34" s="180"/>
      <c r="AB34" s="180"/>
      <c r="AC34" s="181"/>
      <c r="AD34" s="181"/>
      <c r="AE34" s="181"/>
      <c r="AF34" s="181"/>
      <c r="AG34" s="181"/>
      <c r="AH34" s="181"/>
      <c r="AI34" s="181"/>
      <c r="AJ34" s="181"/>
      <c r="AK34" s="905"/>
      <c r="AL34" s="906"/>
      <c r="AM34" s="906"/>
      <c r="AN34" s="906"/>
      <c r="AO34" s="907"/>
      <c r="AP34" s="2"/>
      <c r="AQ34" s="182">
        <f t="shared" si="2"/>
        <v>1</v>
      </c>
      <c r="AS34" s="909"/>
      <c r="AT34" s="909"/>
    </row>
    <row r="35" spans="2:86" ht="12" customHeight="1" x14ac:dyDescent="0.15">
      <c r="B35" s="869"/>
      <c r="C35" s="874"/>
      <c r="D35" s="872"/>
      <c r="E35" s="872"/>
      <c r="F35" s="872"/>
      <c r="G35" s="872"/>
      <c r="H35" s="872"/>
      <c r="I35" s="872"/>
      <c r="J35" s="873"/>
      <c r="K35" s="910" t="s">
        <v>630</v>
      </c>
      <c r="L35" s="895" t="s">
        <v>631</v>
      </c>
      <c r="M35" s="895"/>
      <c r="N35" s="895"/>
      <c r="O35" s="895"/>
      <c r="P35" s="895"/>
      <c r="Q35" s="895"/>
      <c r="R35" s="895"/>
      <c r="S35" s="895"/>
      <c r="T35" s="895"/>
      <c r="U35" s="895"/>
      <c r="V35" s="895"/>
      <c r="W35" s="895"/>
      <c r="X35" s="895"/>
      <c r="Y35" s="881" t="s">
        <v>632</v>
      </c>
      <c r="Z35" s="882"/>
      <c r="AA35" s="882"/>
      <c r="AB35" s="883"/>
      <c r="AC35" s="183">
        <f t="shared" ref="AC35:AJ35" si="3">SUM(AC11:AC34)</f>
        <v>0</v>
      </c>
      <c r="AD35" s="183">
        <f t="shared" si="3"/>
        <v>0</v>
      </c>
      <c r="AE35" s="183">
        <f>SUM(AE11:AE34)</f>
        <v>0</v>
      </c>
      <c r="AF35" s="183">
        <f t="shared" si="3"/>
        <v>0</v>
      </c>
      <c r="AG35" s="183">
        <f t="shared" si="3"/>
        <v>0</v>
      </c>
      <c r="AH35" s="183">
        <f t="shared" si="3"/>
        <v>0</v>
      </c>
      <c r="AI35" s="183">
        <f t="shared" si="3"/>
        <v>0</v>
      </c>
      <c r="AJ35" s="184">
        <f t="shared" si="3"/>
        <v>0</v>
      </c>
      <c r="AK35" s="895" t="s">
        <v>633</v>
      </c>
      <c r="AL35" s="895"/>
      <c r="AM35" s="912" t="s">
        <v>634</v>
      </c>
      <c r="AN35" s="912"/>
      <c r="AO35" s="912"/>
      <c r="AP35" s="2"/>
    </row>
    <row r="36" spans="2:86" ht="12" customHeight="1" x14ac:dyDescent="0.15">
      <c r="B36" s="869"/>
      <c r="C36" s="874"/>
      <c r="D36" s="872"/>
      <c r="E36" s="872"/>
      <c r="F36" s="872"/>
      <c r="G36" s="872"/>
      <c r="H36" s="872"/>
      <c r="I36" s="872"/>
      <c r="J36" s="873"/>
      <c r="K36" s="911"/>
      <c r="L36" s="889" t="s">
        <v>635</v>
      </c>
      <c r="M36" s="896"/>
      <c r="N36" s="890"/>
      <c r="O36" s="889" t="s">
        <v>636</v>
      </c>
      <c r="P36" s="896"/>
      <c r="Q36" s="896"/>
      <c r="R36" s="896"/>
      <c r="S36" s="896"/>
      <c r="T36" s="896"/>
      <c r="U36" s="896"/>
      <c r="V36" s="896"/>
      <c r="W36" s="896"/>
      <c r="X36" s="890"/>
      <c r="Y36" s="176" t="s">
        <v>388</v>
      </c>
      <c r="Z36" s="177" t="s">
        <v>387</v>
      </c>
      <c r="AA36" s="177" t="s">
        <v>628</v>
      </c>
      <c r="AB36" s="177" t="s">
        <v>629</v>
      </c>
      <c r="AC36" s="177" t="s">
        <v>388</v>
      </c>
      <c r="AD36" s="177" t="s">
        <v>387</v>
      </c>
      <c r="AE36" s="177" t="s">
        <v>628</v>
      </c>
      <c r="AF36" s="177" t="s">
        <v>629</v>
      </c>
      <c r="AG36" s="177" t="s">
        <v>388</v>
      </c>
      <c r="AH36" s="177" t="s">
        <v>387</v>
      </c>
      <c r="AI36" s="177" t="s">
        <v>628</v>
      </c>
      <c r="AJ36" s="185" t="s">
        <v>629</v>
      </c>
      <c r="AK36" s="895"/>
      <c r="AL36" s="895"/>
      <c r="AM36" s="912"/>
      <c r="AN36" s="912"/>
      <c r="AO36" s="912"/>
      <c r="AP36" s="2"/>
    </row>
    <row r="37" spans="2:86" ht="14.25" customHeight="1" x14ac:dyDescent="0.15">
      <c r="B37" s="869"/>
      <c r="C37" s="874"/>
      <c r="D37" s="872"/>
      <c r="E37" s="872"/>
      <c r="F37" s="872"/>
      <c r="G37" s="872"/>
      <c r="H37" s="872"/>
      <c r="I37" s="872"/>
      <c r="J37" s="873"/>
      <c r="K37" s="911"/>
      <c r="L37" s="891"/>
      <c r="M37" s="900"/>
      <c r="N37" s="892"/>
      <c r="O37" s="891"/>
      <c r="P37" s="900"/>
      <c r="Q37" s="900"/>
      <c r="R37" s="900"/>
      <c r="S37" s="900"/>
      <c r="T37" s="900"/>
      <c r="U37" s="900"/>
      <c r="V37" s="900"/>
      <c r="W37" s="900"/>
      <c r="X37" s="892"/>
      <c r="Y37" s="913">
        <f>COUNTIF(Y11:Y34,"〇")</f>
        <v>0</v>
      </c>
      <c r="Z37" s="913">
        <f>COUNTIF(Z11:Z34,"〇")</f>
        <v>0</v>
      </c>
      <c r="AA37" s="913">
        <f>COUNTIF(AA11:AA34,"〇")</f>
        <v>0</v>
      </c>
      <c r="AB37" s="913">
        <f>COUNTIF(AB11:AB34,"〇")</f>
        <v>0</v>
      </c>
      <c r="AC37" s="913">
        <f>COUNTA(AC11:AC34)</f>
        <v>0</v>
      </c>
      <c r="AD37" s="913">
        <f t="shared" ref="AD37:AI37" si="4">COUNTA(AD11:AD34)</f>
        <v>0</v>
      </c>
      <c r="AE37" s="913">
        <f t="shared" si="4"/>
        <v>0</v>
      </c>
      <c r="AF37" s="913">
        <f t="shared" si="4"/>
        <v>0</v>
      </c>
      <c r="AG37" s="913">
        <f t="shared" si="4"/>
        <v>0</v>
      </c>
      <c r="AH37" s="913">
        <f t="shared" si="4"/>
        <v>0</v>
      </c>
      <c r="AI37" s="913">
        <f t="shared" si="4"/>
        <v>0</v>
      </c>
      <c r="AJ37" s="913">
        <f>COUNTA(AJ11:AJ34)</f>
        <v>0</v>
      </c>
      <c r="AK37" s="895"/>
      <c r="AL37" s="895"/>
      <c r="AM37" s="912"/>
      <c r="AN37" s="912"/>
      <c r="AO37" s="912"/>
      <c r="AP37" s="2"/>
    </row>
    <row r="38" spans="2:86" ht="14.25" customHeight="1" x14ac:dyDescent="0.15">
      <c r="B38" s="869"/>
      <c r="C38" s="874"/>
      <c r="D38" s="872"/>
      <c r="E38" s="872"/>
      <c r="F38" s="872"/>
      <c r="G38" s="872"/>
      <c r="H38" s="872"/>
      <c r="I38" s="872"/>
      <c r="J38" s="873"/>
      <c r="K38" s="911"/>
      <c r="L38" s="893"/>
      <c r="M38" s="897"/>
      <c r="N38" s="894"/>
      <c r="O38" s="893"/>
      <c r="P38" s="897"/>
      <c r="Q38" s="897"/>
      <c r="R38" s="897"/>
      <c r="S38" s="897"/>
      <c r="T38" s="897"/>
      <c r="U38" s="897"/>
      <c r="V38" s="897"/>
      <c r="W38" s="897"/>
      <c r="X38" s="894"/>
      <c r="Y38" s="913"/>
      <c r="Z38" s="913"/>
      <c r="AA38" s="913"/>
      <c r="AB38" s="913"/>
      <c r="AC38" s="913"/>
      <c r="AD38" s="913"/>
      <c r="AE38" s="913"/>
      <c r="AF38" s="913"/>
      <c r="AG38" s="913"/>
      <c r="AH38" s="913"/>
      <c r="AI38" s="913"/>
      <c r="AJ38" s="913"/>
      <c r="AK38" s="895"/>
      <c r="AL38" s="895"/>
      <c r="AM38" s="912"/>
      <c r="AN38" s="912"/>
      <c r="AO38" s="912"/>
      <c r="AP38" s="2"/>
    </row>
    <row r="39" spans="2:86" ht="12" customHeight="1" x14ac:dyDescent="0.15">
      <c r="B39" s="869"/>
      <c r="C39" s="874"/>
      <c r="D39" s="872"/>
      <c r="E39" s="872"/>
      <c r="F39" s="872"/>
      <c r="G39" s="872"/>
      <c r="H39" s="872"/>
      <c r="I39" s="872"/>
      <c r="J39" s="872"/>
      <c r="K39" s="921" t="s">
        <v>637</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869"/>
      <c r="C40" s="874"/>
      <c r="D40" s="872"/>
      <c r="E40" s="872"/>
      <c r="F40" s="872"/>
      <c r="G40" s="872"/>
      <c r="H40" s="872"/>
      <c r="I40" s="872"/>
      <c r="J40" s="872"/>
      <c r="K40" s="922"/>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869"/>
      <c r="C41" s="874"/>
      <c r="D41" s="872"/>
      <c r="E41" s="872"/>
      <c r="F41" s="872"/>
      <c r="G41" s="872"/>
      <c r="H41" s="872"/>
      <c r="I41" s="872"/>
      <c r="J41" s="872"/>
      <c r="K41" s="922"/>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869"/>
      <c r="C42" s="874"/>
      <c r="D42" s="872"/>
      <c r="E42" s="872"/>
      <c r="F42" s="872"/>
      <c r="G42" s="872"/>
      <c r="H42" s="872"/>
      <c r="I42" s="872"/>
      <c r="J42" s="872"/>
      <c r="K42" s="922"/>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165"/>
      <c r="CD42" s="2"/>
      <c r="CE42" s="2"/>
      <c r="CF42" s="2"/>
      <c r="CG42" s="2"/>
      <c r="CH42" s="2"/>
    </row>
    <row r="43" spans="2:86" ht="12" customHeight="1" x14ac:dyDescent="0.15">
      <c r="B43" s="869"/>
      <c r="C43" s="874"/>
      <c r="D43" s="872"/>
      <c r="E43" s="872"/>
      <c r="F43" s="872"/>
      <c r="G43" s="872"/>
      <c r="H43" s="872"/>
      <c r="I43" s="872"/>
      <c r="J43" s="873"/>
      <c r="K43" s="914" t="s">
        <v>638</v>
      </c>
      <c r="L43" s="914"/>
      <c r="M43" s="914"/>
      <c r="N43" s="914"/>
      <c r="O43" s="914"/>
      <c r="P43" s="914"/>
      <c r="Q43" s="914"/>
      <c r="R43" s="914"/>
      <c r="S43" s="914"/>
      <c r="T43" s="914"/>
      <c r="U43" s="914"/>
      <c r="V43" s="914"/>
      <c r="W43" s="914"/>
      <c r="X43" s="914"/>
      <c r="Y43" s="914"/>
      <c r="Z43" s="914"/>
      <c r="AA43" s="914"/>
      <c r="AB43" s="914"/>
      <c r="AC43" s="914"/>
      <c r="AD43" s="914"/>
      <c r="AE43" s="914"/>
      <c r="AF43" s="914"/>
      <c r="AG43" s="914"/>
      <c r="AH43" s="914"/>
      <c r="AI43" s="914"/>
      <c r="AJ43" s="914"/>
      <c r="AK43" s="914"/>
      <c r="AL43" s="914"/>
      <c r="AM43" s="914"/>
      <c r="AN43" s="914"/>
      <c r="AO43" s="914"/>
      <c r="AP43" s="165"/>
      <c r="CD43" s="2"/>
      <c r="CE43" s="2"/>
      <c r="CF43" s="2"/>
      <c r="CG43" s="2"/>
      <c r="CH43" s="2"/>
    </row>
    <row r="44" spans="2:86" ht="12" customHeight="1" x14ac:dyDescent="0.15">
      <c r="B44" s="869"/>
      <c r="C44" s="874"/>
      <c r="D44" s="872"/>
      <c r="E44" s="872"/>
      <c r="F44" s="872"/>
      <c r="G44" s="872"/>
      <c r="H44" s="872"/>
      <c r="I44" s="872"/>
      <c r="J44" s="873"/>
      <c r="K44" s="915" t="s">
        <v>639</v>
      </c>
      <c r="L44" s="916"/>
      <c r="M44" s="916"/>
      <c r="N44" s="916"/>
      <c r="O44" s="916"/>
      <c r="P44" s="916"/>
      <c r="Q44" s="916"/>
      <c r="R44" s="916"/>
      <c r="S44" s="916"/>
      <c r="T44" s="916"/>
      <c r="U44" s="916"/>
      <c r="V44" s="916"/>
      <c r="W44" s="916"/>
      <c r="X44" s="916"/>
      <c r="Y44" s="916"/>
      <c r="Z44" s="916"/>
      <c r="AA44" s="916"/>
      <c r="AB44" s="916"/>
      <c r="AC44" s="916"/>
      <c r="AD44" s="916"/>
      <c r="AE44" s="916"/>
      <c r="AF44" s="916"/>
      <c r="AG44" s="916"/>
      <c r="AH44" s="916"/>
      <c r="AI44" s="916"/>
      <c r="AJ44" s="916"/>
      <c r="AK44" s="916"/>
      <c r="AL44" s="916"/>
      <c r="AM44" s="916"/>
      <c r="AN44" s="916"/>
      <c r="AO44" s="917"/>
      <c r="AP44" s="165"/>
      <c r="CD44" s="2"/>
      <c r="CE44" s="2"/>
      <c r="CF44" s="2"/>
      <c r="CG44" s="2"/>
      <c r="CH44" s="2"/>
    </row>
    <row r="45" spans="2:86" ht="12" customHeight="1" x14ac:dyDescent="0.15">
      <c r="B45" s="480"/>
      <c r="C45" s="875"/>
      <c r="D45" s="876"/>
      <c r="E45" s="876"/>
      <c r="F45" s="876"/>
      <c r="G45" s="876"/>
      <c r="H45" s="876"/>
      <c r="I45" s="876"/>
      <c r="J45" s="877"/>
      <c r="K45" s="918" t="s">
        <v>640</v>
      </c>
      <c r="L45" s="919"/>
      <c r="M45" s="919"/>
      <c r="N45" s="919"/>
      <c r="O45" s="919"/>
      <c r="P45" s="919"/>
      <c r="Q45" s="919"/>
      <c r="R45" s="919"/>
      <c r="S45" s="919"/>
      <c r="T45" s="919"/>
      <c r="U45" s="919"/>
      <c r="V45" s="919"/>
      <c r="W45" s="919"/>
      <c r="X45" s="919"/>
      <c r="Y45" s="919"/>
      <c r="Z45" s="919"/>
      <c r="AA45" s="919"/>
      <c r="AB45" s="919"/>
      <c r="AC45" s="919"/>
      <c r="AD45" s="919"/>
      <c r="AE45" s="919"/>
      <c r="AF45" s="919"/>
      <c r="AG45" s="919"/>
      <c r="AH45" s="919"/>
      <c r="AI45" s="919"/>
      <c r="AJ45" s="919"/>
      <c r="AK45" s="919"/>
      <c r="AL45" s="919"/>
      <c r="AM45" s="919"/>
      <c r="AN45" s="919"/>
      <c r="AO45" s="920"/>
      <c r="AP45" s="165"/>
      <c r="CD45" s="2"/>
      <c r="CE45" s="2"/>
      <c r="CF45" s="2"/>
      <c r="CG45" s="2"/>
      <c r="CH45" s="2"/>
    </row>
    <row r="46" spans="2:86" ht="12" customHeight="1" x14ac:dyDescent="0.2">
      <c r="B46" s="152" t="s">
        <v>641</v>
      </c>
      <c r="C46" s="174"/>
      <c r="D46" s="174"/>
      <c r="E46" s="174"/>
      <c r="F46" s="174"/>
      <c r="G46" s="174"/>
      <c r="H46" s="174"/>
      <c r="I46" s="174"/>
      <c r="J46" s="174"/>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65"/>
      <c r="CD46" s="2"/>
      <c r="CE46" s="2"/>
      <c r="CF46" s="2"/>
      <c r="CG46" s="2"/>
      <c r="CH46" s="2"/>
    </row>
    <row r="47" spans="2:86" s="152" customFormat="1" ht="12" customHeight="1" x14ac:dyDescent="0.15">
      <c r="B47" s="2" t="s">
        <v>642</v>
      </c>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row>
    <row r="48" spans="2:86" ht="12" customHeight="1" x14ac:dyDescent="0.15">
      <c r="B48" s="2" t="s">
        <v>643</v>
      </c>
      <c r="AP48" s="165"/>
      <c r="CD48" s="2"/>
      <c r="CE48" s="2"/>
      <c r="CF48" s="2"/>
      <c r="CG48" s="2"/>
      <c r="CH48" s="2"/>
    </row>
    <row r="49" spans="2:86" ht="12" customHeight="1" x14ac:dyDescent="0.15">
      <c r="B49" s="2" t="s">
        <v>644</v>
      </c>
      <c r="AP49" s="165"/>
      <c r="CD49" s="2"/>
      <c r="CE49" s="2"/>
      <c r="CF49" s="2"/>
      <c r="CG49" s="2"/>
      <c r="CH49" s="2"/>
    </row>
    <row r="50" spans="2:86" ht="12" customHeight="1" x14ac:dyDescent="0.15">
      <c r="B50" s="2" t="s">
        <v>645</v>
      </c>
    </row>
    <row r="51" spans="2:86" ht="12" customHeight="1" x14ac:dyDescent="0.15">
      <c r="B51" s="2" t="s">
        <v>646</v>
      </c>
    </row>
    <row r="52" spans="2:86" ht="12" customHeight="1" x14ac:dyDescent="0.15">
      <c r="B52" s="2" t="s">
        <v>647</v>
      </c>
    </row>
    <row r="53" spans="2:86" x14ac:dyDescent="0.15">
      <c r="B53" s="2" t="s">
        <v>648</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34 AG11:AJ34">
    <cfRule type="expression" dxfId="65" priority="3">
      <formula>$AQ11=2</formula>
    </cfRule>
  </conditionalFormatting>
  <conditionalFormatting sqref="Y11:AF34">
    <cfRule type="expression" dxfId="64" priority="2">
      <formula>$AQ11=3</formula>
    </cfRule>
  </conditionalFormatting>
  <conditionalFormatting sqref="AC11:AJ34">
    <cfRule type="expression" dxfId="63" priority="1">
      <formula>$AQ11=1</formula>
    </cfRule>
  </conditionalFormatting>
  <dataValidations count="2">
    <dataValidation type="list" allowBlank="1" showInputMessage="1" showErrorMessage="1" sqref="N11:O34" xr:uid="{53BCEBE9-526C-4530-9625-8EFAC6BB1BB9}">
      <formula1>INDIRECT(L11)</formula1>
    </dataValidation>
    <dataValidation type="list" allowBlank="1" showInputMessage="1" showErrorMessage="1" sqref="Y11:AB34" xr:uid="{68872AB8-A72B-4D46-A3A5-D36032658312}">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0A757-25CA-4BAB-B8A4-4EC4A7C960EA}">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4" customWidth="1"/>
    <col min="43" max="86" width="4.125" style="165" customWidth="1"/>
    <col min="87" max="99" width="8" style="2" customWidth="1"/>
    <col min="100" max="110" width="9" style="2"/>
    <col min="111" max="111" width="14" style="2" bestFit="1" customWidth="1"/>
    <col min="112" max="16384" width="9" style="2"/>
  </cols>
  <sheetData>
    <row r="1" spans="2:86" ht="12" customHeight="1" x14ac:dyDescent="0.15">
      <c r="AU1" s="857" t="s">
        <v>593</v>
      </c>
      <c r="AV1" s="858" t="s">
        <v>594</v>
      </c>
      <c r="AW1" s="858"/>
      <c r="AX1" s="858"/>
      <c r="AY1" s="852" t="s">
        <v>595</v>
      </c>
      <c r="AZ1" s="852"/>
      <c r="BA1" s="852"/>
      <c r="BB1" s="852"/>
      <c r="BC1" s="852"/>
      <c r="BD1" s="852"/>
      <c r="BE1" s="852"/>
      <c r="BF1" s="852"/>
      <c r="BG1" s="852"/>
      <c r="BH1" s="852"/>
      <c r="BI1" s="852"/>
      <c r="BJ1" s="852"/>
      <c r="BK1" s="852" t="s">
        <v>596</v>
      </c>
      <c r="BL1" s="852"/>
      <c r="BM1" s="852"/>
      <c r="BN1" s="852"/>
      <c r="BO1" s="852"/>
      <c r="BP1" s="852"/>
      <c r="BQ1" s="852"/>
      <c r="BR1" s="852"/>
      <c r="BS1" s="852"/>
      <c r="BT1" s="852"/>
      <c r="BU1" s="852"/>
      <c r="BV1" s="852"/>
      <c r="BW1" s="854"/>
      <c r="BX1" s="854"/>
      <c r="BY1" s="854"/>
      <c r="BZ1" s="854"/>
      <c r="CA1" s="854"/>
      <c r="CB1" s="854"/>
      <c r="CC1" s="854"/>
      <c r="CD1" s="854"/>
      <c r="CE1" s="854"/>
      <c r="CF1" s="854"/>
      <c r="CG1" s="854"/>
      <c r="CH1" s="854"/>
    </row>
    <row r="2" spans="2:86" ht="8.25" customHeight="1" x14ac:dyDescent="0.15">
      <c r="AU2" s="857"/>
      <c r="AV2" s="858" t="s">
        <v>597</v>
      </c>
      <c r="AW2" s="859" t="s">
        <v>598</v>
      </c>
      <c r="AX2" s="859" t="s">
        <v>599</v>
      </c>
      <c r="AY2" s="852" t="s">
        <v>600</v>
      </c>
      <c r="AZ2" s="852"/>
      <c r="BA2" s="852"/>
      <c r="BB2" s="852"/>
      <c r="BC2" s="852"/>
      <c r="BD2" s="852"/>
      <c r="BE2" s="852"/>
      <c r="BF2" s="852"/>
      <c r="BG2" s="852"/>
      <c r="BH2" s="852"/>
      <c r="BI2" s="852"/>
      <c r="BJ2" s="852"/>
      <c r="BK2" s="852" t="s">
        <v>601</v>
      </c>
      <c r="BL2" s="852"/>
      <c r="BM2" s="852"/>
      <c r="BN2" s="852"/>
      <c r="BO2" s="852" t="s">
        <v>602</v>
      </c>
      <c r="BP2" s="852"/>
      <c r="BQ2" s="852"/>
      <c r="BR2" s="852"/>
      <c r="BS2" s="852"/>
      <c r="BT2" s="852"/>
      <c r="BU2" s="852"/>
      <c r="BV2" s="852"/>
      <c r="BW2" s="853"/>
      <c r="BX2" s="853"/>
      <c r="BY2" s="853"/>
      <c r="BZ2" s="853"/>
      <c r="CA2" s="854"/>
      <c r="CB2" s="854"/>
      <c r="CC2" s="854"/>
      <c r="CD2" s="854"/>
      <c r="CE2" s="854"/>
      <c r="CF2" s="854"/>
      <c r="CG2" s="854"/>
      <c r="CH2" s="854"/>
    </row>
    <row r="3" spans="2:86" ht="24.95" customHeight="1" x14ac:dyDescent="0.15">
      <c r="B3" s="564" t="s">
        <v>603</v>
      </c>
      <c r="C3" s="855"/>
      <c r="D3" s="855"/>
      <c r="E3" s="856"/>
      <c r="F3" s="856"/>
      <c r="G3" s="856"/>
      <c r="H3" s="856"/>
      <c r="I3" s="856"/>
      <c r="J3" s="856"/>
      <c r="K3" s="855"/>
      <c r="L3" s="855"/>
      <c r="M3" s="855"/>
      <c r="N3" s="855"/>
      <c r="O3" s="855"/>
      <c r="P3" s="855"/>
      <c r="Q3" s="855"/>
      <c r="R3" s="855"/>
      <c r="S3" s="855"/>
      <c r="T3" s="855"/>
      <c r="U3" s="855"/>
      <c r="V3" s="855"/>
      <c r="W3" s="855"/>
      <c r="X3" s="855"/>
      <c r="Y3" s="855"/>
      <c r="Z3" s="855"/>
      <c r="AA3" s="855"/>
      <c r="AB3" s="855"/>
      <c r="AC3" s="855"/>
      <c r="AD3" s="855"/>
      <c r="AE3" s="855"/>
      <c r="AF3" s="855"/>
      <c r="AG3" s="855"/>
      <c r="AH3" s="855"/>
      <c r="AI3" s="855"/>
      <c r="AJ3" s="855"/>
      <c r="AK3" s="855"/>
      <c r="AL3" s="855"/>
      <c r="AM3" s="855"/>
      <c r="AN3" s="855"/>
      <c r="AO3" s="855"/>
      <c r="AU3" s="857"/>
      <c r="AV3" s="858"/>
      <c r="AW3" s="859"/>
      <c r="AX3" s="859"/>
      <c r="AY3" s="852" t="s">
        <v>604</v>
      </c>
      <c r="AZ3" s="852"/>
      <c r="BA3" s="852"/>
      <c r="BB3" s="852"/>
      <c r="BC3" s="852" t="s">
        <v>605</v>
      </c>
      <c r="BD3" s="852"/>
      <c r="BE3" s="852"/>
      <c r="BF3" s="852"/>
      <c r="BG3" s="852" t="s">
        <v>606</v>
      </c>
      <c r="BH3" s="852"/>
      <c r="BI3" s="852"/>
      <c r="BJ3" s="852"/>
      <c r="BK3" s="852" t="s">
        <v>607</v>
      </c>
      <c r="BL3" s="852"/>
      <c r="BM3" s="852"/>
      <c r="BN3" s="852"/>
      <c r="BO3" s="852" t="s">
        <v>605</v>
      </c>
      <c r="BP3" s="852"/>
      <c r="BQ3" s="852"/>
      <c r="BR3" s="852"/>
      <c r="BS3" s="852" t="s">
        <v>606</v>
      </c>
      <c r="BT3" s="852"/>
      <c r="BU3" s="852"/>
      <c r="BV3" s="852"/>
      <c r="BW3" s="854"/>
      <c r="BX3" s="854"/>
      <c r="BY3" s="854"/>
      <c r="BZ3" s="854"/>
      <c r="CA3" s="854"/>
      <c r="CB3" s="854"/>
      <c r="CC3" s="854"/>
      <c r="CD3" s="854"/>
      <c r="CE3" s="854"/>
      <c r="CF3" s="854"/>
      <c r="CG3" s="854"/>
      <c r="CH3" s="854"/>
    </row>
    <row r="4" spans="2:86" ht="18" customHeight="1" x14ac:dyDescent="0.15">
      <c r="B4" s="390" t="s">
        <v>8</v>
      </c>
      <c r="C4" s="390"/>
      <c r="D4" s="390"/>
      <c r="E4" s="620" t="s">
        <v>358</v>
      </c>
      <c r="F4" s="621"/>
      <c r="G4" s="621"/>
      <c r="H4" s="621"/>
      <c r="I4" s="621"/>
      <c r="J4" s="622"/>
      <c r="K4" s="491" t="s">
        <v>9</v>
      </c>
      <c r="L4" s="491"/>
      <c r="M4" s="491"/>
      <c r="N4" s="644" t="s">
        <v>574</v>
      </c>
      <c r="O4" s="644"/>
      <c r="P4" s="644"/>
      <c r="Q4" s="644"/>
      <c r="R4" s="644"/>
      <c r="S4" s="644"/>
      <c r="T4" s="493" t="s">
        <v>608</v>
      </c>
      <c r="U4" s="494"/>
      <c r="V4" s="494"/>
      <c r="W4" s="494"/>
      <c r="X4" s="495"/>
      <c r="Y4" s="867" t="s">
        <v>364</v>
      </c>
      <c r="Z4" s="867"/>
      <c r="AA4" s="867"/>
      <c r="AB4" s="867"/>
      <c r="AC4" s="867"/>
      <c r="AD4" s="867"/>
      <c r="AE4" s="867"/>
      <c r="AF4" s="867"/>
      <c r="AG4" s="493" t="s">
        <v>403</v>
      </c>
      <c r="AH4" s="494"/>
      <c r="AI4" s="494"/>
      <c r="AJ4" s="495"/>
      <c r="AK4" s="860">
        <v>45621</v>
      </c>
      <c r="AL4" s="861"/>
      <c r="AM4" s="861"/>
      <c r="AN4" s="861"/>
      <c r="AO4" s="862"/>
      <c r="AU4" s="857"/>
      <c r="AV4" s="858"/>
      <c r="AW4" s="859"/>
      <c r="AX4" s="859"/>
      <c r="AY4" s="166" t="s">
        <v>609</v>
      </c>
      <c r="AZ4" s="166" t="s">
        <v>610</v>
      </c>
      <c r="BA4" s="166" t="s">
        <v>611</v>
      </c>
      <c r="BB4" s="166" t="s">
        <v>612</v>
      </c>
      <c r="BC4" s="166" t="s">
        <v>609</v>
      </c>
      <c r="BD4" s="166" t="s">
        <v>610</v>
      </c>
      <c r="BE4" s="166" t="s">
        <v>611</v>
      </c>
      <c r="BF4" s="166" t="s">
        <v>612</v>
      </c>
      <c r="BG4" s="166" t="s">
        <v>609</v>
      </c>
      <c r="BH4" s="166" t="s">
        <v>610</v>
      </c>
      <c r="BI4" s="166" t="s">
        <v>611</v>
      </c>
      <c r="BJ4" s="166" t="s">
        <v>612</v>
      </c>
      <c r="BK4" s="166" t="s">
        <v>609</v>
      </c>
      <c r="BL4" s="166" t="s">
        <v>610</v>
      </c>
      <c r="BM4" s="166" t="s">
        <v>611</v>
      </c>
      <c r="BN4" s="166" t="s">
        <v>612</v>
      </c>
      <c r="BO4" s="166" t="s">
        <v>609</v>
      </c>
      <c r="BP4" s="166" t="s">
        <v>610</v>
      </c>
      <c r="BQ4" s="166" t="s">
        <v>611</v>
      </c>
      <c r="BR4" s="166" t="s">
        <v>612</v>
      </c>
      <c r="BS4" s="166" t="s">
        <v>609</v>
      </c>
      <c r="BT4" s="166" t="s">
        <v>610</v>
      </c>
      <c r="BU4" s="166" t="s">
        <v>611</v>
      </c>
      <c r="BV4" s="166" t="s">
        <v>612</v>
      </c>
      <c r="BW4" s="5"/>
      <c r="BX4" s="5"/>
      <c r="BY4" s="5"/>
      <c r="BZ4" s="5"/>
      <c r="CA4" s="5"/>
      <c r="CB4" s="5"/>
      <c r="CC4" s="5"/>
      <c r="CD4" s="5"/>
      <c r="CE4" s="5"/>
      <c r="CF4" s="5"/>
      <c r="CG4" s="5"/>
      <c r="CH4" s="5"/>
    </row>
    <row r="5" spans="2:86" ht="18" customHeight="1" x14ac:dyDescent="0.15">
      <c r="B5" s="398" t="s">
        <v>0</v>
      </c>
      <c r="C5" s="398"/>
      <c r="D5" s="398"/>
      <c r="E5" s="630" t="s">
        <v>314</v>
      </c>
      <c r="F5" s="631"/>
      <c r="G5" s="631"/>
      <c r="H5" s="631"/>
      <c r="I5" s="631"/>
      <c r="J5" s="632"/>
      <c r="K5" s="523" t="s">
        <v>1</v>
      </c>
      <c r="L5" s="523"/>
      <c r="M5" s="523"/>
      <c r="N5" s="644" t="s">
        <v>362</v>
      </c>
      <c r="O5" s="644"/>
      <c r="P5" s="644"/>
      <c r="Q5" s="644"/>
      <c r="R5" s="644"/>
      <c r="S5" s="644"/>
      <c r="T5" s="496"/>
      <c r="U5" s="497"/>
      <c r="V5" s="497"/>
      <c r="W5" s="497"/>
      <c r="X5" s="498"/>
      <c r="Y5" s="866" t="s">
        <v>367</v>
      </c>
      <c r="Z5" s="866"/>
      <c r="AA5" s="866"/>
      <c r="AB5" s="866"/>
      <c r="AC5" s="866"/>
      <c r="AD5" s="866"/>
      <c r="AE5" s="866"/>
      <c r="AF5" s="866"/>
      <c r="AG5" s="628"/>
      <c r="AH5" s="646"/>
      <c r="AI5" s="646"/>
      <c r="AJ5" s="629"/>
      <c r="AK5" s="863"/>
      <c r="AL5" s="864"/>
      <c r="AM5" s="864"/>
      <c r="AN5" s="864"/>
      <c r="AO5" s="865"/>
      <c r="AU5" s="857"/>
      <c r="AV5" s="167" t="str">
        <f>N7</f>
        <v>S001</v>
      </c>
      <c r="AW5" s="168">
        <f>R7</f>
        <v>7</v>
      </c>
      <c r="AX5" s="169" t="str">
        <f>AM35</f>
        <v>Ⅱ</v>
      </c>
      <c r="AY5" s="169">
        <f>Y37</f>
        <v>0</v>
      </c>
      <c r="AZ5" s="169">
        <f t="shared" ref="AZ5:BJ5" si="0">Z37</f>
        <v>0</v>
      </c>
      <c r="BA5" s="169">
        <f t="shared" si="0"/>
        <v>0</v>
      </c>
      <c r="BB5" s="169">
        <f>AB37</f>
        <v>0</v>
      </c>
      <c r="BC5" s="169">
        <f t="shared" si="0"/>
        <v>0</v>
      </c>
      <c r="BD5" s="169">
        <f>AD37</f>
        <v>0</v>
      </c>
      <c r="BE5" s="169">
        <f>AE37</f>
        <v>1</v>
      </c>
      <c r="BF5" s="169">
        <f t="shared" si="0"/>
        <v>3</v>
      </c>
      <c r="BG5" s="169">
        <f t="shared" si="0"/>
        <v>0</v>
      </c>
      <c r="BH5" s="169">
        <f t="shared" si="0"/>
        <v>0</v>
      </c>
      <c r="BI5" s="169">
        <f>AI37</f>
        <v>0</v>
      </c>
      <c r="BJ5" s="169">
        <f t="shared" si="0"/>
        <v>0</v>
      </c>
      <c r="BK5" s="169" t="str">
        <f>IF(Y37&gt;0,R7,"")</f>
        <v/>
      </c>
      <c r="BL5" s="170" t="str">
        <f>IF(Y37&gt;0,"",IF(Z37&gt;0,R7,""))</f>
        <v/>
      </c>
      <c r="BM5" s="170" t="str">
        <f>IF(Y37+Z37&gt;0,"",IF(AA37&gt;0,R7,""))</f>
        <v/>
      </c>
      <c r="BN5" s="170" t="str">
        <f>IF(Y37+Z37+AA37&gt;0,"",IF(AB37&gt;0,R7,""))</f>
        <v/>
      </c>
      <c r="BO5" s="169">
        <f>AC35</f>
        <v>0</v>
      </c>
      <c r="BP5" s="169">
        <f t="shared" ref="BP5:BQ5" si="1">AD35</f>
        <v>0</v>
      </c>
      <c r="BQ5" s="169">
        <f t="shared" si="1"/>
        <v>7.0000000000000007E-2</v>
      </c>
      <c r="BR5" s="169">
        <f>AF35</f>
        <v>4.7500000000000001E-2</v>
      </c>
      <c r="BS5" s="169">
        <f>AG35</f>
        <v>0</v>
      </c>
      <c r="BT5" s="169">
        <f>AH35</f>
        <v>0</v>
      </c>
      <c r="BU5" s="169">
        <f>AI35</f>
        <v>0</v>
      </c>
      <c r="BV5" s="169">
        <f>AJ35</f>
        <v>0</v>
      </c>
      <c r="BW5" s="171"/>
      <c r="BX5" s="172"/>
      <c r="BY5" s="172"/>
      <c r="BZ5" s="172"/>
      <c r="CA5" s="173"/>
      <c r="CB5" s="173"/>
      <c r="CC5" s="173"/>
      <c r="CD5" s="173"/>
      <c r="CE5" s="173"/>
      <c r="CF5" s="173"/>
      <c r="CG5" s="173"/>
      <c r="CH5" s="173"/>
    </row>
    <row r="6" spans="2:86" ht="12" customHeight="1" x14ac:dyDescent="0.15">
      <c r="B6" s="868" t="s">
        <v>613</v>
      </c>
      <c r="C6" s="870"/>
      <c r="D6" s="871"/>
      <c r="E6" s="872"/>
      <c r="F6" s="872"/>
      <c r="G6" s="872"/>
      <c r="H6" s="872"/>
      <c r="I6" s="872"/>
      <c r="J6" s="873"/>
      <c r="K6" s="878" t="s">
        <v>614</v>
      </c>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80"/>
      <c r="AP6" s="2"/>
    </row>
    <row r="7" spans="2:86" ht="12" customHeight="1" x14ac:dyDescent="0.15">
      <c r="B7" s="869"/>
      <c r="C7" s="874"/>
      <c r="D7" s="872"/>
      <c r="E7" s="872"/>
      <c r="F7" s="872"/>
      <c r="G7" s="872"/>
      <c r="H7" s="872"/>
      <c r="I7" s="872"/>
      <c r="J7" s="873"/>
      <c r="K7" s="881" t="s">
        <v>615</v>
      </c>
      <c r="L7" s="882"/>
      <c r="M7" s="883"/>
      <c r="N7" s="884" t="s">
        <v>428</v>
      </c>
      <c r="O7" s="885"/>
      <c r="P7" s="881" t="s">
        <v>617</v>
      </c>
      <c r="Q7" s="883"/>
      <c r="R7" s="886">
        <v>7</v>
      </c>
      <c r="S7" s="887"/>
      <c r="T7" s="888"/>
      <c r="U7" s="889" t="s">
        <v>618</v>
      </c>
      <c r="V7" s="890"/>
      <c r="W7" s="889" t="s">
        <v>619</v>
      </c>
      <c r="X7" s="890"/>
      <c r="Y7" s="883" t="s">
        <v>620</v>
      </c>
      <c r="Z7" s="895"/>
      <c r="AA7" s="895"/>
      <c r="AB7" s="895"/>
      <c r="AC7" s="889" t="s">
        <v>621</v>
      </c>
      <c r="AD7" s="896"/>
      <c r="AE7" s="896"/>
      <c r="AF7" s="896"/>
      <c r="AG7" s="896"/>
      <c r="AH7" s="896"/>
      <c r="AI7" s="896"/>
      <c r="AJ7" s="890"/>
      <c r="AK7" s="889" t="s">
        <v>622</v>
      </c>
      <c r="AL7" s="896"/>
      <c r="AM7" s="896"/>
      <c r="AN7" s="898"/>
      <c r="AO7" s="899"/>
      <c r="AP7" s="2"/>
      <c r="AW7" s="175"/>
    </row>
    <row r="8" spans="2:86" ht="12" customHeight="1" x14ac:dyDescent="0.15">
      <c r="B8" s="869"/>
      <c r="C8" s="874"/>
      <c r="D8" s="872"/>
      <c r="E8" s="872"/>
      <c r="F8" s="872"/>
      <c r="G8" s="872"/>
      <c r="H8" s="872"/>
      <c r="I8" s="872"/>
      <c r="J8" s="873"/>
      <c r="K8" s="895" t="s">
        <v>501</v>
      </c>
      <c r="L8" s="895" t="s">
        <v>414</v>
      </c>
      <c r="M8" s="895"/>
      <c r="N8" s="895" t="s">
        <v>415</v>
      </c>
      <c r="O8" s="895"/>
      <c r="P8" s="895" t="s">
        <v>623</v>
      </c>
      <c r="Q8" s="895"/>
      <c r="R8" s="895" t="s">
        <v>624</v>
      </c>
      <c r="S8" s="895"/>
      <c r="T8" s="895"/>
      <c r="U8" s="891"/>
      <c r="V8" s="892"/>
      <c r="W8" s="891"/>
      <c r="X8" s="892"/>
      <c r="Y8" s="883"/>
      <c r="Z8" s="895"/>
      <c r="AA8" s="895"/>
      <c r="AB8" s="895"/>
      <c r="AC8" s="893"/>
      <c r="AD8" s="897"/>
      <c r="AE8" s="897"/>
      <c r="AF8" s="897"/>
      <c r="AG8" s="897"/>
      <c r="AH8" s="897"/>
      <c r="AI8" s="897"/>
      <c r="AJ8" s="894"/>
      <c r="AK8" s="891"/>
      <c r="AL8" s="900"/>
      <c r="AM8" s="900"/>
      <c r="AN8" s="901"/>
      <c r="AO8" s="902"/>
      <c r="AP8" s="2"/>
    </row>
    <row r="9" spans="2:86" ht="12" customHeight="1" x14ac:dyDescent="0.15">
      <c r="B9" s="869"/>
      <c r="C9" s="874"/>
      <c r="D9" s="872"/>
      <c r="E9" s="872"/>
      <c r="F9" s="872"/>
      <c r="G9" s="872"/>
      <c r="H9" s="872"/>
      <c r="I9" s="872"/>
      <c r="J9" s="873"/>
      <c r="K9" s="895"/>
      <c r="L9" s="895"/>
      <c r="M9" s="895"/>
      <c r="N9" s="895"/>
      <c r="O9" s="895"/>
      <c r="P9" s="895"/>
      <c r="Q9" s="895"/>
      <c r="R9" s="895"/>
      <c r="S9" s="895"/>
      <c r="T9" s="895"/>
      <c r="U9" s="891"/>
      <c r="V9" s="892"/>
      <c r="W9" s="891"/>
      <c r="X9" s="892"/>
      <c r="Y9" s="883" t="s">
        <v>625</v>
      </c>
      <c r="Z9" s="895"/>
      <c r="AA9" s="895"/>
      <c r="AB9" s="895"/>
      <c r="AC9" s="895" t="s">
        <v>626</v>
      </c>
      <c r="AD9" s="895"/>
      <c r="AE9" s="895"/>
      <c r="AF9" s="895"/>
      <c r="AG9" s="895" t="s">
        <v>627</v>
      </c>
      <c r="AH9" s="895"/>
      <c r="AI9" s="895"/>
      <c r="AJ9" s="895"/>
      <c r="AK9" s="891"/>
      <c r="AL9" s="900"/>
      <c r="AM9" s="900"/>
      <c r="AN9" s="901"/>
      <c r="AO9" s="902"/>
      <c r="AP9" s="2"/>
    </row>
    <row r="10" spans="2:86" ht="12" customHeight="1" x14ac:dyDescent="0.15">
      <c r="B10" s="869"/>
      <c r="C10" s="874"/>
      <c r="D10" s="872"/>
      <c r="E10" s="872"/>
      <c r="F10" s="872"/>
      <c r="G10" s="872"/>
      <c r="H10" s="872"/>
      <c r="I10" s="872"/>
      <c r="J10" s="873"/>
      <c r="K10" s="895"/>
      <c r="L10" s="895"/>
      <c r="M10" s="895"/>
      <c r="N10" s="895"/>
      <c r="O10" s="895"/>
      <c r="P10" s="895"/>
      <c r="Q10" s="895"/>
      <c r="R10" s="895"/>
      <c r="S10" s="895"/>
      <c r="T10" s="895"/>
      <c r="U10" s="893"/>
      <c r="V10" s="894"/>
      <c r="W10" s="893"/>
      <c r="X10" s="894"/>
      <c r="Y10" s="176" t="s">
        <v>388</v>
      </c>
      <c r="Z10" s="177" t="s">
        <v>387</v>
      </c>
      <c r="AA10" s="177" t="s">
        <v>628</v>
      </c>
      <c r="AB10" s="177" t="s">
        <v>629</v>
      </c>
      <c r="AC10" s="177" t="s">
        <v>388</v>
      </c>
      <c r="AD10" s="177" t="s">
        <v>387</v>
      </c>
      <c r="AE10" s="177" t="s">
        <v>628</v>
      </c>
      <c r="AF10" s="177" t="s">
        <v>629</v>
      </c>
      <c r="AG10" s="177" t="s">
        <v>388</v>
      </c>
      <c r="AH10" s="177" t="s">
        <v>387</v>
      </c>
      <c r="AI10" s="177" t="s">
        <v>628</v>
      </c>
      <c r="AJ10" s="177" t="s">
        <v>629</v>
      </c>
      <c r="AK10" s="893"/>
      <c r="AL10" s="897"/>
      <c r="AM10" s="897"/>
      <c r="AN10" s="903"/>
      <c r="AO10" s="904"/>
      <c r="AP10" s="2"/>
    </row>
    <row r="11" spans="2:86" ht="12" customHeight="1" x14ac:dyDescent="0.15">
      <c r="B11" s="869"/>
      <c r="C11" s="874"/>
      <c r="D11" s="872"/>
      <c r="E11" s="872"/>
      <c r="F11" s="872"/>
      <c r="G11" s="872"/>
      <c r="H11" s="872"/>
      <c r="I11" s="872"/>
      <c r="J11" s="873"/>
      <c r="K11" s="178">
        <v>1</v>
      </c>
      <c r="L11" s="905" t="s">
        <v>429</v>
      </c>
      <c r="M11" s="907"/>
      <c r="N11" s="905" t="s">
        <v>430</v>
      </c>
      <c r="O11" s="907"/>
      <c r="P11" s="905" t="s">
        <v>431</v>
      </c>
      <c r="Q11" s="907"/>
      <c r="R11" s="613" t="s">
        <v>269</v>
      </c>
      <c r="S11" s="613"/>
      <c r="T11" s="613"/>
      <c r="U11" s="905" t="s">
        <v>433</v>
      </c>
      <c r="V11" s="907"/>
      <c r="W11" s="905"/>
      <c r="X11" s="907"/>
      <c r="Y11" s="179"/>
      <c r="Z11" s="180"/>
      <c r="AA11" s="180"/>
      <c r="AB11" s="180"/>
      <c r="AC11" s="181"/>
      <c r="AD11" s="181"/>
      <c r="AE11" s="181">
        <v>7.0000000000000007E-2</v>
      </c>
      <c r="AF11" s="181"/>
      <c r="AG11" s="181"/>
      <c r="AH11" s="181"/>
      <c r="AI11" s="181"/>
      <c r="AJ11" s="181"/>
      <c r="AK11" s="905"/>
      <c r="AL11" s="906"/>
      <c r="AM11" s="906"/>
      <c r="AN11" s="906"/>
      <c r="AO11" s="907"/>
      <c r="AP11" s="2"/>
      <c r="AQ11" s="182">
        <f>IF(P11="材質劣化",2,IF(P11="漏水",3,1))</f>
        <v>2</v>
      </c>
    </row>
    <row r="12" spans="2:86" ht="12" customHeight="1" x14ac:dyDescent="0.15">
      <c r="B12" s="869"/>
      <c r="C12" s="874"/>
      <c r="D12" s="872"/>
      <c r="E12" s="872"/>
      <c r="F12" s="872"/>
      <c r="G12" s="872"/>
      <c r="H12" s="872"/>
      <c r="I12" s="872"/>
      <c r="J12" s="873"/>
      <c r="K12" s="178">
        <v>2</v>
      </c>
      <c r="L12" s="905" t="s">
        <v>429</v>
      </c>
      <c r="M12" s="907"/>
      <c r="N12" s="905" t="s">
        <v>440</v>
      </c>
      <c r="O12" s="907"/>
      <c r="P12" s="905" t="s">
        <v>431</v>
      </c>
      <c r="Q12" s="907"/>
      <c r="R12" s="613" t="s">
        <v>269</v>
      </c>
      <c r="S12" s="613"/>
      <c r="T12" s="613"/>
      <c r="U12" s="905" t="s">
        <v>438</v>
      </c>
      <c r="V12" s="907"/>
      <c r="W12" s="905"/>
      <c r="X12" s="907"/>
      <c r="Y12" s="179"/>
      <c r="Z12" s="180"/>
      <c r="AA12" s="180"/>
      <c r="AB12" s="180"/>
      <c r="AC12" s="181"/>
      <c r="AD12" s="181"/>
      <c r="AE12" s="181"/>
      <c r="AF12" s="181">
        <v>2.2499999999999999E-2</v>
      </c>
      <c r="AG12" s="181"/>
      <c r="AH12" s="181"/>
      <c r="AI12" s="181"/>
      <c r="AJ12" s="181"/>
      <c r="AK12" s="905"/>
      <c r="AL12" s="906"/>
      <c r="AM12" s="906"/>
      <c r="AN12" s="906"/>
      <c r="AO12" s="907"/>
      <c r="AP12" s="2"/>
      <c r="AQ12" s="182">
        <f>IF(P12="材質劣化",2,IF(P12="漏水",3,1))</f>
        <v>2</v>
      </c>
    </row>
    <row r="13" spans="2:86" ht="12" customHeight="1" x14ac:dyDescent="0.15">
      <c r="B13" s="869"/>
      <c r="C13" s="874"/>
      <c r="D13" s="872"/>
      <c r="E13" s="872"/>
      <c r="F13" s="872"/>
      <c r="G13" s="872"/>
      <c r="H13" s="872"/>
      <c r="I13" s="872"/>
      <c r="J13" s="873"/>
      <c r="K13" s="178">
        <v>3</v>
      </c>
      <c r="L13" s="905" t="s">
        <v>429</v>
      </c>
      <c r="M13" s="907"/>
      <c r="N13" s="905" t="s">
        <v>444</v>
      </c>
      <c r="O13" s="907"/>
      <c r="P13" s="905" t="s">
        <v>431</v>
      </c>
      <c r="Q13" s="907"/>
      <c r="R13" s="611" t="s">
        <v>269</v>
      </c>
      <c r="S13" s="614"/>
      <c r="T13" s="612"/>
      <c r="U13" s="905" t="s">
        <v>434</v>
      </c>
      <c r="V13" s="907"/>
      <c r="W13" s="905"/>
      <c r="X13" s="907"/>
      <c r="Y13" s="179"/>
      <c r="Z13" s="180"/>
      <c r="AA13" s="180"/>
      <c r="AB13" s="180"/>
      <c r="AC13" s="181"/>
      <c r="AD13" s="181"/>
      <c r="AE13" s="181"/>
      <c r="AF13" s="181">
        <v>1.4999999999999999E-2</v>
      </c>
      <c r="AG13" s="181"/>
      <c r="AH13" s="181"/>
      <c r="AI13" s="181"/>
      <c r="AJ13" s="181"/>
      <c r="AK13" s="905"/>
      <c r="AL13" s="906"/>
      <c r="AM13" s="906"/>
      <c r="AN13" s="906"/>
      <c r="AO13" s="907"/>
      <c r="AP13" s="2"/>
      <c r="AQ13" s="182">
        <f t="shared" ref="AQ13:AQ34" si="2">IF(P13="材質劣化",2,IF(P13="漏水",3,1))</f>
        <v>2</v>
      </c>
    </row>
    <row r="14" spans="2:86" ht="12" customHeight="1" x14ac:dyDescent="0.15">
      <c r="B14" s="869"/>
      <c r="C14" s="874"/>
      <c r="D14" s="872"/>
      <c r="E14" s="872"/>
      <c r="F14" s="872"/>
      <c r="G14" s="872"/>
      <c r="H14" s="872"/>
      <c r="I14" s="872"/>
      <c r="J14" s="873"/>
      <c r="K14" s="178">
        <v>4</v>
      </c>
      <c r="L14" s="905" t="s">
        <v>429</v>
      </c>
      <c r="M14" s="907"/>
      <c r="N14" s="905" t="s">
        <v>444</v>
      </c>
      <c r="O14" s="907"/>
      <c r="P14" s="905" t="s">
        <v>431</v>
      </c>
      <c r="Q14" s="907"/>
      <c r="R14" s="611" t="s">
        <v>269</v>
      </c>
      <c r="S14" s="614"/>
      <c r="T14" s="612"/>
      <c r="U14" s="905" t="s">
        <v>434</v>
      </c>
      <c r="V14" s="907"/>
      <c r="W14" s="905"/>
      <c r="X14" s="907"/>
      <c r="Y14" s="179"/>
      <c r="Z14" s="180"/>
      <c r="AA14" s="180"/>
      <c r="AB14" s="180"/>
      <c r="AC14" s="181"/>
      <c r="AD14" s="181"/>
      <c r="AE14" s="181"/>
      <c r="AF14" s="181">
        <v>0.01</v>
      </c>
      <c r="AG14" s="181"/>
      <c r="AH14" s="181"/>
      <c r="AI14" s="181"/>
      <c r="AJ14" s="181"/>
      <c r="AK14" s="905"/>
      <c r="AL14" s="906"/>
      <c r="AM14" s="906"/>
      <c r="AN14" s="906"/>
      <c r="AO14" s="907"/>
      <c r="AP14" s="2"/>
      <c r="AQ14" s="182">
        <f t="shared" si="2"/>
        <v>2</v>
      </c>
    </row>
    <row r="15" spans="2:86" ht="12" customHeight="1" x14ac:dyDescent="0.15">
      <c r="B15" s="869"/>
      <c r="C15" s="874"/>
      <c r="D15" s="872"/>
      <c r="E15" s="872"/>
      <c r="F15" s="872"/>
      <c r="G15" s="872"/>
      <c r="H15" s="872"/>
      <c r="I15" s="872"/>
      <c r="J15" s="873"/>
      <c r="K15" s="178"/>
      <c r="L15" s="905"/>
      <c r="M15" s="907"/>
      <c r="N15" s="905"/>
      <c r="O15" s="907"/>
      <c r="P15" s="905"/>
      <c r="Q15" s="907"/>
      <c r="R15" s="611"/>
      <c r="S15" s="614"/>
      <c r="T15" s="612"/>
      <c r="U15" s="905"/>
      <c r="V15" s="907"/>
      <c r="W15" s="905"/>
      <c r="X15" s="907"/>
      <c r="Y15" s="179"/>
      <c r="Z15" s="180"/>
      <c r="AA15" s="180"/>
      <c r="AB15" s="180"/>
      <c r="AC15" s="181"/>
      <c r="AD15" s="181"/>
      <c r="AE15" s="181"/>
      <c r="AF15" s="181"/>
      <c r="AG15" s="181"/>
      <c r="AH15" s="181"/>
      <c r="AI15" s="181"/>
      <c r="AJ15" s="181"/>
      <c r="AK15" s="905"/>
      <c r="AL15" s="906"/>
      <c r="AM15" s="906"/>
      <c r="AN15" s="906"/>
      <c r="AO15" s="907"/>
      <c r="AP15" s="2"/>
      <c r="AQ15" s="182">
        <f t="shared" si="2"/>
        <v>1</v>
      </c>
    </row>
    <row r="16" spans="2:86" ht="12" customHeight="1" x14ac:dyDescent="0.15">
      <c r="B16" s="869"/>
      <c r="C16" s="874"/>
      <c r="D16" s="872"/>
      <c r="E16" s="872"/>
      <c r="F16" s="872"/>
      <c r="G16" s="872"/>
      <c r="H16" s="872"/>
      <c r="I16" s="872"/>
      <c r="J16" s="873"/>
      <c r="K16" s="178"/>
      <c r="L16" s="905"/>
      <c r="M16" s="907"/>
      <c r="N16" s="905"/>
      <c r="O16" s="907"/>
      <c r="P16" s="905"/>
      <c r="Q16" s="907"/>
      <c r="R16" s="611"/>
      <c r="S16" s="614"/>
      <c r="T16" s="612"/>
      <c r="U16" s="905"/>
      <c r="V16" s="907"/>
      <c r="W16" s="905"/>
      <c r="X16" s="907"/>
      <c r="Y16" s="179"/>
      <c r="Z16" s="180"/>
      <c r="AA16" s="180"/>
      <c r="AB16" s="180"/>
      <c r="AC16" s="181"/>
      <c r="AD16" s="181"/>
      <c r="AE16" s="181"/>
      <c r="AF16" s="181"/>
      <c r="AG16" s="181"/>
      <c r="AH16" s="181"/>
      <c r="AI16" s="181"/>
      <c r="AJ16" s="181"/>
      <c r="AK16" s="905"/>
      <c r="AL16" s="906"/>
      <c r="AM16" s="906"/>
      <c r="AN16" s="906"/>
      <c r="AO16" s="907"/>
      <c r="AP16" s="2"/>
      <c r="AQ16" s="182">
        <f t="shared" si="2"/>
        <v>1</v>
      </c>
    </row>
    <row r="17" spans="2:46" ht="12" customHeight="1" x14ac:dyDescent="0.15">
      <c r="B17" s="869"/>
      <c r="C17" s="874"/>
      <c r="D17" s="872"/>
      <c r="E17" s="872"/>
      <c r="F17" s="872"/>
      <c r="G17" s="872"/>
      <c r="H17" s="872"/>
      <c r="I17" s="872"/>
      <c r="J17" s="873"/>
      <c r="K17" s="178"/>
      <c r="L17" s="905"/>
      <c r="M17" s="907"/>
      <c r="N17" s="905"/>
      <c r="O17" s="907"/>
      <c r="P17" s="905"/>
      <c r="Q17" s="907"/>
      <c r="R17" s="611"/>
      <c r="S17" s="614"/>
      <c r="T17" s="612"/>
      <c r="U17" s="905"/>
      <c r="V17" s="907"/>
      <c r="W17" s="905"/>
      <c r="X17" s="907"/>
      <c r="Y17" s="179"/>
      <c r="Z17" s="180"/>
      <c r="AA17" s="180"/>
      <c r="AB17" s="180"/>
      <c r="AC17" s="181"/>
      <c r="AD17" s="181"/>
      <c r="AE17" s="181"/>
      <c r="AF17" s="181"/>
      <c r="AG17" s="181"/>
      <c r="AH17" s="181"/>
      <c r="AI17" s="181"/>
      <c r="AJ17" s="181"/>
      <c r="AK17" s="905"/>
      <c r="AL17" s="906"/>
      <c r="AM17" s="906"/>
      <c r="AN17" s="906"/>
      <c r="AO17" s="907"/>
      <c r="AP17" s="2"/>
      <c r="AQ17" s="182">
        <f t="shared" si="2"/>
        <v>1</v>
      </c>
    </row>
    <row r="18" spans="2:46" ht="12" customHeight="1" x14ac:dyDescent="0.15">
      <c r="B18" s="869"/>
      <c r="C18" s="874"/>
      <c r="D18" s="872"/>
      <c r="E18" s="872"/>
      <c r="F18" s="872"/>
      <c r="G18" s="872"/>
      <c r="H18" s="872"/>
      <c r="I18" s="872"/>
      <c r="J18" s="873"/>
      <c r="K18" s="178"/>
      <c r="L18" s="905"/>
      <c r="M18" s="907"/>
      <c r="N18" s="905"/>
      <c r="O18" s="907"/>
      <c r="P18" s="905"/>
      <c r="Q18" s="907"/>
      <c r="R18" s="611"/>
      <c r="S18" s="614"/>
      <c r="T18" s="612"/>
      <c r="U18" s="905"/>
      <c r="V18" s="907"/>
      <c r="W18" s="905"/>
      <c r="X18" s="907"/>
      <c r="Y18" s="179"/>
      <c r="Z18" s="180"/>
      <c r="AA18" s="180"/>
      <c r="AB18" s="180"/>
      <c r="AC18" s="181"/>
      <c r="AD18" s="181"/>
      <c r="AE18" s="181"/>
      <c r="AF18" s="181"/>
      <c r="AG18" s="181"/>
      <c r="AH18" s="181"/>
      <c r="AI18" s="181"/>
      <c r="AJ18" s="181"/>
      <c r="AK18" s="905"/>
      <c r="AL18" s="906"/>
      <c r="AM18" s="906"/>
      <c r="AN18" s="906"/>
      <c r="AO18" s="907"/>
      <c r="AP18" s="2"/>
      <c r="AQ18" s="182">
        <f t="shared" si="2"/>
        <v>1</v>
      </c>
    </row>
    <row r="19" spans="2:46" ht="12" customHeight="1" x14ac:dyDescent="0.15">
      <c r="B19" s="869"/>
      <c r="C19" s="874"/>
      <c r="D19" s="872"/>
      <c r="E19" s="872"/>
      <c r="F19" s="872"/>
      <c r="G19" s="872"/>
      <c r="H19" s="872"/>
      <c r="I19" s="872"/>
      <c r="J19" s="873"/>
      <c r="K19" s="178"/>
      <c r="L19" s="905"/>
      <c r="M19" s="907"/>
      <c r="N19" s="905"/>
      <c r="O19" s="907"/>
      <c r="P19" s="905"/>
      <c r="Q19" s="907"/>
      <c r="R19" s="611"/>
      <c r="S19" s="614"/>
      <c r="T19" s="612"/>
      <c r="U19" s="905"/>
      <c r="V19" s="907"/>
      <c r="W19" s="905"/>
      <c r="X19" s="907"/>
      <c r="Y19" s="179"/>
      <c r="Z19" s="180"/>
      <c r="AA19" s="180"/>
      <c r="AB19" s="180"/>
      <c r="AC19" s="181"/>
      <c r="AD19" s="181"/>
      <c r="AE19" s="181"/>
      <c r="AF19" s="181"/>
      <c r="AG19" s="181"/>
      <c r="AH19" s="181"/>
      <c r="AI19" s="181"/>
      <c r="AJ19" s="181"/>
      <c r="AK19" s="905"/>
      <c r="AL19" s="906"/>
      <c r="AM19" s="906"/>
      <c r="AN19" s="906"/>
      <c r="AO19" s="907"/>
      <c r="AP19" s="2"/>
      <c r="AQ19" s="182">
        <f t="shared" si="2"/>
        <v>1</v>
      </c>
    </row>
    <row r="20" spans="2:46" ht="12" customHeight="1" x14ac:dyDescent="0.15">
      <c r="B20" s="869"/>
      <c r="C20" s="874"/>
      <c r="D20" s="872"/>
      <c r="E20" s="872"/>
      <c r="F20" s="872"/>
      <c r="G20" s="872"/>
      <c r="H20" s="872"/>
      <c r="I20" s="872"/>
      <c r="J20" s="873"/>
      <c r="K20" s="178"/>
      <c r="L20" s="905"/>
      <c r="M20" s="907"/>
      <c r="N20" s="905"/>
      <c r="O20" s="907"/>
      <c r="P20" s="905"/>
      <c r="Q20" s="907"/>
      <c r="R20" s="611"/>
      <c r="S20" s="614"/>
      <c r="T20" s="612"/>
      <c r="U20" s="905"/>
      <c r="V20" s="907"/>
      <c r="W20" s="905"/>
      <c r="X20" s="907"/>
      <c r="Y20" s="179"/>
      <c r="Z20" s="180"/>
      <c r="AA20" s="180"/>
      <c r="AB20" s="180"/>
      <c r="AC20" s="181"/>
      <c r="AD20" s="181"/>
      <c r="AE20" s="181"/>
      <c r="AF20" s="181"/>
      <c r="AG20" s="181"/>
      <c r="AH20" s="181"/>
      <c r="AI20" s="181"/>
      <c r="AJ20" s="181"/>
      <c r="AK20" s="905"/>
      <c r="AL20" s="906"/>
      <c r="AM20" s="906"/>
      <c r="AN20" s="906"/>
      <c r="AO20" s="907"/>
      <c r="AP20" s="2"/>
      <c r="AQ20" s="182">
        <f t="shared" si="2"/>
        <v>1</v>
      </c>
    </row>
    <row r="21" spans="2:46" ht="12" customHeight="1" x14ac:dyDescent="0.15">
      <c r="B21" s="869"/>
      <c r="C21" s="874"/>
      <c r="D21" s="872"/>
      <c r="E21" s="872"/>
      <c r="F21" s="872"/>
      <c r="G21" s="872"/>
      <c r="H21" s="872"/>
      <c r="I21" s="872"/>
      <c r="J21" s="873"/>
      <c r="K21" s="178"/>
      <c r="L21" s="905"/>
      <c r="M21" s="907"/>
      <c r="N21" s="905"/>
      <c r="O21" s="907"/>
      <c r="P21" s="905"/>
      <c r="Q21" s="907"/>
      <c r="R21" s="611"/>
      <c r="S21" s="614"/>
      <c r="T21" s="612"/>
      <c r="U21" s="905"/>
      <c r="V21" s="907"/>
      <c r="W21" s="905"/>
      <c r="X21" s="907"/>
      <c r="Y21" s="179"/>
      <c r="Z21" s="180"/>
      <c r="AA21" s="180"/>
      <c r="AB21" s="180"/>
      <c r="AC21" s="181"/>
      <c r="AD21" s="181"/>
      <c r="AE21" s="181"/>
      <c r="AF21" s="181"/>
      <c r="AG21" s="181"/>
      <c r="AH21" s="181"/>
      <c r="AI21" s="181"/>
      <c r="AJ21" s="181"/>
      <c r="AK21" s="905"/>
      <c r="AL21" s="906"/>
      <c r="AM21" s="906"/>
      <c r="AN21" s="906"/>
      <c r="AO21" s="907"/>
      <c r="AP21" s="2"/>
      <c r="AQ21" s="182">
        <f>IF(P21="材質劣化",2,IF(P21="漏水",3,1))</f>
        <v>1</v>
      </c>
    </row>
    <row r="22" spans="2:46" ht="12" customHeight="1" x14ac:dyDescent="0.15">
      <c r="B22" s="869"/>
      <c r="C22" s="874"/>
      <c r="D22" s="872"/>
      <c r="E22" s="872"/>
      <c r="F22" s="872"/>
      <c r="G22" s="872"/>
      <c r="H22" s="872"/>
      <c r="I22" s="872"/>
      <c r="J22" s="873"/>
      <c r="K22" s="178"/>
      <c r="L22" s="905"/>
      <c r="M22" s="907"/>
      <c r="N22" s="905"/>
      <c r="O22" s="907"/>
      <c r="P22" s="905"/>
      <c r="Q22" s="907"/>
      <c r="R22" s="611"/>
      <c r="S22" s="614"/>
      <c r="T22" s="612"/>
      <c r="U22" s="905"/>
      <c r="V22" s="907"/>
      <c r="W22" s="905"/>
      <c r="X22" s="907"/>
      <c r="Y22" s="179"/>
      <c r="Z22" s="180"/>
      <c r="AA22" s="180"/>
      <c r="AB22" s="180"/>
      <c r="AC22" s="181"/>
      <c r="AD22" s="181"/>
      <c r="AE22" s="181"/>
      <c r="AF22" s="181"/>
      <c r="AG22" s="181"/>
      <c r="AH22" s="181"/>
      <c r="AI22" s="181"/>
      <c r="AJ22" s="181"/>
      <c r="AK22" s="905"/>
      <c r="AL22" s="906"/>
      <c r="AM22" s="906"/>
      <c r="AN22" s="906"/>
      <c r="AO22" s="907"/>
      <c r="AP22" s="2"/>
      <c r="AQ22" s="182">
        <f t="shared" si="2"/>
        <v>1</v>
      </c>
    </row>
    <row r="23" spans="2:46" ht="12" customHeight="1" x14ac:dyDescent="0.15">
      <c r="B23" s="869"/>
      <c r="C23" s="874"/>
      <c r="D23" s="872"/>
      <c r="E23" s="872"/>
      <c r="F23" s="872"/>
      <c r="G23" s="872"/>
      <c r="H23" s="872"/>
      <c r="I23" s="872"/>
      <c r="J23" s="873"/>
      <c r="K23" s="178"/>
      <c r="L23" s="905"/>
      <c r="M23" s="907"/>
      <c r="N23" s="905"/>
      <c r="O23" s="907"/>
      <c r="P23" s="905"/>
      <c r="Q23" s="907"/>
      <c r="R23" s="611"/>
      <c r="S23" s="614"/>
      <c r="T23" s="612"/>
      <c r="U23" s="905"/>
      <c r="V23" s="907"/>
      <c r="W23" s="905"/>
      <c r="X23" s="907"/>
      <c r="Y23" s="179"/>
      <c r="Z23" s="180"/>
      <c r="AA23" s="180"/>
      <c r="AB23" s="180"/>
      <c r="AC23" s="181"/>
      <c r="AD23" s="181"/>
      <c r="AE23" s="181"/>
      <c r="AF23" s="181"/>
      <c r="AG23" s="181"/>
      <c r="AH23" s="181"/>
      <c r="AI23" s="181"/>
      <c r="AJ23" s="181"/>
      <c r="AK23" s="905"/>
      <c r="AL23" s="906"/>
      <c r="AM23" s="906"/>
      <c r="AN23" s="906"/>
      <c r="AO23" s="907"/>
      <c r="AP23" s="2"/>
      <c r="AQ23" s="182">
        <f t="shared" si="2"/>
        <v>1</v>
      </c>
    </row>
    <row r="24" spans="2:46" ht="12" customHeight="1" x14ac:dyDescent="0.15">
      <c r="B24" s="869"/>
      <c r="C24" s="874"/>
      <c r="D24" s="872"/>
      <c r="E24" s="872"/>
      <c r="F24" s="872"/>
      <c r="G24" s="872"/>
      <c r="H24" s="872"/>
      <c r="I24" s="872"/>
      <c r="J24" s="873"/>
      <c r="K24" s="178"/>
      <c r="L24" s="905"/>
      <c r="M24" s="907"/>
      <c r="N24" s="905"/>
      <c r="O24" s="907"/>
      <c r="P24" s="905"/>
      <c r="Q24" s="907"/>
      <c r="R24" s="611"/>
      <c r="S24" s="614"/>
      <c r="T24" s="612"/>
      <c r="U24" s="905"/>
      <c r="V24" s="907"/>
      <c r="W24" s="905"/>
      <c r="X24" s="907"/>
      <c r="Y24" s="179"/>
      <c r="Z24" s="180"/>
      <c r="AA24" s="180"/>
      <c r="AB24" s="180"/>
      <c r="AC24" s="181"/>
      <c r="AD24" s="181"/>
      <c r="AE24" s="181"/>
      <c r="AF24" s="181"/>
      <c r="AG24" s="181"/>
      <c r="AH24" s="181"/>
      <c r="AI24" s="181"/>
      <c r="AJ24" s="181"/>
      <c r="AK24" s="905"/>
      <c r="AL24" s="906"/>
      <c r="AM24" s="906"/>
      <c r="AN24" s="906"/>
      <c r="AO24" s="907"/>
      <c r="AP24" s="2"/>
      <c r="AQ24" s="182">
        <f t="shared" si="2"/>
        <v>1</v>
      </c>
    </row>
    <row r="25" spans="2:46" ht="12" customHeight="1" x14ac:dyDescent="0.15">
      <c r="B25" s="869"/>
      <c r="C25" s="874"/>
      <c r="D25" s="872"/>
      <c r="E25" s="872"/>
      <c r="F25" s="872"/>
      <c r="G25" s="872"/>
      <c r="H25" s="872"/>
      <c r="I25" s="872"/>
      <c r="J25" s="873"/>
      <c r="K25" s="178"/>
      <c r="L25" s="905"/>
      <c r="M25" s="907"/>
      <c r="N25" s="905"/>
      <c r="O25" s="907"/>
      <c r="P25" s="905"/>
      <c r="Q25" s="907"/>
      <c r="R25" s="611"/>
      <c r="S25" s="614"/>
      <c r="T25" s="612"/>
      <c r="U25" s="905"/>
      <c r="V25" s="907"/>
      <c r="W25" s="905"/>
      <c r="X25" s="907"/>
      <c r="Y25" s="179"/>
      <c r="Z25" s="180"/>
      <c r="AA25" s="180"/>
      <c r="AB25" s="180"/>
      <c r="AC25" s="181"/>
      <c r="AD25" s="181"/>
      <c r="AE25" s="181"/>
      <c r="AF25" s="181"/>
      <c r="AG25" s="181"/>
      <c r="AH25" s="181"/>
      <c r="AI25" s="181"/>
      <c r="AJ25" s="181"/>
      <c r="AK25" s="905"/>
      <c r="AL25" s="906"/>
      <c r="AM25" s="906"/>
      <c r="AN25" s="906"/>
      <c r="AO25" s="907"/>
      <c r="AP25" s="2"/>
      <c r="AQ25" s="182">
        <f t="shared" si="2"/>
        <v>1</v>
      </c>
    </row>
    <row r="26" spans="2:46" ht="12" customHeight="1" x14ac:dyDescent="0.15">
      <c r="B26" s="869"/>
      <c r="C26" s="874"/>
      <c r="D26" s="872"/>
      <c r="E26" s="872"/>
      <c r="F26" s="872"/>
      <c r="G26" s="872"/>
      <c r="H26" s="872"/>
      <c r="I26" s="872"/>
      <c r="J26" s="873"/>
      <c r="K26" s="178"/>
      <c r="L26" s="905"/>
      <c r="M26" s="907"/>
      <c r="N26" s="905"/>
      <c r="O26" s="907"/>
      <c r="P26" s="905"/>
      <c r="Q26" s="907"/>
      <c r="R26" s="611"/>
      <c r="S26" s="614"/>
      <c r="T26" s="612"/>
      <c r="U26" s="905"/>
      <c r="V26" s="907"/>
      <c r="W26" s="905"/>
      <c r="X26" s="907"/>
      <c r="Y26" s="179"/>
      <c r="Z26" s="180"/>
      <c r="AA26" s="180"/>
      <c r="AB26" s="180"/>
      <c r="AC26" s="181"/>
      <c r="AD26" s="181"/>
      <c r="AE26" s="181"/>
      <c r="AF26" s="181"/>
      <c r="AG26" s="181"/>
      <c r="AH26" s="181"/>
      <c r="AI26" s="181"/>
      <c r="AJ26" s="181"/>
      <c r="AK26" s="905"/>
      <c r="AL26" s="906"/>
      <c r="AM26" s="906"/>
      <c r="AN26" s="906"/>
      <c r="AO26" s="907"/>
      <c r="AP26" s="2"/>
      <c r="AQ26" s="182">
        <f t="shared" si="2"/>
        <v>1</v>
      </c>
    </row>
    <row r="27" spans="2:46" ht="12" customHeight="1" x14ac:dyDescent="0.15">
      <c r="B27" s="869"/>
      <c r="C27" s="874"/>
      <c r="D27" s="872"/>
      <c r="E27" s="872"/>
      <c r="F27" s="872"/>
      <c r="G27" s="872"/>
      <c r="H27" s="872"/>
      <c r="I27" s="872"/>
      <c r="J27" s="873"/>
      <c r="K27" s="178"/>
      <c r="L27" s="905"/>
      <c r="M27" s="907"/>
      <c r="N27" s="905"/>
      <c r="O27" s="907"/>
      <c r="P27" s="905"/>
      <c r="Q27" s="907"/>
      <c r="R27" s="611"/>
      <c r="S27" s="614"/>
      <c r="T27" s="612"/>
      <c r="U27" s="905"/>
      <c r="V27" s="907"/>
      <c r="W27" s="905"/>
      <c r="X27" s="907"/>
      <c r="Y27" s="179"/>
      <c r="Z27" s="180"/>
      <c r="AA27" s="180"/>
      <c r="AB27" s="180"/>
      <c r="AC27" s="181"/>
      <c r="AD27" s="181"/>
      <c r="AE27" s="181"/>
      <c r="AF27" s="181"/>
      <c r="AG27" s="181"/>
      <c r="AH27" s="181"/>
      <c r="AI27" s="181"/>
      <c r="AJ27" s="181"/>
      <c r="AK27" s="905"/>
      <c r="AL27" s="906"/>
      <c r="AM27" s="906"/>
      <c r="AN27" s="906"/>
      <c r="AO27" s="907"/>
      <c r="AP27" s="2"/>
      <c r="AQ27" s="182">
        <f t="shared" si="2"/>
        <v>1</v>
      </c>
    </row>
    <row r="28" spans="2:46" ht="12" customHeight="1" x14ac:dyDescent="0.15">
      <c r="B28" s="869"/>
      <c r="C28" s="874"/>
      <c r="D28" s="872"/>
      <c r="E28" s="872"/>
      <c r="F28" s="872"/>
      <c r="G28" s="872"/>
      <c r="H28" s="872"/>
      <c r="I28" s="872"/>
      <c r="J28" s="873"/>
      <c r="K28" s="178"/>
      <c r="L28" s="905"/>
      <c r="M28" s="907"/>
      <c r="N28" s="905"/>
      <c r="O28" s="907"/>
      <c r="P28" s="905"/>
      <c r="Q28" s="907"/>
      <c r="R28" s="611"/>
      <c r="S28" s="614"/>
      <c r="T28" s="612"/>
      <c r="U28" s="905"/>
      <c r="V28" s="907"/>
      <c r="W28" s="905"/>
      <c r="X28" s="907"/>
      <c r="Y28" s="179"/>
      <c r="Z28" s="180"/>
      <c r="AA28" s="180"/>
      <c r="AB28" s="180"/>
      <c r="AC28" s="181"/>
      <c r="AD28" s="181"/>
      <c r="AE28" s="181"/>
      <c r="AF28" s="181"/>
      <c r="AG28" s="181"/>
      <c r="AH28" s="181"/>
      <c r="AI28" s="181"/>
      <c r="AJ28" s="181"/>
      <c r="AK28" s="905"/>
      <c r="AL28" s="906"/>
      <c r="AM28" s="906"/>
      <c r="AN28" s="906"/>
      <c r="AO28" s="907"/>
      <c r="AP28" s="2"/>
      <c r="AQ28" s="182">
        <f t="shared" si="2"/>
        <v>1</v>
      </c>
    </row>
    <row r="29" spans="2:46" ht="12" customHeight="1" x14ac:dyDescent="0.15">
      <c r="B29" s="869"/>
      <c r="C29" s="874"/>
      <c r="D29" s="872"/>
      <c r="E29" s="872"/>
      <c r="F29" s="872"/>
      <c r="G29" s="872"/>
      <c r="H29" s="872"/>
      <c r="I29" s="872"/>
      <c r="J29" s="873"/>
      <c r="K29" s="178"/>
      <c r="L29" s="905"/>
      <c r="M29" s="907"/>
      <c r="N29" s="905"/>
      <c r="O29" s="907"/>
      <c r="P29" s="905"/>
      <c r="Q29" s="907"/>
      <c r="R29" s="611"/>
      <c r="S29" s="614"/>
      <c r="T29" s="612"/>
      <c r="U29" s="905"/>
      <c r="V29" s="907"/>
      <c r="W29" s="905"/>
      <c r="X29" s="907"/>
      <c r="Y29" s="179"/>
      <c r="Z29" s="180"/>
      <c r="AA29" s="180"/>
      <c r="AB29" s="180"/>
      <c r="AC29" s="181"/>
      <c r="AD29" s="181"/>
      <c r="AE29" s="181"/>
      <c r="AF29" s="181"/>
      <c r="AG29" s="181"/>
      <c r="AH29" s="181"/>
      <c r="AI29" s="181"/>
      <c r="AJ29" s="181"/>
      <c r="AK29" s="905"/>
      <c r="AL29" s="906"/>
      <c r="AM29" s="906"/>
      <c r="AN29" s="906"/>
      <c r="AO29" s="907"/>
      <c r="AP29" s="2"/>
      <c r="AQ29" s="182">
        <f t="shared" si="2"/>
        <v>1</v>
      </c>
    </row>
    <row r="30" spans="2:46" ht="12" customHeight="1" x14ac:dyDescent="0.15">
      <c r="B30" s="869"/>
      <c r="C30" s="874"/>
      <c r="D30" s="872"/>
      <c r="E30" s="872"/>
      <c r="F30" s="872"/>
      <c r="G30" s="872"/>
      <c r="H30" s="872"/>
      <c r="I30" s="872"/>
      <c r="J30" s="873"/>
      <c r="K30" s="178"/>
      <c r="L30" s="905"/>
      <c r="M30" s="907"/>
      <c r="N30" s="905"/>
      <c r="O30" s="907"/>
      <c r="P30" s="905"/>
      <c r="Q30" s="907"/>
      <c r="R30" s="611"/>
      <c r="S30" s="614"/>
      <c r="T30" s="612"/>
      <c r="U30" s="905"/>
      <c r="V30" s="907"/>
      <c r="W30" s="905"/>
      <c r="X30" s="907"/>
      <c r="Y30" s="179"/>
      <c r="Z30" s="180"/>
      <c r="AA30" s="180"/>
      <c r="AB30" s="180"/>
      <c r="AC30" s="181"/>
      <c r="AD30" s="181"/>
      <c r="AE30" s="181"/>
      <c r="AF30" s="181"/>
      <c r="AG30" s="181"/>
      <c r="AH30" s="181"/>
      <c r="AI30" s="181"/>
      <c r="AJ30" s="181"/>
      <c r="AK30" s="905"/>
      <c r="AL30" s="906"/>
      <c r="AM30" s="906"/>
      <c r="AN30" s="906"/>
      <c r="AO30" s="907"/>
      <c r="AP30" s="2"/>
      <c r="AQ30" s="182">
        <f t="shared" si="2"/>
        <v>1</v>
      </c>
    </row>
    <row r="31" spans="2:46" ht="12" customHeight="1" x14ac:dyDescent="0.15">
      <c r="B31" s="869"/>
      <c r="C31" s="874"/>
      <c r="D31" s="872"/>
      <c r="E31" s="872"/>
      <c r="F31" s="872"/>
      <c r="G31" s="872"/>
      <c r="H31" s="872"/>
      <c r="I31" s="872"/>
      <c r="J31" s="873"/>
      <c r="K31" s="178"/>
      <c r="L31" s="905"/>
      <c r="M31" s="907"/>
      <c r="N31" s="905"/>
      <c r="O31" s="907"/>
      <c r="P31" s="905"/>
      <c r="Q31" s="907"/>
      <c r="R31" s="611"/>
      <c r="S31" s="614"/>
      <c r="T31" s="612"/>
      <c r="U31" s="905"/>
      <c r="V31" s="907"/>
      <c r="W31" s="905"/>
      <c r="X31" s="907"/>
      <c r="Y31" s="179"/>
      <c r="Z31" s="180"/>
      <c r="AA31" s="180"/>
      <c r="AB31" s="180"/>
      <c r="AC31" s="181"/>
      <c r="AD31" s="181"/>
      <c r="AE31" s="181"/>
      <c r="AF31" s="181"/>
      <c r="AG31" s="181"/>
      <c r="AH31" s="181"/>
      <c r="AI31" s="181"/>
      <c r="AJ31" s="181"/>
      <c r="AK31" s="905"/>
      <c r="AL31" s="906"/>
      <c r="AM31" s="906"/>
      <c r="AN31" s="906"/>
      <c r="AO31" s="907"/>
      <c r="AP31" s="2"/>
      <c r="AQ31" s="182">
        <f t="shared" si="2"/>
        <v>1</v>
      </c>
    </row>
    <row r="32" spans="2:46" ht="12" customHeight="1" x14ac:dyDescent="0.15">
      <c r="B32" s="869"/>
      <c r="C32" s="874"/>
      <c r="D32" s="872"/>
      <c r="E32" s="872"/>
      <c r="F32" s="872"/>
      <c r="G32" s="872"/>
      <c r="H32" s="872"/>
      <c r="I32" s="872"/>
      <c r="J32" s="873"/>
      <c r="K32" s="178"/>
      <c r="L32" s="905"/>
      <c r="M32" s="907"/>
      <c r="N32" s="905"/>
      <c r="O32" s="907"/>
      <c r="P32" s="905"/>
      <c r="Q32" s="907"/>
      <c r="R32" s="611"/>
      <c r="S32" s="614"/>
      <c r="T32" s="612"/>
      <c r="U32" s="905"/>
      <c r="V32" s="907"/>
      <c r="W32" s="905"/>
      <c r="X32" s="907"/>
      <c r="Y32" s="179"/>
      <c r="Z32" s="180"/>
      <c r="AA32" s="180"/>
      <c r="AB32" s="180"/>
      <c r="AC32" s="181"/>
      <c r="AD32" s="181"/>
      <c r="AE32" s="181"/>
      <c r="AF32" s="181"/>
      <c r="AG32" s="181"/>
      <c r="AH32" s="181"/>
      <c r="AI32" s="181"/>
      <c r="AJ32" s="181"/>
      <c r="AK32" s="905"/>
      <c r="AL32" s="906"/>
      <c r="AM32" s="906"/>
      <c r="AN32" s="906"/>
      <c r="AO32" s="907"/>
      <c r="AP32" s="2"/>
      <c r="AQ32" s="182">
        <f t="shared" si="2"/>
        <v>1</v>
      </c>
      <c r="AS32" s="853"/>
      <c r="AT32" s="853"/>
    </row>
    <row r="33" spans="2:86" ht="12" customHeight="1" x14ac:dyDescent="0.15">
      <c r="B33" s="869"/>
      <c r="C33" s="874"/>
      <c r="D33" s="872"/>
      <c r="E33" s="872"/>
      <c r="F33" s="872"/>
      <c r="G33" s="872"/>
      <c r="H33" s="872"/>
      <c r="I33" s="872"/>
      <c r="J33" s="873"/>
      <c r="K33" s="178"/>
      <c r="L33" s="905"/>
      <c r="M33" s="907"/>
      <c r="N33" s="905"/>
      <c r="O33" s="907"/>
      <c r="P33" s="905"/>
      <c r="Q33" s="907"/>
      <c r="R33" s="611"/>
      <c r="S33" s="614"/>
      <c r="T33" s="612"/>
      <c r="U33" s="905"/>
      <c r="V33" s="907"/>
      <c r="W33" s="905"/>
      <c r="X33" s="907"/>
      <c r="Y33" s="179"/>
      <c r="Z33" s="180"/>
      <c r="AA33" s="180"/>
      <c r="AB33" s="180"/>
      <c r="AC33" s="181"/>
      <c r="AD33" s="181"/>
      <c r="AE33" s="181"/>
      <c r="AF33" s="181"/>
      <c r="AG33" s="181"/>
      <c r="AH33" s="181"/>
      <c r="AI33" s="181"/>
      <c r="AJ33" s="181"/>
      <c r="AK33" s="905"/>
      <c r="AL33" s="906"/>
      <c r="AM33" s="906"/>
      <c r="AN33" s="906"/>
      <c r="AO33" s="907"/>
      <c r="AP33" s="2"/>
      <c r="AQ33" s="182">
        <f t="shared" si="2"/>
        <v>1</v>
      </c>
      <c r="AS33" s="908"/>
      <c r="AT33" s="908"/>
    </row>
    <row r="34" spans="2:86" ht="12" customHeight="1" x14ac:dyDescent="0.15">
      <c r="B34" s="869"/>
      <c r="C34" s="874"/>
      <c r="D34" s="872"/>
      <c r="E34" s="872"/>
      <c r="F34" s="872"/>
      <c r="G34" s="872"/>
      <c r="H34" s="872"/>
      <c r="I34" s="872"/>
      <c r="J34" s="873"/>
      <c r="K34" s="178"/>
      <c r="L34" s="905"/>
      <c r="M34" s="907"/>
      <c r="N34" s="905"/>
      <c r="O34" s="907"/>
      <c r="P34" s="905"/>
      <c r="Q34" s="907"/>
      <c r="R34" s="611"/>
      <c r="S34" s="614"/>
      <c r="T34" s="612"/>
      <c r="U34" s="905"/>
      <c r="V34" s="907"/>
      <c r="W34" s="905"/>
      <c r="X34" s="907"/>
      <c r="Y34" s="179"/>
      <c r="Z34" s="180"/>
      <c r="AA34" s="180"/>
      <c r="AB34" s="180"/>
      <c r="AC34" s="181"/>
      <c r="AD34" s="181"/>
      <c r="AE34" s="181"/>
      <c r="AF34" s="181"/>
      <c r="AG34" s="181"/>
      <c r="AH34" s="181"/>
      <c r="AI34" s="181"/>
      <c r="AJ34" s="181"/>
      <c r="AK34" s="905"/>
      <c r="AL34" s="906"/>
      <c r="AM34" s="906"/>
      <c r="AN34" s="906"/>
      <c r="AO34" s="907"/>
      <c r="AP34" s="2"/>
      <c r="AQ34" s="182">
        <f t="shared" si="2"/>
        <v>1</v>
      </c>
      <c r="AS34" s="909"/>
      <c r="AT34" s="909"/>
    </row>
    <row r="35" spans="2:86" ht="12" customHeight="1" x14ac:dyDescent="0.15">
      <c r="B35" s="869"/>
      <c r="C35" s="874"/>
      <c r="D35" s="872"/>
      <c r="E35" s="872"/>
      <c r="F35" s="872"/>
      <c r="G35" s="872"/>
      <c r="H35" s="872"/>
      <c r="I35" s="872"/>
      <c r="J35" s="873"/>
      <c r="K35" s="910" t="s">
        <v>630</v>
      </c>
      <c r="L35" s="895" t="s">
        <v>631</v>
      </c>
      <c r="M35" s="895"/>
      <c r="N35" s="895"/>
      <c r="O35" s="895"/>
      <c r="P35" s="895"/>
      <c r="Q35" s="895"/>
      <c r="R35" s="895"/>
      <c r="S35" s="895"/>
      <c r="T35" s="895"/>
      <c r="U35" s="895"/>
      <c r="V35" s="895"/>
      <c r="W35" s="895"/>
      <c r="X35" s="895"/>
      <c r="Y35" s="881" t="s">
        <v>632</v>
      </c>
      <c r="Z35" s="882"/>
      <c r="AA35" s="882"/>
      <c r="AB35" s="883"/>
      <c r="AC35" s="183">
        <f t="shared" ref="AC35:AJ35" si="3">SUM(AC11:AC34)</f>
        <v>0</v>
      </c>
      <c r="AD35" s="183">
        <f t="shared" si="3"/>
        <v>0</v>
      </c>
      <c r="AE35" s="183">
        <f>SUM(AE11:AE34)</f>
        <v>7.0000000000000007E-2</v>
      </c>
      <c r="AF35" s="183">
        <f t="shared" si="3"/>
        <v>4.7500000000000001E-2</v>
      </c>
      <c r="AG35" s="183">
        <f t="shared" si="3"/>
        <v>0</v>
      </c>
      <c r="AH35" s="183">
        <f t="shared" si="3"/>
        <v>0</v>
      </c>
      <c r="AI35" s="183">
        <f t="shared" si="3"/>
        <v>0</v>
      </c>
      <c r="AJ35" s="184">
        <f t="shared" si="3"/>
        <v>0</v>
      </c>
      <c r="AK35" s="895" t="s">
        <v>633</v>
      </c>
      <c r="AL35" s="895"/>
      <c r="AM35" s="912" t="s">
        <v>649</v>
      </c>
      <c r="AN35" s="912"/>
      <c r="AO35" s="912"/>
      <c r="AP35" s="2"/>
    </row>
    <row r="36" spans="2:86" ht="12" customHeight="1" x14ac:dyDescent="0.15">
      <c r="B36" s="869"/>
      <c r="C36" s="874"/>
      <c r="D36" s="872"/>
      <c r="E36" s="872"/>
      <c r="F36" s="872"/>
      <c r="G36" s="872"/>
      <c r="H36" s="872"/>
      <c r="I36" s="872"/>
      <c r="J36" s="873"/>
      <c r="K36" s="911"/>
      <c r="L36" s="889" t="s">
        <v>635</v>
      </c>
      <c r="M36" s="896"/>
      <c r="N36" s="890"/>
      <c r="O36" s="889" t="s">
        <v>636</v>
      </c>
      <c r="P36" s="896"/>
      <c r="Q36" s="896"/>
      <c r="R36" s="896"/>
      <c r="S36" s="896"/>
      <c r="T36" s="896"/>
      <c r="U36" s="896"/>
      <c r="V36" s="896"/>
      <c r="W36" s="896"/>
      <c r="X36" s="890"/>
      <c r="Y36" s="176" t="s">
        <v>388</v>
      </c>
      <c r="Z36" s="177" t="s">
        <v>387</v>
      </c>
      <c r="AA36" s="177" t="s">
        <v>628</v>
      </c>
      <c r="AB36" s="177" t="s">
        <v>629</v>
      </c>
      <c r="AC36" s="177" t="s">
        <v>388</v>
      </c>
      <c r="AD36" s="177" t="s">
        <v>387</v>
      </c>
      <c r="AE36" s="177" t="s">
        <v>628</v>
      </c>
      <c r="AF36" s="177" t="s">
        <v>629</v>
      </c>
      <c r="AG36" s="177" t="s">
        <v>388</v>
      </c>
      <c r="AH36" s="177" t="s">
        <v>387</v>
      </c>
      <c r="AI36" s="177" t="s">
        <v>628</v>
      </c>
      <c r="AJ36" s="185" t="s">
        <v>629</v>
      </c>
      <c r="AK36" s="895"/>
      <c r="AL36" s="895"/>
      <c r="AM36" s="912"/>
      <c r="AN36" s="912"/>
      <c r="AO36" s="912"/>
      <c r="AP36" s="2"/>
    </row>
    <row r="37" spans="2:86" ht="14.25" customHeight="1" x14ac:dyDescent="0.15">
      <c r="B37" s="869"/>
      <c r="C37" s="874"/>
      <c r="D37" s="872"/>
      <c r="E37" s="872"/>
      <c r="F37" s="872"/>
      <c r="G37" s="872"/>
      <c r="H37" s="872"/>
      <c r="I37" s="872"/>
      <c r="J37" s="873"/>
      <c r="K37" s="911"/>
      <c r="L37" s="891"/>
      <c r="M37" s="900"/>
      <c r="N37" s="892"/>
      <c r="O37" s="891"/>
      <c r="P37" s="900"/>
      <c r="Q37" s="900"/>
      <c r="R37" s="900"/>
      <c r="S37" s="900"/>
      <c r="T37" s="900"/>
      <c r="U37" s="900"/>
      <c r="V37" s="900"/>
      <c r="W37" s="900"/>
      <c r="X37" s="892"/>
      <c r="Y37" s="913">
        <f>COUNTIF(Y11:Y34,"〇")</f>
        <v>0</v>
      </c>
      <c r="Z37" s="913">
        <f>COUNTIF(Z11:Z34,"〇")</f>
        <v>0</v>
      </c>
      <c r="AA37" s="913">
        <f>COUNTIF(AA11:AA34,"〇")</f>
        <v>0</v>
      </c>
      <c r="AB37" s="913">
        <f>COUNTIF(AB11:AB34,"〇")</f>
        <v>0</v>
      </c>
      <c r="AC37" s="913">
        <f>COUNTA(AC11:AC34)</f>
        <v>0</v>
      </c>
      <c r="AD37" s="913">
        <f t="shared" ref="AD37:AI37" si="4">COUNTA(AD11:AD34)</f>
        <v>0</v>
      </c>
      <c r="AE37" s="913">
        <f t="shared" si="4"/>
        <v>1</v>
      </c>
      <c r="AF37" s="913">
        <f t="shared" si="4"/>
        <v>3</v>
      </c>
      <c r="AG37" s="913">
        <f t="shared" si="4"/>
        <v>0</v>
      </c>
      <c r="AH37" s="913">
        <f t="shared" si="4"/>
        <v>0</v>
      </c>
      <c r="AI37" s="913">
        <f t="shared" si="4"/>
        <v>0</v>
      </c>
      <c r="AJ37" s="913">
        <f>COUNTA(AJ11:AJ34)</f>
        <v>0</v>
      </c>
      <c r="AK37" s="895"/>
      <c r="AL37" s="895"/>
      <c r="AM37" s="912"/>
      <c r="AN37" s="912"/>
      <c r="AO37" s="912"/>
      <c r="AP37" s="2"/>
    </row>
    <row r="38" spans="2:86" ht="14.25" customHeight="1" x14ac:dyDescent="0.15">
      <c r="B38" s="869"/>
      <c r="C38" s="874"/>
      <c r="D38" s="872"/>
      <c r="E38" s="872"/>
      <c r="F38" s="872"/>
      <c r="G38" s="872"/>
      <c r="H38" s="872"/>
      <c r="I38" s="872"/>
      <c r="J38" s="873"/>
      <c r="K38" s="911"/>
      <c r="L38" s="893"/>
      <c r="M38" s="897"/>
      <c r="N38" s="894"/>
      <c r="O38" s="893"/>
      <c r="P38" s="897"/>
      <c r="Q38" s="897"/>
      <c r="R38" s="897"/>
      <c r="S38" s="897"/>
      <c r="T38" s="897"/>
      <c r="U38" s="897"/>
      <c r="V38" s="897"/>
      <c r="W38" s="897"/>
      <c r="X38" s="894"/>
      <c r="Y38" s="913"/>
      <c r="Z38" s="913"/>
      <c r="AA38" s="913"/>
      <c r="AB38" s="913"/>
      <c r="AC38" s="913"/>
      <c r="AD38" s="913"/>
      <c r="AE38" s="913"/>
      <c r="AF38" s="913"/>
      <c r="AG38" s="913"/>
      <c r="AH38" s="913"/>
      <c r="AI38" s="913"/>
      <c r="AJ38" s="913"/>
      <c r="AK38" s="895"/>
      <c r="AL38" s="895"/>
      <c r="AM38" s="912"/>
      <c r="AN38" s="912"/>
      <c r="AO38" s="912"/>
      <c r="AP38" s="2"/>
    </row>
    <row r="39" spans="2:86" ht="12" customHeight="1" x14ac:dyDescent="0.15">
      <c r="B39" s="869"/>
      <c r="C39" s="874"/>
      <c r="D39" s="872"/>
      <c r="E39" s="872"/>
      <c r="F39" s="872"/>
      <c r="G39" s="872"/>
      <c r="H39" s="872"/>
      <c r="I39" s="872"/>
      <c r="J39" s="872"/>
      <c r="K39" s="921" t="s">
        <v>637</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869"/>
      <c r="C40" s="874"/>
      <c r="D40" s="872"/>
      <c r="E40" s="872"/>
      <c r="F40" s="872"/>
      <c r="G40" s="872"/>
      <c r="H40" s="872"/>
      <c r="I40" s="872"/>
      <c r="J40" s="872"/>
      <c r="K40" s="922"/>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869"/>
      <c r="C41" s="874"/>
      <c r="D41" s="872"/>
      <c r="E41" s="872"/>
      <c r="F41" s="872"/>
      <c r="G41" s="872"/>
      <c r="H41" s="872"/>
      <c r="I41" s="872"/>
      <c r="J41" s="872"/>
      <c r="K41" s="922"/>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869"/>
      <c r="C42" s="874"/>
      <c r="D42" s="872"/>
      <c r="E42" s="872"/>
      <c r="F42" s="872"/>
      <c r="G42" s="872"/>
      <c r="H42" s="872"/>
      <c r="I42" s="872"/>
      <c r="J42" s="872"/>
      <c r="K42" s="922"/>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165"/>
      <c r="CD42" s="2"/>
      <c r="CE42" s="2"/>
      <c r="CF42" s="2"/>
      <c r="CG42" s="2"/>
      <c r="CH42" s="2"/>
    </row>
    <row r="43" spans="2:86" ht="12" customHeight="1" x14ac:dyDescent="0.15">
      <c r="B43" s="869"/>
      <c r="C43" s="874"/>
      <c r="D43" s="872"/>
      <c r="E43" s="872"/>
      <c r="F43" s="872"/>
      <c r="G43" s="872"/>
      <c r="H43" s="872"/>
      <c r="I43" s="872"/>
      <c r="J43" s="873"/>
      <c r="K43" s="914" t="s">
        <v>638</v>
      </c>
      <c r="L43" s="914"/>
      <c r="M43" s="914"/>
      <c r="N43" s="914"/>
      <c r="O43" s="914"/>
      <c r="P43" s="914"/>
      <c r="Q43" s="914"/>
      <c r="R43" s="914"/>
      <c r="S43" s="914"/>
      <c r="T43" s="914"/>
      <c r="U43" s="914"/>
      <c r="V43" s="914"/>
      <c r="W43" s="914"/>
      <c r="X43" s="914"/>
      <c r="Y43" s="914"/>
      <c r="Z43" s="914"/>
      <c r="AA43" s="914"/>
      <c r="AB43" s="914"/>
      <c r="AC43" s="914"/>
      <c r="AD43" s="914"/>
      <c r="AE43" s="914"/>
      <c r="AF43" s="914"/>
      <c r="AG43" s="914"/>
      <c r="AH43" s="914"/>
      <c r="AI43" s="914"/>
      <c r="AJ43" s="914"/>
      <c r="AK43" s="914"/>
      <c r="AL43" s="914"/>
      <c r="AM43" s="914"/>
      <c r="AN43" s="914"/>
      <c r="AO43" s="914"/>
      <c r="AP43" s="165"/>
      <c r="CD43" s="2"/>
      <c r="CE43" s="2"/>
      <c r="CF43" s="2"/>
      <c r="CG43" s="2"/>
      <c r="CH43" s="2"/>
    </row>
    <row r="44" spans="2:86" ht="12" customHeight="1" x14ac:dyDescent="0.15">
      <c r="B44" s="869"/>
      <c r="C44" s="874"/>
      <c r="D44" s="872"/>
      <c r="E44" s="872"/>
      <c r="F44" s="872"/>
      <c r="G44" s="872"/>
      <c r="H44" s="872"/>
      <c r="I44" s="872"/>
      <c r="J44" s="873"/>
      <c r="K44" s="915" t="s">
        <v>639</v>
      </c>
      <c r="L44" s="916"/>
      <c r="M44" s="916"/>
      <c r="N44" s="916"/>
      <c r="O44" s="916"/>
      <c r="P44" s="916"/>
      <c r="Q44" s="916"/>
      <c r="R44" s="916"/>
      <c r="S44" s="916"/>
      <c r="T44" s="916"/>
      <c r="U44" s="916"/>
      <c r="V44" s="916"/>
      <c r="W44" s="916"/>
      <c r="X44" s="916"/>
      <c r="Y44" s="916"/>
      <c r="Z44" s="916"/>
      <c r="AA44" s="916"/>
      <c r="AB44" s="916"/>
      <c r="AC44" s="916"/>
      <c r="AD44" s="916"/>
      <c r="AE44" s="916"/>
      <c r="AF44" s="916"/>
      <c r="AG44" s="916"/>
      <c r="AH44" s="916"/>
      <c r="AI44" s="916"/>
      <c r="AJ44" s="916"/>
      <c r="AK44" s="916"/>
      <c r="AL44" s="916"/>
      <c r="AM44" s="916"/>
      <c r="AN44" s="916"/>
      <c r="AO44" s="917"/>
      <c r="AP44" s="165"/>
      <c r="CD44" s="2"/>
      <c r="CE44" s="2"/>
      <c r="CF44" s="2"/>
      <c r="CG44" s="2"/>
      <c r="CH44" s="2"/>
    </row>
    <row r="45" spans="2:86" ht="12" customHeight="1" x14ac:dyDescent="0.15">
      <c r="B45" s="480"/>
      <c r="C45" s="875"/>
      <c r="D45" s="876"/>
      <c r="E45" s="876"/>
      <c r="F45" s="876"/>
      <c r="G45" s="876"/>
      <c r="H45" s="876"/>
      <c r="I45" s="876"/>
      <c r="J45" s="877"/>
      <c r="K45" s="918" t="s">
        <v>640</v>
      </c>
      <c r="L45" s="919"/>
      <c r="M45" s="919"/>
      <c r="N45" s="919"/>
      <c r="O45" s="919"/>
      <c r="P45" s="919"/>
      <c r="Q45" s="919"/>
      <c r="R45" s="919"/>
      <c r="S45" s="919"/>
      <c r="T45" s="919"/>
      <c r="U45" s="919"/>
      <c r="V45" s="919"/>
      <c r="W45" s="919"/>
      <c r="X45" s="919"/>
      <c r="Y45" s="919"/>
      <c r="Z45" s="919"/>
      <c r="AA45" s="919"/>
      <c r="AB45" s="919"/>
      <c r="AC45" s="919"/>
      <c r="AD45" s="919"/>
      <c r="AE45" s="919"/>
      <c r="AF45" s="919"/>
      <c r="AG45" s="919"/>
      <c r="AH45" s="919"/>
      <c r="AI45" s="919"/>
      <c r="AJ45" s="919"/>
      <c r="AK45" s="919"/>
      <c r="AL45" s="919"/>
      <c r="AM45" s="919"/>
      <c r="AN45" s="919"/>
      <c r="AO45" s="920"/>
      <c r="AP45" s="165"/>
      <c r="CD45" s="2"/>
      <c r="CE45" s="2"/>
      <c r="CF45" s="2"/>
      <c r="CG45" s="2"/>
      <c r="CH45" s="2"/>
    </row>
    <row r="46" spans="2:86" ht="12" customHeight="1" x14ac:dyDescent="0.2">
      <c r="B46" s="152" t="s">
        <v>641</v>
      </c>
      <c r="C46" s="174"/>
      <c r="D46" s="174"/>
      <c r="E46" s="174"/>
      <c r="F46" s="174"/>
      <c r="G46" s="174"/>
      <c r="H46" s="174"/>
      <c r="I46" s="174"/>
      <c r="J46" s="174"/>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65"/>
      <c r="CD46" s="2"/>
      <c r="CE46" s="2"/>
      <c r="CF46" s="2"/>
      <c r="CG46" s="2"/>
      <c r="CH46" s="2"/>
    </row>
    <row r="47" spans="2:86" s="152" customFormat="1" ht="12" customHeight="1" x14ac:dyDescent="0.15">
      <c r="B47" s="2" t="s">
        <v>642</v>
      </c>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row>
    <row r="48" spans="2:86" ht="12" customHeight="1" x14ac:dyDescent="0.15">
      <c r="B48" s="2" t="s">
        <v>643</v>
      </c>
      <c r="AP48" s="165"/>
      <c r="CD48" s="2"/>
      <c r="CE48" s="2"/>
      <c r="CF48" s="2"/>
      <c r="CG48" s="2"/>
      <c r="CH48" s="2"/>
    </row>
    <row r="49" spans="2:86" ht="12" customHeight="1" x14ac:dyDescent="0.15">
      <c r="B49" s="2" t="s">
        <v>644</v>
      </c>
      <c r="AP49" s="165"/>
      <c r="CD49" s="2"/>
      <c r="CE49" s="2"/>
      <c r="CF49" s="2"/>
      <c r="CG49" s="2"/>
      <c r="CH49" s="2"/>
    </row>
    <row r="50" spans="2:86" ht="12" customHeight="1" x14ac:dyDescent="0.15">
      <c r="B50" s="2" t="s">
        <v>645</v>
      </c>
    </row>
    <row r="51" spans="2:86" ht="12" customHeight="1" x14ac:dyDescent="0.15">
      <c r="B51" s="2" t="s">
        <v>646</v>
      </c>
    </row>
    <row r="52" spans="2:86" ht="12" customHeight="1" x14ac:dyDescent="0.15">
      <c r="B52" s="2" t="s">
        <v>647</v>
      </c>
    </row>
    <row r="53" spans="2:86" x14ac:dyDescent="0.15">
      <c r="B53" s="2" t="s">
        <v>648</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34 AG11:AJ34">
    <cfRule type="expression" dxfId="62" priority="3">
      <formula>$AQ11=2</formula>
    </cfRule>
  </conditionalFormatting>
  <conditionalFormatting sqref="Y11:AF34">
    <cfRule type="expression" dxfId="61" priority="2">
      <formula>$AQ11=3</formula>
    </cfRule>
  </conditionalFormatting>
  <conditionalFormatting sqref="AC11:AJ34">
    <cfRule type="expression" dxfId="60" priority="1">
      <formula>$AQ11=1</formula>
    </cfRule>
  </conditionalFormatting>
  <dataValidations count="2">
    <dataValidation type="list" allowBlank="1" showInputMessage="1" showErrorMessage="1" sqref="N11:O34" xr:uid="{E744317A-8E36-4656-8D82-6FD621FFD13A}">
      <formula1>INDIRECT(L11)</formula1>
    </dataValidation>
    <dataValidation type="list" allowBlank="1" showInputMessage="1" showErrorMessage="1" sqref="Y11:AB34" xr:uid="{AEB2F0DE-D463-4A90-95FD-CE94164B7CB5}">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E22F9-3BC7-4878-B1B0-A4E244077ECC}">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4" customWidth="1"/>
    <col min="43" max="86" width="4.125" style="165" customWidth="1"/>
    <col min="87" max="99" width="8" style="2" customWidth="1"/>
    <col min="100" max="110" width="9" style="2"/>
    <col min="111" max="111" width="14" style="2" bestFit="1" customWidth="1"/>
    <col min="112" max="16384" width="9" style="2"/>
  </cols>
  <sheetData>
    <row r="1" spans="2:86" ht="12" customHeight="1" x14ac:dyDescent="0.15">
      <c r="AU1" s="857" t="s">
        <v>593</v>
      </c>
      <c r="AV1" s="858" t="s">
        <v>594</v>
      </c>
      <c r="AW1" s="858"/>
      <c r="AX1" s="858"/>
      <c r="AY1" s="852" t="s">
        <v>595</v>
      </c>
      <c r="AZ1" s="852"/>
      <c r="BA1" s="852"/>
      <c r="BB1" s="852"/>
      <c r="BC1" s="852"/>
      <c r="BD1" s="852"/>
      <c r="BE1" s="852"/>
      <c r="BF1" s="852"/>
      <c r="BG1" s="852"/>
      <c r="BH1" s="852"/>
      <c r="BI1" s="852"/>
      <c r="BJ1" s="852"/>
      <c r="BK1" s="852" t="s">
        <v>596</v>
      </c>
      <c r="BL1" s="852"/>
      <c r="BM1" s="852"/>
      <c r="BN1" s="852"/>
      <c r="BO1" s="852"/>
      <c r="BP1" s="852"/>
      <c r="BQ1" s="852"/>
      <c r="BR1" s="852"/>
      <c r="BS1" s="852"/>
      <c r="BT1" s="852"/>
      <c r="BU1" s="852"/>
      <c r="BV1" s="852"/>
      <c r="BW1" s="854"/>
      <c r="BX1" s="854"/>
      <c r="BY1" s="854"/>
      <c r="BZ1" s="854"/>
      <c r="CA1" s="854"/>
      <c r="CB1" s="854"/>
      <c r="CC1" s="854"/>
      <c r="CD1" s="854"/>
      <c r="CE1" s="854"/>
      <c r="CF1" s="854"/>
      <c r="CG1" s="854"/>
      <c r="CH1" s="854"/>
    </row>
    <row r="2" spans="2:86" ht="8.25" customHeight="1" x14ac:dyDescent="0.15">
      <c r="AU2" s="857"/>
      <c r="AV2" s="858" t="s">
        <v>597</v>
      </c>
      <c r="AW2" s="859" t="s">
        <v>598</v>
      </c>
      <c r="AX2" s="859" t="s">
        <v>599</v>
      </c>
      <c r="AY2" s="852" t="s">
        <v>600</v>
      </c>
      <c r="AZ2" s="852"/>
      <c r="BA2" s="852"/>
      <c r="BB2" s="852"/>
      <c r="BC2" s="852"/>
      <c r="BD2" s="852"/>
      <c r="BE2" s="852"/>
      <c r="BF2" s="852"/>
      <c r="BG2" s="852"/>
      <c r="BH2" s="852"/>
      <c r="BI2" s="852"/>
      <c r="BJ2" s="852"/>
      <c r="BK2" s="852" t="s">
        <v>601</v>
      </c>
      <c r="BL2" s="852"/>
      <c r="BM2" s="852"/>
      <c r="BN2" s="852"/>
      <c r="BO2" s="852" t="s">
        <v>602</v>
      </c>
      <c r="BP2" s="852"/>
      <c r="BQ2" s="852"/>
      <c r="BR2" s="852"/>
      <c r="BS2" s="852"/>
      <c r="BT2" s="852"/>
      <c r="BU2" s="852"/>
      <c r="BV2" s="852"/>
      <c r="BW2" s="853"/>
      <c r="BX2" s="853"/>
      <c r="BY2" s="853"/>
      <c r="BZ2" s="853"/>
      <c r="CA2" s="854"/>
      <c r="CB2" s="854"/>
      <c r="CC2" s="854"/>
      <c r="CD2" s="854"/>
      <c r="CE2" s="854"/>
      <c r="CF2" s="854"/>
      <c r="CG2" s="854"/>
      <c r="CH2" s="854"/>
    </row>
    <row r="3" spans="2:86" ht="24.95" customHeight="1" x14ac:dyDescent="0.15">
      <c r="B3" s="564" t="s">
        <v>603</v>
      </c>
      <c r="C3" s="855"/>
      <c r="D3" s="855"/>
      <c r="E3" s="856"/>
      <c r="F3" s="856"/>
      <c r="G3" s="856"/>
      <c r="H3" s="856"/>
      <c r="I3" s="856"/>
      <c r="J3" s="856"/>
      <c r="K3" s="855"/>
      <c r="L3" s="855"/>
      <c r="M3" s="855"/>
      <c r="N3" s="855"/>
      <c r="O3" s="855"/>
      <c r="P3" s="855"/>
      <c r="Q3" s="855"/>
      <c r="R3" s="855"/>
      <c r="S3" s="855"/>
      <c r="T3" s="855"/>
      <c r="U3" s="855"/>
      <c r="V3" s="855"/>
      <c r="W3" s="855"/>
      <c r="X3" s="855"/>
      <c r="Y3" s="855"/>
      <c r="Z3" s="855"/>
      <c r="AA3" s="855"/>
      <c r="AB3" s="855"/>
      <c r="AC3" s="855"/>
      <c r="AD3" s="855"/>
      <c r="AE3" s="855"/>
      <c r="AF3" s="855"/>
      <c r="AG3" s="855"/>
      <c r="AH3" s="855"/>
      <c r="AI3" s="855"/>
      <c r="AJ3" s="855"/>
      <c r="AK3" s="855"/>
      <c r="AL3" s="855"/>
      <c r="AM3" s="855"/>
      <c r="AN3" s="855"/>
      <c r="AO3" s="855"/>
      <c r="AU3" s="857"/>
      <c r="AV3" s="858"/>
      <c r="AW3" s="859"/>
      <c r="AX3" s="859"/>
      <c r="AY3" s="852" t="s">
        <v>604</v>
      </c>
      <c r="AZ3" s="852"/>
      <c r="BA3" s="852"/>
      <c r="BB3" s="852"/>
      <c r="BC3" s="852" t="s">
        <v>605</v>
      </c>
      <c r="BD3" s="852"/>
      <c r="BE3" s="852"/>
      <c r="BF3" s="852"/>
      <c r="BG3" s="852" t="s">
        <v>606</v>
      </c>
      <c r="BH3" s="852"/>
      <c r="BI3" s="852"/>
      <c r="BJ3" s="852"/>
      <c r="BK3" s="852" t="s">
        <v>607</v>
      </c>
      <c r="BL3" s="852"/>
      <c r="BM3" s="852"/>
      <c r="BN3" s="852"/>
      <c r="BO3" s="852" t="s">
        <v>605</v>
      </c>
      <c r="BP3" s="852"/>
      <c r="BQ3" s="852"/>
      <c r="BR3" s="852"/>
      <c r="BS3" s="852" t="s">
        <v>606</v>
      </c>
      <c r="BT3" s="852"/>
      <c r="BU3" s="852"/>
      <c r="BV3" s="852"/>
      <c r="BW3" s="854"/>
      <c r="BX3" s="854"/>
      <c r="BY3" s="854"/>
      <c r="BZ3" s="854"/>
      <c r="CA3" s="854"/>
      <c r="CB3" s="854"/>
      <c r="CC3" s="854"/>
      <c r="CD3" s="854"/>
      <c r="CE3" s="854"/>
      <c r="CF3" s="854"/>
      <c r="CG3" s="854"/>
      <c r="CH3" s="854"/>
    </row>
    <row r="4" spans="2:86" ht="18" customHeight="1" x14ac:dyDescent="0.15">
      <c r="B4" s="390" t="s">
        <v>8</v>
      </c>
      <c r="C4" s="390"/>
      <c r="D4" s="390"/>
      <c r="E4" s="620" t="s">
        <v>358</v>
      </c>
      <c r="F4" s="621"/>
      <c r="G4" s="621"/>
      <c r="H4" s="621"/>
      <c r="I4" s="621"/>
      <c r="J4" s="622"/>
      <c r="K4" s="491" t="s">
        <v>9</v>
      </c>
      <c r="L4" s="491"/>
      <c r="M4" s="491"/>
      <c r="N4" s="644" t="s">
        <v>574</v>
      </c>
      <c r="O4" s="644"/>
      <c r="P4" s="644"/>
      <c r="Q4" s="644"/>
      <c r="R4" s="644"/>
      <c r="S4" s="644"/>
      <c r="T4" s="493" t="s">
        <v>608</v>
      </c>
      <c r="U4" s="494"/>
      <c r="V4" s="494"/>
      <c r="W4" s="494"/>
      <c r="X4" s="495"/>
      <c r="Y4" s="867" t="s">
        <v>364</v>
      </c>
      <c r="Z4" s="867"/>
      <c r="AA4" s="867"/>
      <c r="AB4" s="867"/>
      <c r="AC4" s="867"/>
      <c r="AD4" s="867"/>
      <c r="AE4" s="867"/>
      <c r="AF4" s="867"/>
      <c r="AG4" s="493" t="s">
        <v>403</v>
      </c>
      <c r="AH4" s="494"/>
      <c r="AI4" s="494"/>
      <c r="AJ4" s="495"/>
      <c r="AK4" s="860">
        <v>45621</v>
      </c>
      <c r="AL4" s="861"/>
      <c r="AM4" s="861"/>
      <c r="AN4" s="861"/>
      <c r="AO4" s="862"/>
      <c r="AU4" s="857"/>
      <c r="AV4" s="858"/>
      <c r="AW4" s="859"/>
      <c r="AX4" s="859"/>
      <c r="AY4" s="166" t="s">
        <v>609</v>
      </c>
      <c r="AZ4" s="166" t="s">
        <v>610</v>
      </c>
      <c r="BA4" s="166" t="s">
        <v>611</v>
      </c>
      <c r="BB4" s="166" t="s">
        <v>612</v>
      </c>
      <c r="BC4" s="166" t="s">
        <v>609</v>
      </c>
      <c r="BD4" s="166" t="s">
        <v>610</v>
      </c>
      <c r="BE4" s="166" t="s">
        <v>611</v>
      </c>
      <c r="BF4" s="166" t="s">
        <v>612</v>
      </c>
      <c r="BG4" s="166" t="s">
        <v>609</v>
      </c>
      <c r="BH4" s="166" t="s">
        <v>610</v>
      </c>
      <c r="BI4" s="166" t="s">
        <v>611</v>
      </c>
      <c r="BJ4" s="166" t="s">
        <v>612</v>
      </c>
      <c r="BK4" s="166" t="s">
        <v>609</v>
      </c>
      <c r="BL4" s="166" t="s">
        <v>610</v>
      </c>
      <c r="BM4" s="166" t="s">
        <v>611</v>
      </c>
      <c r="BN4" s="166" t="s">
        <v>612</v>
      </c>
      <c r="BO4" s="166" t="s">
        <v>609</v>
      </c>
      <c r="BP4" s="166" t="s">
        <v>610</v>
      </c>
      <c r="BQ4" s="166" t="s">
        <v>611</v>
      </c>
      <c r="BR4" s="166" t="s">
        <v>612</v>
      </c>
      <c r="BS4" s="166" t="s">
        <v>609</v>
      </c>
      <c r="BT4" s="166" t="s">
        <v>610</v>
      </c>
      <c r="BU4" s="166" t="s">
        <v>611</v>
      </c>
      <c r="BV4" s="166" t="s">
        <v>612</v>
      </c>
      <c r="BW4" s="5"/>
      <c r="BX4" s="5"/>
      <c r="BY4" s="5"/>
      <c r="BZ4" s="5"/>
      <c r="CA4" s="5"/>
      <c r="CB4" s="5"/>
      <c r="CC4" s="5"/>
      <c r="CD4" s="5"/>
      <c r="CE4" s="5"/>
      <c r="CF4" s="5"/>
      <c r="CG4" s="5"/>
      <c r="CH4" s="5"/>
    </row>
    <row r="5" spans="2:86" ht="18" customHeight="1" x14ac:dyDescent="0.15">
      <c r="B5" s="398" t="s">
        <v>0</v>
      </c>
      <c r="C5" s="398"/>
      <c r="D5" s="398"/>
      <c r="E5" s="630" t="s">
        <v>314</v>
      </c>
      <c r="F5" s="631"/>
      <c r="G5" s="631"/>
      <c r="H5" s="631"/>
      <c r="I5" s="631"/>
      <c r="J5" s="632"/>
      <c r="K5" s="523" t="s">
        <v>1</v>
      </c>
      <c r="L5" s="523"/>
      <c r="M5" s="523"/>
      <c r="N5" s="644" t="s">
        <v>362</v>
      </c>
      <c r="O5" s="644"/>
      <c r="P5" s="644"/>
      <c r="Q5" s="644"/>
      <c r="R5" s="644"/>
      <c r="S5" s="644"/>
      <c r="T5" s="496"/>
      <c r="U5" s="497"/>
      <c r="V5" s="497"/>
      <c r="W5" s="497"/>
      <c r="X5" s="498"/>
      <c r="Y5" s="866" t="s">
        <v>367</v>
      </c>
      <c r="Z5" s="866"/>
      <c r="AA5" s="866"/>
      <c r="AB5" s="866"/>
      <c r="AC5" s="866"/>
      <c r="AD5" s="866"/>
      <c r="AE5" s="866"/>
      <c r="AF5" s="866"/>
      <c r="AG5" s="628"/>
      <c r="AH5" s="646"/>
      <c r="AI5" s="646"/>
      <c r="AJ5" s="629"/>
      <c r="AK5" s="863"/>
      <c r="AL5" s="864"/>
      <c r="AM5" s="864"/>
      <c r="AN5" s="864"/>
      <c r="AO5" s="865"/>
      <c r="AU5" s="857"/>
      <c r="AV5" s="167" t="str">
        <f>N7</f>
        <v>S002</v>
      </c>
      <c r="AW5" s="168">
        <f>R7</f>
        <v>10.5</v>
      </c>
      <c r="AX5" s="169" t="str">
        <f>AM35</f>
        <v>Ⅰ</v>
      </c>
      <c r="AY5" s="169">
        <f>Y37</f>
        <v>0</v>
      </c>
      <c r="AZ5" s="169">
        <f t="shared" ref="AZ5:BJ5" si="0">Z37</f>
        <v>0</v>
      </c>
      <c r="BA5" s="169">
        <f t="shared" si="0"/>
        <v>0</v>
      </c>
      <c r="BB5" s="169">
        <f>AB37</f>
        <v>0</v>
      </c>
      <c r="BC5" s="169">
        <f t="shared" si="0"/>
        <v>0</v>
      </c>
      <c r="BD5" s="169">
        <f>AD37</f>
        <v>0</v>
      </c>
      <c r="BE5" s="169">
        <f>AE37</f>
        <v>0</v>
      </c>
      <c r="BF5" s="169">
        <f t="shared" si="0"/>
        <v>0</v>
      </c>
      <c r="BG5" s="169">
        <f t="shared" si="0"/>
        <v>0</v>
      </c>
      <c r="BH5" s="169">
        <f t="shared" si="0"/>
        <v>0</v>
      </c>
      <c r="BI5" s="169">
        <f>AI37</f>
        <v>0</v>
      </c>
      <c r="BJ5" s="169">
        <f t="shared" si="0"/>
        <v>0</v>
      </c>
      <c r="BK5" s="169" t="str">
        <f>IF(Y37&gt;0,R7,"")</f>
        <v/>
      </c>
      <c r="BL5" s="170" t="str">
        <f>IF(Y37&gt;0,"",IF(Z37&gt;0,R7,""))</f>
        <v/>
      </c>
      <c r="BM5" s="170" t="str">
        <f>IF(Y37+Z37&gt;0,"",IF(AA37&gt;0,R7,""))</f>
        <v/>
      </c>
      <c r="BN5" s="170" t="str">
        <f>IF(Y37+Z37+AA37&gt;0,"",IF(AB37&gt;0,R7,""))</f>
        <v/>
      </c>
      <c r="BO5" s="169">
        <f>AC35</f>
        <v>0</v>
      </c>
      <c r="BP5" s="169">
        <f t="shared" ref="BP5:BQ5" si="1">AD35</f>
        <v>0</v>
      </c>
      <c r="BQ5" s="169">
        <f t="shared" si="1"/>
        <v>0</v>
      </c>
      <c r="BR5" s="169">
        <f>AF35</f>
        <v>0</v>
      </c>
      <c r="BS5" s="169">
        <f>AG35</f>
        <v>0</v>
      </c>
      <c r="BT5" s="169">
        <f>AH35</f>
        <v>0</v>
      </c>
      <c r="BU5" s="169">
        <f>AI35</f>
        <v>0</v>
      </c>
      <c r="BV5" s="169">
        <f>AJ35</f>
        <v>0</v>
      </c>
      <c r="BW5" s="171"/>
      <c r="BX5" s="172"/>
      <c r="BY5" s="172"/>
      <c r="BZ5" s="172"/>
      <c r="CA5" s="173"/>
      <c r="CB5" s="173"/>
      <c r="CC5" s="173"/>
      <c r="CD5" s="173"/>
      <c r="CE5" s="173"/>
      <c r="CF5" s="173"/>
      <c r="CG5" s="173"/>
      <c r="CH5" s="173"/>
    </row>
    <row r="6" spans="2:86" ht="12" customHeight="1" x14ac:dyDescent="0.15">
      <c r="B6" s="868" t="s">
        <v>613</v>
      </c>
      <c r="C6" s="870"/>
      <c r="D6" s="871"/>
      <c r="E6" s="872"/>
      <c r="F6" s="872"/>
      <c r="G6" s="872"/>
      <c r="H6" s="872"/>
      <c r="I6" s="872"/>
      <c r="J6" s="873"/>
      <c r="K6" s="878" t="s">
        <v>614</v>
      </c>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80"/>
      <c r="AP6" s="2"/>
    </row>
    <row r="7" spans="2:86" ht="12" customHeight="1" x14ac:dyDescent="0.15">
      <c r="B7" s="869"/>
      <c r="C7" s="874"/>
      <c r="D7" s="872"/>
      <c r="E7" s="872"/>
      <c r="F7" s="872"/>
      <c r="G7" s="872"/>
      <c r="H7" s="872"/>
      <c r="I7" s="872"/>
      <c r="J7" s="873"/>
      <c r="K7" s="881" t="s">
        <v>615</v>
      </c>
      <c r="L7" s="882"/>
      <c r="M7" s="883"/>
      <c r="N7" s="884" t="s">
        <v>326</v>
      </c>
      <c r="O7" s="885"/>
      <c r="P7" s="881" t="s">
        <v>617</v>
      </c>
      <c r="Q7" s="883"/>
      <c r="R7" s="886">
        <v>10.5</v>
      </c>
      <c r="S7" s="887"/>
      <c r="T7" s="888"/>
      <c r="U7" s="889" t="s">
        <v>618</v>
      </c>
      <c r="V7" s="890"/>
      <c r="W7" s="889" t="s">
        <v>619</v>
      </c>
      <c r="X7" s="890"/>
      <c r="Y7" s="883" t="s">
        <v>620</v>
      </c>
      <c r="Z7" s="895"/>
      <c r="AA7" s="895"/>
      <c r="AB7" s="895"/>
      <c r="AC7" s="889" t="s">
        <v>621</v>
      </c>
      <c r="AD7" s="896"/>
      <c r="AE7" s="896"/>
      <c r="AF7" s="896"/>
      <c r="AG7" s="896"/>
      <c r="AH7" s="896"/>
      <c r="AI7" s="896"/>
      <c r="AJ7" s="890"/>
      <c r="AK7" s="889" t="s">
        <v>622</v>
      </c>
      <c r="AL7" s="896"/>
      <c r="AM7" s="896"/>
      <c r="AN7" s="898"/>
      <c r="AO7" s="899"/>
      <c r="AP7" s="2"/>
      <c r="AW7" s="175"/>
    </row>
    <row r="8" spans="2:86" ht="12" customHeight="1" x14ac:dyDescent="0.15">
      <c r="B8" s="869"/>
      <c r="C8" s="874"/>
      <c r="D8" s="872"/>
      <c r="E8" s="872"/>
      <c r="F8" s="872"/>
      <c r="G8" s="872"/>
      <c r="H8" s="872"/>
      <c r="I8" s="872"/>
      <c r="J8" s="873"/>
      <c r="K8" s="895" t="s">
        <v>501</v>
      </c>
      <c r="L8" s="895" t="s">
        <v>414</v>
      </c>
      <c r="M8" s="895"/>
      <c r="N8" s="895" t="s">
        <v>415</v>
      </c>
      <c r="O8" s="895"/>
      <c r="P8" s="895" t="s">
        <v>623</v>
      </c>
      <c r="Q8" s="895"/>
      <c r="R8" s="895" t="s">
        <v>624</v>
      </c>
      <c r="S8" s="895"/>
      <c r="T8" s="895"/>
      <c r="U8" s="891"/>
      <c r="V8" s="892"/>
      <c r="W8" s="891"/>
      <c r="X8" s="892"/>
      <c r="Y8" s="883"/>
      <c r="Z8" s="895"/>
      <c r="AA8" s="895"/>
      <c r="AB8" s="895"/>
      <c r="AC8" s="893"/>
      <c r="AD8" s="897"/>
      <c r="AE8" s="897"/>
      <c r="AF8" s="897"/>
      <c r="AG8" s="897"/>
      <c r="AH8" s="897"/>
      <c r="AI8" s="897"/>
      <c r="AJ8" s="894"/>
      <c r="AK8" s="891"/>
      <c r="AL8" s="900"/>
      <c r="AM8" s="900"/>
      <c r="AN8" s="901"/>
      <c r="AO8" s="902"/>
      <c r="AP8" s="2"/>
    </row>
    <row r="9" spans="2:86" ht="12" customHeight="1" x14ac:dyDescent="0.15">
      <c r="B9" s="869"/>
      <c r="C9" s="874"/>
      <c r="D9" s="872"/>
      <c r="E9" s="872"/>
      <c r="F9" s="872"/>
      <c r="G9" s="872"/>
      <c r="H9" s="872"/>
      <c r="I9" s="872"/>
      <c r="J9" s="873"/>
      <c r="K9" s="895"/>
      <c r="L9" s="895"/>
      <c r="M9" s="895"/>
      <c r="N9" s="895"/>
      <c r="O9" s="895"/>
      <c r="P9" s="895"/>
      <c r="Q9" s="895"/>
      <c r="R9" s="895"/>
      <c r="S9" s="895"/>
      <c r="T9" s="895"/>
      <c r="U9" s="891"/>
      <c r="V9" s="892"/>
      <c r="W9" s="891"/>
      <c r="X9" s="892"/>
      <c r="Y9" s="883" t="s">
        <v>625</v>
      </c>
      <c r="Z9" s="895"/>
      <c r="AA9" s="895"/>
      <c r="AB9" s="895"/>
      <c r="AC9" s="895" t="s">
        <v>626</v>
      </c>
      <c r="AD9" s="895"/>
      <c r="AE9" s="895"/>
      <c r="AF9" s="895"/>
      <c r="AG9" s="895" t="s">
        <v>627</v>
      </c>
      <c r="AH9" s="895"/>
      <c r="AI9" s="895"/>
      <c r="AJ9" s="895"/>
      <c r="AK9" s="891"/>
      <c r="AL9" s="900"/>
      <c r="AM9" s="900"/>
      <c r="AN9" s="901"/>
      <c r="AO9" s="902"/>
      <c r="AP9" s="2"/>
    </row>
    <row r="10" spans="2:86" ht="12" customHeight="1" x14ac:dyDescent="0.15">
      <c r="B10" s="869"/>
      <c r="C10" s="874"/>
      <c r="D10" s="872"/>
      <c r="E10" s="872"/>
      <c r="F10" s="872"/>
      <c r="G10" s="872"/>
      <c r="H10" s="872"/>
      <c r="I10" s="872"/>
      <c r="J10" s="873"/>
      <c r="K10" s="895"/>
      <c r="L10" s="895"/>
      <c r="M10" s="895"/>
      <c r="N10" s="895"/>
      <c r="O10" s="895"/>
      <c r="P10" s="895"/>
      <c r="Q10" s="895"/>
      <c r="R10" s="895"/>
      <c r="S10" s="895"/>
      <c r="T10" s="895"/>
      <c r="U10" s="893"/>
      <c r="V10" s="894"/>
      <c r="W10" s="893"/>
      <c r="X10" s="894"/>
      <c r="Y10" s="176" t="s">
        <v>388</v>
      </c>
      <c r="Z10" s="177" t="s">
        <v>387</v>
      </c>
      <c r="AA10" s="177" t="s">
        <v>628</v>
      </c>
      <c r="AB10" s="177" t="s">
        <v>629</v>
      </c>
      <c r="AC10" s="177" t="s">
        <v>388</v>
      </c>
      <c r="AD10" s="177" t="s">
        <v>387</v>
      </c>
      <c r="AE10" s="177" t="s">
        <v>628</v>
      </c>
      <c r="AF10" s="177" t="s">
        <v>629</v>
      </c>
      <c r="AG10" s="177" t="s">
        <v>388</v>
      </c>
      <c r="AH10" s="177" t="s">
        <v>387</v>
      </c>
      <c r="AI10" s="177" t="s">
        <v>628</v>
      </c>
      <c r="AJ10" s="177" t="s">
        <v>629</v>
      </c>
      <c r="AK10" s="893"/>
      <c r="AL10" s="897"/>
      <c r="AM10" s="897"/>
      <c r="AN10" s="903"/>
      <c r="AO10" s="904"/>
      <c r="AP10" s="2"/>
    </row>
    <row r="11" spans="2:86" ht="12" customHeight="1" x14ac:dyDescent="0.15">
      <c r="B11" s="869"/>
      <c r="C11" s="874"/>
      <c r="D11" s="872"/>
      <c r="E11" s="872"/>
      <c r="F11" s="872"/>
      <c r="G11" s="872"/>
      <c r="H11" s="872"/>
      <c r="I11" s="872"/>
      <c r="J11" s="873"/>
      <c r="K11" s="178"/>
      <c r="L11" s="905"/>
      <c r="M11" s="907"/>
      <c r="N11" s="905"/>
      <c r="O11" s="907"/>
      <c r="P11" s="905"/>
      <c r="Q11" s="907"/>
      <c r="R11" s="613"/>
      <c r="S11" s="613"/>
      <c r="T11" s="613"/>
      <c r="U11" s="905"/>
      <c r="V11" s="907"/>
      <c r="W11" s="905"/>
      <c r="X11" s="907"/>
      <c r="Y11" s="179"/>
      <c r="Z11" s="180"/>
      <c r="AA11" s="180"/>
      <c r="AB11" s="180"/>
      <c r="AC11" s="181"/>
      <c r="AD11" s="181"/>
      <c r="AE11" s="181"/>
      <c r="AF11" s="181"/>
      <c r="AG11" s="181"/>
      <c r="AH11" s="181"/>
      <c r="AI11" s="181"/>
      <c r="AJ11" s="181"/>
      <c r="AK11" s="905"/>
      <c r="AL11" s="906"/>
      <c r="AM11" s="906"/>
      <c r="AN11" s="906"/>
      <c r="AO11" s="907"/>
      <c r="AP11" s="2"/>
      <c r="AQ11" s="182">
        <f>IF(P11="材質劣化",2,IF(P11="漏水",3,1))</f>
        <v>1</v>
      </c>
    </row>
    <row r="12" spans="2:86" ht="12" customHeight="1" x14ac:dyDescent="0.15">
      <c r="B12" s="869"/>
      <c r="C12" s="874"/>
      <c r="D12" s="872"/>
      <c r="E12" s="872"/>
      <c r="F12" s="872"/>
      <c r="G12" s="872"/>
      <c r="H12" s="872"/>
      <c r="I12" s="872"/>
      <c r="J12" s="873"/>
      <c r="K12" s="178"/>
      <c r="L12" s="905"/>
      <c r="M12" s="907"/>
      <c r="N12" s="905"/>
      <c r="O12" s="907"/>
      <c r="P12" s="905"/>
      <c r="Q12" s="907"/>
      <c r="R12" s="613"/>
      <c r="S12" s="613"/>
      <c r="T12" s="613"/>
      <c r="U12" s="905"/>
      <c r="V12" s="907"/>
      <c r="W12" s="905"/>
      <c r="X12" s="907"/>
      <c r="Y12" s="179"/>
      <c r="Z12" s="180"/>
      <c r="AA12" s="180"/>
      <c r="AB12" s="180"/>
      <c r="AC12" s="181"/>
      <c r="AD12" s="181"/>
      <c r="AE12" s="181"/>
      <c r="AF12" s="181"/>
      <c r="AG12" s="181"/>
      <c r="AH12" s="181"/>
      <c r="AI12" s="181"/>
      <c r="AJ12" s="181"/>
      <c r="AK12" s="905"/>
      <c r="AL12" s="906"/>
      <c r="AM12" s="906"/>
      <c r="AN12" s="906"/>
      <c r="AO12" s="907"/>
      <c r="AP12" s="2"/>
      <c r="AQ12" s="182">
        <f>IF(P12="材質劣化",2,IF(P12="漏水",3,1))</f>
        <v>1</v>
      </c>
    </row>
    <row r="13" spans="2:86" ht="12" customHeight="1" x14ac:dyDescent="0.15">
      <c r="B13" s="869"/>
      <c r="C13" s="874"/>
      <c r="D13" s="872"/>
      <c r="E13" s="872"/>
      <c r="F13" s="872"/>
      <c r="G13" s="872"/>
      <c r="H13" s="872"/>
      <c r="I13" s="872"/>
      <c r="J13" s="873"/>
      <c r="K13" s="178"/>
      <c r="L13" s="905"/>
      <c r="M13" s="907"/>
      <c r="N13" s="905"/>
      <c r="O13" s="907"/>
      <c r="P13" s="905"/>
      <c r="Q13" s="907"/>
      <c r="R13" s="611"/>
      <c r="S13" s="614"/>
      <c r="T13" s="612"/>
      <c r="U13" s="905"/>
      <c r="V13" s="907"/>
      <c r="W13" s="905"/>
      <c r="X13" s="907"/>
      <c r="Y13" s="179"/>
      <c r="Z13" s="180"/>
      <c r="AA13" s="180"/>
      <c r="AB13" s="180"/>
      <c r="AC13" s="181"/>
      <c r="AD13" s="181"/>
      <c r="AE13" s="181"/>
      <c r="AF13" s="181"/>
      <c r="AG13" s="181"/>
      <c r="AH13" s="181"/>
      <c r="AI13" s="181"/>
      <c r="AJ13" s="181"/>
      <c r="AK13" s="905"/>
      <c r="AL13" s="906"/>
      <c r="AM13" s="906"/>
      <c r="AN13" s="906"/>
      <c r="AO13" s="907"/>
      <c r="AP13" s="2"/>
      <c r="AQ13" s="182">
        <f t="shared" ref="AQ13:AQ34" si="2">IF(P13="材質劣化",2,IF(P13="漏水",3,1))</f>
        <v>1</v>
      </c>
    </row>
    <row r="14" spans="2:86" ht="12" customHeight="1" x14ac:dyDescent="0.15">
      <c r="B14" s="869"/>
      <c r="C14" s="874"/>
      <c r="D14" s="872"/>
      <c r="E14" s="872"/>
      <c r="F14" s="872"/>
      <c r="G14" s="872"/>
      <c r="H14" s="872"/>
      <c r="I14" s="872"/>
      <c r="J14" s="873"/>
      <c r="K14" s="178"/>
      <c r="L14" s="905"/>
      <c r="M14" s="907"/>
      <c r="N14" s="905"/>
      <c r="O14" s="907"/>
      <c r="P14" s="905"/>
      <c r="Q14" s="907"/>
      <c r="R14" s="611"/>
      <c r="S14" s="614"/>
      <c r="T14" s="612"/>
      <c r="U14" s="905"/>
      <c r="V14" s="907"/>
      <c r="W14" s="905"/>
      <c r="X14" s="907"/>
      <c r="Y14" s="179"/>
      <c r="Z14" s="180"/>
      <c r="AA14" s="180"/>
      <c r="AB14" s="180"/>
      <c r="AC14" s="181"/>
      <c r="AD14" s="181"/>
      <c r="AE14" s="181"/>
      <c r="AF14" s="181"/>
      <c r="AG14" s="181"/>
      <c r="AH14" s="181"/>
      <c r="AI14" s="181"/>
      <c r="AJ14" s="181"/>
      <c r="AK14" s="905"/>
      <c r="AL14" s="906"/>
      <c r="AM14" s="906"/>
      <c r="AN14" s="906"/>
      <c r="AO14" s="907"/>
      <c r="AP14" s="2"/>
      <c r="AQ14" s="182">
        <f t="shared" si="2"/>
        <v>1</v>
      </c>
    </row>
    <row r="15" spans="2:86" ht="12" customHeight="1" x14ac:dyDescent="0.15">
      <c r="B15" s="869"/>
      <c r="C15" s="874"/>
      <c r="D15" s="872"/>
      <c r="E15" s="872"/>
      <c r="F15" s="872"/>
      <c r="G15" s="872"/>
      <c r="H15" s="872"/>
      <c r="I15" s="872"/>
      <c r="J15" s="873"/>
      <c r="K15" s="178"/>
      <c r="L15" s="905"/>
      <c r="M15" s="907"/>
      <c r="N15" s="905"/>
      <c r="O15" s="907"/>
      <c r="P15" s="905"/>
      <c r="Q15" s="907"/>
      <c r="R15" s="611"/>
      <c r="S15" s="614"/>
      <c r="T15" s="612"/>
      <c r="U15" s="905"/>
      <c r="V15" s="907"/>
      <c r="W15" s="905"/>
      <c r="X15" s="907"/>
      <c r="Y15" s="179"/>
      <c r="Z15" s="180"/>
      <c r="AA15" s="180"/>
      <c r="AB15" s="180"/>
      <c r="AC15" s="181"/>
      <c r="AD15" s="181"/>
      <c r="AE15" s="181"/>
      <c r="AF15" s="181"/>
      <c r="AG15" s="181"/>
      <c r="AH15" s="181"/>
      <c r="AI15" s="181"/>
      <c r="AJ15" s="181"/>
      <c r="AK15" s="905"/>
      <c r="AL15" s="906"/>
      <c r="AM15" s="906"/>
      <c r="AN15" s="906"/>
      <c r="AO15" s="907"/>
      <c r="AP15" s="2"/>
      <c r="AQ15" s="182">
        <f t="shared" si="2"/>
        <v>1</v>
      </c>
    </row>
    <row r="16" spans="2:86" ht="12" customHeight="1" x14ac:dyDescent="0.15">
      <c r="B16" s="869"/>
      <c r="C16" s="874"/>
      <c r="D16" s="872"/>
      <c r="E16" s="872"/>
      <c r="F16" s="872"/>
      <c r="G16" s="872"/>
      <c r="H16" s="872"/>
      <c r="I16" s="872"/>
      <c r="J16" s="873"/>
      <c r="K16" s="178"/>
      <c r="L16" s="905"/>
      <c r="M16" s="907"/>
      <c r="N16" s="905"/>
      <c r="O16" s="907"/>
      <c r="P16" s="905"/>
      <c r="Q16" s="907"/>
      <c r="R16" s="611"/>
      <c r="S16" s="614"/>
      <c r="T16" s="612"/>
      <c r="U16" s="905"/>
      <c r="V16" s="907"/>
      <c r="W16" s="905"/>
      <c r="X16" s="907"/>
      <c r="Y16" s="179"/>
      <c r="Z16" s="180"/>
      <c r="AA16" s="180"/>
      <c r="AB16" s="180"/>
      <c r="AC16" s="181"/>
      <c r="AD16" s="181"/>
      <c r="AE16" s="181"/>
      <c r="AF16" s="181"/>
      <c r="AG16" s="181"/>
      <c r="AH16" s="181"/>
      <c r="AI16" s="181"/>
      <c r="AJ16" s="181"/>
      <c r="AK16" s="905"/>
      <c r="AL16" s="906"/>
      <c r="AM16" s="906"/>
      <c r="AN16" s="906"/>
      <c r="AO16" s="907"/>
      <c r="AP16" s="2"/>
      <c r="AQ16" s="182">
        <f t="shared" si="2"/>
        <v>1</v>
      </c>
    </row>
    <row r="17" spans="2:46" ht="12" customHeight="1" x14ac:dyDescent="0.15">
      <c r="B17" s="869"/>
      <c r="C17" s="874"/>
      <c r="D17" s="872"/>
      <c r="E17" s="872"/>
      <c r="F17" s="872"/>
      <c r="G17" s="872"/>
      <c r="H17" s="872"/>
      <c r="I17" s="872"/>
      <c r="J17" s="873"/>
      <c r="K17" s="178"/>
      <c r="L17" s="905"/>
      <c r="M17" s="907"/>
      <c r="N17" s="905"/>
      <c r="O17" s="907"/>
      <c r="P17" s="905"/>
      <c r="Q17" s="907"/>
      <c r="R17" s="611"/>
      <c r="S17" s="614"/>
      <c r="T17" s="612"/>
      <c r="U17" s="905"/>
      <c r="V17" s="907"/>
      <c r="W17" s="905"/>
      <c r="X17" s="907"/>
      <c r="Y17" s="179"/>
      <c r="Z17" s="180"/>
      <c r="AA17" s="180"/>
      <c r="AB17" s="180"/>
      <c r="AC17" s="181"/>
      <c r="AD17" s="181"/>
      <c r="AE17" s="181"/>
      <c r="AF17" s="181"/>
      <c r="AG17" s="181"/>
      <c r="AH17" s="181"/>
      <c r="AI17" s="181"/>
      <c r="AJ17" s="181"/>
      <c r="AK17" s="905"/>
      <c r="AL17" s="906"/>
      <c r="AM17" s="906"/>
      <c r="AN17" s="906"/>
      <c r="AO17" s="907"/>
      <c r="AP17" s="2"/>
      <c r="AQ17" s="182">
        <f t="shared" si="2"/>
        <v>1</v>
      </c>
    </row>
    <row r="18" spans="2:46" ht="12" customHeight="1" x14ac:dyDescent="0.15">
      <c r="B18" s="869"/>
      <c r="C18" s="874"/>
      <c r="D18" s="872"/>
      <c r="E18" s="872"/>
      <c r="F18" s="872"/>
      <c r="G18" s="872"/>
      <c r="H18" s="872"/>
      <c r="I18" s="872"/>
      <c r="J18" s="873"/>
      <c r="K18" s="178"/>
      <c r="L18" s="905"/>
      <c r="M18" s="907"/>
      <c r="N18" s="905"/>
      <c r="O18" s="907"/>
      <c r="P18" s="905"/>
      <c r="Q18" s="907"/>
      <c r="R18" s="611"/>
      <c r="S18" s="614"/>
      <c r="T18" s="612"/>
      <c r="U18" s="905"/>
      <c r="V18" s="907"/>
      <c r="W18" s="905"/>
      <c r="X18" s="907"/>
      <c r="Y18" s="179"/>
      <c r="Z18" s="180"/>
      <c r="AA18" s="180"/>
      <c r="AB18" s="180"/>
      <c r="AC18" s="181"/>
      <c r="AD18" s="181"/>
      <c r="AE18" s="181"/>
      <c r="AF18" s="181"/>
      <c r="AG18" s="181"/>
      <c r="AH18" s="181"/>
      <c r="AI18" s="181"/>
      <c r="AJ18" s="181"/>
      <c r="AK18" s="905"/>
      <c r="AL18" s="906"/>
      <c r="AM18" s="906"/>
      <c r="AN18" s="906"/>
      <c r="AO18" s="907"/>
      <c r="AP18" s="2"/>
      <c r="AQ18" s="182">
        <f t="shared" si="2"/>
        <v>1</v>
      </c>
    </row>
    <row r="19" spans="2:46" ht="12" customHeight="1" x14ac:dyDescent="0.15">
      <c r="B19" s="869"/>
      <c r="C19" s="874"/>
      <c r="D19" s="872"/>
      <c r="E19" s="872"/>
      <c r="F19" s="872"/>
      <c r="G19" s="872"/>
      <c r="H19" s="872"/>
      <c r="I19" s="872"/>
      <c r="J19" s="873"/>
      <c r="K19" s="178"/>
      <c r="L19" s="905"/>
      <c r="M19" s="907"/>
      <c r="N19" s="905"/>
      <c r="O19" s="907"/>
      <c r="P19" s="905"/>
      <c r="Q19" s="907"/>
      <c r="R19" s="611"/>
      <c r="S19" s="614"/>
      <c r="T19" s="612"/>
      <c r="U19" s="905"/>
      <c r="V19" s="907"/>
      <c r="W19" s="905"/>
      <c r="X19" s="907"/>
      <c r="Y19" s="179"/>
      <c r="Z19" s="180"/>
      <c r="AA19" s="180"/>
      <c r="AB19" s="180"/>
      <c r="AC19" s="181"/>
      <c r="AD19" s="181"/>
      <c r="AE19" s="181"/>
      <c r="AF19" s="181"/>
      <c r="AG19" s="181"/>
      <c r="AH19" s="181"/>
      <c r="AI19" s="181"/>
      <c r="AJ19" s="181"/>
      <c r="AK19" s="905"/>
      <c r="AL19" s="906"/>
      <c r="AM19" s="906"/>
      <c r="AN19" s="906"/>
      <c r="AO19" s="907"/>
      <c r="AP19" s="2"/>
      <c r="AQ19" s="182">
        <f t="shared" si="2"/>
        <v>1</v>
      </c>
    </row>
    <row r="20" spans="2:46" ht="12" customHeight="1" x14ac:dyDescent="0.15">
      <c r="B20" s="869"/>
      <c r="C20" s="874"/>
      <c r="D20" s="872"/>
      <c r="E20" s="872"/>
      <c r="F20" s="872"/>
      <c r="G20" s="872"/>
      <c r="H20" s="872"/>
      <c r="I20" s="872"/>
      <c r="J20" s="873"/>
      <c r="K20" s="178"/>
      <c r="L20" s="905"/>
      <c r="M20" s="907"/>
      <c r="N20" s="905"/>
      <c r="O20" s="907"/>
      <c r="P20" s="905"/>
      <c r="Q20" s="907"/>
      <c r="R20" s="611"/>
      <c r="S20" s="614"/>
      <c r="T20" s="612"/>
      <c r="U20" s="905"/>
      <c r="V20" s="907"/>
      <c r="W20" s="905"/>
      <c r="X20" s="907"/>
      <c r="Y20" s="179"/>
      <c r="Z20" s="180"/>
      <c r="AA20" s="180"/>
      <c r="AB20" s="180"/>
      <c r="AC20" s="181"/>
      <c r="AD20" s="181"/>
      <c r="AE20" s="181"/>
      <c r="AF20" s="181"/>
      <c r="AG20" s="181"/>
      <c r="AH20" s="181"/>
      <c r="AI20" s="181"/>
      <c r="AJ20" s="181"/>
      <c r="AK20" s="905"/>
      <c r="AL20" s="906"/>
      <c r="AM20" s="906"/>
      <c r="AN20" s="906"/>
      <c r="AO20" s="907"/>
      <c r="AP20" s="2"/>
      <c r="AQ20" s="182">
        <f t="shared" si="2"/>
        <v>1</v>
      </c>
    </row>
    <row r="21" spans="2:46" ht="12" customHeight="1" x14ac:dyDescent="0.15">
      <c r="B21" s="869"/>
      <c r="C21" s="874"/>
      <c r="D21" s="872"/>
      <c r="E21" s="872"/>
      <c r="F21" s="872"/>
      <c r="G21" s="872"/>
      <c r="H21" s="872"/>
      <c r="I21" s="872"/>
      <c r="J21" s="873"/>
      <c r="K21" s="178"/>
      <c r="L21" s="905"/>
      <c r="M21" s="907"/>
      <c r="N21" s="905"/>
      <c r="O21" s="907"/>
      <c r="P21" s="905"/>
      <c r="Q21" s="907"/>
      <c r="R21" s="611"/>
      <c r="S21" s="614"/>
      <c r="T21" s="612"/>
      <c r="U21" s="905"/>
      <c r="V21" s="907"/>
      <c r="W21" s="905"/>
      <c r="X21" s="907"/>
      <c r="Y21" s="179"/>
      <c r="Z21" s="180"/>
      <c r="AA21" s="180"/>
      <c r="AB21" s="180"/>
      <c r="AC21" s="181"/>
      <c r="AD21" s="181"/>
      <c r="AE21" s="181"/>
      <c r="AF21" s="181"/>
      <c r="AG21" s="181"/>
      <c r="AH21" s="181"/>
      <c r="AI21" s="181"/>
      <c r="AJ21" s="181"/>
      <c r="AK21" s="905"/>
      <c r="AL21" s="906"/>
      <c r="AM21" s="906"/>
      <c r="AN21" s="906"/>
      <c r="AO21" s="907"/>
      <c r="AP21" s="2"/>
      <c r="AQ21" s="182">
        <f>IF(P21="材質劣化",2,IF(P21="漏水",3,1))</f>
        <v>1</v>
      </c>
    </row>
    <row r="22" spans="2:46" ht="12" customHeight="1" x14ac:dyDescent="0.15">
      <c r="B22" s="869"/>
      <c r="C22" s="874"/>
      <c r="D22" s="872"/>
      <c r="E22" s="872"/>
      <c r="F22" s="872"/>
      <c r="G22" s="872"/>
      <c r="H22" s="872"/>
      <c r="I22" s="872"/>
      <c r="J22" s="873"/>
      <c r="K22" s="178"/>
      <c r="L22" s="905"/>
      <c r="M22" s="907"/>
      <c r="N22" s="905"/>
      <c r="O22" s="907"/>
      <c r="P22" s="905"/>
      <c r="Q22" s="907"/>
      <c r="R22" s="611"/>
      <c r="S22" s="614"/>
      <c r="T22" s="612"/>
      <c r="U22" s="905"/>
      <c r="V22" s="907"/>
      <c r="W22" s="905"/>
      <c r="X22" s="907"/>
      <c r="Y22" s="179"/>
      <c r="Z22" s="180"/>
      <c r="AA22" s="180"/>
      <c r="AB22" s="180"/>
      <c r="AC22" s="181"/>
      <c r="AD22" s="181"/>
      <c r="AE22" s="181"/>
      <c r="AF22" s="181"/>
      <c r="AG22" s="181"/>
      <c r="AH22" s="181"/>
      <c r="AI22" s="181"/>
      <c r="AJ22" s="181"/>
      <c r="AK22" s="905"/>
      <c r="AL22" s="906"/>
      <c r="AM22" s="906"/>
      <c r="AN22" s="906"/>
      <c r="AO22" s="907"/>
      <c r="AP22" s="2"/>
      <c r="AQ22" s="182">
        <f t="shared" si="2"/>
        <v>1</v>
      </c>
    </row>
    <row r="23" spans="2:46" ht="12" customHeight="1" x14ac:dyDescent="0.15">
      <c r="B23" s="869"/>
      <c r="C23" s="874"/>
      <c r="D23" s="872"/>
      <c r="E23" s="872"/>
      <c r="F23" s="872"/>
      <c r="G23" s="872"/>
      <c r="H23" s="872"/>
      <c r="I23" s="872"/>
      <c r="J23" s="873"/>
      <c r="K23" s="178"/>
      <c r="L23" s="905"/>
      <c r="M23" s="907"/>
      <c r="N23" s="905"/>
      <c r="O23" s="907"/>
      <c r="P23" s="905"/>
      <c r="Q23" s="907"/>
      <c r="R23" s="611"/>
      <c r="S23" s="614"/>
      <c r="T23" s="612"/>
      <c r="U23" s="905"/>
      <c r="V23" s="907"/>
      <c r="W23" s="905"/>
      <c r="X23" s="907"/>
      <c r="Y23" s="179"/>
      <c r="Z23" s="180"/>
      <c r="AA23" s="180"/>
      <c r="AB23" s="180"/>
      <c r="AC23" s="181"/>
      <c r="AD23" s="181"/>
      <c r="AE23" s="181"/>
      <c r="AF23" s="181"/>
      <c r="AG23" s="181"/>
      <c r="AH23" s="181"/>
      <c r="AI23" s="181"/>
      <c r="AJ23" s="181"/>
      <c r="AK23" s="905"/>
      <c r="AL23" s="906"/>
      <c r="AM23" s="906"/>
      <c r="AN23" s="906"/>
      <c r="AO23" s="907"/>
      <c r="AP23" s="2"/>
      <c r="AQ23" s="182">
        <f t="shared" si="2"/>
        <v>1</v>
      </c>
    </row>
    <row r="24" spans="2:46" ht="12" customHeight="1" x14ac:dyDescent="0.15">
      <c r="B24" s="869"/>
      <c r="C24" s="874"/>
      <c r="D24" s="872"/>
      <c r="E24" s="872"/>
      <c r="F24" s="872"/>
      <c r="G24" s="872"/>
      <c r="H24" s="872"/>
      <c r="I24" s="872"/>
      <c r="J24" s="873"/>
      <c r="K24" s="178"/>
      <c r="L24" s="905"/>
      <c r="M24" s="907"/>
      <c r="N24" s="905"/>
      <c r="O24" s="907"/>
      <c r="P24" s="905"/>
      <c r="Q24" s="907"/>
      <c r="R24" s="611"/>
      <c r="S24" s="614"/>
      <c r="T24" s="612"/>
      <c r="U24" s="905"/>
      <c r="V24" s="907"/>
      <c r="W24" s="905"/>
      <c r="X24" s="907"/>
      <c r="Y24" s="179"/>
      <c r="Z24" s="180"/>
      <c r="AA24" s="180"/>
      <c r="AB24" s="180"/>
      <c r="AC24" s="181"/>
      <c r="AD24" s="181"/>
      <c r="AE24" s="181"/>
      <c r="AF24" s="181"/>
      <c r="AG24" s="181"/>
      <c r="AH24" s="181"/>
      <c r="AI24" s="181"/>
      <c r="AJ24" s="181"/>
      <c r="AK24" s="905"/>
      <c r="AL24" s="906"/>
      <c r="AM24" s="906"/>
      <c r="AN24" s="906"/>
      <c r="AO24" s="907"/>
      <c r="AP24" s="2"/>
      <c r="AQ24" s="182">
        <f t="shared" si="2"/>
        <v>1</v>
      </c>
    </row>
    <row r="25" spans="2:46" ht="12" customHeight="1" x14ac:dyDescent="0.15">
      <c r="B25" s="869"/>
      <c r="C25" s="874"/>
      <c r="D25" s="872"/>
      <c r="E25" s="872"/>
      <c r="F25" s="872"/>
      <c r="G25" s="872"/>
      <c r="H25" s="872"/>
      <c r="I25" s="872"/>
      <c r="J25" s="873"/>
      <c r="K25" s="178"/>
      <c r="L25" s="905"/>
      <c r="M25" s="907"/>
      <c r="N25" s="905"/>
      <c r="O25" s="907"/>
      <c r="P25" s="905"/>
      <c r="Q25" s="907"/>
      <c r="R25" s="611"/>
      <c r="S25" s="614"/>
      <c r="T25" s="612"/>
      <c r="U25" s="905"/>
      <c r="V25" s="907"/>
      <c r="W25" s="905"/>
      <c r="X25" s="907"/>
      <c r="Y25" s="179"/>
      <c r="Z25" s="180"/>
      <c r="AA25" s="180"/>
      <c r="AB25" s="180"/>
      <c r="AC25" s="181"/>
      <c r="AD25" s="181"/>
      <c r="AE25" s="181"/>
      <c r="AF25" s="181"/>
      <c r="AG25" s="181"/>
      <c r="AH25" s="181"/>
      <c r="AI25" s="181"/>
      <c r="AJ25" s="181"/>
      <c r="AK25" s="905"/>
      <c r="AL25" s="906"/>
      <c r="AM25" s="906"/>
      <c r="AN25" s="906"/>
      <c r="AO25" s="907"/>
      <c r="AP25" s="2"/>
      <c r="AQ25" s="182">
        <f t="shared" si="2"/>
        <v>1</v>
      </c>
    </row>
    <row r="26" spans="2:46" ht="12" customHeight="1" x14ac:dyDescent="0.15">
      <c r="B26" s="869"/>
      <c r="C26" s="874"/>
      <c r="D26" s="872"/>
      <c r="E26" s="872"/>
      <c r="F26" s="872"/>
      <c r="G26" s="872"/>
      <c r="H26" s="872"/>
      <c r="I26" s="872"/>
      <c r="J26" s="873"/>
      <c r="K26" s="178"/>
      <c r="L26" s="905"/>
      <c r="M26" s="907"/>
      <c r="N26" s="905"/>
      <c r="O26" s="907"/>
      <c r="P26" s="905"/>
      <c r="Q26" s="907"/>
      <c r="R26" s="611"/>
      <c r="S26" s="614"/>
      <c r="T26" s="612"/>
      <c r="U26" s="905"/>
      <c r="V26" s="907"/>
      <c r="W26" s="905"/>
      <c r="X26" s="907"/>
      <c r="Y26" s="179"/>
      <c r="Z26" s="180"/>
      <c r="AA26" s="180"/>
      <c r="AB26" s="180"/>
      <c r="AC26" s="181"/>
      <c r="AD26" s="181"/>
      <c r="AE26" s="181"/>
      <c r="AF26" s="181"/>
      <c r="AG26" s="181"/>
      <c r="AH26" s="181"/>
      <c r="AI26" s="181"/>
      <c r="AJ26" s="181"/>
      <c r="AK26" s="905"/>
      <c r="AL26" s="906"/>
      <c r="AM26" s="906"/>
      <c r="AN26" s="906"/>
      <c r="AO26" s="907"/>
      <c r="AP26" s="2"/>
      <c r="AQ26" s="182">
        <f t="shared" si="2"/>
        <v>1</v>
      </c>
    </row>
    <row r="27" spans="2:46" ht="12" customHeight="1" x14ac:dyDescent="0.15">
      <c r="B27" s="869"/>
      <c r="C27" s="874"/>
      <c r="D27" s="872"/>
      <c r="E27" s="872"/>
      <c r="F27" s="872"/>
      <c r="G27" s="872"/>
      <c r="H27" s="872"/>
      <c r="I27" s="872"/>
      <c r="J27" s="873"/>
      <c r="K27" s="178"/>
      <c r="L27" s="905"/>
      <c r="M27" s="907"/>
      <c r="N27" s="905"/>
      <c r="O27" s="907"/>
      <c r="P27" s="905"/>
      <c r="Q27" s="907"/>
      <c r="R27" s="611"/>
      <c r="S27" s="614"/>
      <c r="T27" s="612"/>
      <c r="U27" s="905"/>
      <c r="V27" s="907"/>
      <c r="W27" s="905"/>
      <c r="X27" s="907"/>
      <c r="Y27" s="179"/>
      <c r="Z27" s="180"/>
      <c r="AA27" s="180"/>
      <c r="AB27" s="180"/>
      <c r="AC27" s="181"/>
      <c r="AD27" s="181"/>
      <c r="AE27" s="181"/>
      <c r="AF27" s="181"/>
      <c r="AG27" s="181"/>
      <c r="AH27" s="181"/>
      <c r="AI27" s="181"/>
      <c r="AJ27" s="181"/>
      <c r="AK27" s="905"/>
      <c r="AL27" s="906"/>
      <c r="AM27" s="906"/>
      <c r="AN27" s="906"/>
      <c r="AO27" s="907"/>
      <c r="AP27" s="2"/>
      <c r="AQ27" s="182">
        <f t="shared" si="2"/>
        <v>1</v>
      </c>
    </row>
    <row r="28" spans="2:46" ht="12" customHeight="1" x14ac:dyDescent="0.15">
      <c r="B28" s="869"/>
      <c r="C28" s="874"/>
      <c r="D28" s="872"/>
      <c r="E28" s="872"/>
      <c r="F28" s="872"/>
      <c r="G28" s="872"/>
      <c r="H28" s="872"/>
      <c r="I28" s="872"/>
      <c r="J28" s="873"/>
      <c r="K28" s="178"/>
      <c r="L28" s="905"/>
      <c r="M28" s="907"/>
      <c r="N28" s="905"/>
      <c r="O28" s="907"/>
      <c r="P28" s="905"/>
      <c r="Q28" s="907"/>
      <c r="R28" s="611"/>
      <c r="S28" s="614"/>
      <c r="T28" s="612"/>
      <c r="U28" s="905"/>
      <c r="V28" s="907"/>
      <c r="W28" s="905"/>
      <c r="X28" s="907"/>
      <c r="Y28" s="179"/>
      <c r="Z28" s="180"/>
      <c r="AA28" s="180"/>
      <c r="AB28" s="180"/>
      <c r="AC28" s="181"/>
      <c r="AD28" s="181"/>
      <c r="AE28" s="181"/>
      <c r="AF28" s="181"/>
      <c r="AG28" s="181"/>
      <c r="AH28" s="181"/>
      <c r="AI28" s="181"/>
      <c r="AJ28" s="181"/>
      <c r="AK28" s="905"/>
      <c r="AL28" s="906"/>
      <c r="AM28" s="906"/>
      <c r="AN28" s="906"/>
      <c r="AO28" s="907"/>
      <c r="AP28" s="2"/>
      <c r="AQ28" s="182">
        <f t="shared" si="2"/>
        <v>1</v>
      </c>
    </row>
    <row r="29" spans="2:46" ht="12" customHeight="1" x14ac:dyDescent="0.15">
      <c r="B29" s="869"/>
      <c r="C29" s="874"/>
      <c r="D29" s="872"/>
      <c r="E29" s="872"/>
      <c r="F29" s="872"/>
      <c r="G29" s="872"/>
      <c r="H29" s="872"/>
      <c r="I29" s="872"/>
      <c r="J29" s="873"/>
      <c r="K29" s="178"/>
      <c r="L29" s="905"/>
      <c r="M29" s="907"/>
      <c r="N29" s="905"/>
      <c r="O29" s="907"/>
      <c r="P29" s="905"/>
      <c r="Q29" s="907"/>
      <c r="R29" s="611"/>
      <c r="S29" s="614"/>
      <c r="T29" s="612"/>
      <c r="U29" s="905"/>
      <c r="V29" s="907"/>
      <c r="W29" s="905"/>
      <c r="X29" s="907"/>
      <c r="Y29" s="179"/>
      <c r="Z29" s="180"/>
      <c r="AA29" s="180"/>
      <c r="AB29" s="180"/>
      <c r="AC29" s="181"/>
      <c r="AD29" s="181"/>
      <c r="AE29" s="181"/>
      <c r="AF29" s="181"/>
      <c r="AG29" s="181"/>
      <c r="AH29" s="181"/>
      <c r="AI29" s="181"/>
      <c r="AJ29" s="181"/>
      <c r="AK29" s="905"/>
      <c r="AL29" s="906"/>
      <c r="AM29" s="906"/>
      <c r="AN29" s="906"/>
      <c r="AO29" s="907"/>
      <c r="AP29" s="2"/>
      <c r="AQ29" s="182">
        <f t="shared" si="2"/>
        <v>1</v>
      </c>
    </row>
    <row r="30" spans="2:46" ht="12" customHeight="1" x14ac:dyDescent="0.15">
      <c r="B30" s="869"/>
      <c r="C30" s="874"/>
      <c r="D30" s="872"/>
      <c r="E30" s="872"/>
      <c r="F30" s="872"/>
      <c r="G30" s="872"/>
      <c r="H30" s="872"/>
      <c r="I30" s="872"/>
      <c r="J30" s="873"/>
      <c r="K30" s="178"/>
      <c r="L30" s="905"/>
      <c r="M30" s="907"/>
      <c r="N30" s="905"/>
      <c r="O30" s="907"/>
      <c r="P30" s="905"/>
      <c r="Q30" s="907"/>
      <c r="R30" s="611"/>
      <c r="S30" s="614"/>
      <c r="T30" s="612"/>
      <c r="U30" s="905"/>
      <c r="V30" s="907"/>
      <c r="W30" s="905"/>
      <c r="X30" s="907"/>
      <c r="Y30" s="179"/>
      <c r="Z30" s="180"/>
      <c r="AA30" s="180"/>
      <c r="AB30" s="180"/>
      <c r="AC30" s="181"/>
      <c r="AD30" s="181"/>
      <c r="AE30" s="181"/>
      <c r="AF30" s="181"/>
      <c r="AG30" s="181"/>
      <c r="AH30" s="181"/>
      <c r="AI30" s="181"/>
      <c r="AJ30" s="181"/>
      <c r="AK30" s="905"/>
      <c r="AL30" s="906"/>
      <c r="AM30" s="906"/>
      <c r="AN30" s="906"/>
      <c r="AO30" s="907"/>
      <c r="AP30" s="2"/>
      <c r="AQ30" s="182">
        <f t="shared" si="2"/>
        <v>1</v>
      </c>
    </row>
    <row r="31" spans="2:46" ht="12" customHeight="1" x14ac:dyDescent="0.15">
      <c r="B31" s="869"/>
      <c r="C31" s="874"/>
      <c r="D31" s="872"/>
      <c r="E31" s="872"/>
      <c r="F31" s="872"/>
      <c r="G31" s="872"/>
      <c r="H31" s="872"/>
      <c r="I31" s="872"/>
      <c r="J31" s="873"/>
      <c r="K31" s="178"/>
      <c r="L31" s="905"/>
      <c r="M31" s="907"/>
      <c r="N31" s="905"/>
      <c r="O31" s="907"/>
      <c r="P31" s="905"/>
      <c r="Q31" s="907"/>
      <c r="R31" s="611"/>
      <c r="S31" s="614"/>
      <c r="T31" s="612"/>
      <c r="U31" s="905"/>
      <c r="V31" s="907"/>
      <c r="W31" s="905"/>
      <c r="X31" s="907"/>
      <c r="Y31" s="179"/>
      <c r="Z31" s="180"/>
      <c r="AA31" s="180"/>
      <c r="AB31" s="180"/>
      <c r="AC31" s="181"/>
      <c r="AD31" s="181"/>
      <c r="AE31" s="181"/>
      <c r="AF31" s="181"/>
      <c r="AG31" s="181"/>
      <c r="AH31" s="181"/>
      <c r="AI31" s="181"/>
      <c r="AJ31" s="181"/>
      <c r="AK31" s="905"/>
      <c r="AL31" s="906"/>
      <c r="AM31" s="906"/>
      <c r="AN31" s="906"/>
      <c r="AO31" s="907"/>
      <c r="AP31" s="2"/>
      <c r="AQ31" s="182">
        <f t="shared" si="2"/>
        <v>1</v>
      </c>
    </row>
    <row r="32" spans="2:46" ht="12" customHeight="1" x14ac:dyDescent="0.15">
      <c r="B32" s="869"/>
      <c r="C32" s="874"/>
      <c r="D32" s="872"/>
      <c r="E32" s="872"/>
      <c r="F32" s="872"/>
      <c r="G32" s="872"/>
      <c r="H32" s="872"/>
      <c r="I32" s="872"/>
      <c r="J32" s="873"/>
      <c r="K32" s="178"/>
      <c r="L32" s="905"/>
      <c r="M32" s="907"/>
      <c r="N32" s="905"/>
      <c r="O32" s="907"/>
      <c r="P32" s="905"/>
      <c r="Q32" s="907"/>
      <c r="R32" s="611"/>
      <c r="S32" s="614"/>
      <c r="T32" s="612"/>
      <c r="U32" s="905"/>
      <c r="V32" s="907"/>
      <c r="W32" s="905"/>
      <c r="X32" s="907"/>
      <c r="Y32" s="179"/>
      <c r="Z32" s="180"/>
      <c r="AA32" s="180"/>
      <c r="AB32" s="180"/>
      <c r="AC32" s="181"/>
      <c r="AD32" s="181"/>
      <c r="AE32" s="181"/>
      <c r="AF32" s="181"/>
      <c r="AG32" s="181"/>
      <c r="AH32" s="181"/>
      <c r="AI32" s="181"/>
      <c r="AJ32" s="181"/>
      <c r="AK32" s="905"/>
      <c r="AL32" s="906"/>
      <c r="AM32" s="906"/>
      <c r="AN32" s="906"/>
      <c r="AO32" s="907"/>
      <c r="AP32" s="2"/>
      <c r="AQ32" s="182">
        <f t="shared" si="2"/>
        <v>1</v>
      </c>
      <c r="AS32" s="853"/>
      <c r="AT32" s="853"/>
    </row>
    <row r="33" spans="2:86" ht="12" customHeight="1" x14ac:dyDescent="0.15">
      <c r="B33" s="869"/>
      <c r="C33" s="874"/>
      <c r="D33" s="872"/>
      <c r="E33" s="872"/>
      <c r="F33" s="872"/>
      <c r="G33" s="872"/>
      <c r="H33" s="872"/>
      <c r="I33" s="872"/>
      <c r="J33" s="873"/>
      <c r="K33" s="178"/>
      <c r="L33" s="905"/>
      <c r="M33" s="907"/>
      <c r="N33" s="905"/>
      <c r="O33" s="907"/>
      <c r="P33" s="905"/>
      <c r="Q33" s="907"/>
      <c r="R33" s="611"/>
      <c r="S33" s="614"/>
      <c r="T33" s="612"/>
      <c r="U33" s="905"/>
      <c r="V33" s="907"/>
      <c r="W33" s="905"/>
      <c r="X33" s="907"/>
      <c r="Y33" s="179"/>
      <c r="Z33" s="180"/>
      <c r="AA33" s="180"/>
      <c r="AB33" s="180"/>
      <c r="AC33" s="181"/>
      <c r="AD33" s="181"/>
      <c r="AE33" s="181"/>
      <c r="AF33" s="181"/>
      <c r="AG33" s="181"/>
      <c r="AH33" s="181"/>
      <c r="AI33" s="181"/>
      <c r="AJ33" s="181"/>
      <c r="AK33" s="905"/>
      <c r="AL33" s="906"/>
      <c r="AM33" s="906"/>
      <c r="AN33" s="906"/>
      <c r="AO33" s="907"/>
      <c r="AP33" s="2"/>
      <c r="AQ33" s="182">
        <f t="shared" si="2"/>
        <v>1</v>
      </c>
      <c r="AS33" s="908"/>
      <c r="AT33" s="908"/>
    </row>
    <row r="34" spans="2:86" ht="12" customHeight="1" x14ac:dyDescent="0.15">
      <c r="B34" s="869"/>
      <c r="C34" s="874"/>
      <c r="D34" s="872"/>
      <c r="E34" s="872"/>
      <c r="F34" s="872"/>
      <c r="G34" s="872"/>
      <c r="H34" s="872"/>
      <c r="I34" s="872"/>
      <c r="J34" s="873"/>
      <c r="K34" s="178"/>
      <c r="L34" s="905"/>
      <c r="M34" s="907"/>
      <c r="N34" s="905"/>
      <c r="O34" s="907"/>
      <c r="P34" s="905"/>
      <c r="Q34" s="907"/>
      <c r="R34" s="611"/>
      <c r="S34" s="614"/>
      <c r="T34" s="612"/>
      <c r="U34" s="905"/>
      <c r="V34" s="907"/>
      <c r="W34" s="905"/>
      <c r="X34" s="907"/>
      <c r="Y34" s="179"/>
      <c r="Z34" s="180"/>
      <c r="AA34" s="180"/>
      <c r="AB34" s="180"/>
      <c r="AC34" s="181"/>
      <c r="AD34" s="181"/>
      <c r="AE34" s="181"/>
      <c r="AF34" s="181"/>
      <c r="AG34" s="181"/>
      <c r="AH34" s="181"/>
      <c r="AI34" s="181"/>
      <c r="AJ34" s="181"/>
      <c r="AK34" s="905"/>
      <c r="AL34" s="906"/>
      <c r="AM34" s="906"/>
      <c r="AN34" s="906"/>
      <c r="AO34" s="907"/>
      <c r="AP34" s="2"/>
      <c r="AQ34" s="182">
        <f t="shared" si="2"/>
        <v>1</v>
      </c>
      <c r="AS34" s="909"/>
      <c r="AT34" s="909"/>
    </row>
    <row r="35" spans="2:86" ht="12" customHeight="1" x14ac:dyDescent="0.15">
      <c r="B35" s="869"/>
      <c r="C35" s="874"/>
      <c r="D35" s="872"/>
      <c r="E35" s="872"/>
      <c r="F35" s="872"/>
      <c r="G35" s="872"/>
      <c r="H35" s="872"/>
      <c r="I35" s="872"/>
      <c r="J35" s="873"/>
      <c r="K35" s="910" t="s">
        <v>630</v>
      </c>
      <c r="L35" s="895" t="s">
        <v>631</v>
      </c>
      <c r="M35" s="895"/>
      <c r="N35" s="895"/>
      <c r="O35" s="895"/>
      <c r="P35" s="895"/>
      <c r="Q35" s="895"/>
      <c r="R35" s="895"/>
      <c r="S35" s="895"/>
      <c r="T35" s="895"/>
      <c r="U35" s="895"/>
      <c r="V35" s="895"/>
      <c r="W35" s="895"/>
      <c r="X35" s="895"/>
      <c r="Y35" s="881" t="s">
        <v>632</v>
      </c>
      <c r="Z35" s="882"/>
      <c r="AA35" s="882"/>
      <c r="AB35" s="883"/>
      <c r="AC35" s="183">
        <f t="shared" ref="AC35:AJ35" si="3">SUM(AC11:AC34)</f>
        <v>0</v>
      </c>
      <c r="AD35" s="183">
        <f t="shared" si="3"/>
        <v>0</v>
      </c>
      <c r="AE35" s="183">
        <f>SUM(AE11:AE34)</f>
        <v>0</v>
      </c>
      <c r="AF35" s="183">
        <f t="shared" si="3"/>
        <v>0</v>
      </c>
      <c r="AG35" s="183">
        <f t="shared" si="3"/>
        <v>0</v>
      </c>
      <c r="AH35" s="183">
        <f t="shared" si="3"/>
        <v>0</v>
      </c>
      <c r="AI35" s="183">
        <f t="shared" si="3"/>
        <v>0</v>
      </c>
      <c r="AJ35" s="184">
        <f t="shared" si="3"/>
        <v>0</v>
      </c>
      <c r="AK35" s="895" t="s">
        <v>633</v>
      </c>
      <c r="AL35" s="895"/>
      <c r="AM35" s="912" t="s">
        <v>634</v>
      </c>
      <c r="AN35" s="912"/>
      <c r="AO35" s="912"/>
      <c r="AP35" s="2"/>
    </row>
    <row r="36" spans="2:86" ht="12" customHeight="1" x14ac:dyDescent="0.15">
      <c r="B36" s="869"/>
      <c r="C36" s="874"/>
      <c r="D36" s="872"/>
      <c r="E36" s="872"/>
      <c r="F36" s="872"/>
      <c r="G36" s="872"/>
      <c r="H36" s="872"/>
      <c r="I36" s="872"/>
      <c r="J36" s="873"/>
      <c r="K36" s="911"/>
      <c r="L36" s="889" t="s">
        <v>635</v>
      </c>
      <c r="M36" s="896"/>
      <c r="N36" s="890"/>
      <c r="O36" s="889" t="s">
        <v>636</v>
      </c>
      <c r="P36" s="896"/>
      <c r="Q36" s="896"/>
      <c r="R36" s="896"/>
      <c r="S36" s="896"/>
      <c r="T36" s="896"/>
      <c r="U36" s="896"/>
      <c r="V36" s="896"/>
      <c r="W36" s="896"/>
      <c r="X36" s="890"/>
      <c r="Y36" s="176" t="s">
        <v>388</v>
      </c>
      <c r="Z36" s="177" t="s">
        <v>387</v>
      </c>
      <c r="AA36" s="177" t="s">
        <v>628</v>
      </c>
      <c r="AB36" s="177" t="s">
        <v>629</v>
      </c>
      <c r="AC36" s="177" t="s">
        <v>388</v>
      </c>
      <c r="AD36" s="177" t="s">
        <v>387</v>
      </c>
      <c r="AE36" s="177" t="s">
        <v>628</v>
      </c>
      <c r="AF36" s="177" t="s">
        <v>629</v>
      </c>
      <c r="AG36" s="177" t="s">
        <v>388</v>
      </c>
      <c r="AH36" s="177" t="s">
        <v>387</v>
      </c>
      <c r="AI36" s="177" t="s">
        <v>628</v>
      </c>
      <c r="AJ36" s="185" t="s">
        <v>629</v>
      </c>
      <c r="AK36" s="895"/>
      <c r="AL36" s="895"/>
      <c r="AM36" s="912"/>
      <c r="AN36" s="912"/>
      <c r="AO36" s="912"/>
      <c r="AP36" s="2"/>
    </row>
    <row r="37" spans="2:86" ht="14.25" customHeight="1" x14ac:dyDescent="0.15">
      <c r="B37" s="869"/>
      <c r="C37" s="874"/>
      <c r="D37" s="872"/>
      <c r="E37" s="872"/>
      <c r="F37" s="872"/>
      <c r="G37" s="872"/>
      <c r="H37" s="872"/>
      <c r="I37" s="872"/>
      <c r="J37" s="873"/>
      <c r="K37" s="911"/>
      <c r="L37" s="891"/>
      <c r="M37" s="900"/>
      <c r="N37" s="892"/>
      <c r="O37" s="891"/>
      <c r="P37" s="900"/>
      <c r="Q37" s="900"/>
      <c r="R37" s="900"/>
      <c r="S37" s="900"/>
      <c r="T37" s="900"/>
      <c r="U37" s="900"/>
      <c r="V37" s="900"/>
      <c r="W37" s="900"/>
      <c r="X37" s="892"/>
      <c r="Y37" s="913">
        <f>COUNTIF(Y11:Y34,"〇")</f>
        <v>0</v>
      </c>
      <c r="Z37" s="913">
        <f>COUNTIF(Z11:Z34,"〇")</f>
        <v>0</v>
      </c>
      <c r="AA37" s="913">
        <f>COUNTIF(AA11:AA34,"〇")</f>
        <v>0</v>
      </c>
      <c r="AB37" s="913">
        <f>COUNTIF(AB11:AB34,"〇")</f>
        <v>0</v>
      </c>
      <c r="AC37" s="913">
        <f>COUNTA(AC11:AC34)</f>
        <v>0</v>
      </c>
      <c r="AD37" s="913">
        <f t="shared" ref="AD37:AI37" si="4">COUNTA(AD11:AD34)</f>
        <v>0</v>
      </c>
      <c r="AE37" s="913">
        <f t="shared" si="4"/>
        <v>0</v>
      </c>
      <c r="AF37" s="913">
        <f t="shared" si="4"/>
        <v>0</v>
      </c>
      <c r="AG37" s="913">
        <f t="shared" si="4"/>
        <v>0</v>
      </c>
      <c r="AH37" s="913">
        <f t="shared" si="4"/>
        <v>0</v>
      </c>
      <c r="AI37" s="913">
        <f t="shared" si="4"/>
        <v>0</v>
      </c>
      <c r="AJ37" s="913">
        <f>COUNTA(AJ11:AJ34)</f>
        <v>0</v>
      </c>
      <c r="AK37" s="895"/>
      <c r="AL37" s="895"/>
      <c r="AM37" s="912"/>
      <c r="AN37" s="912"/>
      <c r="AO37" s="912"/>
      <c r="AP37" s="2"/>
    </row>
    <row r="38" spans="2:86" ht="14.25" customHeight="1" x14ac:dyDescent="0.15">
      <c r="B38" s="869"/>
      <c r="C38" s="874"/>
      <c r="D38" s="872"/>
      <c r="E38" s="872"/>
      <c r="F38" s="872"/>
      <c r="G38" s="872"/>
      <c r="H38" s="872"/>
      <c r="I38" s="872"/>
      <c r="J38" s="873"/>
      <c r="K38" s="911"/>
      <c r="L38" s="893"/>
      <c r="M38" s="897"/>
      <c r="N38" s="894"/>
      <c r="O38" s="893"/>
      <c r="P38" s="897"/>
      <c r="Q38" s="897"/>
      <c r="R38" s="897"/>
      <c r="S38" s="897"/>
      <c r="T38" s="897"/>
      <c r="U38" s="897"/>
      <c r="V38" s="897"/>
      <c r="W38" s="897"/>
      <c r="X38" s="894"/>
      <c r="Y38" s="913"/>
      <c r="Z38" s="913"/>
      <c r="AA38" s="913"/>
      <c r="AB38" s="913"/>
      <c r="AC38" s="913"/>
      <c r="AD38" s="913"/>
      <c r="AE38" s="913"/>
      <c r="AF38" s="913"/>
      <c r="AG38" s="913"/>
      <c r="AH38" s="913"/>
      <c r="AI38" s="913"/>
      <c r="AJ38" s="913"/>
      <c r="AK38" s="895"/>
      <c r="AL38" s="895"/>
      <c r="AM38" s="912"/>
      <c r="AN38" s="912"/>
      <c r="AO38" s="912"/>
      <c r="AP38" s="2"/>
    </row>
    <row r="39" spans="2:86" ht="12" customHeight="1" x14ac:dyDescent="0.15">
      <c r="B39" s="869"/>
      <c r="C39" s="874"/>
      <c r="D39" s="872"/>
      <c r="E39" s="872"/>
      <c r="F39" s="872"/>
      <c r="G39" s="872"/>
      <c r="H39" s="872"/>
      <c r="I39" s="872"/>
      <c r="J39" s="872"/>
      <c r="K39" s="921" t="s">
        <v>637</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869"/>
      <c r="C40" s="874"/>
      <c r="D40" s="872"/>
      <c r="E40" s="872"/>
      <c r="F40" s="872"/>
      <c r="G40" s="872"/>
      <c r="H40" s="872"/>
      <c r="I40" s="872"/>
      <c r="J40" s="872"/>
      <c r="K40" s="922"/>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869"/>
      <c r="C41" s="874"/>
      <c r="D41" s="872"/>
      <c r="E41" s="872"/>
      <c r="F41" s="872"/>
      <c r="G41" s="872"/>
      <c r="H41" s="872"/>
      <c r="I41" s="872"/>
      <c r="J41" s="872"/>
      <c r="K41" s="922"/>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869"/>
      <c r="C42" s="874"/>
      <c r="D42" s="872"/>
      <c r="E42" s="872"/>
      <c r="F42" s="872"/>
      <c r="G42" s="872"/>
      <c r="H42" s="872"/>
      <c r="I42" s="872"/>
      <c r="J42" s="872"/>
      <c r="K42" s="922"/>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165"/>
      <c r="CD42" s="2"/>
      <c r="CE42" s="2"/>
      <c r="CF42" s="2"/>
      <c r="CG42" s="2"/>
      <c r="CH42" s="2"/>
    </row>
    <row r="43" spans="2:86" ht="12" customHeight="1" x14ac:dyDescent="0.15">
      <c r="B43" s="869"/>
      <c r="C43" s="874"/>
      <c r="D43" s="872"/>
      <c r="E43" s="872"/>
      <c r="F43" s="872"/>
      <c r="G43" s="872"/>
      <c r="H43" s="872"/>
      <c r="I43" s="872"/>
      <c r="J43" s="873"/>
      <c r="K43" s="914" t="s">
        <v>638</v>
      </c>
      <c r="L43" s="914"/>
      <c r="M43" s="914"/>
      <c r="N43" s="914"/>
      <c r="O43" s="914"/>
      <c r="P43" s="914"/>
      <c r="Q43" s="914"/>
      <c r="R43" s="914"/>
      <c r="S43" s="914"/>
      <c r="T43" s="914"/>
      <c r="U43" s="914"/>
      <c r="V43" s="914"/>
      <c r="W43" s="914"/>
      <c r="X43" s="914"/>
      <c r="Y43" s="914"/>
      <c r="Z43" s="914"/>
      <c r="AA43" s="914"/>
      <c r="AB43" s="914"/>
      <c r="AC43" s="914"/>
      <c r="AD43" s="914"/>
      <c r="AE43" s="914"/>
      <c r="AF43" s="914"/>
      <c r="AG43" s="914"/>
      <c r="AH43" s="914"/>
      <c r="AI43" s="914"/>
      <c r="AJ43" s="914"/>
      <c r="AK43" s="914"/>
      <c r="AL43" s="914"/>
      <c r="AM43" s="914"/>
      <c r="AN43" s="914"/>
      <c r="AO43" s="914"/>
      <c r="AP43" s="165"/>
      <c r="CD43" s="2"/>
      <c r="CE43" s="2"/>
      <c r="CF43" s="2"/>
      <c r="CG43" s="2"/>
      <c r="CH43" s="2"/>
    </row>
    <row r="44" spans="2:86" ht="12" customHeight="1" x14ac:dyDescent="0.15">
      <c r="B44" s="869"/>
      <c r="C44" s="874"/>
      <c r="D44" s="872"/>
      <c r="E44" s="872"/>
      <c r="F44" s="872"/>
      <c r="G44" s="872"/>
      <c r="H44" s="872"/>
      <c r="I44" s="872"/>
      <c r="J44" s="873"/>
      <c r="K44" s="915" t="s">
        <v>639</v>
      </c>
      <c r="L44" s="916"/>
      <c r="M44" s="916"/>
      <c r="N44" s="916"/>
      <c r="O44" s="916"/>
      <c r="P44" s="916"/>
      <c r="Q44" s="916"/>
      <c r="R44" s="916"/>
      <c r="S44" s="916"/>
      <c r="T44" s="916"/>
      <c r="U44" s="916"/>
      <c r="V44" s="916"/>
      <c r="W44" s="916"/>
      <c r="X44" s="916"/>
      <c r="Y44" s="916"/>
      <c r="Z44" s="916"/>
      <c r="AA44" s="916"/>
      <c r="AB44" s="916"/>
      <c r="AC44" s="916"/>
      <c r="AD44" s="916"/>
      <c r="AE44" s="916"/>
      <c r="AF44" s="916"/>
      <c r="AG44" s="916"/>
      <c r="AH44" s="916"/>
      <c r="AI44" s="916"/>
      <c r="AJ44" s="916"/>
      <c r="AK44" s="916"/>
      <c r="AL44" s="916"/>
      <c r="AM44" s="916"/>
      <c r="AN44" s="916"/>
      <c r="AO44" s="917"/>
      <c r="AP44" s="165"/>
      <c r="CD44" s="2"/>
      <c r="CE44" s="2"/>
      <c r="CF44" s="2"/>
      <c r="CG44" s="2"/>
      <c r="CH44" s="2"/>
    </row>
    <row r="45" spans="2:86" ht="12" customHeight="1" x14ac:dyDescent="0.15">
      <c r="B45" s="480"/>
      <c r="C45" s="875"/>
      <c r="D45" s="876"/>
      <c r="E45" s="876"/>
      <c r="F45" s="876"/>
      <c r="G45" s="876"/>
      <c r="H45" s="876"/>
      <c r="I45" s="876"/>
      <c r="J45" s="877"/>
      <c r="K45" s="918" t="s">
        <v>640</v>
      </c>
      <c r="L45" s="919"/>
      <c r="M45" s="919"/>
      <c r="N45" s="919"/>
      <c r="O45" s="919"/>
      <c r="P45" s="919"/>
      <c r="Q45" s="919"/>
      <c r="R45" s="919"/>
      <c r="S45" s="919"/>
      <c r="T45" s="919"/>
      <c r="U45" s="919"/>
      <c r="V45" s="919"/>
      <c r="W45" s="919"/>
      <c r="X45" s="919"/>
      <c r="Y45" s="919"/>
      <c r="Z45" s="919"/>
      <c r="AA45" s="919"/>
      <c r="AB45" s="919"/>
      <c r="AC45" s="919"/>
      <c r="AD45" s="919"/>
      <c r="AE45" s="919"/>
      <c r="AF45" s="919"/>
      <c r="AG45" s="919"/>
      <c r="AH45" s="919"/>
      <c r="AI45" s="919"/>
      <c r="AJ45" s="919"/>
      <c r="AK45" s="919"/>
      <c r="AL45" s="919"/>
      <c r="AM45" s="919"/>
      <c r="AN45" s="919"/>
      <c r="AO45" s="920"/>
      <c r="AP45" s="165"/>
      <c r="CD45" s="2"/>
      <c r="CE45" s="2"/>
      <c r="CF45" s="2"/>
      <c r="CG45" s="2"/>
      <c r="CH45" s="2"/>
    </row>
    <row r="46" spans="2:86" ht="12" customHeight="1" x14ac:dyDescent="0.2">
      <c r="B46" s="152" t="s">
        <v>641</v>
      </c>
      <c r="C46" s="174"/>
      <c r="D46" s="174"/>
      <c r="E46" s="174"/>
      <c r="F46" s="174"/>
      <c r="G46" s="174"/>
      <c r="H46" s="174"/>
      <c r="I46" s="174"/>
      <c r="J46" s="174"/>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65"/>
      <c r="CD46" s="2"/>
      <c r="CE46" s="2"/>
      <c r="CF46" s="2"/>
      <c r="CG46" s="2"/>
      <c r="CH46" s="2"/>
    </row>
    <row r="47" spans="2:86" s="152" customFormat="1" ht="12" customHeight="1" x14ac:dyDescent="0.15">
      <c r="B47" s="2" t="s">
        <v>642</v>
      </c>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row>
    <row r="48" spans="2:86" ht="12" customHeight="1" x14ac:dyDescent="0.15">
      <c r="B48" s="2" t="s">
        <v>643</v>
      </c>
      <c r="AP48" s="165"/>
      <c r="CD48" s="2"/>
      <c r="CE48" s="2"/>
      <c r="CF48" s="2"/>
      <c r="CG48" s="2"/>
      <c r="CH48" s="2"/>
    </row>
    <row r="49" spans="2:86" ht="12" customHeight="1" x14ac:dyDescent="0.15">
      <c r="B49" s="2" t="s">
        <v>644</v>
      </c>
      <c r="AP49" s="165"/>
      <c r="CD49" s="2"/>
      <c r="CE49" s="2"/>
      <c r="CF49" s="2"/>
      <c r="CG49" s="2"/>
      <c r="CH49" s="2"/>
    </row>
    <row r="50" spans="2:86" ht="12" customHeight="1" x14ac:dyDescent="0.15">
      <c r="B50" s="2" t="s">
        <v>645</v>
      </c>
    </row>
    <row r="51" spans="2:86" ht="12" customHeight="1" x14ac:dyDescent="0.15">
      <c r="B51" s="2" t="s">
        <v>646</v>
      </c>
    </row>
    <row r="52" spans="2:86" ht="12" customHeight="1" x14ac:dyDescent="0.15">
      <c r="B52" s="2" t="s">
        <v>647</v>
      </c>
    </row>
    <row r="53" spans="2:86" x14ac:dyDescent="0.15">
      <c r="B53" s="2" t="s">
        <v>648</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34 AG11:AJ34">
    <cfRule type="expression" dxfId="59" priority="3">
      <formula>$AQ11=2</formula>
    </cfRule>
  </conditionalFormatting>
  <conditionalFormatting sqref="Y11:AF34">
    <cfRule type="expression" dxfId="58" priority="2">
      <formula>$AQ11=3</formula>
    </cfRule>
  </conditionalFormatting>
  <conditionalFormatting sqref="AC11:AJ34">
    <cfRule type="expression" dxfId="57" priority="1">
      <formula>$AQ11=1</formula>
    </cfRule>
  </conditionalFormatting>
  <dataValidations count="2">
    <dataValidation type="list" allowBlank="1" showInputMessage="1" showErrorMessage="1" sqref="N11:O34" xr:uid="{E33E1824-09A8-4411-95E4-8398D94A2ABA}">
      <formula1>INDIRECT(L11)</formula1>
    </dataValidation>
    <dataValidation type="list" allowBlank="1" showInputMessage="1" showErrorMessage="1" sqref="Y11:AB34" xr:uid="{424CDB7B-C44C-4C83-9515-B3FA46A00A17}">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C0AFF-6B27-4161-A95D-59CD1EA47573}">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4" customWidth="1"/>
    <col min="43" max="86" width="4.125" style="165" customWidth="1"/>
    <col min="87" max="99" width="8" style="2" customWidth="1"/>
    <col min="100" max="110" width="9" style="2"/>
    <col min="111" max="111" width="14" style="2" bestFit="1" customWidth="1"/>
    <col min="112" max="16384" width="9" style="2"/>
  </cols>
  <sheetData>
    <row r="1" spans="2:86" ht="12" customHeight="1" x14ac:dyDescent="0.15">
      <c r="AU1" s="857" t="s">
        <v>593</v>
      </c>
      <c r="AV1" s="858" t="s">
        <v>594</v>
      </c>
      <c r="AW1" s="858"/>
      <c r="AX1" s="858"/>
      <c r="AY1" s="852" t="s">
        <v>595</v>
      </c>
      <c r="AZ1" s="852"/>
      <c r="BA1" s="852"/>
      <c r="BB1" s="852"/>
      <c r="BC1" s="852"/>
      <c r="BD1" s="852"/>
      <c r="BE1" s="852"/>
      <c r="BF1" s="852"/>
      <c r="BG1" s="852"/>
      <c r="BH1" s="852"/>
      <c r="BI1" s="852"/>
      <c r="BJ1" s="852"/>
      <c r="BK1" s="852" t="s">
        <v>596</v>
      </c>
      <c r="BL1" s="852"/>
      <c r="BM1" s="852"/>
      <c r="BN1" s="852"/>
      <c r="BO1" s="852"/>
      <c r="BP1" s="852"/>
      <c r="BQ1" s="852"/>
      <c r="BR1" s="852"/>
      <c r="BS1" s="852"/>
      <c r="BT1" s="852"/>
      <c r="BU1" s="852"/>
      <c r="BV1" s="852"/>
      <c r="BW1" s="854"/>
      <c r="BX1" s="854"/>
      <c r="BY1" s="854"/>
      <c r="BZ1" s="854"/>
      <c r="CA1" s="854"/>
      <c r="CB1" s="854"/>
      <c r="CC1" s="854"/>
      <c r="CD1" s="854"/>
      <c r="CE1" s="854"/>
      <c r="CF1" s="854"/>
      <c r="CG1" s="854"/>
      <c r="CH1" s="854"/>
    </row>
    <row r="2" spans="2:86" ht="8.25" customHeight="1" x14ac:dyDescent="0.15">
      <c r="AU2" s="857"/>
      <c r="AV2" s="858" t="s">
        <v>597</v>
      </c>
      <c r="AW2" s="859" t="s">
        <v>598</v>
      </c>
      <c r="AX2" s="859" t="s">
        <v>599</v>
      </c>
      <c r="AY2" s="852" t="s">
        <v>600</v>
      </c>
      <c r="AZ2" s="852"/>
      <c r="BA2" s="852"/>
      <c r="BB2" s="852"/>
      <c r="BC2" s="852"/>
      <c r="BD2" s="852"/>
      <c r="BE2" s="852"/>
      <c r="BF2" s="852"/>
      <c r="BG2" s="852"/>
      <c r="BH2" s="852"/>
      <c r="BI2" s="852"/>
      <c r="BJ2" s="852"/>
      <c r="BK2" s="852" t="s">
        <v>601</v>
      </c>
      <c r="BL2" s="852"/>
      <c r="BM2" s="852"/>
      <c r="BN2" s="852"/>
      <c r="BO2" s="852" t="s">
        <v>602</v>
      </c>
      <c r="BP2" s="852"/>
      <c r="BQ2" s="852"/>
      <c r="BR2" s="852"/>
      <c r="BS2" s="852"/>
      <c r="BT2" s="852"/>
      <c r="BU2" s="852"/>
      <c r="BV2" s="852"/>
      <c r="BW2" s="853"/>
      <c r="BX2" s="853"/>
      <c r="BY2" s="853"/>
      <c r="BZ2" s="853"/>
      <c r="CA2" s="854"/>
      <c r="CB2" s="854"/>
      <c r="CC2" s="854"/>
      <c r="CD2" s="854"/>
      <c r="CE2" s="854"/>
      <c r="CF2" s="854"/>
      <c r="CG2" s="854"/>
      <c r="CH2" s="854"/>
    </row>
    <row r="3" spans="2:86" ht="24.95" customHeight="1" x14ac:dyDescent="0.15">
      <c r="B3" s="564" t="s">
        <v>603</v>
      </c>
      <c r="C3" s="855"/>
      <c r="D3" s="855"/>
      <c r="E3" s="856"/>
      <c r="F3" s="856"/>
      <c r="G3" s="856"/>
      <c r="H3" s="856"/>
      <c r="I3" s="856"/>
      <c r="J3" s="856"/>
      <c r="K3" s="855"/>
      <c r="L3" s="855"/>
      <c r="M3" s="855"/>
      <c r="N3" s="855"/>
      <c r="O3" s="855"/>
      <c r="P3" s="855"/>
      <c r="Q3" s="855"/>
      <c r="R3" s="855"/>
      <c r="S3" s="855"/>
      <c r="T3" s="855"/>
      <c r="U3" s="855"/>
      <c r="V3" s="855"/>
      <c r="W3" s="855"/>
      <c r="X3" s="855"/>
      <c r="Y3" s="855"/>
      <c r="Z3" s="855"/>
      <c r="AA3" s="855"/>
      <c r="AB3" s="855"/>
      <c r="AC3" s="855"/>
      <c r="AD3" s="855"/>
      <c r="AE3" s="855"/>
      <c r="AF3" s="855"/>
      <c r="AG3" s="855"/>
      <c r="AH3" s="855"/>
      <c r="AI3" s="855"/>
      <c r="AJ3" s="855"/>
      <c r="AK3" s="855"/>
      <c r="AL3" s="855"/>
      <c r="AM3" s="855"/>
      <c r="AN3" s="855"/>
      <c r="AO3" s="855"/>
      <c r="AU3" s="857"/>
      <c r="AV3" s="858"/>
      <c r="AW3" s="859"/>
      <c r="AX3" s="859"/>
      <c r="AY3" s="852" t="s">
        <v>604</v>
      </c>
      <c r="AZ3" s="852"/>
      <c r="BA3" s="852"/>
      <c r="BB3" s="852"/>
      <c r="BC3" s="852" t="s">
        <v>605</v>
      </c>
      <c r="BD3" s="852"/>
      <c r="BE3" s="852"/>
      <c r="BF3" s="852"/>
      <c r="BG3" s="852" t="s">
        <v>606</v>
      </c>
      <c r="BH3" s="852"/>
      <c r="BI3" s="852"/>
      <c r="BJ3" s="852"/>
      <c r="BK3" s="852" t="s">
        <v>607</v>
      </c>
      <c r="BL3" s="852"/>
      <c r="BM3" s="852"/>
      <c r="BN3" s="852"/>
      <c r="BO3" s="852" t="s">
        <v>605</v>
      </c>
      <c r="BP3" s="852"/>
      <c r="BQ3" s="852"/>
      <c r="BR3" s="852"/>
      <c r="BS3" s="852" t="s">
        <v>606</v>
      </c>
      <c r="BT3" s="852"/>
      <c r="BU3" s="852"/>
      <c r="BV3" s="852"/>
      <c r="BW3" s="854"/>
      <c r="BX3" s="854"/>
      <c r="BY3" s="854"/>
      <c r="BZ3" s="854"/>
      <c r="CA3" s="854"/>
      <c r="CB3" s="854"/>
      <c r="CC3" s="854"/>
      <c r="CD3" s="854"/>
      <c r="CE3" s="854"/>
      <c r="CF3" s="854"/>
      <c r="CG3" s="854"/>
      <c r="CH3" s="854"/>
    </row>
    <row r="4" spans="2:86" ht="18" customHeight="1" x14ac:dyDescent="0.15">
      <c r="B4" s="390" t="s">
        <v>8</v>
      </c>
      <c r="C4" s="390"/>
      <c r="D4" s="390"/>
      <c r="E4" s="620" t="s">
        <v>358</v>
      </c>
      <c r="F4" s="621"/>
      <c r="G4" s="621"/>
      <c r="H4" s="621"/>
      <c r="I4" s="621"/>
      <c r="J4" s="622"/>
      <c r="K4" s="491" t="s">
        <v>9</v>
      </c>
      <c r="L4" s="491"/>
      <c r="M4" s="491"/>
      <c r="N4" s="644" t="s">
        <v>574</v>
      </c>
      <c r="O4" s="644"/>
      <c r="P4" s="644"/>
      <c r="Q4" s="644"/>
      <c r="R4" s="644"/>
      <c r="S4" s="644"/>
      <c r="T4" s="493" t="s">
        <v>608</v>
      </c>
      <c r="U4" s="494"/>
      <c r="V4" s="494"/>
      <c r="W4" s="494"/>
      <c r="X4" s="495"/>
      <c r="Y4" s="867" t="s">
        <v>364</v>
      </c>
      <c r="Z4" s="867"/>
      <c r="AA4" s="867"/>
      <c r="AB4" s="867"/>
      <c r="AC4" s="867"/>
      <c r="AD4" s="867"/>
      <c r="AE4" s="867"/>
      <c r="AF4" s="867"/>
      <c r="AG4" s="493" t="s">
        <v>403</v>
      </c>
      <c r="AH4" s="494"/>
      <c r="AI4" s="494"/>
      <c r="AJ4" s="495"/>
      <c r="AK4" s="860">
        <v>45621</v>
      </c>
      <c r="AL4" s="861"/>
      <c r="AM4" s="861"/>
      <c r="AN4" s="861"/>
      <c r="AO4" s="862"/>
      <c r="AU4" s="857"/>
      <c r="AV4" s="858"/>
      <c r="AW4" s="859"/>
      <c r="AX4" s="859"/>
      <c r="AY4" s="166" t="s">
        <v>609</v>
      </c>
      <c r="AZ4" s="166" t="s">
        <v>610</v>
      </c>
      <c r="BA4" s="166" t="s">
        <v>611</v>
      </c>
      <c r="BB4" s="166" t="s">
        <v>612</v>
      </c>
      <c r="BC4" s="166" t="s">
        <v>609</v>
      </c>
      <c r="BD4" s="166" t="s">
        <v>610</v>
      </c>
      <c r="BE4" s="166" t="s">
        <v>611</v>
      </c>
      <c r="BF4" s="166" t="s">
        <v>612</v>
      </c>
      <c r="BG4" s="166" t="s">
        <v>609</v>
      </c>
      <c r="BH4" s="166" t="s">
        <v>610</v>
      </c>
      <c r="BI4" s="166" t="s">
        <v>611</v>
      </c>
      <c r="BJ4" s="166" t="s">
        <v>612</v>
      </c>
      <c r="BK4" s="166" t="s">
        <v>609</v>
      </c>
      <c r="BL4" s="166" t="s">
        <v>610</v>
      </c>
      <c r="BM4" s="166" t="s">
        <v>611</v>
      </c>
      <c r="BN4" s="166" t="s">
        <v>612</v>
      </c>
      <c r="BO4" s="166" t="s">
        <v>609</v>
      </c>
      <c r="BP4" s="166" t="s">
        <v>610</v>
      </c>
      <c r="BQ4" s="166" t="s">
        <v>611</v>
      </c>
      <c r="BR4" s="166" t="s">
        <v>612</v>
      </c>
      <c r="BS4" s="166" t="s">
        <v>609</v>
      </c>
      <c r="BT4" s="166" t="s">
        <v>610</v>
      </c>
      <c r="BU4" s="166" t="s">
        <v>611</v>
      </c>
      <c r="BV4" s="166" t="s">
        <v>612</v>
      </c>
      <c r="BW4" s="5"/>
      <c r="BX4" s="5"/>
      <c r="BY4" s="5"/>
      <c r="BZ4" s="5"/>
      <c r="CA4" s="5"/>
      <c r="CB4" s="5"/>
      <c r="CC4" s="5"/>
      <c r="CD4" s="5"/>
      <c r="CE4" s="5"/>
      <c r="CF4" s="5"/>
      <c r="CG4" s="5"/>
      <c r="CH4" s="5"/>
    </row>
    <row r="5" spans="2:86" ht="18" customHeight="1" x14ac:dyDescent="0.15">
      <c r="B5" s="398" t="s">
        <v>0</v>
      </c>
      <c r="C5" s="398"/>
      <c r="D5" s="398"/>
      <c r="E5" s="630" t="s">
        <v>314</v>
      </c>
      <c r="F5" s="631"/>
      <c r="G5" s="631"/>
      <c r="H5" s="631"/>
      <c r="I5" s="631"/>
      <c r="J5" s="632"/>
      <c r="K5" s="523" t="s">
        <v>1</v>
      </c>
      <c r="L5" s="523"/>
      <c r="M5" s="523"/>
      <c r="N5" s="644" t="s">
        <v>362</v>
      </c>
      <c r="O5" s="644"/>
      <c r="P5" s="644"/>
      <c r="Q5" s="644"/>
      <c r="R5" s="644"/>
      <c r="S5" s="644"/>
      <c r="T5" s="496"/>
      <c r="U5" s="497"/>
      <c r="V5" s="497"/>
      <c r="W5" s="497"/>
      <c r="X5" s="498"/>
      <c r="Y5" s="866" t="s">
        <v>367</v>
      </c>
      <c r="Z5" s="866"/>
      <c r="AA5" s="866"/>
      <c r="AB5" s="866"/>
      <c r="AC5" s="866"/>
      <c r="AD5" s="866"/>
      <c r="AE5" s="866"/>
      <c r="AF5" s="866"/>
      <c r="AG5" s="628"/>
      <c r="AH5" s="646"/>
      <c r="AI5" s="646"/>
      <c r="AJ5" s="629"/>
      <c r="AK5" s="863"/>
      <c r="AL5" s="864"/>
      <c r="AM5" s="864"/>
      <c r="AN5" s="864"/>
      <c r="AO5" s="865"/>
      <c r="AU5" s="857"/>
      <c r="AV5" s="167" t="str">
        <f>N7</f>
        <v>S003</v>
      </c>
      <c r="AW5" s="168">
        <f>R7</f>
        <v>10.5</v>
      </c>
      <c r="AX5" s="169" t="str">
        <f>AM35</f>
        <v>Ⅱ</v>
      </c>
      <c r="AY5" s="169">
        <f>Y37</f>
        <v>0</v>
      </c>
      <c r="AZ5" s="169">
        <f t="shared" ref="AZ5:BJ5" si="0">Z37</f>
        <v>0</v>
      </c>
      <c r="BA5" s="169">
        <f t="shared" si="0"/>
        <v>0</v>
      </c>
      <c r="BB5" s="169">
        <f>AB37</f>
        <v>0</v>
      </c>
      <c r="BC5" s="169">
        <f t="shared" si="0"/>
        <v>0</v>
      </c>
      <c r="BD5" s="169">
        <f>AD37</f>
        <v>0</v>
      </c>
      <c r="BE5" s="169">
        <f>AE37</f>
        <v>0</v>
      </c>
      <c r="BF5" s="169">
        <f t="shared" si="0"/>
        <v>1</v>
      </c>
      <c r="BG5" s="169">
        <f t="shared" si="0"/>
        <v>0</v>
      </c>
      <c r="BH5" s="169">
        <f t="shared" si="0"/>
        <v>0</v>
      </c>
      <c r="BI5" s="169">
        <f>AI37</f>
        <v>0</v>
      </c>
      <c r="BJ5" s="169">
        <f t="shared" si="0"/>
        <v>0</v>
      </c>
      <c r="BK5" s="169" t="str">
        <f>IF(Y37&gt;0,R7,"")</f>
        <v/>
      </c>
      <c r="BL5" s="170" t="str">
        <f>IF(Y37&gt;0,"",IF(Z37&gt;0,R7,""))</f>
        <v/>
      </c>
      <c r="BM5" s="170" t="str">
        <f>IF(Y37+Z37&gt;0,"",IF(AA37&gt;0,R7,""))</f>
        <v/>
      </c>
      <c r="BN5" s="170" t="str">
        <f>IF(Y37+Z37+AA37&gt;0,"",IF(AB37&gt;0,R7,""))</f>
        <v/>
      </c>
      <c r="BO5" s="169">
        <f>AC35</f>
        <v>0</v>
      </c>
      <c r="BP5" s="169">
        <f t="shared" ref="BP5:BQ5" si="1">AD35</f>
        <v>0</v>
      </c>
      <c r="BQ5" s="169">
        <f t="shared" si="1"/>
        <v>0</v>
      </c>
      <c r="BR5" s="169">
        <f>AF35</f>
        <v>4.4999999999999998E-2</v>
      </c>
      <c r="BS5" s="169">
        <f>AG35</f>
        <v>0</v>
      </c>
      <c r="BT5" s="169">
        <f>AH35</f>
        <v>0</v>
      </c>
      <c r="BU5" s="169">
        <f>AI35</f>
        <v>0</v>
      </c>
      <c r="BV5" s="169">
        <f>AJ35</f>
        <v>0</v>
      </c>
      <c r="BW5" s="171"/>
      <c r="BX5" s="172"/>
      <c r="BY5" s="172"/>
      <c r="BZ5" s="172"/>
      <c r="CA5" s="173"/>
      <c r="CB5" s="173"/>
      <c r="CC5" s="173"/>
      <c r="CD5" s="173"/>
      <c r="CE5" s="173"/>
      <c r="CF5" s="173"/>
      <c r="CG5" s="173"/>
      <c r="CH5" s="173"/>
    </row>
    <row r="6" spans="2:86" ht="12" customHeight="1" x14ac:dyDescent="0.15">
      <c r="B6" s="868" t="s">
        <v>613</v>
      </c>
      <c r="C6" s="870"/>
      <c r="D6" s="871"/>
      <c r="E6" s="872"/>
      <c r="F6" s="872"/>
      <c r="G6" s="872"/>
      <c r="H6" s="872"/>
      <c r="I6" s="872"/>
      <c r="J6" s="873"/>
      <c r="K6" s="878" t="s">
        <v>614</v>
      </c>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80"/>
      <c r="AP6" s="2"/>
    </row>
    <row r="7" spans="2:86" ht="12" customHeight="1" x14ac:dyDescent="0.15">
      <c r="B7" s="869"/>
      <c r="C7" s="874"/>
      <c r="D7" s="872"/>
      <c r="E7" s="872"/>
      <c r="F7" s="872"/>
      <c r="G7" s="872"/>
      <c r="H7" s="872"/>
      <c r="I7" s="872"/>
      <c r="J7" s="873"/>
      <c r="K7" s="881" t="s">
        <v>615</v>
      </c>
      <c r="L7" s="882"/>
      <c r="M7" s="883"/>
      <c r="N7" s="884" t="s">
        <v>327</v>
      </c>
      <c r="O7" s="885"/>
      <c r="P7" s="881" t="s">
        <v>617</v>
      </c>
      <c r="Q7" s="883"/>
      <c r="R7" s="886">
        <v>10.5</v>
      </c>
      <c r="S7" s="887"/>
      <c r="T7" s="888"/>
      <c r="U7" s="889" t="s">
        <v>618</v>
      </c>
      <c r="V7" s="890"/>
      <c r="W7" s="889" t="s">
        <v>619</v>
      </c>
      <c r="X7" s="890"/>
      <c r="Y7" s="883" t="s">
        <v>620</v>
      </c>
      <c r="Z7" s="895"/>
      <c r="AA7" s="895"/>
      <c r="AB7" s="895"/>
      <c r="AC7" s="889" t="s">
        <v>621</v>
      </c>
      <c r="AD7" s="896"/>
      <c r="AE7" s="896"/>
      <c r="AF7" s="896"/>
      <c r="AG7" s="896"/>
      <c r="AH7" s="896"/>
      <c r="AI7" s="896"/>
      <c r="AJ7" s="890"/>
      <c r="AK7" s="889" t="s">
        <v>622</v>
      </c>
      <c r="AL7" s="896"/>
      <c r="AM7" s="896"/>
      <c r="AN7" s="898"/>
      <c r="AO7" s="899"/>
      <c r="AP7" s="2"/>
      <c r="AW7" s="175"/>
    </row>
    <row r="8" spans="2:86" ht="12" customHeight="1" x14ac:dyDescent="0.15">
      <c r="B8" s="869"/>
      <c r="C8" s="874"/>
      <c r="D8" s="872"/>
      <c r="E8" s="872"/>
      <c r="F8" s="872"/>
      <c r="G8" s="872"/>
      <c r="H8" s="872"/>
      <c r="I8" s="872"/>
      <c r="J8" s="873"/>
      <c r="K8" s="895" t="s">
        <v>501</v>
      </c>
      <c r="L8" s="895" t="s">
        <v>414</v>
      </c>
      <c r="M8" s="895"/>
      <c r="N8" s="895" t="s">
        <v>415</v>
      </c>
      <c r="O8" s="895"/>
      <c r="P8" s="895" t="s">
        <v>623</v>
      </c>
      <c r="Q8" s="895"/>
      <c r="R8" s="895" t="s">
        <v>624</v>
      </c>
      <c r="S8" s="895"/>
      <c r="T8" s="895"/>
      <c r="U8" s="891"/>
      <c r="V8" s="892"/>
      <c r="W8" s="891"/>
      <c r="X8" s="892"/>
      <c r="Y8" s="883"/>
      <c r="Z8" s="895"/>
      <c r="AA8" s="895"/>
      <c r="AB8" s="895"/>
      <c r="AC8" s="893"/>
      <c r="AD8" s="897"/>
      <c r="AE8" s="897"/>
      <c r="AF8" s="897"/>
      <c r="AG8" s="897"/>
      <c r="AH8" s="897"/>
      <c r="AI8" s="897"/>
      <c r="AJ8" s="894"/>
      <c r="AK8" s="891"/>
      <c r="AL8" s="900"/>
      <c r="AM8" s="900"/>
      <c r="AN8" s="901"/>
      <c r="AO8" s="902"/>
      <c r="AP8" s="2"/>
    </row>
    <row r="9" spans="2:86" ht="12" customHeight="1" x14ac:dyDescent="0.15">
      <c r="B9" s="869"/>
      <c r="C9" s="874"/>
      <c r="D9" s="872"/>
      <c r="E9" s="872"/>
      <c r="F9" s="872"/>
      <c r="G9" s="872"/>
      <c r="H9" s="872"/>
      <c r="I9" s="872"/>
      <c r="J9" s="873"/>
      <c r="K9" s="895"/>
      <c r="L9" s="895"/>
      <c r="M9" s="895"/>
      <c r="N9" s="895"/>
      <c r="O9" s="895"/>
      <c r="P9" s="895"/>
      <c r="Q9" s="895"/>
      <c r="R9" s="895"/>
      <c r="S9" s="895"/>
      <c r="T9" s="895"/>
      <c r="U9" s="891"/>
      <c r="V9" s="892"/>
      <c r="W9" s="891"/>
      <c r="X9" s="892"/>
      <c r="Y9" s="883" t="s">
        <v>625</v>
      </c>
      <c r="Z9" s="895"/>
      <c r="AA9" s="895"/>
      <c r="AB9" s="895"/>
      <c r="AC9" s="895" t="s">
        <v>626</v>
      </c>
      <c r="AD9" s="895"/>
      <c r="AE9" s="895"/>
      <c r="AF9" s="895"/>
      <c r="AG9" s="895" t="s">
        <v>627</v>
      </c>
      <c r="AH9" s="895"/>
      <c r="AI9" s="895"/>
      <c r="AJ9" s="895"/>
      <c r="AK9" s="891"/>
      <c r="AL9" s="900"/>
      <c r="AM9" s="900"/>
      <c r="AN9" s="901"/>
      <c r="AO9" s="902"/>
      <c r="AP9" s="2"/>
    </row>
    <row r="10" spans="2:86" ht="12" customHeight="1" x14ac:dyDescent="0.15">
      <c r="B10" s="869"/>
      <c r="C10" s="874"/>
      <c r="D10" s="872"/>
      <c r="E10" s="872"/>
      <c r="F10" s="872"/>
      <c r="G10" s="872"/>
      <c r="H10" s="872"/>
      <c r="I10" s="872"/>
      <c r="J10" s="873"/>
      <c r="K10" s="895"/>
      <c r="L10" s="895"/>
      <c r="M10" s="895"/>
      <c r="N10" s="895"/>
      <c r="O10" s="895"/>
      <c r="P10" s="895"/>
      <c r="Q10" s="895"/>
      <c r="R10" s="895"/>
      <c r="S10" s="895"/>
      <c r="T10" s="895"/>
      <c r="U10" s="893"/>
      <c r="V10" s="894"/>
      <c r="W10" s="893"/>
      <c r="X10" s="894"/>
      <c r="Y10" s="176" t="s">
        <v>388</v>
      </c>
      <c r="Z10" s="177" t="s">
        <v>387</v>
      </c>
      <c r="AA10" s="177" t="s">
        <v>628</v>
      </c>
      <c r="AB10" s="177" t="s">
        <v>629</v>
      </c>
      <c r="AC10" s="177" t="s">
        <v>388</v>
      </c>
      <c r="AD10" s="177" t="s">
        <v>387</v>
      </c>
      <c r="AE10" s="177" t="s">
        <v>628</v>
      </c>
      <c r="AF10" s="177" t="s">
        <v>629</v>
      </c>
      <c r="AG10" s="177" t="s">
        <v>388</v>
      </c>
      <c r="AH10" s="177" t="s">
        <v>387</v>
      </c>
      <c r="AI10" s="177" t="s">
        <v>628</v>
      </c>
      <c r="AJ10" s="177" t="s">
        <v>629</v>
      </c>
      <c r="AK10" s="893"/>
      <c r="AL10" s="897"/>
      <c r="AM10" s="897"/>
      <c r="AN10" s="903"/>
      <c r="AO10" s="904"/>
      <c r="AP10" s="2"/>
    </row>
    <row r="11" spans="2:86" ht="12" customHeight="1" x14ac:dyDescent="0.15">
      <c r="B11" s="869"/>
      <c r="C11" s="874"/>
      <c r="D11" s="872"/>
      <c r="E11" s="872"/>
      <c r="F11" s="872"/>
      <c r="G11" s="872"/>
      <c r="H11" s="872"/>
      <c r="I11" s="872"/>
      <c r="J11" s="873"/>
      <c r="K11" s="178">
        <v>1</v>
      </c>
      <c r="L11" s="905" t="s">
        <v>429</v>
      </c>
      <c r="M11" s="907"/>
      <c r="N11" s="905" t="s">
        <v>430</v>
      </c>
      <c r="O11" s="907"/>
      <c r="P11" s="905" t="s">
        <v>431</v>
      </c>
      <c r="Q11" s="907"/>
      <c r="R11" s="613" t="s">
        <v>269</v>
      </c>
      <c r="S11" s="613"/>
      <c r="T11" s="613"/>
      <c r="U11" s="905" t="s">
        <v>433</v>
      </c>
      <c r="V11" s="907"/>
      <c r="W11" s="905"/>
      <c r="X11" s="907"/>
      <c r="Y11" s="179"/>
      <c r="Z11" s="180"/>
      <c r="AA11" s="180"/>
      <c r="AB11" s="180"/>
      <c r="AC11" s="181"/>
      <c r="AD11" s="181"/>
      <c r="AE11" s="181"/>
      <c r="AF11" s="181">
        <v>4.4999999999999998E-2</v>
      </c>
      <c r="AG11" s="181"/>
      <c r="AH11" s="181"/>
      <c r="AI11" s="181"/>
      <c r="AJ11" s="181"/>
      <c r="AK11" s="905"/>
      <c r="AL11" s="906"/>
      <c r="AM11" s="906"/>
      <c r="AN11" s="906"/>
      <c r="AO11" s="907"/>
      <c r="AP11" s="2"/>
      <c r="AQ11" s="182">
        <f>IF(P11="材質劣化",2,IF(P11="漏水",3,1))</f>
        <v>2</v>
      </c>
    </row>
    <row r="12" spans="2:86" ht="12" customHeight="1" x14ac:dyDescent="0.15">
      <c r="B12" s="869"/>
      <c r="C12" s="874"/>
      <c r="D12" s="872"/>
      <c r="E12" s="872"/>
      <c r="F12" s="872"/>
      <c r="G12" s="872"/>
      <c r="H12" s="872"/>
      <c r="I12" s="872"/>
      <c r="J12" s="873"/>
      <c r="K12" s="178"/>
      <c r="L12" s="905"/>
      <c r="M12" s="907"/>
      <c r="N12" s="905"/>
      <c r="O12" s="907"/>
      <c r="P12" s="905"/>
      <c r="Q12" s="907"/>
      <c r="R12" s="613"/>
      <c r="S12" s="613"/>
      <c r="T12" s="613"/>
      <c r="U12" s="905"/>
      <c r="V12" s="907"/>
      <c r="W12" s="905"/>
      <c r="X12" s="907"/>
      <c r="Y12" s="179"/>
      <c r="Z12" s="180"/>
      <c r="AA12" s="180"/>
      <c r="AB12" s="180"/>
      <c r="AC12" s="181"/>
      <c r="AD12" s="181"/>
      <c r="AE12" s="181"/>
      <c r="AF12" s="181"/>
      <c r="AG12" s="181"/>
      <c r="AH12" s="181"/>
      <c r="AI12" s="181"/>
      <c r="AJ12" s="181"/>
      <c r="AK12" s="905"/>
      <c r="AL12" s="906"/>
      <c r="AM12" s="906"/>
      <c r="AN12" s="906"/>
      <c r="AO12" s="907"/>
      <c r="AP12" s="2"/>
      <c r="AQ12" s="182">
        <f>IF(P12="材質劣化",2,IF(P12="漏水",3,1))</f>
        <v>1</v>
      </c>
    </row>
    <row r="13" spans="2:86" ht="12" customHeight="1" x14ac:dyDescent="0.15">
      <c r="B13" s="869"/>
      <c r="C13" s="874"/>
      <c r="D13" s="872"/>
      <c r="E13" s="872"/>
      <c r="F13" s="872"/>
      <c r="G13" s="872"/>
      <c r="H13" s="872"/>
      <c r="I13" s="872"/>
      <c r="J13" s="873"/>
      <c r="K13" s="178"/>
      <c r="L13" s="905"/>
      <c r="M13" s="907"/>
      <c r="N13" s="905"/>
      <c r="O13" s="907"/>
      <c r="P13" s="905"/>
      <c r="Q13" s="907"/>
      <c r="R13" s="611"/>
      <c r="S13" s="614"/>
      <c r="T13" s="612"/>
      <c r="U13" s="905"/>
      <c r="V13" s="907"/>
      <c r="W13" s="905"/>
      <c r="X13" s="907"/>
      <c r="Y13" s="179"/>
      <c r="Z13" s="180"/>
      <c r="AA13" s="180"/>
      <c r="AB13" s="180"/>
      <c r="AC13" s="181"/>
      <c r="AD13" s="181"/>
      <c r="AE13" s="181"/>
      <c r="AF13" s="181"/>
      <c r="AG13" s="181"/>
      <c r="AH13" s="181"/>
      <c r="AI13" s="181"/>
      <c r="AJ13" s="181"/>
      <c r="AK13" s="905"/>
      <c r="AL13" s="906"/>
      <c r="AM13" s="906"/>
      <c r="AN13" s="906"/>
      <c r="AO13" s="907"/>
      <c r="AP13" s="2"/>
      <c r="AQ13" s="182">
        <f t="shared" ref="AQ13:AQ34" si="2">IF(P13="材質劣化",2,IF(P13="漏水",3,1))</f>
        <v>1</v>
      </c>
    </row>
    <row r="14" spans="2:86" ht="12" customHeight="1" x14ac:dyDescent="0.15">
      <c r="B14" s="869"/>
      <c r="C14" s="874"/>
      <c r="D14" s="872"/>
      <c r="E14" s="872"/>
      <c r="F14" s="872"/>
      <c r="G14" s="872"/>
      <c r="H14" s="872"/>
      <c r="I14" s="872"/>
      <c r="J14" s="873"/>
      <c r="K14" s="178"/>
      <c r="L14" s="905"/>
      <c r="M14" s="907"/>
      <c r="N14" s="905"/>
      <c r="O14" s="907"/>
      <c r="P14" s="905"/>
      <c r="Q14" s="907"/>
      <c r="R14" s="611"/>
      <c r="S14" s="614"/>
      <c r="T14" s="612"/>
      <c r="U14" s="905"/>
      <c r="V14" s="907"/>
      <c r="W14" s="905"/>
      <c r="X14" s="907"/>
      <c r="Y14" s="179"/>
      <c r="Z14" s="180"/>
      <c r="AA14" s="180"/>
      <c r="AB14" s="180"/>
      <c r="AC14" s="181"/>
      <c r="AD14" s="181"/>
      <c r="AE14" s="181"/>
      <c r="AF14" s="181"/>
      <c r="AG14" s="181"/>
      <c r="AH14" s="181"/>
      <c r="AI14" s="181"/>
      <c r="AJ14" s="181"/>
      <c r="AK14" s="905"/>
      <c r="AL14" s="906"/>
      <c r="AM14" s="906"/>
      <c r="AN14" s="906"/>
      <c r="AO14" s="907"/>
      <c r="AP14" s="2"/>
      <c r="AQ14" s="182">
        <f t="shared" si="2"/>
        <v>1</v>
      </c>
    </row>
    <row r="15" spans="2:86" ht="12" customHeight="1" x14ac:dyDescent="0.15">
      <c r="B15" s="869"/>
      <c r="C15" s="874"/>
      <c r="D15" s="872"/>
      <c r="E15" s="872"/>
      <c r="F15" s="872"/>
      <c r="G15" s="872"/>
      <c r="H15" s="872"/>
      <c r="I15" s="872"/>
      <c r="J15" s="873"/>
      <c r="K15" s="178"/>
      <c r="L15" s="905"/>
      <c r="M15" s="907"/>
      <c r="N15" s="905"/>
      <c r="O15" s="907"/>
      <c r="P15" s="905"/>
      <c r="Q15" s="907"/>
      <c r="R15" s="611"/>
      <c r="S15" s="614"/>
      <c r="T15" s="612"/>
      <c r="U15" s="905"/>
      <c r="V15" s="907"/>
      <c r="W15" s="905"/>
      <c r="X15" s="907"/>
      <c r="Y15" s="179"/>
      <c r="Z15" s="180"/>
      <c r="AA15" s="180"/>
      <c r="AB15" s="180"/>
      <c r="AC15" s="181"/>
      <c r="AD15" s="181"/>
      <c r="AE15" s="181"/>
      <c r="AF15" s="181"/>
      <c r="AG15" s="181"/>
      <c r="AH15" s="181"/>
      <c r="AI15" s="181"/>
      <c r="AJ15" s="181"/>
      <c r="AK15" s="905"/>
      <c r="AL15" s="906"/>
      <c r="AM15" s="906"/>
      <c r="AN15" s="906"/>
      <c r="AO15" s="907"/>
      <c r="AP15" s="2"/>
      <c r="AQ15" s="182">
        <f t="shared" si="2"/>
        <v>1</v>
      </c>
    </row>
    <row r="16" spans="2:86" ht="12" customHeight="1" x14ac:dyDescent="0.15">
      <c r="B16" s="869"/>
      <c r="C16" s="874"/>
      <c r="D16" s="872"/>
      <c r="E16" s="872"/>
      <c r="F16" s="872"/>
      <c r="G16" s="872"/>
      <c r="H16" s="872"/>
      <c r="I16" s="872"/>
      <c r="J16" s="873"/>
      <c r="K16" s="178"/>
      <c r="L16" s="905"/>
      <c r="M16" s="907"/>
      <c r="N16" s="905"/>
      <c r="O16" s="907"/>
      <c r="P16" s="905"/>
      <c r="Q16" s="907"/>
      <c r="R16" s="611"/>
      <c r="S16" s="614"/>
      <c r="T16" s="612"/>
      <c r="U16" s="905"/>
      <c r="V16" s="907"/>
      <c r="W16" s="905"/>
      <c r="X16" s="907"/>
      <c r="Y16" s="179"/>
      <c r="Z16" s="180"/>
      <c r="AA16" s="180"/>
      <c r="AB16" s="180"/>
      <c r="AC16" s="181"/>
      <c r="AD16" s="181"/>
      <c r="AE16" s="181"/>
      <c r="AF16" s="181"/>
      <c r="AG16" s="181"/>
      <c r="AH16" s="181"/>
      <c r="AI16" s="181"/>
      <c r="AJ16" s="181"/>
      <c r="AK16" s="905"/>
      <c r="AL16" s="906"/>
      <c r="AM16" s="906"/>
      <c r="AN16" s="906"/>
      <c r="AO16" s="907"/>
      <c r="AP16" s="2"/>
      <c r="AQ16" s="182">
        <f t="shared" si="2"/>
        <v>1</v>
      </c>
    </row>
    <row r="17" spans="2:46" ht="12" customHeight="1" x14ac:dyDescent="0.15">
      <c r="B17" s="869"/>
      <c r="C17" s="874"/>
      <c r="D17" s="872"/>
      <c r="E17" s="872"/>
      <c r="F17" s="872"/>
      <c r="G17" s="872"/>
      <c r="H17" s="872"/>
      <c r="I17" s="872"/>
      <c r="J17" s="873"/>
      <c r="K17" s="178"/>
      <c r="L17" s="905"/>
      <c r="M17" s="907"/>
      <c r="N17" s="905"/>
      <c r="O17" s="907"/>
      <c r="P17" s="905"/>
      <c r="Q17" s="907"/>
      <c r="R17" s="611"/>
      <c r="S17" s="614"/>
      <c r="T17" s="612"/>
      <c r="U17" s="905"/>
      <c r="V17" s="907"/>
      <c r="W17" s="905"/>
      <c r="X17" s="907"/>
      <c r="Y17" s="179"/>
      <c r="Z17" s="180"/>
      <c r="AA17" s="180"/>
      <c r="AB17" s="180"/>
      <c r="AC17" s="181"/>
      <c r="AD17" s="181"/>
      <c r="AE17" s="181"/>
      <c r="AF17" s="181"/>
      <c r="AG17" s="181"/>
      <c r="AH17" s="181"/>
      <c r="AI17" s="181"/>
      <c r="AJ17" s="181"/>
      <c r="AK17" s="905"/>
      <c r="AL17" s="906"/>
      <c r="AM17" s="906"/>
      <c r="AN17" s="906"/>
      <c r="AO17" s="907"/>
      <c r="AP17" s="2"/>
      <c r="AQ17" s="182">
        <f t="shared" si="2"/>
        <v>1</v>
      </c>
    </row>
    <row r="18" spans="2:46" ht="12" customHeight="1" x14ac:dyDescent="0.15">
      <c r="B18" s="869"/>
      <c r="C18" s="874"/>
      <c r="D18" s="872"/>
      <c r="E18" s="872"/>
      <c r="F18" s="872"/>
      <c r="G18" s="872"/>
      <c r="H18" s="872"/>
      <c r="I18" s="872"/>
      <c r="J18" s="873"/>
      <c r="K18" s="178"/>
      <c r="L18" s="905"/>
      <c r="M18" s="907"/>
      <c r="N18" s="905"/>
      <c r="O18" s="907"/>
      <c r="P18" s="905"/>
      <c r="Q18" s="907"/>
      <c r="R18" s="611"/>
      <c r="S18" s="614"/>
      <c r="T18" s="612"/>
      <c r="U18" s="905"/>
      <c r="V18" s="907"/>
      <c r="W18" s="905"/>
      <c r="X18" s="907"/>
      <c r="Y18" s="179"/>
      <c r="Z18" s="180"/>
      <c r="AA18" s="180"/>
      <c r="AB18" s="180"/>
      <c r="AC18" s="181"/>
      <c r="AD18" s="181"/>
      <c r="AE18" s="181"/>
      <c r="AF18" s="181"/>
      <c r="AG18" s="181"/>
      <c r="AH18" s="181"/>
      <c r="AI18" s="181"/>
      <c r="AJ18" s="181"/>
      <c r="AK18" s="905"/>
      <c r="AL18" s="906"/>
      <c r="AM18" s="906"/>
      <c r="AN18" s="906"/>
      <c r="AO18" s="907"/>
      <c r="AP18" s="2"/>
      <c r="AQ18" s="182">
        <f t="shared" si="2"/>
        <v>1</v>
      </c>
    </row>
    <row r="19" spans="2:46" ht="12" customHeight="1" x14ac:dyDescent="0.15">
      <c r="B19" s="869"/>
      <c r="C19" s="874"/>
      <c r="D19" s="872"/>
      <c r="E19" s="872"/>
      <c r="F19" s="872"/>
      <c r="G19" s="872"/>
      <c r="H19" s="872"/>
      <c r="I19" s="872"/>
      <c r="J19" s="873"/>
      <c r="K19" s="178"/>
      <c r="L19" s="905"/>
      <c r="M19" s="907"/>
      <c r="N19" s="905"/>
      <c r="O19" s="907"/>
      <c r="P19" s="905"/>
      <c r="Q19" s="907"/>
      <c r="R19" s="611"/>
      <c r="S19" s="614"/>
      <c r="T19" s="612"/>
      <c r="U19" s="905"/>
      <c r="V19" s="907"/>
      <c r="W19" s="905"/>
      <c r="X19" s="907"/>
      <c r="Y19" s="179"/>
      <c r="Z19" s="180"/>
      <c r="AA19" s="180"/>
      <c r="AB19" s="180"/>
      <c r="AC19" s="181"/>
      <c r="AD19" s="181"/>
      <c r="AE19" s="181"/>
      <c r="AF19" s="181"/>
      <c r="AG19" s="181"/>
      <c r="AH19" s="181"/>
      <c r="AI19" s="181"/>
      <c r="AJ19" s="181"/>
      <c r="AK19" s="905"/>
      <c r="AL19" s="906"/>
      <c r="AM19" s="906"/>
      <c r="AN19" s="906"/>
      <c r="AO19" s="907"/>
      <c r="AP19" s="2"/>
      <c r="AQ19" s="182">
        <f t="shared" si="2"/>
        <v>1</v>
      </c>
    </row>
    <row r="20" spans="2:46" ht="12" customHeight="1" x14ac:dyDescent="0.15">
      <c r="B20" s="869"/>
      <c r="C20" s="874"/>
      <c r="D20" s="872"/>
      <c r="E20" s="872"/>
      <c r="F20" s="872"/>
      <c r="G20" s="872"/>
      <c r="H20" s="872"/>
      <c r="I20" s="872"/>
      <c r="J20" s="873"/>
      <c r="K20" s="178"/>
      <c r="L20" s="905"/>
      <c r="M20" s="907"/>
      <c r="N20" s="905"/>
      <c r="O20" s="907"/>
      <c r="P20" s="905"/>
      <c r="Q20" s="907"/>
      <c r="R20" s="611"/>
      <c r="S20" s="614"/>
      <c r="T20" s="612"/>
      <c r="U20" s="905"/>
      <c r="V20" s="907"/>
      <c r="W20" s="905"/>
      <c r="X20" s="907"/>
      <c r="Y20" s="179"/>
      <c r="Z20" s="180"/>
      <c r="AA20" s="180"/>
      <c r="AB20" s="180"/>
      <c r="AC20" s="181"/>
      <c r="AD20" s="181"/>
      <c r="AE20" s="181"/>
      <c r="AF20" s="181"/>
      <c r="AG20" s="181"/>
      <c r="AH20" s="181"/>
      <c r="AI20" s="181"/>
      <c r="AJ20" s="181"/>
      <c r="AK20" s="905"/>
      <c r="AL20" s="906"/>
      <c r="AM20" s="906"/>
      <c r="AN20" s="906"/>
      <c r="AO20" s="907"/>
      <c r="AP20" s="2"/>
      <c r="AQ20" s="182">
        <f t="shared" si="2"/>
        <v>1</v>
      </c>
    </row>
    <row r="21" spans="2:46" ht="12" customHeight="1" x14ac:dyDescent="0.15">
      <c r="B21" s="869"/>
      <c r="C21" s="874"/>
      <c r="D21" s="872"/>
      <c r="E21" s="872"/>
      <c r="F21" s="872"/>
      <c r="G21" s="872"/>
      <c r="H21" s="872"/>
      <c r="I21" s="872"/>
      <c r="J21" s="873"/>
      <c r="K21" s="178"/>
      <c r="L21" s="905"/>
      <c r="M21" s="907"/>
      <c r="N21" s="905"/>
      <c r="O21" s="907"/>
      <c r="P21" s="905"/>
      <c r="Q21" s="907"/>
      <c r="R21" s="611"/>
      <c r="S21" s="614"/>
      <c r="T21" s="612"/>
      <c r="U21" s="905"/>
      <c r="V21" s="907"/>
      <c r="W21" s="905"/>
      <c r="X21" s="907"/>
      <c r="Y21" s="179"/>
      <c r="Z21" s="180"/>
      <c r="AA21" s="180"/>
      <c r="AB21" s="180"/>
      <c r="AC21" s="181"/>
      <c r="AD21" s="181"/>
      <c r="AE21" s="181"/>
      <c r="AF21" s="181"/>
      <c r="AG21" s="181"/>
      <c r="AH21" s="181"/>
      <c r="AI21" s="181"/>
      <c r="AJ21" s="181"/>
      <c r="AK21" s="905"/>
      <c r="AL21" s="906"/>
      <c r="AM21" s="906"/>
      <c r="AN21" s="906"/>
      <c r="AO21" s="907"/>
      <c r="AP21" s="2"/>
      <c r="AQ21" s="182">
        <f>IF(P21="材質劣化",2,IF(P21="漏水",3,1))</f>
        <v>1</v>
      </c>
    </row>
    <row r="22" spans="2:46" ht="12" customHeight="1" x14ac:dyDescent="0.15">
      <c r="B22" s="869"/>
      <c r="C22" s="874"/>
      <c r="D22" s="872"/>
      <c r="E22" s="872"/>
      <c r="F22" s="872"/>
      <c r="G22" s="872"/>
      <c r="H22" s="872"/>
      <c r="I22" s="872"/>
      <c r="J22" s="873"/>
      <c r="K22" s="178"/>
      <c r="L22" s="905"/>
      <c r="M22" s="907"/>
      <c r="N22" s="905"/>
      <c r="O22" s="907"/>
      <c r="P22" s="905"/>
      <c r="Q22" s="907"/>
      <c r="R22" s="611"/>
      <c r="S22" s="614"/>
      <c r="T22" s="612"/>
      <c r="U22" s="905"/>
      <c r="V22" s="907"/>
      <c r="W22" s="905"/>
      <c r="X22" s="907"/>
      <c r="Y22" s="179"/>
      <c r="Z22" s="180"/>
      <c r="AA22" s="180"/>
      <c r="AB22" s="180"/>
      <c r="AC22" s="181"/>
      <c r="AD22" s="181"/>
      <c r="AE22" s="181"/>
      <c r="AF22" s="181"/>
      <c r="AG22" s="181"/>
      <c r="AH22" s="181"/>
      <c r="AI22" s="181"/>
      <c r="AJ22" s="181"/>
      <c r="AK22" s="905"/>
      <c r="AL22" s="906"/>
      <c r="AM22" s="906"/>
      <c r="AN22" s="906"/>
      <c r="AO22" s="907"/>
      <c r="AP22" s="2"/>
      <c r="AQ22" s="182">
        <f t="shared" si="2"/>
        <v>1</v>
      </c>
    </row>
    <row r="23" spans="2:46" ht="12" customHeight="1" x14ac:dyDescent="0.15">
      <c r="B23" s="869"/>
      <c r="C23" s="874"/>
      <c r="D23" s="872"/>
      <c r="E23" s="872"/>
      <c r="F23" s="872"/>
      <c r="G23" s="872"/>
      <c r="H23" s="872"/>
      <c r="I23" s="872"/>
      <c r="J23" s="873"/>
      <c r="K23" s="178"/>
      <c r="L23" s="905"/>
      <c r="M23" s="907"/>
      <c r="N23" s="905"/>
      <c r="O23" s="907"/>
      <c r="P23" s="905"/>
      <c r="Q23" s="907"/>
      <c r="R23" s="611"/>
      <c r="S23" s="614"/>
      <c r="T23" s="612"/>
      <c r="U23" s="905"/>
      <c r="V23" s="907"/>
      <c r="W23" s="905"/>
      <c r="X23" s="907"/>
      <c r="Y23" s="179"/>
      <c r="Z23" s="180"/>
      <c r="AA23" s="180"/>
      <c r="AB23" s="180"/>
      <c r="AC23" s="181"/>
      <c r="AD23" s="181"/>
      <c r="AE23" s="181"/>
      <c r="AF23" s="181"/>
      <c r="AG23" s="181"/>
      <c r="AH23" s="181"/>
      <c r="AI23" s="181"/>
      <c r="AJ23" s="181"/>
      <c r="AK23" s="905"/>
      <c r="AL23" s="906"/>
      <c r="AM23" s="906"/>
      <c r="AN23" s="906"/>
      <c r="AO23" s="907"/>
      <c r="AP23" s="2"/>
      <c r="AQ23" s="182">
        <f t="shared" si="2"/>
        <v>1</v>
      </c>
    </row>
    <row r="24" spans="2:46" ht="12" customHeight="1" x14ac:dyDescent="0.15">
      <c r="B24" s="869"/>
      <c r="C24" s="874"/>
      <c r="D24" s="872"/>
      <c r="E24" s="872"/>
      <c r="F24" s="872"/>
      <c r="G24" s="872"/>
      <c r="H24" s="872"/>
      <c r="I24" s="872"/>
      <c r="J24" s="873"/>
      <c r="K24" s="178"/>
      <c r="L24" s="905"/>
      <c r="M24" s="907"/>
      <c r="N24" s="905"/>
      <c r="O24" s="907"/>
      <c r="P24" s="905"/>
      <c r="Q24" s="907"/>
      <c r="R24" s="611"/>
      <c r="S24" s="614"/>
      <c r="T24" s="612"/>
      <c r="U24" s="905"/>
      <c r="V24" s="907"/>
      <c r="W24" s="905"/>
      <c r="X24" s="907"/>
      <c r="Y24" s="179"/>
      <c r="Z24" s="180"/>
      <c r="AA24" s="180"/>
      <c r="AB24" s="180"/>
      <c r="AC24" s="181"/>
      <c r="AD24" s="181"/>
      <c r="AE24" s="181"/>
      <c r="AF24" s="181"/>
      <c r="AG24" s="181"/>
      <c r="AH24" s="181"/>
      <c r="AI24" s="181"/>
      <c r="AJ24" s="181"/>
      <c r="AK24" s="905"/>
      <c r="AL24" s="906"/>
      <c r="AM24" s="906"/>
      <c r="AN24" s="906"/>
      <c r="AO24" s="907"/>
      <c r="AP24" s="2"/>
      <c r="AQ24" s="182">
        <f t="shared" si="2"/>
        <v>1</v>
      </c>
    </row>
    <row r="25" spans="2:46" ht="12" customHeight="1" x14ac:dyDescent="0.15">
      <c r="B25" s="869"/>
      <c r="C25" s="874"/>
      <c r="D25" s="872"/>
      <c r="E25" s="872"/>
      <c r="F25" s="872"/>
      <c r="G25" s="872"/>
      <c r="H25" s="872"/>
      <c r="I25" s="872"/>
      <c r="J25" s="873"/>
      <c r="K25" s="178"/>
      <c r="L25" s="905"/>
      <c r="M25" s="907"/>
      <c r="N25" s="905"/>
      <c r="O25" s="907"/>
      <c r="P25" s="905"/>
      <c r="Q25" s="907"/>
      <c r="R25" s="611"/>
      <c r="S25" s="614"/>
      <c r="T25" s="612"/>
      <c r="U25" s="905"/>
      <c r="V25" s="907"/>
      <c r="W25" s="905"/>
      <c r="X25" s="907"/>
      <c r="Y25" s="179"/>
      <c r="Z25" s="180"/>
      <c r="AA25" s="180"/>
      <c r="AB25" s="180"/>
      <c r="AC25" s="181"/>
      <c r="AD25" s="181"/>
      <c r="AE25" s="181"/>
      <c r="AF25" s="181"/>
      <c r="AG25" s="181"/>
      <c r="AH25" s="181"/>
      <c r="AI25" s="181"/>
      <c r="AJ25" s="181"/>
      <c r="AK25" s="905"/>
      <c r="AL25" s="906"/>
      <c r="AM25" s="906"/>
      <c r="AN25" s="906"/>
      <c r="AO25" s="907"/>
      <c r="AP25" s="2"/>
      <c r="AQ25" s="182">
        <f t="shared" si="2"/>
        <v>1</v>
      </c>
    </row>
    <row r="26" spans="2:46" ht="12" customHeight="1" x14ac:dyDescent="0.15">
      <c r="B26" s="869"/>
      <c r="C26" s="874"/>
      <c r="D26" s="872"/>
      <c r="E26" s="872"/>
      <c r="F26" s="872"/>
      <c r="G26" s="872"/>
      <c r="H26" s="872"/>
      <c r="I26" s="872"/>
      <c r="J26" s="873"/>
      <c r="K26" s="178"/>
      <c r="L26" s="905"/>
      <c r="M26" s="907"/>
      <c r="N26" s="905"/>
      <c r="O26" s="907"/>
      <c r="P26" s="905"/>
      <c r="Q26" s="907"/>
      <c r="R26" s="611"/>
      <c r="S26" s="614"/>
      <c r="T26" s="612"/>
      <c r="U26" s="905"/>
      <c r="V26" s="907"/>
      <c r="W26" s="905"/>
      <c r="X26" s="907"/>
      <c r="Y26" s="179"/>
      <c r="Z26" s="180"/>
      <c r="AA26" s="180"/>
      <c r="AB26" s="180"/>
      <c r="AC26" s="181"/>
      <c r="AD26" s="181"/>
      <c r="AE26" s="181"/>
      <c r="AF26" s="181"/>
      <c r="AG26" s="181"/>
      <c r="AH26" s="181"/>
      <c r="AI26" s="181"/>
      <c r="AJ26" s="181"/>
      <c r="AK26" s="905"/>
      <c r="AL26" s="906"/>
      <c r="AM26" s="906"/>
      <c r="AN26" s="906"/>
      <c r="AO26" s="907"/>
      <c r="AP26" s="2"/>
      <c r="AQ26" s="182">
        <f t="shared" si="2"/>
        <v>1</v>
      </c>
    </row>
    <row r="27" spans="2:46" ht="12" customHeight="1" x14ac:dyDescent="0.15">
      <c r="B27" s="869"/>
      <c r="C27" s="874"/>
      <c r="D27" s="872"/>
      <c r="E27" s="872"/>
      <c r="F27" s="872"/>
      <c r="G27" s="872"/>
      <c r="H27" s="872"/>
      <c r="I27" s="872"/>
      <c r="J27" s="873"/>
      <c r="K27" s="178"/>
      <c r="L27" s="905"/>
      <c r="M27" s="907"/>
      <c r="N27" s="905"/>
      <c r="O27" s="907"/>
      <c r="P27" s="905"/>
      <c r="Q27" s="907"/>
      <c r="R27" s="611"/>
      <c r="S27" s="614"/>
      <c r="T27" s="612"/>
      <c r="U27" s="905"/>
      <c r="V27" s="907"/>
      <c r="W27" s="905"/>
      <c r="X27" s="907"/>
      <c r="Y27" s="179"/>
      <c r="Z27" s="180"/>
      <c r="AA27" s="180"/>
      <c r="AB27" s="180"/>
      <c r="AC27" s="181"/>
      <c r="AD27" s="181"/>
      <c r="AE27" s="181"/>
      <c r="AF27" s="181"/>
      <c r="AG27" s="181"/>
      <c r="AH27" s="181"/>
      <c r="AI27" s="181"/>
      <c r="AJ27" s="181"/>
      <c r="AK27" s="905"/>
      <c r="AL27" s="906"/>
      <c r="AM27" s="906"/>
      <c r="AN27" s="906"/>
      <c r="AO27" s="907"/>
      <c r="AP27" s="2"/>
      <c r="AQ27" s="182">
        <f t="shared" si="2"/>
        <v>1</v>
      </c>
    </row>
    <row r="28" spans="2:46" ht="12" customHeight="1" x14ac:dyDescent="0.15">
      <c r="B28" s="869"/>
      <c r="C28" s="874"/>
      <c r="D28" s="872"/>
      <c r="E28" s="872"/>
      <c r="F28" s="872"/>
      <c r="G28" s="872"/>
      <c r="H28" s="872"/>
      <c r="I28" s="872"/>
      <c r="J28" s="873"/>
      <c r="K28" s="178"/>
      <c r="L28" s="905"/>
      <c r="M28" s="907"/>
      <c r="N28" s="905"/>
      <c r="O28" s="907"/>
      <c r="P28" s="905"/>
      <c r="Q28" s="907"/>
      <c r="R28" s="611"/>
      <c r="S28" s="614"/>
      <c r="T28" s="612"/>
      <c r="U28" s="905"/>
      <c r="V28" s="907"/>
      <c r="W28" s="905"/>
      <c r="X28" s="907"/>
      <c r="Y28" s="179"/>
      <c r="Z28" s="180"/>
      <c r="AA28" s="180"/>
      <c r="AB28" s="180"/>
      <c r="AC28" s="181"/>
      <c r="AD28" s="181"/>
      <c r="AE28" s="181"/>
      <c r="AF28" s="181"/>
      <c r="AG28" s="181"/>
      <c r="AH28" s="181"/>
      <c r="AI28" s="181"/>
      <c r="AJ28" s="181"/>
      <c r="AK28" s="905"/>
      <c r="AL28" s="906"/>
      <c r="AM28" s="906"/>
      <c r="AN28" s="906"/>
      <c r="AO28" s="907"/>
      <c r="AP28" s="2"/>
      <c r="AQ28" s="182">
        <f t="shared" si="2"/>
        <v>1</v>
      </c>
    </row>
    <row r="29" spans="2:46" ht="12" customHeight="1" x14ac:dyDescent="0.15">
      <c r="B29" s="869"/>
      <c r="C29" s="874"/>
      <c r="D29" s="872"/>
      <c r="E29" s="872"/>
      <c r="F29" s="872"/>
      <c r="G29" s="872"/>
      <c r="H29" s="872"/>
      <c r="I29" s="872"/>
      <c r="J29" s="873"/>
      <c r="K29" s="178"/>
      <c r="L29" s="905"/>
      <c r="M29" s="907"/>
      <c r="N29" s="905"/>
      <c r="O29" s="907"/>
      <c r="P29" s="905"/>
      <c r="Q29" s="907"/>
      <c r="R29" s="611"/>
      <c r="S29" s="614"/>
      <c r="T29" s="612"/>
      <c r="U29" s="905"/>
      <c r="V29" s="907"/>
      <c r="W29" s="905"/>
      <c r="X29" s="907"/>
      <c r="Y29" s="179"/>
      <c r="Z29" s="180"/>
      <c r="AA29" s="180"/>
      <c r="AB29" s="180"/>
      <c r="AC29" s="181"/>
      <c r="AD29" s="181"/>
      <c r="AE29" s="181"/>
      <c r="AF29" s="181"/>
      <c r="AG29" s="181"/>
      <c r="AH29" s="181"/>
      <c r="AI29" s="181"/>
      <c r="AJ29" s="181"/>
      <c r="AK29" s="905"/>
      <c r="AL29" s="906"/>
      <c r="AM29" s="906"/>
      <c r="AN29" s="906"/>
      <c r="AO29" s="907"/>
      <c r="AP29" s="2"/>
      <c r="AQ29" s="182">
        <f t="shared" si="2"/>
        <v>1</v>
      </c>
    </row>
    <row r="30" spans="2:46" ht="12" customHeight="1" x14ac:dyDescent="0.15">
      <c r="B30" s="869"/>
      <c r="C30" s="874"/>
      <c r="D30" s="872"/>
      <c r="E30" s="872"/>
      <c r="F30" s="872"/>
      <c r="G30" s="872"/>
      <c r="H30" s="872"/>
      <c r="I30" s="872"/>
      <c r="J30" s="873"/>
      <c r="K30" s="178"/>
      <c r="L30" s="905"/>
      <c r="M30" s="907"/>
      <c r="N30" s="905"/>
      <c r="O30" s="907"/>
      <c r="P30" s="905"/>
      <c r="Q30" s="907"/>
      <c r="R30" s="611"/>
      <c r="S30" s="614"/>
      <c r="T30" s="612"/>
      <c r="U30" s="905"/>
      <c r="V30" s="907"/>
      <c r="W30" s="905"/>
      <c r="X30" s="907"/>
      <c r="Y30" s="179"/>
      <c r="Z30" s="180"/>
      <c r="AA30" s="180"/>
      <c r="AB30" s="180"/>
      <c r="AC30" s="181"/>
      <c r="AD30" s="181"/>
      <c r="AE30" s="181"/>
      <c r="AF30" s="181"/>
      <c r="AG30" s="181"/>
      <c r="AH30" s="181"/>
      <c r="AI30" s="181"/>
      <c r="AJ30" s="181"/>
      <c r="AK30" s="905"/>
      <c r="AL30" s="906"/>
      <c r="AM30" s="906"/>
      <c r="AN30" s="906"/>
      <c r="AO30" s="907"/>
      <c r="AP30" s="2"/>
      <c r="AQ30" s="182">
        <f t="shared" si="2"/>
        <v>1</v>
      </c>
    </row>
    <row r="31" spans="2:46" ht="12" customHeight="1" x14ac:dyDescent="0.15">
      <c r="B31" s="869"/>
      <c r="C31" s="874"/>
      <c r="D31" s="872"/>
      <c r="E31" s="872"/>
      <c r="F31" s="872"/>
      <c r="G31" s="872"/>
      <c r="H31" s="872"/>
      <c r="I31" s="872"/>
      <c r="J31" s="873"/>
      <c r="K31" s="178"/>
      <c r="L31" s="905"/>
      <c r="M31" s="907"/>
      <c r="N31" s="905"/>
      <c r="O31" s="907"/>
      <c r="P31" s="905"/>
      <c r="Q31" s="907"/>
      <c r="R31" s="611"/>
      <c r="S31" s="614"/>
      <c r="T31" s="612"/>
      <c r="U31" s="905"/>
      <c r="V31" s="907"/>
      <c r="W31" s="905"/>
      <c r="X31" s="907"/>
      <c r="Y31" s="179"/>
      <c r="Z31" s="180"/>
      <c r="AA31" s="180"/>
      <c r="AB31" s="180"/>
      <c r="AC31" s="181"/>
      <c r="AD31" s="181"/>
      <c r="AE31" s="181"/>
      <c r="AF31" s="181"/>
      <c r="AG31" s="181"/>
      <c r="AH31" s="181"/>
      <c r="AI31" s="181"/>
      <c r="AJ31" s="181"/>
      <c r="AK31" s="905"/>
      <c r="AL31" s="906"/>
      <c r="AM31" s="906"/>
      <c r="AN31" s="906"/>
      <c r="AO31" s="907"/>
      <c r="AP31" s="2"/>
      <c r="AQ31" s="182">
        <f t="shared" si="2"/>
        <v>1</v>
      </c>
    </row>
    <row r="32" spans="2:46" ht="12" customHeight="1" x14ac:dyDescent="0.15">
      <c r="B32" s="869"/>
      <c r="C32" s="874"/>
      <c r="D32" s="872"/>
      <c r="E32" s="872"/>
      <c r="F32" s="872"/>
      <c r="G32" s="872"/>
      <c r="H32" s="872"/>
      <c r="I32" s="872"/>
      <c r="J32" s="873"/>
      <c r="K32" s="178"/>
      <c r="L32" s="905"/>
      <c r="M32" s="907"/>
      <c r="N32" s="905"/>
      <c r="O32" s="907"/>
      <c r="P32" s="905"/>
      <c r="Q32" s="907"/>
      <c r="R32" s="611"/>
      <c r="S32" s="614"/>
      <c r="T32" s="612"/>
      <c r="U32" s="905"/>
      <c r="V32" s="907"/>
      <c r="W32" s="905"/>
      <c r="X32" s="907"/>
      <c r="Y32" s="179"/>
      <c r="Z32" s="180"/>
      <c r="AA32" s="180"/>
      <c r="AB32" s="180"/>
      <c r="AC32" s="181"/>
      <c r="AD32" s="181"/>
      <c r="AE32" s="181"/>
      <c r="AF32" s="181"/>
      <c r="AG32" s="181"/>
      <c r="AH32" s="181"/>
      <c r="AI32" s="181"/>
      <c r="AJ32" s="181"/>
      <c r="AK32" s="905"/>
      <c r="AL32" s="906"/>
      <c r="AM32" s="906"/>
      <c r="AN32" s="906"/>
      <c r="AO32" s="907"/>
      <c r="AP32" s="2"/>
      <c r="AQ32" s="182">
        <f t="shared" si="2"/>
        <v>1</v>
      </c>
      <c r="AS32" s="853"/>
      <c r="AT32" s="853"/>
    </row>
    <row r="33" spans="2:86" ht="12" customHeight="1" x14ac:dyDescent="0.15">
      <c r="B33" s="869"/>
      <c r="C33" s="874"/>
      <c r="D33" s="872"/>
      <c r="E33" s="872"/>
      <c r="F33" s="872"/>
      <c r="G33" s="872"/>
      <c r="H33" s="872"/>
      <c r="I33" s="872"/>
      <c r="J33" s="873"/>
      <c r="K33" s="178"/>
      <c r="L33" s="905"/>
      <c r="M33" s="907"/>
      <c r="N33" s="905"/>
      <c r="O33" s="907"/>
      <c r="P33" s="905"/>
      <c r="Q33" s="907"/>
      <c r="R33" s="611"/>
      <c r="S33" s="614"/>
      <c r="T33" s="612"/>
      <c r="U33" s="905"/>
      <c r="V33" s="907"/>
      <c r="W33" s="905"/>
      <c r="X33" s="907"/>
      <c r="Y33" s="179"/>
      <c r="Z33" s="180"/>
      <c r="AA33" s="180"/>
      <c r="AB33" s="180"/>
      <c r="AC33" s="181"/>
      <c r="AD33" s="181"/>
      <c r="AE33" s="181"/>
      <c r="AF33" s="181"/>
      <c r="AG33" s="181"/>
      <c r="AH33" s="181"/>
      <c r="AI33" s="181"/>
      <c r="AJ33" s="181"/>
      <c r="AK33" s="905"/>
      <c r="AL33" s="906"/>
      <c r="AM33" s="906"/>
      <c r="AN33" s="906"/>
      <c r="AO33" s="907"/>
      <c r="AP33" s="2"/>
      <c r="AQ33" s="182">
        <f t="shared" si="2"/>
        <v>1</v>
      </c>
      <c r="AS33" s="908"/>
      <c r="AT33" s="908"/>
    </row>
    <row r="34" spans="2:86" ht="12" customHeight="1" x14ac:dyDescent="0.15">
      <c r="B34" s="869"/>
      <c r="C34" s="874"/>
      <c r="D34" s="872"/>
      <c r="E34" s="872"/>
      <c r="F34" s="872"/>
      <c r="G34" s="872"/>
      <c r="H34" s="872"/>
      <c r="I34" s="872"/>
      <c r="J34" s="873"/>
      <c r="K34" s="178"/>
      <c r="L34" s="905"/>
      <c r="M34" s="907"/>
      <c r="N34" s="905"/>
      <c r="O34" s="907"/>
      <c r="P34" s="905"/>
      <c r="Q34" s="907"/>
      <c r="R34" s="611"/>
      <c r="S34" s="614"/>
      <c r="T34" s="612"/>
      <c r="U34" s="905"/>
      <c r="V34" s="907"/>
      <c r="W34" s="905"/>
      <c r="X34" s="907"/>
      <c r="Y34" s="179"/>
      <c r="Z34" s="180"/>
      <c r="AA34" s="180"/>
      <c r="AB34" s="180"/>
      <c r="AC34" s="181"/>
      <c r="AD34" s="181"/>
      <c r="AE34" s="181"/>
      <c r="AF34" s="181"/>
      <c r="AG34" s="181"/>
      <c r="AH34" s="181"/>
      <c r="AI34" s="181"/>
      <c r="AJ34" s="181"/>
      <c r="AK34" s="905"/>
      <c r="AL34" s="906"/>
      <c r="AM34" s="906"/>
      <c r="AN34" s="906"/>
      <c r="AO34" s="907"/>
      <c r="AP34" s="2"/>
      <c r="AQ34" s="182">
        <f t="shared" si="2"/>
        <v>1</v>
      </c>
      <c r="AS34" s="909"/>
      <c r="AT34" s="909"/>
    </row>
    <row r="35" spans="2:86" ht="12" customHeight="1" x14ac:dyDescent="0.15">
      <c r="B35" s="869"/>
      <c r="C35" s="874"/>
      <c r="D35" s="872"/>
      <c r="E35" s="872"/>
      <c r="F35" s="872"/>
      <c r="G35" s="872"/>
      <c r="H35" s="872"/>
      <c r="I35" s="872"/>
      <c r="J35" s="873"/>
      <c r="K35" s="910" t="s">
        <v>630</v>
      </c>
      <c r="L35" s="895" t="s">
        <v>631</v>
      </c>
      <c r="M35" s="895"/>
      <c r="N35" s="895"/>
      <c r="O35" s="895"/>
      <c r="P35" s="895"/>
      <c r="Q35" s="895"/>
      <c r="R35" s="895"/>
      <c r="S35" s="895"/>
      <c r="T35" s="895"/>
      <c r="U35" s="895"/>
      <c r="V35" s="895"/>
      <c r="W35" s="895"/>
      <c r="X35" s="895"/>
      <c r="Y35" s="881" t="s">
        <v>632</v>
      </c>
      <c r="Z35" s="882"/>
      <c r="AA35" s="882"/>
      <c r="AB35" s="883"/>
      <c r="AC35" s="183">
        <f t="shared" ref="AC35:AJ35" si="3">SUM(AC11:AC34)</f>
        <v>0</v>
      </c>
      <c r="AD35" s="183">
        <f t="shared" si="3"/>
        <v>0</v>
      </c>
      <c r="AE35" s="183">
        <f>SUM(AE11:AE34)</f>
        <v>0</v>
      </c>
      <c r="AF35" s="183">
        <f t="shared" si="3"/>
        <v>4.4999999999999998E-2</v>
      </c>
      <c r="AG35" s="183">
        <f t="shared" si="3"/>
        <v>0</v>
      </c>
      <c r="AH35" s="183">
        <f t="shared" si="3"/>
        <v>0</v>
      </c>
      <c r="AI35" s="183">
        <f t="shared" si="3"/>
        <v>0</v>
      </c>
      <c r="AJ35" s="184">
        <f t="shared" si="3"/>
        <v>0</v>
      </c>
      <c r="AK35" s="895" t="s">
        <v>633</v>
      </c>
      <c r="AL35" s="895"/>
      <c r="AM35" s="912" t="s">
        <v>649</v>
      </c>
      <c r="AN35" s="912"/>
      <c r="AO35" s="912"/>
      <c r="AP35" s="2"/>
    </row>
    <row r="36" spans="2:86" ht="12" customHeight="1" x14ac:dyDescent="0.15">
      <c r="B36" s="869"/>
      <c r="C36" s="874"/>
      <c r="D36" s="872"/>
      <c r="E36" s="872"/>
      <c r="F36" s="872"/>
      <c r="G36" s="872"/>
      <c r="H36" s="872"/>
      <c r="I36" s="872"/>
      <c r="J36" s="873"/>
      <c r="K36" s="911"/>
      <c r="L36" s="889" t="s">
        <v>635</v>
      </c>
      <c r="M36" s="896"/>
      <c r="N36" s="890"/>
      <c r="O36" s="889" t="s">
        <v>636</v>
      </c>
      <c r="P36" s="896"/>
      <c r="Q36" s="896"/>
      <c r="R36" s="896"/>
      <c r="S36" s="896"/>
      <c r="T36" s="896"/>
      <c r="U36" s="896"/>
      <c r="V36" s="896"/>
      <c r="W36" s="896"/>
      <c r="X36" s="890"/>
      <c r="Y36" s="176" t="s">
        <v>388</v>
      </c>
      <c r="Z36" s="177" t="s">
        <v>387</v>
      </c>
      <c r="AA36" s="177" t="s">
        <v>628</v>
      </c>
      <c r="AB36" s="177" t="s">
        <v>629</v>
      </c>
      <c r="AC36" s="177" t="s">
        <v>388</v>
      </c>
      <c r="AD36" s="177" t="s">
        <v>387</v>
      </c>
      <c r="AE36" s="177" t="s">
        <v>628</v>
      </c>
      <c r="AF36" s="177" t="s">
        <v>629</v>
      </c>
      <c r="AG36" s="177" t="s">
        <v>388</v>
      </c>
      <c r="AH36" s="177" t="s">
        <v>387</v>
      </c>
      <c r="AI36" s="177" t="s">
        <v>628</v>
      </c>
      <c r="AJ36" s="185" t="s">
        <v>629</v>
      </c>
      <c r="AK36" s="895"/>
      <c r="AL36" s="895"/>
      <c r="AM36" s="912"/>
      <c r="AN36" s="912"/>
      <c r="AO36" s="912"/>
      <c r="AP36" s="2"/>
    </row>
    <row r="37" spans="2:86" ht="14.25" customHeight="1" x14ac:dyDescent="0.15">
      <c r="B37" s="869"/>
      <c r="C37" s="874"/>
      <c r="D37" s="872"/>
      <c r="E37" s="872"/>
      <c r="F37" s="872"/>
      <c r="G37" s="872"/>
      <c r="H37" s="872"/>
      <c r="I37" s="872"/>
      <c r="J37" s="873"/>
      <c r="K37" s="911"/>
      <c r="L37" s="891"/>
      <c r="M37" s="900"/>
      <c r="N37" s="892"/>
      <c r="O37" s="891"/>
      <c r="P37" s="900"/>
      <c r="Q37" s="900"/>
      <c r="R37" s="900"/>
      <c r="S37" s="900"/>
      <c r="T37" s="900"/>
      <c r="U37" s="900"/>
      <c r="V37" s="900"/>
      <c r="W37" s="900"/>
      <c r="X37" s="892"/>
      <c r="Y37" s="913">
        <f>COUNTIF(Y11:Y34,"〇")</f>
        <v>0</v>
      </c>
      <c r="Z37" s="913">
        <f>COUNTIF(Z11:Z34,"〇")</f>
        <v>0</v>
      </c>
      <c r="AA37" s="913">
        <f>COUNTIF(AA11:AA34,"〇")</f>
        <v>0</v>
      </c>
      <c r="AB37" s="913">
        <f>COUNTIF(AB11:AB34,"〇")</f>
        <v>0</v>
      </c>
      <c r="AC37" s="913">
        <f>COUNTA(AC11:AC34)</f>
        <v>0</v>
      </c>
      <c r="AD37" s="913">
        <f t="shared" ref="AD37:AI37" si="4">COUNTA(AD11:AD34)</f>
        <v>0</v>
      </c>
      <c r="AE37" s="913">
        <f t="shared" si="4"/>
        <v>0</v>
      </c>
      <c r="AF37" s="913">
        <f t="shared" si="4"/>
        <v>1</v>
      </c>
      <c r="AG37" s="913">
        <f t="shared" si="4"/>
        <v>0</v>
      </c>
      <c r="AH37" s="913">
        <f t="shared" si="4"/>
        <v>0</v>
      </c>
      <c r="AI37" s="913">
        <f t="shared" si="4"/>
        <v>0</v>
      </c>
      <c r="AJ37" s="913">
        <f>COUNTA(AJ11:AJ34)</f>
        <v>0</v>
      </c>
      <c r="AK37" s="895"/>
      <c r="AL37" s="895"/>
      <c r="AM37" s="912"/>
      <c r="AN37" s="912"/>
      <c r="AO37" s="912"/>
      <c r="AP37" s="2"/>
    </row>
    <row r="38" spans="2:86" ht="14.25" customHeight="1" x14ac:dyDescent="0.15">
      <c r="B38" s="869"/>
      <c r="C38" s="874"/>
      <c r="D38" s="872"/>
      <c r="E38" s="872"/>
      <c r="F38" s="872"/>
      <c r="G38" s="872"/>
      <c r="H38" s="872"/>
      <c r="I38" s="872"/>
      <c r="J38" s="873"/>
      <c r="K38" s="911"/>
      <c r="L38" s="893"/>
      <c r="M38" s="897"/>
      <c r="N38" s="894"/>
      <c r="O38" s="893"/>
      <c r="P38" s="897"/>
      <c r="Q38" s="897"/>
      <c r="R38" s="897"/>
      <c r="S38" s="897"/>
      <c r="T38" s="897"/>
      <c r="U38" s="897"/>
      <c r="V38" s="897"/>
      <c r="W38" s="897"/>
      <c r="X38" s="894"/>
      <c r="Y38" s="913"/>
      <c r="Z38" s="913"/>
      <c r="AA38" s="913"/>
      <c r="AB38" s="913"/>
      <c r="AC38" s="913"/>
      <c r="AD38" s="913"/>
      <c r="AE38" s="913"/>
      <c r="AF38" s="913"/>
      <c r="AG38" s="913"/>
      <c r="AH38" s="913"/>
      <c r="AI38" s="913"/>
      <c r="AJ38" s="913"/>
      <c r="AK38" s="895"/>
      <c r="AL38" s="895"/>
      <c r="AM38" s="912"/>
      <c r="AN38" s="912"/>
      <c r="AO38" s="912"/>
      <c r="AP38" s="2"/>
    </row>
    <row r="39" spans="2:86" ht="12" customHeight="1" x14ac:dyDescent="0.15">
      <c r="B39" s="869"/>
      <c r="C39" s="874"/>
      <c r="D39" s="872"/>
      <c r="E39" s="872"/>
      <c r="F39" s="872"/>
      <c r="G39" s="872"/>
      <c r="H39" s="872"/>
      <c r="I39" s="872"/>
      <c r="J39" s="872"/>
      <c r="K39" s="921" t="s">
        <v>637</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869"/>
      <c r="C40" s="874"/>
      <c r="D40" s="872"/>
      <c r="E40" s="872"/>
      <c r="F40" s="872"/>
      <c r="G40" s="872"/>
      <c r="H40" s="872"/>
      <c r="I40" s="872"/>
      <c r="J40" s="872"/>
      <c r="K40" s="922"/>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869"/>
      <c r="C41" s="874"/>
      <c r="D41" s="872"/>
      <c r="E41" s="872"/>
      <c r="F41" s="872"/>
      <c r="G41" s="872"/>
      <c r="H41" s="872"/>
      <c r="I41" s="872"/>
      <c r="J41" s="872"/>
      <c r="K41" s="922"/>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869"/>
      <c r="C42" s="874"/>
      <c r="D42" s="872"/>
      <c r="E42" s="872"/>
      <c r="F42" s="872"/>
      <c r="G42" s="872"/>
      <c r="H42" s="872"/>
      <c r="I42" s="872"/>
      <c r="J42" s="872"/>
      <c r="K42" s="922"/>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165"/>
      <c r="CD42" s="2"/>
      <c r="CE42" s="2"/>
      <c r="CF42" s="2"/>
      <c r="CG42" s="2"/>
      <c r="CH42" s="2"/>
    </row>
    <row r="43" spans="2:86" ht="12" customHeight="1" x14ac:dyDescent="0.15">
      <c r="B43" s="869"/>
      <c r="C43" s="874"/>
      <c r="D43" s="872"/>
      <c r="E43" s="872"/>
      <c r="F43" s="872"/>
      <c r="G43" s="872"/>
      <c r="H43" s="872"/>
      <c r="I43" s="872"/>
      <c r="J43" s="873"/>
      <c r="K43" s="914" t="s">
        <v>638</v>
      </c>
      <c r="L43" s="914"/>
      <c r="M43" s="914"/>
      <c r="N43" s="914"/>
      <c r="O43" s="914"/>
      <c r="P43" s="914"/>
      <c r="Q43" s="914"/>
      <c r="R43" s="914"/>
      <c r="S43" s="914"/>
      <c r="T43" s="914"/>
      <c r="U43" s="914"/>
      <c r="V43" s="914"/>
      <c r="W43" s="914"/>
      <c r="X43" s="914"/>
      <c r="Y43" s="914"/>
      <c r="Z43" s="914"/>
      <c r="AA43" s="914"/>
      <c r="AB43" s="914"/>
      <c r="AC43" s="914"/>
      <c r="AD43" s="914"/>
      <c r="AE43" s="914"/>
      <c r="AF43" s="914"/>
      <c r="AG43" s="914"/>
      <c r="AH43" s="914"/>
      <c r="AI43" s="914"/>
      <c r="AJ43" s="914"/>
      <c r="AK43" s="914"/>
      <c r="AL43" s="914"/>
      <c r="AM43" s="914"/>
      <c r="AN43" s="914"/>
      <c r="AO43" s="914"/>
      <c r="AP43" s="165"/>
      <c r="CD43" s="2"/>
      <c r="CE43" s="2"/>
      <c r="CF43" s="2"/>
      <c r="CG43" s="2"/>
      <c r="CH43" s="2"/>
    </row>
    <row r="44" spans="2:86" ht="12" customHeight="1" x14ac:dyDescent="0.15">
      <c r="B44" s="869"/>
      <c r="C44" s="874"/>
      <c r="D44" s="872"/>
      <c r="E44" s="872"/>
      <c r="F44" s="872"/>
      <c r="G44" s="872"/>
      <c r="H44" s="872"/>
      <c r="I44" s="872"/>
      <c r="J44" s="873"/>
      <c r="K44" s="915" t="s">
        <v>639</v>
      </c>
      <c r="L44" s="916"/>
      <c r="M44" s="916"/>
      <c r="N44" s="916"/>
      <c r="O44" s="916"/>
      <c r="P44" s="916"/>
      <c r="Q44" s="916"/>
      <c r="R44" s="916"/>
      <c r="S44" s="916"/>
      <c r="T44" s="916"/>
      <c r="U44" s="916"/>
      <c r="V44" s="916"/>
      <c r="W44" s="916"/>
      <c r="X44" s="916"/>
      <c r="Y44" s="916"/>
      <c r="Z44" s="916"/>
      <c r="AA44" s="916"/>
      <c r="AB44" s="916"/>
      <c r="AC44" s="916"/>
      <c r="AD44" s="916"/>
      <c r="AE44" s="916"/>
      <c r="AF44" s="916"/>
      <c r="AG44" s="916"/>
      <c r="AH44" s="916"/>
      <c r="AI44" s="916"/>
      <c r="AJ44" s="916"/>
      <c r="AK44" s="916"/>
      <c r="AL44" s="916"/>
      <c r="AM44" s="916"/>
      <c r="AN44" s="916"/>
      <c r="AO44" s="917"/>
      <c r="AP44" s="165"/>
      <c r="CD44" s="2"/>
      <c r="CE44" s="2"/>
      <c r="CF44" s="2"/>
      <c r="CG44" s="2"/>
      <c r="CH44" s="2"/>
    </row>
    <row r="45" spans="2:86" ht="12" customHeight="1" x14ac:dyDescent="0.15">
      <c r="B45" s="480"/>
      <c r="C45" s="875"/>
      <c r="D45" s="876"/>
      <c r="E45" s="876"/>
      <c r="F45" s="876"/>
      <c r="G45" s="876"/>
      <c r="H45" s="876"/>
      <c r="I45" s="876"/>
      <c r="J45" s="877"/>
      <c r="K45" s="918" t="s">
        <v>640</v>
      </c>
      <c r="L45" s="919"/>
      <c r="M45" s="919"/>
      <c r="N45" s="919"/>
      <c r="O45" s="919"/>
      <c r="P45" s="919"/>
      <c r="Q45" s="919"/>
      <c r="R45" s="919"/>
      <c r="S45" s="919"/>
      <c r="T45" s="919"/>
      <c r="U45" s="919"/>
      <c r="V45" s="919"/>
      <c r="W45" s="919"/>
      <c r="X45" s="919"/>
      <c r="Y45" s="919"/>
      <c r="Z45" s="919"/>
      <c r="AA45" s="919"/>
      <c r="AB45" s="919"/>
      <c r="AC45" s="919"/>
      <c r="AD45" s="919"/>
      <c r="AE45" s="919"/>
      <c r="AF45" s="919"/>
      <c r="AG45" s="919"/>
      <c r="AH45" s="919"/>
      <c r="AI45" s="919"/>
      <c r="AJ45" s="919"/>
      <c r="AK45" s="919"/>
      <c r="AL45" s="919"/>
      <c r="AM45" s="919"/>
      <c r="AN45" s="919"/>
      <c r="AO45" s="920"/>
      <c r="AP45" s="165"/>
      <c r="CD45" s="2"/>
      <c r="CE45" s="2"/>
      <c r="CF45" s="2"/>
      <c r="CG45" s="2"/>
      <c r="CH45" s="2"/>
    </row>
    <row r="46" spans="2:86" ht="12" customHeight="1" x14ac:dyDescent="0.2">
      <c r="B46" s="152" t="s">
        <v>641</v>
      </c>
      <c r="C46" s="174"/>
      <c r="D46" s="174"/>
      <c r="E46" s="174"/>
      <c r="F46" s="174"/>
      <c r="G46" s="174"/>
      <c r="H46" s="174"/>
      <c r="I46" s="174"/>
      <c r="J46" s="174"/>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65"/>
      <c r="CD46" s="2"/>
      <c r="CE46" s="2"/>
      <c r="CF46" s="2"/>
      <c r="CG46" s="2"/>
      <c r="CH46" s="2"/>
    </row>
    <row r="47" spans="2:86" s="152" customFormat="1" ht="12" customHeight="1" x14ac:dyDescent="0.15">
      <c r="B47" s="2" t="s">
        <v>642</v>
      </c>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row>
    <row r="48" spans="2:86" ht="12" customHeight="1" x14ac:dyDescent="0.15">
      <c r="B48" s="2" t="s">
        <v>643</v>
      </c>
      <c r="AP48" s="165"/>
      <c r="CD48" s="2"/>
      <c r="CE48" s="2"/>
      <c r="CF48" s="2"/>
      <c r="CG48" s="2"/>
      <c r="CH48" s="2"/>
    </row>
    <row r="49" spans="2:86" ht="12" customHeight="1" x14ac:dyDescent="0.15">
      <c r="B49" s="2" t="s">
        <v>644</v>
      </c>
      <c r="AP49" s="165"/>
      <c r="CD49" s="2"/>
      <c r="CE49" s="2"/>
      <c r="CF49" s="2"/>
      <c r="CG49" s="2"/>
      <c r="CH49" s="2"/>
    </row>
    <row r="50" spans="2:86" ht="12" customHeight="1" x14ac:dyDescent="0.15">
      <c r="B50" s="2" t="s">
        <v>645</v>
      </c>
    </row>
    <row r="51" spans="2:86" ht="12" customHeight="1" x14ac:dyDescent="0.15">
      <c r="B51" s="2" t="s">
        <v>646</v>
      </c>
    </row>
    <row r="52" spans="2:86" ht="12" customHeight="1" x14ac:dyDescent="0.15">
      <c r="B52" s="2" t="s">
        <v>647</v>
      </c>
    </row>
    <row r="53" spans="2:86" x14ac:dyDescent="0.15">
      <c r="B53" s="2" t="s">
        <v>648</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34 AG11:AJ34">
    <cfRule type="expression" dxfId="56" priority="3">
      <formula>$AQ11=2</formula>
    </cfRule>
  </conditionalFormatting>
  <conditionalFormatting sqref="Y11:AF34">
    <cfRule type="expression" dxfId="55" priority="2">
      <formula>$AQ11=3</formula>
    </cfRule>
  </conditionalFormatting>
  <conditionalFormatting sqref="AC11:AJ34">
    <cfRule type="expression" dxfId="54" priority="1">
      <formula>$AQ11=1</formula>
    </cfRule>
  </conditionalFormatting>
  <dataValidations count="2">
    <dataValidation type="list" allowBlank="1" showInputMessage="1" showErrorMessage="1" sqref="N11:O34" xr:uid="{762C34D4-37B4-422C-9B44-A45DA3FCEAAC}">
      <formula1>INDIRECT(L11)</formula1>
    </dataValidation>
    <dataValidation type="list" allowBlank="1" showInputMessage="1" showErrorMessage="1" sqref="Y11:AB34" xr:uid="{D30358F8-E7F1-47C8-842B-FA82A4C802DB}">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05F46-4C22-4490-8B4F-1E4047050173}">
  <dimension ref="B1:CH53"/>
  <sheetViews>
    <sheetView showGridLines="0" showZeros="0" view="pageBreakPreview" zoomScale="85" zoomScaleNormal="85" zoomScaleSheetLayoutView="85" workbookViewId="0">
      <selection activeCell="K44" sqref="K44:AO44"/>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4" customWidth="1"/>
    <col min="43" max="86" width="4.125" style="165" customWidth="1"/>
    <col min="87" max="99" width="8" style="2" customWidth="1"/>
    <col min="100" max="110" width="9" style="2"/>
    <col min="111" max="111" width="14" style="2" bestFit="1" customWidth="1"/>
    <col min="112" max="16384" width="9" style="2"/>
  </cols>
  <sheetData>
    <row r="1" spans="2:86" ht="12" customHeight="1" x14ac:dyDescent="0.15">
      <c r="AU1" s="857" t="s">
        <v>593</v>
      </c>
      <c r="AV1" s="858" t="s">
        <v>594</v>
      </c>
      <c r="AW1" s="858"/>
      <c r="AX1" s="858"/>
      <c r="AY1" s="852" t="s">
        <v>595</v>
      </c>
      <c r="AZ1" s="852"/>
      <c r="BA1" s="852"/>
      <c r="BB1" s="852"/>
      <c r="BC1" s="852"/>
      <c r="BD1" s="852"/>
      <c r="BE1" s="852"/>
      <c r="BF1" s="852"/>
      <c r="BG1" s="852"/>
      <c r="BH1" s="852"/>
      <c r="BI1" s="852"/>
      <c r="BJ1" s="852"/>
      <c r="BK1" s="852" t="s">
        <v>596</v>
      </c>
      <c r="BL1" s="852"/>
      <c r="BM1" s="852"/>
      <c r="BN1" s="852"/>
      <c r="BO1" s="852"/>
      <c r="BP1" s="852"/>
      <c r="BQ1" s="852"/>
      <c r="BR1" s="852"/>
      <c r="BS1" s="852"/>
      <c r="BT1" s="852"/>
      <c r="BU1" s="852"/>
      <c r="BV1" s="852"/>
      <c r="BW1" s="854"/>
      <c r="BX1" s="854"/>
      <c r="BY1" s="854"/>
      <c r="BZ1" s="854"/>
      <c r="CA1" s="854"/>
      <c r="CB1" s="854"/>
      <c r="CC1" s="854"/>
      <c r="CD1" s="854"/>
      <c r="CE1" s="854"/>
      <c r="CF1" s="854"/>
      <c r="CG1" s="854"/>
      <c r="CH1" s="854"/>
    </row>
    <row r="2" spans="2:86" ht="8.25" customHeight="1" x14ac:dyDescent="0.15">
      <c r="AU2" s="857"/>
      <c r="AV2" s="858" t="s">
        <v>597</v>
      </c>
      <c r="AW2" s="859" t="s">
        <v>598</v>
      </c>
      <c r="AX2" s="859" t="s">
        <v>599</v>
      </c>
      <c r="AY2" s="852" t="s">
        <v>600</v>
      </c>
      <c r="AZ2" s="852"/>
      <c r="BA2" s="852"/>
      <c r="BB2" s="852"/>
      <c r="BC2" s="852"/>
      <c r="BD2" s="852"/>
      <c r="BE2" s="852"/>
      <c r="BF2" s="852"/>
      <c r="BG2" s="852"/>
      <c r="BH2" s="852"/>
      <c r="BI2" s="852"/>
      <c r="BJ2" s="852"/>
      <c r="BK2" s="852" t="s">
        <v>601</v>
      </c>
      <c r="BL2" s="852"/>
      <c r="BM2" s="852"/>
      <c r="BN2" s="852"/>
      <c r="BO2" s="852" t="s">
        <v>602</v>
      </c>
      <c r="BP2" s="852"/>
      <c r="BQ2" s="852"/>
      <c r="BR2" s="852"/>
      <c r="BS2" s="852"/>
      <c r="BT2" s="852"/>
      <c r="BU2" s="852"/>
      <c r="BV2" s="852"/>
      <c r="BW2" s="853"/>
      <c r="BX2" s="853"/>
      <c r="BY2" s="853"/>
      <c r="BZ2" s="853"/>
      <c r="CA2" s="854"/>
      <c r="CB2" s="854"/>
      <c r="CC2" s="854"/>
      <c r="CD2" s="854"/>
      <c r="CE2" s="854"/>
      <c r="CF2" s="854"/>
      <c r="CG2" s="854"/>
      <c r="CH2" s="854"/>
    </row>
    <row r="3" spans="2:86" ht="24.95" customHeight="1" x14ac:dyDescent="0.15">
      <c r="B3" s="564" t="s">
        <v>603</v>
      </c>
      <c r="C3" s="855"/>
      <c r="D3" s="855"/>
      <c r="E3" s="856"/>
      <c r="F3" s="856"/>
      <c r="G3" s="856"/>
      <c r="H3" s="856"/>
      <c r="I3" s="856"/>
      <c r="J3" s="856"/>
      <c r="K3" s="855"/>
      <c r="L3" s="855"/>
      <c r="M3" s="855"/>
      <c r="N3" s="855"/>
      <c r="O3" s="855"/>
      <c r="P3" s="855"/>
      <c r="Q3" s="855"/>
      <c r="R3" s="855"/>
      <c r="S3" s="855"/>
      <c r="T3" s="855"/>
      <c r="U3" s="855"/>
      <c r="V3" s="855"/>
      <c r="W3" s="855"/>
      <c r="X3" s="855"/>
      <c r="Y3" s="855"/>
      <c r="Z3" s="855"/>
      <c r="AA3" s="855"/>
      <c r="AB3" s="855"/>
      <c r="AC3" s="855"/>
      <c r="AD3" s="855"/>
      <c r="AE3" s="855"/>
      <c r="AF3" s="855"/>
      <c r="AG3" s="855"/>
      <c r="AH3" s="855"/>
      <c r="AI3" s="855"/>
      <c r="AJ3" s="855"/>
      <c r="AK3" s="855"/>
      <c r="AL3" s="855"/>
      <c r="AM3" s="855"/>
      <c r="AN3" s="855"/>
      <c r="AO3" s="855"/>
      <c r="AU3" s="857"/>
      <c r="AV3" s="858"/>
      <c r="AW3" s="859"/>
      <c r="AX3" s="859"/>
      <c r="AY3" s="852" t="s">
        <v>604</v>
      </c>
      <c r="AZ3" s="852"/>
      <c r="BA3" s="852"/>
      <c r="BB3" s="852"/>
      <c r="BC3" s="852" t="s">
        <v>605</v>
      </c>
      <c r="BD3" s="852"/>
      <c r="BE3" s="852"/>
      <c r="BF3" s="852"/>
      <c r="BG3" s="852" t="s">
        <v>606</v>
      </c>
      <c r="BH3" s="852"/>
      <c r="BI3" s="852"/>
      <c r="BJ3" s="852"/>
      <c r="BK3" s="852" t="s">
        <v>607</v>
      </c>
      <c r="BL3" s="852"/>
      <c r="BM3" s="852"/>
      <c r="BN3" s="852"/>
      <c r="BO3" s="852" t="s">
        <v>605</v>
      </c>
      <c r="BP3" s="852"/>
      <c r="BQ3" s="852"/>
      <c r="BR3" s="852"/>
      <c r="BS3" s="852" t="s">
        <v>606</v>
      </c>
      <c r="BT3" s="852"/>
      <c r="BU3" s="852"/>
      <c r="BV3" s="852"/>
      <c r="BW3" s="854"/>
      <c r="BX3" s="854"/>
      <c r="BY3" s="854"/>
      <c r="BZ3" s="854"/>
      <c r="CA3" s="854"/>
      <c r="CB3" s="854"/>
      <c r="CC3" s="854"/>
      <c r="CD3" s="854"/>
      <c r="CE3" s="854"/>
      <c r="CF3" s="854"/>
      <c r="CG3" s="854"/>
      <c r="CH3" s="854"/>
    </row>
    <row r="4" spans="2:86" ht="18" customHeight="1" x14ac:dyDescent="0.15">
      <c r="B4" s="390" t="s">
        <v>8</v>
      </c>
      <c r="C4" s="390"/>
      <c r="D4" s="390"/>
      <c r="E4" s="620" t="s">
        <v>358</v>
      </c>
      <c r="F4" s="621"/>
      <c r="G4" s="621"/>
      <c r="H4" s="621"/>
      <c r="I4" s="621"/>
      <c r="J4" s="622"/>
      <c r="K4" s="491" t="s">
        <v>9</v>
      </c>
      <c r="L4" s="491"/>
      <c r="M4" s="491"/>
      <c r="N4" s="644" t="s">
        <v>574</v>
      </c>
      <c r="O4" s="644"/>
      <c r="P4" s="644"/>
      <c r="Q4" s="644"/>
      <c r="R4" s="644"/>
      <c r="S4" s="644"/>
      <c r="T4" s="493" t="s">
        <v>608</v>
      </c>
      <c r="U4" s="494"/>
      <c r="V4" s="494"/>
      <c r="W4" s="494"/>
      <c r="X4" s="495"/>
      <c r="Y4" s="867" t="s">
        <v>364</v>
      </c>
      <c r="Z4" s="867"/>
      <c r="AA4" s="867"/>
      <c r="AB4" s="867"/>
      <c r="AC4" s="867"/>
      <c r="AD4" s="867"/>
      <c r="AE4" s="867"/>
      <c r="AF4" s="867"/>
      <c r="AG4" s="493" t="s">
        <v>403</v>
      </c>
      <c r="AH4" s="494"/>
      <c r="AI4" s="494"/>
      <c r="AJ4" s="495"/>
      <c r="AK4" s="860">
        <v>45621</v>
      </c>
      <c r="AL4" s="861"/>
      <c r="AM4" s="861"/>
      <c r="AN4" s="861"/>
      <c r="AO4" s="862"/>
      <c r="AU4" s="857"/>
      <c r="AV4" s="858"/>
      <c r="AW4" s="859"/>
      <c r="AX4" s="859"/>
      <c r="AY4" s="166" t="s">
        <v>609</v>
      </c>
      <c r="AZ4" s="166" t="s">
        <v>610</v>
      </c>
      <c r="BA4" s="166" t="s">
        <v>611</v>
      </c>
      <c r="BB4" s="166" t="s">
        <v>612</v>
      </c>
      <c r="BC4" s="166" t="s">
        <v>609</v>
      </c>
      <c r="BD4" s="166" t="s">
        <v>610</v>
      </c>
      <c r="BE4" s="166" t="s">
        <v>611</v>
      </c>
      <c r="BF4" s="166" t="s">
        <v>612</v>
      </c>
      <c r="BG4" s="166" t="s">
        <v>609</v>
      </c>
      <c r="BH4" s="166" t="s">
        <v>610</v>
      </c>
      <c r="BI4" s="166" t="s">
        <v>611</v>
      </c>
      <c r="BJ4" s="166" t="s">
        <v>612</v>
      </c>
      <c r="BK4" s="166" t="s">
        <v>609</v>
      </c>
      <c r="BL4" s="166" t="s">
        <v>610</v>
      </c>
      <c r="BM4" s="166" t="s">
        <v>611</v>
      </c>
      <c r="BN4" s="166" t="s">
        <v>612</v>
      </c>
      <c r="BO4" s="166" t="s">
        <v>609</v>
      </c>
      <c r="BP4" s="166" t="s">
        <v>610</v>
      </c>
      <c r="BQ4" s="166" t="s">
        <v>611</v>
      </c>
      <c r="BR4" s="166" t="s">
        <v>612</v>
      </c>
      <c r="BS4" s="166" t="s">
        <v>609</v>
      </c>
      <c r="BT4" s="166" t="s">
        <v>610</v>
      </c>
      <c r="BU4" s="166" t="s">
        <v>611</v>
      </c>
      <c r="BV4" s="166" t="s">
        <v>612</v>
      </c>
      <c r="BW4" s="5"/>
      <c r="BX4" s="5"/>
      <c r="BY4" s="5"/>
      <c r="BZ4" s="5"/>
      <c r="CA4" s="5"/>
      <c r="CB4" s="5"/>
      <c r="CC4" s="5"/>
      <c r="CD4" s="5"/>
      <c r="CE4" s="5"/>
      <c r="CF4" s="5"/>
      <c r="CG4" s="5"/>
      <c r="CH4" s="5"/>
    </row>
    <row r="5" spans="2:86" ht="18" customHeight="1" x14ac:dyDescent="0.15">
      <c r="B5" s="398" t="s">
        <v>0</v>
      </c>
      <c r="C5" s="398"/>
      <c r="D5" s="398"/>
      <c r="E5" s="630" t="s">
        <v>314</v>
      </c>
      <c r="F5" s="631"/>
      <c r="G5" s="631"/>
      <c r="H5" s="631"/>
      <c r="I5" s="631"/>
      <c r="J5" s="632"/>
      <c r="K5" s="523" t="s">
        <v>1</v>
      </c>
      <c r="L5" s="523"/>
      <c r="M5" s="523"/>
      <c r="N5" s="644" t="s">
        <v>362</v>
      </c>
      <c r="O5" s="644"/>
      <c r="P5" s="644"/>
      <c r="Q5" s="644"/>
      <c r="R5" s="644"/>
      <c r="S5" s="644"/>
      <c r="T5" s="496"/>
      <c r="U5" s="497"/>
      <c r="V5" s="497"/>
      <c r="W5" s="497"/>
      <c r="X5" s="498"/>
      <c r="Y5" s="866" t="s">
        <v>367</v>
      </c>
      <c r="Z5" s="866"/>
      <c r="AA5" s="866"/>
      <c r="AB5" s="866"/>
      <c r="AC5" s="866"/>
      <c r="AD5" s="866"/>
      <c r="AE5" s="866"/>
      <c r="AF5" s="866"/>
      <c r="AG5" s="628"/>
      <c r="AH5" s="646"/>
      <c r="AI5" s="646"/>
      <c r="AJ5" s="629"/>
      <c r="AK5" s="863"/>
      <c r="AL5" s="864"/>
      <c r="AM5" s="864"/>
      <c r="AN5" s="864"/>
      <c r="AO5" s="865"/>
      <c r="AU5" s="857"/>
      <c r="AV5" s="167" t="str">
        <f>N7</f>
        <v>S004</v>
      </c>
      <c r="AW5" s="168">
        <f>R7</f>
        <v>10.6</v>
      </c>
      <c r="AX5" s="169" t="str">
        <f>AM35</f>
        <v>Ⅱ</v>
      </c>
      <c r="AY5" s="169">
        <f>Y37</f>
        <v>0</v>
      </c>
      <c r="AZ5" s="169">
        <f t="shared" ref="AZ5:BJ5" si="0">Z37</f>
        <v>0</v>
      </c>
      <c r="BA5" s="169">
        <f t="shared" si="0"/>
        <v>0</v>
      </c>
      <c r="BB5" s="169">
        <f>AB37</f>
        <v>0</v>
      </c>
      <c r="BC5" s="169">
        <f t="shared" si="0"/>
        <v>0</v>
      </c>
      <c r="BD5" s="169">
        <f>AD37</f>
        <v>0</v>
      </c>
      <c r="BE5" s="169">
        <f>AE37</f>
        <v>2</v>
      </c>
      <c r="BF5" s="169">
        <f t="shared" si="0"/>
        <v>0</v>
      </c>
      <c r="BG5" s="169">
        <f t="shared" si="0"/>
        <v>0</v>
      </c>
      <c r="BH5" s="169">
        <f t="shared" si="0"/>
        <v>0</v>
      </c>
      <c r="BI5" s="169">
        <f>AI37</f>
        <v>0</v>
      </c>
      <c r="BJ5" s="169">
        <f t="shared" si="0"/>
        <v>0</v>
      </c>
      <c r="BK5" s="169" t="str">
        <f>IF(Y37&gt;0,R7,"")</f>
        <v/>
      </c>
      <c r="BL5" s="170" t="str">
        <f>IF(Y37&gt;0,"",IF(Z37&gt;0,R7,""))</f>
        <v/>
      </c>
      <c r="BM5" s="170" t="str">
        <f>IF(Y37+Z37&gt;0,"",IF(AA37&gt;0,R7,""))</f>
        <v/>
      </c>
      <c r="BN5" s="170" t="str">
        <f>IF(Y37+Z37+AA37&gt;0,"",IF(AB37&gt;0,R7,""))</f>
        <v/>
      </c>
      <c r="BO5" s="169">
        <f>AC35</f>
        <v>0</v>
      </c>
      <c r="BP5" s="169">
        <f t="shared" ref="BP5:BQ5" si="1">AD35</f>
        <v>0</v>
      </c>
      <c r="BQ5" s="169">
        <f t="shared" si="1"/>
        <v>0.125</v>
      </c>
      <c r="BR5" s="169">
        <f>AF35</f>
        <v>0</v>
      </c>
      <c r="BS5" s="169">
        <f>AG35</f>
        <v>0</v>
      </c>
      <c r="BT5" s="169">
        <f>AH35</f>
        <v>0</v>
      </c>
      <c r="BU5" s="169">
        <f>AI35</f>
        <v>0</v>
      </c>
      <c r="BV5" s="169">
        <f>AJ35</f>
        <v>0</v>
      </c>
      <c r="BW5" s="171"/>
      <c r="BX5" s="172"/>
      <c r="BY5" s="172"/>
      <c r="BZ5" s="172"/>
      <c r="CA5" s="173"/>
      <c r="CB5" s="173"/>
      <c r="CC5" s="173"/>
      <c r="CD5" s="173"/>
      <c r="CE5" s="173"/>
      <c r="CF5" s="173"/>
      <c r="CG5" s="173"/>
      <c r="CH5" s="173"/>
    </row>
    <row r="6" spans="2:86" ht="12" customHeight="1" x14ac:dyDescent="0.15">
      <c r="B6" s="868" t="s">
        <v>613</v>
      </c>
      <c r="C6" s="870"/>
      <c r="D6" s="871"/>
      <c r="E6" s="872"/>
      <c r="F6" s="872"/>
      <c r="G6" s="872"/>
      <c r="H6" s="872"/>
      <c r="I6" s="872"/>
      <c r="J6" s="873"/>
      <c r="K6" s="878" t="s">
        <v>614</v>
      </c>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80"/>
      <c r="AP6" s="2"/>
    </row>
    <row r="7" spans="2:86" ht="12" customHeight="1" x14ac:dyDescent="0.15">
      <c r="B7" s="869"/>
      <c r="C7" s="874"/>
      <c r="D7" s="872"/>
      <c r="E7" s="872"/>
      <c r="F7" s="872"/>
      <c r="G7" s="872"/>
      <c r="H7" s="872"/>
      <c r="I7" s="872"/>
      <c r="J7" s="873"/>
      <c r="K7" s="881" t="s">
        <v>615</v>
      </c>
      <c r="L7" s="882"/>
      <c r="M7" s="883"/>
      <c r="N7" s="884" t="s">
        <v>328</v>
      </c>
      <c r="O7" s="885"/>
      <c r="P7" s="881" t="s">
        <v>617</v>
      </c>
      <c r="Q7" s="883"/>
      <c r="R7" s="886">
        <v>10.6</v>
      </c>
      <c r="S7" s="887"/>
      <c r="T7" s="888"/>
      <c r="U7" s="889" t="s">
        <v>618</v>
      </c>
      <c r="V7" s="890"/>
      <c r="W7" s="889" t="s">
        <v>619</v>
      </c>
      <c r="X7" s="890"/>
      <c r="Y7" s="883" t="s">
        <v>620</v>
      </c>
      <c r="Z7" s="895"/>
      <c r="AA7" s="895"/>
      <c r="AB7" s="895"/>
      <c r="AC7" s="889" t="s">
        <v>621</v>
      </c>
      <c r="AD7" s="896"/>
      <c r="AE7" s="896"/>
      <c r="AF7" s="896"/>
      <c r="AG7" s="896"/>
      <c r="AH7" s="896"/>
      <c r="AI7" s="896"/>
      <c r="AJ7" s="890"/>
      <c r="AK7" s="889" t="s">
        <v>622</v>
      </c>
      <c r="AL7" s="896"/>
      <c r="AM7" s="896"/>
      <c r="AN7" s="898"/>
      <c r="AO7" s="899"/>
      <c r="AP7" s="2"/>
      <c r="AW7" s="175"/>
    </row>
    <row r="8" spans="2:86" ht="12" customHeight="1" x14ac:dyDescent="0.15">
      <c r="B8" s="869"/>
      <c r="C8" s="874"/>
      <c r="D8" s="872"/>
      <c r="E8" s="872"/>
      <c r="F8" s="872"/>
      <c r="G8" s="872"/>
      <c r="H8" s="872"/>
      <c r="I8" s="872"/>
      <c r="J8" s="873"/>
      <c r="K8" s="895" t="s">
        <v>501</v>
      </c>
      <c r="L8" s="895" t="s">
        <v>414</v>
      </c>
      <c r="M8" s="895"/>
      <c r="N8" s="895" t="s">
        <v>415</v>
      </c>
      <c r="O8" s="895"/>
      <c r="P8" s="895" t="s">
        <v>623</v>
      </c>
      <c r="Q8" s="895"/>
      <c r="R8" s="895" t="s">
        <v>624</v>
      </c>
      <c r="S8" s="895"/>
      <c r="T8" s="895"/>
      <c r="U8" s="891"/>
      <c r="V8" s="892"/>
      <c r="W8" s="891"/>
      <c r="X8" s="892"/>
      <c r="Y8" s="883"/>
      <c r="Z8" s="895"/>
      <c r="AA8" s="895"/>
      <c r="AB8" s="895"/>
      <c r="AC8" s="893"/>
      <c r="AD8" s="897"/>
      <c r="AE8" s="897"/>
      <c r="AF8" s="897"/>
      <c r="AG8" s="897"/>
      <c r="AH8" s="897"/>
      <c r="AI8" s="897"/>
      <c r="AJ8" s="894"/>
      <c r="AK8" s="891"/>
      <c r="AL8" s="900"/>
      <c r="AM8" s="900"/>
      <c r="AN8" s="901"/>
      <c r="AO8" s="902"/>
      <c r="AP8" s="2"/>
    </row>
    <row r="9" spans="2:86" ht="12" customHeight="1" x14ac:dyDescent="0.15">
      <c r="B9" s="869"/>
      <c r="C9" s="874"/>
      <c r="D9" s="872"/>
      <c r="E9" s="872"/>
      <c r="F9" s="872"/>
      <c r="G9" s="872"/>
      <c r="H9" s="872"/>
      <c r="I9" s="872"/>
      <c r="J9" s="873"/>
      <c r="K9" s="895"/>
      <c r="L9" s="895"/>
      <c r="M9" s="895"/>
      <c r="N9" s="895"/>
      <c r="O9" s="895"/>
      <c r="P9" s="895"/>
      <c r="Q9" s="895"/>
      <c r="R9" s="895"/>
      <c r="S9" s="895"/>
      <c r="T9" s="895"/>
      <c r="U9" s="891"/>
      <c r="V9" s="892"/>
      <c r="W9" s="891"/>
      <c r="X9" s="892"/>
      <c r="Y9" s="883" t="s">
        <v>625</v>
      </c>
      <c r="Z9" s="895"/>
      <c r="AA9" s="895"/>
      <c r="AB9" s="895"/>
      <c r="AC9" s="895" t="s">
        <v>626</v>
      </c>
      <c r="AD9" s="895"/>
      <c r="AE9" s="895"/>
      <c r="AF9" s="895"/>
      <c r="AG9" s="895" t="s">
        <v>627</v>
      </c>
      <c r="AH9" s="895"/>
      <c r="AI9" s="895"/>
      <c r="AJ9" s="895"/>
      <c r="AK9" s="891"/>
      <c r="AL9" s="900"/>
      <c r="AM9" s="900"/>
      <c r="AN9" s="901"/>
      <c r="AO9" s="902"/>
      <c r="AP9" s="2"/>
    </row>
    <row r="10" spans="2:86" ht="12" customHeight="1" x14ac:dyDescent="0.15">
      <c r="B10" s="869"/>
      <c r="C10" s="874"/>
      <c r="D10" s="872"/>
      <c r="E10" s="872"/>
      <c r="F10" s="872"/>
      <c r="G10" s="872"/>
      <c r="H10" s="872"/>
      <c r="I10" s="872"/>
      <c r="J10" s="873"/>
      <c r="K10" s="895"/>
      <c r="L10" s="895"/>
      <c r="M10" s="895"/>
      <c r="N10" s="895"/>
      <c r="O10" s="895"/>
      <c r="P10" s="895"/>
      <c r="Q10" s="895"/>
      <c r="R10" s="895"/>
      <c r="S10" s="895"/>
      <c r="T10" s="895"/>
      <c r="U10" s="893"/>
      <c r="V10" s="894"/>
      <c r="W10" s="893"/>
      <c r="X10" s="894"/>
      <c r="Y10" s="176" t="s">
        <v>388</v>
      </c>
      <c r="Z10" s="177" t="s">
        <v>387</v>
      </c>
      <c r="AA10" s="177" t="s">
        <v>628</v>
      </c>
      <c r="AB10" s="177" t="s">
        <v>629</v>
      </c>
      <c r="AC10" s="177" t="s">
        <v>388</v>
      </c>
      <c r="AD10" s="177" t="s">
        <v>387</v>
      </c>
      <c r="AE10" s="177" t="s">
        <v>628</v>
      </c>
      <c r="AF10" s="177" t="s">
        <v>629</v>
      </c>
      <c r="AG10" s="177" t="s">
        <v>388</v>
      </c>
      <c r="AH10" s="177" t="s">
        <v>387</v>
      </c>
      <c r="AI10" s="177" t="s">
        <v>628</v>
      </c>
      <c r="AJ10" s="177" t="s">
        <v>629</v>
      </c>
      <c r="AK10" s="893"/>
      <c r="AL10" s="897"/>
      <c r="AM10" s="897"/>
      <c r="AN10" s="903"/>
      <c r="AO10" s="904"/>
      <c r="AP10" s="2"/>
    </row>
    <row r="11" spans="2:86" ht="12" customHeight="1" x14ac:dyDescent="0.15">
      <c r="B11" s="869"/>
      <c r="C11" s="874"/>
      <c r="D11" s="872"/>
      <c r="E11" s="872"/>
      <c r="F11" s="872"/>
      <c r="G11" s="872"/>
      <c r="H11" s="872"/>
      <c r="I11" s="872"/>
      <c r="J11" s="873"/>
      <c r="K11" s="178">
        <v>1</v>
      </c>
      <c r="L11" s="905" t="s">
        <v>429</v>
      </c>
      <c r="M11" s="907"/>
      <c r="N11" s="905" t="s">
        <v>430</v>
      </c>
      <c r="O11" s="907"/>
      <c r="P11" s="905" t="s">
        <v>431</v>
      </c>
      <c r="Q11" s="907"/>
      <c r="R11" s="613" t="s">
        <v>269</v>
      </c>
      <c r="S11" s="613"/>
      <c r="T11" s="613"/>
      <c r="U11" s="905" t="s">
        <v>438</v>
      </c>
      <c r="V11" s="907"/>
      <c r="W11" s="905"/>
      <c r="X11" s="907"/>
      <c r="Y11" s="179"/>
      <c r="Z11" s="180"/>
      <c r="AA11" s="180"/>
      <c r="AB11" s="180"/>
      <c r="AC11" s="181"/>
      <c r="AD11" s="181"/>
      <c r="AE11" s="181">
        <v>2.5000000000000001E-2</v>
      </c>
      <c r="AF11" s="181"/>
      <c r="AG11" s="181"/>
      <c r="AH11" s="181"/>
      <c r="AI11" s="181"/>
      <c r="AJ11" s="181"/>
      <c r="AK11" s="905"/>
      <c r="AL11" s="906"/>
      <c r="AM11" s="906"/>
      <c r="AN11" s="906"/>
      <c r="AO11" s="907"/>
      <c r="AP11" s="2"/>
      <c r="AQ11" s="182">
        <f>IF(P11="材質劣化",2,IF(P11="漏水",3,1))</f>
        <v>2</v>
      </c>
    </row>
    <row r="12" spans="2:86" ht="12" customHeight="1" x14ac:dyDescent="0.15">
      <c r="B12" s="869"/>
      <c r="C12" s="874"/>
      <c r="D12" s="872"/>
      <c r="E12" s="872"/>
      <c r="F12" s="872"/>
      <c r="G12" s="872"/>
      <c r="H12" s="872"/>
      <c r="I12" s="872"/>
      <c r="J12" s="873"/>
      <c r="K12" s="178">
        <v>2</v>
      </c>
      <c r="L12" s="905" t="s">
        <v>429</v>
      </c>
      <c r="M12" s="907"/>
      <c r="N12" s="905" t="s">
        <v>444</v>
      </c>
      <c r="O12" s="907"/>
      <c r="P12" s="905" t="s">
        <v>431</v>
      </c>
      <c r="Q12" s="907"/>
      <c r="R12" s="613" t="s">
        <v>269</v>
      </c>
      <c r="S12" s="613"/>
      <c r="T12" s="613"/>
      <c r="U12" s="905" t="s">
        <v>433</v>
      </c>
      <c r="V12" s="907"/>
      <c r="W12" s="905"/>
      <c r="X12" s="907"/>
      <c r="Y12" s="179"/>
      <c r="Z12" s="180"/>
      <c r="AA12" s="180"/>
      <c r="AB12" s="180"/>
      <c r="AC12" s="181"/>
      <c r="AD12" s="181"/>
      <c r="AE12" s="181">
        <v>0.1</v>
      </c>
      <c r="AF12" s="181"/>
      <c r="AG12" s="181"/>
      <c r="AH12" s="181"/>
      <c r="AI12" s="181"/>
      <c r="AJ12" s="181"/>
      <c r="AK12" s="905"/>
      <c r="AL12" s="906"/>
      <c r="AM12" s="906"/>
      <c r="AN12" s="906"/>
      <c r="AO12" s="907"/>
      <c r="AP12" s="2"/>
      <c r="AQ12" s="182">
        <f>IF(P12="材質劣化",2,IF(P12="漏水",3,1))</f>
        <v>2</v>
      </c>
    </row>
    <row r="13" spans="2:86" ht="12" customHeight="1" x14ac:dyDescent="0.15">
      <c r="B13" s="869"/>
      <c r="C13" s="874"/>
      <c r="D13" s="872"/>
      <c r="E13" s="872"/>
      <c r="F13" s="872"/>
      <c r="G13" s="872"/>
      <c r="H13" s="872"/>
      <c r="I13" s="872"/>
      <c r="J13" s="873"/>
      <c r="K13" s="178"/>
      <c r="L13" s="905"/>
      <c r="M13" s="907"/>
      <c r="N13" s="905"/>
      <c r="O13" s="907"/>
      <c r="P13" s="905"/>
      <c r="Q13" s="907"/>
      <c r="R13" s="611"/>
      <c r="S13" s="614"/>
      <c r="T13" s="612"/>
      <c r="U13" s="905"/>
      <c r="V13" s="907"/>
      <c r="W13" s="905"/>
      <c r="X13" s="907"/>
      <c r="Y13" s="179"/>
      <c r="Z13" s="180"/>
      <c r="AA13" s="180"/>
      <c r="AB13" s="180"/>
      <c r="AC13" s="181"/>
      <c r="AD13" s="181"/>
      <c r="AE13" s="181"/>
      <c r="AF13" s="181"/>
      <c r="AG13" s="181"/>
      <c r="AH13" s="181"/>
      <c r="AI13" s="181"/>
      <c r="AJ13" s="181"/>
      <c r="AK13" s="905"/>
      <c r="AL13" s="906"/>
      <c r="AM13" s="906"/>
      <c r="AN13" s="906"/>
      <c r="AO13" s="907"/>
      <c r="AP13" s="2"/>
      <c r="AQ13" s="182">
        <f t="shared" ref="AQ13:AQ34" si="2">IF(P13="材質劣化",2,IF(P13="漏水",3,1))</f>
        <v>1</v>
      </c>
    </row>
    <row r="14" spans="2:86" ht="12" customHeight="1" x14ac:dyDescent="0.15">
      <c r="B14" s="869"/>
      <c r="C14" s="874"/>
      <c r="D14" s="872"/>
      <c r="E14" s="872"/>
      <c r="F14" s="872"/>
      <c r="G14" s="872"/>
      <c r="H14" s="872"/>
      <c r="I14" s="872"/>
      <c r="J14" s="873"/>
      <c r="K14" s="178"/>
      <c r="L14" s="905"/>
      <c r="M14" s="907"/>
      <c r="N14" s="905"/>
      <c r="O14" s="907"/>
      <c r="P14" s="905"/>
      <c r="Q14" s="907"/>
      <c r="R14" s="611"/>
      <c r="S14" s="614"/>
      <c r="T14" s="612"/>
      <c r="U14" s="905"/>
      <c r="V14" s="907"/>
      <c r="W14" s="905"/>
      <c r="X14" s="907"/>
      <c r="Y14" s="179"/>
      <c r="Z14" s="180"/>
      <c r="AA14" s="180"/>
      <c r="AB14" s="180"/>
      <c r="AC14" s="181"/>
      <c r="AD14" s="181"/>
      <c r="AE14" s="181"/>
      <c r="AF14" s="181"/>
      <c r="AG14" s="181"/>
      <c r="AH14" s="181"/>
      <c r="AI14" s="181"/>
      <c r="AJ14" s="181"/>
      <c r="AK14" s="905"/>
      <c r="AL14" s="906"/>
      <c r="AM14" s="906"/>
      <c r="AN14" s="906"/>
      <c r="AO14" s="907"/>
      <c r="AP14" s="2"/>
      <c r="AQ14" s="182">
        <f t="shared" si="2"/>
        <v>1</v>
      </c>
    </row>
    <row r="15" spans="2:86" ht="12" customHeight="1" x14ac:dyDescent="0.15">
      <c r="B15" s="869"/>
      <c r="C15" s="874"/>
      <c r="D15" s="872"/>
      <c r="E15" s="872"/>
      <c r="F15" s="872"/>
      <c r="G15" s="872"/>
      <c r="H15" s="872"/>
      <c r="I15" s="872"/>
      <c r="J15" s="873"/>
      <c r="K15" s="178"/>
      <c r="L15" s="905"/>
      <c r="M15" s="907"/>
      <c r="N15" s="905"/>
      <c r="O15" s="907"/>
      <c r="P15" s="905"/>
      <c r="Q15" s="907"/>
      <c r="R15" s="611"/>
      <c r="S15" s="614"/>
      <c r="T15" s="612"/>
      <c r="U15" s="905"/>
      <c r="V15" s="907"/>
      <c r="W15" s="905"/>
      <c r="X15" s="907"/>
      <c r="Y15" s="179"/>
      <c r="Z15" s="180"/>
      <c r="AA15" s="180"/>
      <c r="AB15" s="180"/>
      <c r="AC15" s="181"/>
      <c r="AD15" s="181"/>
      <c r="AE15" s="181"/>
      <c r="AF15" s="181"/>
      <c r="AG15" s="181"/>
      <c r="AH15" s="181"/>
      <c r="AI15" s="181"/>
      <c r="AJ15" s="181"/>
      <c r="AK15" s="905"/>
      <c r="AL15" s="906"/>
      <c r="AM15" s="906"/>
      <c r="AN15" s="906"/>
      <c r="AO15" s="907"/>
      <c r="AP15" s="2"/>
      <c r="AQ15" s="182">
        <f t="shared" si="2"/>
        <v>1</v>
      </c>
    </row>
    <row r="16" spans="2:86" ht="12" customHeight="1" x14ac:dyDescent="0.15">
      <c r="B16" s="869"/>
      <c r="C16" s="874"/>
      <c r="D16" s="872"/>
      <c r="E16" s="872"/>
      <c r="F16" s="872"/>
      <c r="G16" s="872"/>
      <c r="H16" s="872"/>
      <c r="I16" s="872"/>
      <c r="J16" s="873"/>
      <c r="K16" s="178"/>
      <c r="L16" s="905"/>
      <c r="M16" s="907"/>
      <c r="N16" s="905"/>
      <c r="O16" s="907"/>
      <c r="P16" s="905"/>
      <c r="Q16" s="907"/>
      <c r="R16" s="611"/>
      <c r="S16" s="614"/>
      <c r="T16" s="612"/>
      <c r="U16" s="905"/>
      <c r="V16" s="907"/>
      <c r="W16" s="905"/>
      <c r="X16" s="907"/>
      <c r="Y16" s="179"/>
      <c r="Z16" s="180"/>
      <c r="AA16" s="180"/>
      <c r="AB16" s="180"/>
      <c r="AC16" s="181"/>
      <c r="AD16" s="181"/>
      <c r="AE16" s="181"/>
      <c r="AF16" s="181"/>
      <c r="AG16" s="181"/>
      <c r="AH16" s="181"/>
      <c r="AI16" s="181"/>
      <c r="AJ16" s="181"/>
      <c r="AK16" s="905"/>
      <c r="AL16" s="906"/>
      <c r="AM16" s="906"/>
      <c r="AN16" s="906"/>
      <c r="AO16" s="907"/>
      <c r="AP16" s="2"/>
      <c r="AQ16" s="182">
        <f t="shared" si="2"/>
        <v>1</v>
      </c>
    </row>
    <row r="17" spans="2:46" ht="12" customHeight="1" x14ac:dyDescent="0.15">
      <c r="B17" s="869"/>
      <c r="C17" s="874"/>
      <c r="D17" s="872"/>
      <c r="E17" s="872"/>
      <c r="F17" s="872"/>
      <c r="G17" s="872"/>
      <c r="H17" s="872"/>
      <c r="I17" s="872"/>
      <c r="J17" s="873"/>
      <c r="K17" s="178"/>
      <c r="L17" s="905"/>
      <c r="M17" s="907"/>
      <c r="N17" s="905"/>
      <c r="O17" s="907"/>
      <c r="P17" s="905"/>
      <c r="Q17" s="907"/>
      <c r="R17" s="611"/>
      <c r="S17" s="614"/>
      <c r="T17" s="612"/>
      <c r="U17" s="905"/>
      <c r="V17" s="907"/>
      <c r="W17" s="905"/>
      <c r="X17" s="907"/>
      <c r="Y17" s="179"/>
      <c r="Z17" s="180"/>
      <c r="AA17" s="180"/>
      <c r="AB17" s="180"/>
      <c r="AC17" s="181"/>
      <c r="AD17" s="181"/>
      <c r="AE17" s="181"/>
      <c r="AF17" s="181"/>
      <c r="AG17" s="181"/>
      <c r="AH17" s="181"/>
      <c r="AI17" s="181"/>
      <c r="AJ17" s="181"/>
      <c r="AK17" s="905"/>
      <c r="AL17" s="906"/>
      <c r="AM17" s="906"/>
      <c r="AN17" s="906"/>
      <c r="AO17" s="907"/>
      <c r="AP17" s="2"/>
      <c r="AQ17" s="182">
        <f t="shared" si="2"/>
        <v>1</v>
      </c>
    </row>
    <row r="18" spans="2:46" ht="12" customHeight="1" x14ac:dyDescent="0.15">
      <c r="B18" s="869"/>
      <c r="C18" s="874"/>
      <c r="D18" s="872"/>
      <c r="E18" s="872"/>
      <c r="F18" s="872"/>
      <c r="G18" s="872"/>
      <c r="H18" s="872"/>
      <c r="I18" s="872"/>
      <c r="J18" s="873"/>
      <c r="K18" s="178"/>
      <c r="L18" s="905"/>
      <c r="M18" s="907"/>
      <c r="N18" s="905"/>
      <c r="O18" s="907"/>
      <c r="P18" s="905"/>
      <c r="Q18" s="907"/>
      <c r="R18" s="611"/>
      <c r="S18" s="614"/>
      <c r="T18" s="612"/>
      <c r="U18" s="905"/>
      <c r="V18" s="907"/>
      <c r="W18" s="905"/>
      <c r="X18" s="907"/>
      <c r="Y18" s="179"/>
      <c r="Z18" s="180"/>
      <c r="AA18" s="180"/>
      <c r="AB18" s="180"/>
      <c r="AC18" s="181"/>
      <c r="AD18" s="181"/>
      <c r="AE18" s="181"/>
      <c r="AF18" s="181"/>
      <c r="AG18" s="181"/>
      <c r="AH18" s="181"/>
      <c r="AI18" s="181"/>
      <c r="AJ18" s="181"/>
      <c r="AK18" s="905"/>
      <c r="AL18" s="906"/>
      <c r="AM18" s="906"/>
      <c r="AN18" s="906"/>
      <c r="AO18" s="907"/>
      <c r="AP18" s="2"/>
      <c r="AQ18" s="182">
        <f t="shared" si="2"/>
        <v>1</v>
      </c>
    </row>
    <row r="19" spans="2:46" ht="12" customHeight="1" x14ac:dyDescent="0.15">
      <c r="B19" s="869"/>
      <c r="C19" s="874"/>
      <c r="D19" s="872"/>
      <c r="E19" s="872"/>
      <c r="F19" s="872"/>
      <c r="G19" s="872"/>
      <c r="H19" s="872"/>
      <c r="I19" s="872"/>
      <c r="J19" s="873"/>
      <c r="K19" s="178"/>
      <c r="L19" s="905"/>
      <c r="M19" s="907"/>
      <c r="N19" s="905"/>
      <c r="O19" s="907"/>
      <c r="P19" s="905"/>
      <c r="Q19" s="907"/>
      <c r="R19" s="611"/>
      <c r="S19" s="614"/>
      <c r="T19" s="612"/>
      <c r="U19" s="905"/>
      <c r="V19" s="907"/>
      <c r="W19" s="905"/>
      <c r="X19" s="907"/>
      <c r="Y19" s="179"/>
      <c r="Z19" s="180"/>
      <c r="AA19" s="180"/>
      <c r="AB19" s="180"/>
      <c r="AC19" s="181"/>
      <c r="AD19" s="181"/>
      <c r="AE19" s="181"/>
      <c r="AF19" s="181"/>
      <c r="AG19" s="181"/>
      <c r="AH19" s="181"/>
      <c r="AI19" s="181"/>
      <c r="AJ19" s="181"/>
      <c r="AK19" s="905"/>
      <c r="AL19" s="906"/>
      <c r="AM19" s="906"/>
      <c r="AN19" s="906"/>
      <c r="AO19" s="907"/>
      <c r="AP19" s="2"/>
      <c r="AQ19" s="182">
        <f t="shared" si="2"/>
        <v>1</v>
      </c>
    </row>
    <row r="20" spans="2:46" ht="12" customHeight="1" x14ac:dyDescent="0.15">
      <c r="B20" s="869"/>
      <c r="C20" s="874"/>
      <c r="D20" s="872"/>
      <c r="E20" s="872"/>
      <c r="F20" s="872"/>
      <c r="G20" s="872"/>
      <c r="H20" s="872"/>
      <c r="I20" s="872"/>
      <c r="J20" s="873"/>
      <c r="K20" s="178"/>
      <c r="L20" s="905"/>
      <c r="M20" s="907"/>
      <c r="N20" s="905"/>
      <c r="O20" s="907"/>
      <c r="P20" s="905"/>
      <c r="Q20" s="907"/>
      <c r="R20" s="611"/>
      <c r="S20" s="614"/>
      <c r="T20" s="612"/>
      <c r="U20" s="905"/>
      <c r="V20" s="907"/>
      <c r="W20" s="905"/>
      <c r="X20" s="907"/>
      <c r="Y20" s="179"/>
      <c r="Z20" s="180"/>
      <c r="AA20" s="180"/>
      <c r="AB20" s="180"/>
      <c r="AC20" s="181"/>
      <c r="AD20" s="181"/>
      <c r="AE20" s="181"/>
      <c r="AF20" s="181"/>
      <c r="AG20" s="181"/>
      <c r="AH20" s="181"/>
      <c r="AI20" s="181"/>
      <c r="AJ20" s="181"/>
      <c r="AK20" s="905"/>
      <c r="AL20" s="906"/>
      <c r="AM20" s="906"/>
      <c r="AN20" s="906"/>
      <c r="AO20" s="907"/>
      <c r="AP20" s="2"/>
      <c r="AQ20" s="182">
        <f t="shared" si="2"/>
        <v>1</v>
      </c>
    </row>
    <row r="21" spans="2:46" ht="12" customHeight="1" x14ac:dyDescent="0.15">
      <c r="B21" s="869"/>
      <c r="C21" s="874"/>
      <c r="D21" s="872"/>
      <c r="E21" s="872"/>
      <c r="F21" s="872"/>
      <c r="G21" s="872"/>
      <c r="H21" s="872"/>
      <c r="I21" s="872"/>
      <c r="J21" s="873"/>
      <c r="K21" s="178"/>
      <c r="L21" s="905"/>
      <c r="M21" s="907"/>
      <c r="N21" s="905"/>
      <c r="O21" s="907"/>
      <c r="P21" s="905"/>
      <c r="Q21" s="907"/>
      <c r="R21" s="611"/>
      <c r="S21" s="614"/>
      <c r="T21" s="612"/>
      <c r="U21" s="905"/>
      <c r="V21" s="907"/>
      <c r="W21" s="905"/>
      <c r="X21" s="907"/>
      <c r="Y21" s="179"/>
      <c r="Z21" s="180"/>
      <c r="AA21" s="180"/>
      <c r="AB21" s="180"/>
      <c r="AC21" s="181"/>
      <c r="AD21" s="181"/>
      <c r="AE21" s="181"/>
      <c r="AF21" s="181"/>
      <c r="AG21" s="181"/>
      <c r="AH21" s="181"/>
      <c r="AI21" s="181"/>
      <c r="AJ21" s="181"/>
      <c r="AK21" s="905"/>
      <c r="AL21" s="906"/>
      <c r="AM21" s="906"/>
      <c r="AN21" s="906"/>
      <c r="AO21" s="907"/>
      <c r="AP21" s="2"/>
      <c r="AQ21" s="182">
        <f>IF(P21="材質劣化",2,IF(P21="漏水",3,1))</f>
        <v>1</v>
      </c>
    </row>
    <row r="22" spans="2:46" ht="12" customHeight="1" x14ac:dyDescent="0.15">
      <c r="B22" s="869"/>
      <c r="C22" s="874"/>
      <c r="D22" s="872"/>
      <c r="E22" s="872"/>
      <c r="F22" s="872"/>
      <c r="G22" s="872"/>
      <c r="H22" s="872"/>
      <c r="I22" s="872"/>
      <c r="J22" s="873"/>
      <c r="K22" s="178"/>
      <c r="L22" s="905"/>
      <c r="M22" s="907"/>
      <c r="N22" s="905"/>
      <c r="O22" s="907"/>
      <c r="P22" s="905"/>
      <c r="Q22" s="907"/>
      <c r="R22" s="611"/>
      <c r="S22" s="614"/>
      <c r="T22" s="612"/>
      <c r="U22" s="905"/>
      <c r="V22" s="907"/>
      <c r="W22" s="905"/>
      <c r="X22" s="907"/>
      <c r="Y22" s="179"/>
      <c r="Z22" s="180"/>
      <c r="AA22" s="180"/>
      <c r="AB22" s="180"/>
      <c r="AC22" s="181"/>
      <c r="AD22" s="181"/>
      <c r="AE22" s="181"/>
      <c r="AF22" s="181"/>
      <c r="AG22" s="181"/>
      <c r="AH22" s="181"/>
      <c r="AI22" s="181"/>
      <c r="AJ22" s="181"/>
      <c r="AK22" s="905"/>
      <c r="AL22" s="906"/>
      <c r="AM22" s="906"/>
      <c r="AN22" s="906"/>
      <c r="AO22" s="907"/>
      <c r="AP22" s="2"/>
      <c r="AQ22" s="182">
        <f t="shared" si="2"/>
        <v>1</v>
      </c>
    </row>
    <row r="23" spans="2:46" ht="12" customHeight="1" x14ac:dyDescent="0.15">
      <c r="B23" s="869"/>
      <c r="C23" s="874"/>
      <c r="D23" s="872"/>
      <c r="E23" s="872"/>
      <c r="F23" s="872"/>
      <c r="G23" s="872"/>
      <c r="H23" s="872"/>
      <c r="I23" s="872"/>
      <c r="J23" s="873"/>
      <c r="K23" s="178"/>
      <c r="L23" s="905"/>
      <c r="M23" s="907"/>
      <c r="N23" s="905"/>
      <c r="O23" s="907"/>
      <c r="P23" s="905"/>
      <c r="Q23" s="907"/>
      <c r="R23" s="611"/>
      <c r="S23" s="614"/>
      <c r="T23" s="612"/>
      <c r="U23" s="905"/>
      <c r="V23" s="907"/>
      <c r="W23" s="905"/>
      <c r="X23" s="907"/>
      <c r="Y23" s="179"/>
      <c r="Z23" s="180"/>
      <c r="AA23" s="180"/>
      <c r="AB23" s="180"/>
      <c r="AC23" s="181"/>
      <c r="AD23" s="181"/>
      <c r="AE23" s="181"/>
      <c r="AF23" s="181"/>
      <c r="AG23" s="181"/>
      <c r="AH23" s="181"/>
      <c r="AI23" s="181"/>
      <c r="AJ23" s="181"/>
      <c r="AK23" s="905"/>
      <c r="AL23" s="906"/>
      <c r="AM23" s="906"/>
      <c r="AN23" s="906"/>
      <c r="AO23" s="907"/>
      <c r="AP23" s="2"/>
      <c r="AQ23" s="182">
        <f t="shared" si="2"/>
        <v>1</v>
      </c>
    </row>
    <row r="24" spans="2:46" ht="12" customHeight="1" x14ac:dyDescent="0.15">
      <c r="B24" s="869"/>
      <c r="C24" s="874"/>
      <c r="D24" s="872"/>
      <c r="E24" s="872"/>
      <c r="F24" s="872"/>
      <c r="G24" s="872"/>
      <c r="H24" s="872"/>
      <c r="I24" s="872"/>
      <c r="J24" s="873"/>
      <c r="K24" s="178"/>
      <c r="L24" s="905"/>
      <c r="M24" s="907"/>
      <c r="N24" s="905"/>
      <c r="O24" s="907"/>
      <c r="P24" s="905"/>
      <c r="Q24" s="907"/>
      <c r="R24" s="611"/>
      <c r="S24" s="614"/>
      <c r="T24" s="612"/>
      <c r="U24" s="905"/>
      <c r="V24" s="907"/>
      <c r="W24" s="905"/>
      <c r="X24" s="907"/>
      <c r="Y24" s="179"/>
      <c r="Z24" s="180"/>
      <c r="AA24" s="180"/>
      <c r="AB24" s="180"/>
      <c r="AC24" s="181"/>
      <c r="AD24" s="181"/>
      <c r="AE24" s="181"/>
      <c r="AF24" s="181"/>
      <c r="AG24" s="181"/>
      <c r="AH24" s="181"/>
      <c r="AI24" s="181"/>
      <c r="AJ24" s="181"/>
      <c r="AK24" s="905"/>
      <c r="AL24" s="906"/>
      <c r="AM24" s="906"/>
      <c r="AN24" s="906"/>
      <c r="AO24" s="907"/>
      <c r="AP24" s="2"/>
      <c r="AQ24" s="182">
        <f t="shared" si="2"/>
        <v>1</v>
      </c>
    </row>
    <row r="25" spans="2:46" ht="12" customHeight="1" x14ac:dyDescent="0.15">
      <c r="B25" s="869"/>
      <c r="C25" s="874"/>
      <c r="D25" s="872"/>
      <c r="E25" s="872"/>
      <c r="F25" s="872"/>
      <c r="G25" s="872"/>
      <c r="H25" s="872"/>
      <c r="I25" s="872"/>
      <c r="J25" s="873"/>
      <c r="K25" s="178"/>
      <c r="L25" s="905"/>
      <c r="M25" s="907"/>
      <c r="N25" s="905"/>
      <c r="O25" s="907"/>
      <c r="P25" s="905"/>
      <c r="Q25" s="907"/>
      <c r="R25" s="611"/>
      <c r="S25" s="614"/>
      <c r="T25" s="612"/>
      <c r="U25" s="905"/>
      <c r="V25" s="907"/>
      <c r="W25" s="905"/>
      <c r="X25" s="907"/>
      <c r="Y25" s="179"/>
      <c r="Z25" s="180"/>
      <c r="AA25" s="180"/>
      <c r="AB25" s="180"/>
      <c r="AC25" s="181"/>
      <c r="AD25" s="181"/>
      <c r="AE25" s="181"/>
      <c r="AF25" s="181"/>
      <c r="AG25" s="181"/>
      <c r="AH25" s="181"/>
      <c r="AI25" s="181"/>
      <c r="AJ25" s="181"/>
      <c r="AK25" s="905"/>
      <c r="AL25" s="906"/>
      <c r="AM25" s="906"/>
      <c r="AN25" s="906"/>
      <c r="AO25" s="907"/>
      <c r="AP25" s="2"/>
      <c r="AQ25" s="182">
        <f t="shared" si="2"/>
        <v>1</v>
      </c>
    </row>
    <row r="26" spans="2:46" ht="12" customHeight="1" x14ac:dyDescent="0.15">
      <c r="B26" s="869"/>
      <c r="C26" s="874"/>
      <c r="D26" s="872"/>
      <c r="E26" s="872"/>
      <c r="F26" s="872"/>
      <c r="G26" s="872"/>
      <c r="H26" s="872"/>
      <c r="I26" s="872"/>
      <c r="J26" s="873"/>
      <c r="K26" s="178"/>
      <c r="L26" s="905"/>
      <c r="M26" s="907"/>
      <c r="N26" s="905"/>
      <c r="O26" s="907"/>
      <c r="P26" s="905"/>
      <c r="Q26" s="907"/>
      <c r="R26" s="611"/>
      <c r="S26" s="614"/>
      <c r="T26" s="612"/>
      <c r="U26" s="905"/>
      <c r="V26" s="907"/>
      <c r="W26" s="905"/>
      <c r="X26" s="907"/>
      <c r="Y26" s="179"/>
      <c r="Z26" s="180"/>
      <c r="AA26" s="180"/>
      <c r="AB26" s="180"/>
      <c r="AC26" s="181"/>
      <c r="AD26" s="181"/>
      <c r="AE26" s="181"/>
      <c r="AF26" s="181"/>
      <c r="AG26" s="181"/>
      <c r="AH26" s="181"/>
      <c r="AI26" s="181"/>
      <c r="AJ26" s="181"/>
      <c r="AK26" s="905"/>
      <c r="AL26" s="906"/>
      <c r="AM26" s="906"/>
      <c r="AN26" s="906"/>
      <c r="AO26" s="907"/>
      <c r="AP26" s="2"/>
      <c r="AQ26" s="182">
        <f t="shared" si="2"/>
        <v>1</v>
      </c>
    </row>
    <row r="27" spans="2:46" ht="12" customHeight="1" x14ac:dyDescent="0.15">
      <c r="B27" s="869"/>
      <c r="C27" s="874"/>
      <c r="D27" s="872"/>
      <c r="E27" s="872"/>
      <c r="F27" s="872"/>
      <c r="G27" s="872"/>
      <c r="H27" s="872"/>
      <c r="I27" s="872"/>
      <c r="J27" s="873"/>
      <c r="K27" s="178"/>
      <c r="L27" s="905"/>
      <c r="M27" s="907"/>
      <c r="N27" s="905"/>
      <c r="O27" s="907"/>
      <c r="P27" s="905"/>
      <c r="Q27" s="907"/>
      <c r="R27" s="611"/>
      <c r="S27" s="614"/>
      <c r="T27" s="612"/>
      <c r="U27" s="905"/>
      <c r="V27" s="907"/>
      <c r="W27" s="905"/>
      <c r="X27" s="907"/>
      <c r="Y27" s="179"/>
      <c r="Z27" s="180"/>
      <c r="AA27" s="180"/>
      <c r="AB27" s="180"/>
      <c r="AC27" s="181"/>
      <c r="AD27" s="181"/>
      <c r="AE27" s="181"/>
      <c r="AF27" s="181"/>
      <c r="AG27" s="181"/>
      <c r="AH27" s="181"/>
      <c r="AI27" s="181"/>
      <c r="AJ27" s="181"/>
      <c r="AK27" s="905"/>
      <c r="AL27" s="906"/>
      <c r="AM27" s="906"/>
      <c r="AN27" s="906"/>
      <c r="AO27" s="907"/>
      <c r="AP27" s="2"/>
      <c r="AQ27" s="182">
        <f t="shared" si="2"/>
        <v>1</v>
      </c>
    </row>
    <row r="28" spans="2:46" ht="12" customHeight="1" x14ac:dyDescent="0.15">
      <c r="B28" s="869"/>
      <c r="C28" s="874"/>
      <c r="D28" s="872"/>
      <c r="E28" s="872"/>
      <c r="F28" s="872"/>
      <c r="G28" s="872"/>
      <c r="H28" s="872"/>
      <c r="I28" s="872"/>
      <c r="J28" s="873"/>
      <c r="K28" s="178"/>
      <c r="L28" s="905"/>
      <c r="M28" s="907"/>
      <c r="N28" s="905"/>
      <c r="O28" s="907"/>
      <c r="P28" s="905"/>
      <c r="Q28" s="907"/>
      <c r="R28" s="611"/>
      <c r="S28" s="614"/>
      <c r="T28" s="612"/>
      <c r="U28" s="905"/>
      <c r="V28" s="907"/>
      <c r="W28" s="905"/>
      <c r="X28" s="907"/>
      <c r="Y28" s="179"/>
      <c r="Z28" s="180"/>
      <c r="AA28" s="180"/>
      <c r="AB28" s="180"/>
      <c r="AC28" s="181"/>
      <c r="AD28" s="181"/>
      <c r="AE28" s="181"/>
      <c r="AF28" s="181"/>
      <c r="AG28" s="181"/>
      <c r="AH28" s="181"/>
      <c r="AI28" s="181"/>
      <c r="AJ28" s="181"/>
      <c r="AK28" s="905"/>
      <c r="AL28" s="906"/>
      <c r="AM28" s="906"/>
      <c r="AN28" s="906"/>
      <c r="AO28" s="907"/>
      <c r="AP28" s="2"/>
      <c r="AQ28" s="182">
        <f t="shared" si="2"/>
        <v>1</v>
      </c>
    </row>
    <row r="29" spans="2:46" ht="12" customHeight="1" x14ac:dyDescent="0.15">
      <c r="B29" s="869"/>
      <c r="C29" s="874"/>
      <c r="D29" s="872"/>
      <c r="E29" s="872"/>
      <c r="F29" s="872"/>
      <c r="G29" s="872"/>
      <c r="H29" s="872"/>
      <c r="I29" s="872"/>
      <c r="J29" s="873"/>
      <c r="K29" s="178"/>
      <c r="L29" s="905"/>
      <c r="M29" s="907"/>
      <c r="N29" s="905"/>
      <c r="O29" s="907"/>
      <c r="P29" s="905"/>
      <c r="Q29" s="907"/>
      <c r="R29" s="611"/>
      <c r="S29" s="614"/>
      <c r="T29" s="612"/>
      <c r="U29" s="905"/>
      <c r="V29" s="907"/>
      <c r="W29" s="905"/>
      <c r="X29" s="907"/>
      <c r="Y29" s="179"/>
      <c r="Z29" s="180"/>
      <c r="AA29" s="180"/>
      <c r="AB29" s="180"/>
      <c r="AC29" s="181"/>
      <c r="AD29" s="181"/>
      <c r="AE29" s="181"/>
      <c r="AF29" s="181"/>
      <c r="AG29" s="181"/>
      <c r="AH29" s="181"/>
      <c r="AI29" s="181"/>
      <c r="AJ29" s="181"/>
      <c r="AK29" s="905"/>
      <c r="AL29" s="906"/>
      <c r="AM29" s="906"/>
      <c r="AN29" s="906"/>
      <c r="AO29" s="907"/>
      <c r="AP29" s="2"/>
      <c r="AQ29" s="182">
        <f t="shared" si="2"/>
        <v>1</v>
      </c>
    </row>
    <row r="30" spans="2:46" ht="12" customHeight="1" x14ac:dyDescent="0.15">
      <c r="B30" s="869"/>
      <c r="C30" s="874"/>
      <c r="D30" s="872"/>
      <c r="E30" s="872"/>
      <c r="F30" s="872"/>
      <c r="G30" s="872"/>
      <c r="H30" s="872"/>
      <c r="I30" s="872"/>
      <c r="J30" s="873"/>
      <c r="K30" s="178"/>
      <c r="L30" s="905"/>
      <c r="M30" s="907"/>
      <c r="N30" s="905"/>
      <c r="O30" s="907"/>
      <c r="P30" s="905"/>
      <c r="Q30" s="907"/>
      <c r="R30" s="611"/>
      <c r="S30" s="614"/>
      <c r="T30" s="612"/>
      <c r="U30" s="905"/>
      <c r="V30" s="907"/>
      <c r="W30" s="905"/>
      <c r="X30" s="907"/>
      <c r="Y30" s="179"/>
      <c r="Z30" s="180"/>
      <c r="AA30" s="180"/>
      <c r="AB30" s="180"/>
      <c r="AC30" s="181"/>
      <c r="AD30" s="181"/>
      <c r="AE30" s="181"/>
      <c r="AF30" s="181"/>
      <c r="AG30" s="181"/>
      <c r="AH30" s="181"/>
      <c r="AI30" s="181"/>
      <c r="AJ30" s="181"/>
      <c r="AK30" s="905"/>
      <c r="AL30" s="906"/>
      <c r="AM30" s="906"/>
      <c r="AN30" s="906"/>
      <c r="AO30" s="907"/>
      <c r="AP30" s="2"/>
      <c r="AQ30" s="182">
        <f t="shared" si="2"/>
        <v>1</v>
      </c>
    </row>
    <row r="31" spans="2:46" ht="12" customHeight="1" x14ac:dyDescent="0.15">
      <c r="B31" s="869"/>
      <c r="C31" s="874"/>
      <c r="D31" s="872"/>
      <c r="E31" s="872"/>
      <c r="F31" s="872"/>
      <c r="G31" s="872"/>
      <c r="H31" s="872"/>
      <c r="I31" s="872"/>
      <c r="J31" s="873"/>
      <c r="K31" s="178"/>
      <c r="L31" s="905"/>
      <c r="M31" s="907"/>
      <c r="N31" s="905"/>
      <c r="O31" s="907"/>
      <c r="P31" s="905"/>
      <c r="Q31" s="907"/>
      <c r="R31" s="611"/>
      <c r="S31" s="614"/>
      <c r="T31" s="612"/>
      <c r="U31" s="905"/>
      <c r="V31" s="907"/>
      <c r="W31" s="905"/>
      <c r="X31" s="907"/>
      <c r="Y31" s="179"/>
      <c r="Z31" s="180"/>
      <c r="AA31" s="180"/>
      <c r="AB31" s="180"/>
      <c r="AC31" s="181"/>
      <c r="AD31" s="181"/>
      <c r="AE31" s="181"/>
      <c r="AF31" s="181"/>
      <c r="AG31" s="181"/>
      <c r="AH31" s="181"/>
      <c r="AI31" s="181"/>
      <c r="AJ31" s="181"/>
      <c r="AK31" s="905"/>
      <c r="AL31" s="906"/>
      <c r="AM31" s="906"/>
      <c r="AN31" s="906"/>
      <c r="AO31" s="907"/>
      <c r="AP31" s="2"/>
      <c r="AQ31" s="182">
        <f t="shared" si="2"/>
        <v>1</v>
      </c>
    </row>
    <row r="32" spans="2:46" ht="12" customHeight="1" x14ac:dyDescent="0.15">
      <c r="B32" s="869"/>
      <c r="C32" s="874"/>
      <c r="D32" s="872"/>
      <c r="E32" s="872"/>
      <c r="F32" s="872"/>
      <c r="G32" s="872"/>
      <c r="H32" s="872"/>
      <c r="I32" s="872"/>
      <c r="J32" s="873"/>
      <c r="K32" s="178"/>
      <c r="L32" s="905"/>
      <c r="M32" s="907"/>
      <c r="N32" s="905"/>
      <c r="O32" s="907"/>
      <c r="P32" s="905"/>
      <c r="Q32" s="907"/>
      <c r="R32" s="611"/>
      <c r="S32" s="614"/>
      <c r="T32" s="612"/>
      <c r="U32" s="905"/>
      <c r="V32" s="907"/>
      <c r="W32" s="905"/>
      <c r="X32" s="907"/>
      <c r="Y32" s="179"/>
      <c r="Z32" s="180"/>
      <c r="AA32" s="180"/>
      <c r="AB32" s="180"/>
      <c r="AC32" s="181"/>
      <c r="AD32" s="181"/>
      <c r="AE32" s="181"/>
      <c r="AF32" s="181"/>
      <c r="AG32" s="181"/>
      <c r="AH32" s="181"/>
      <c r="AI32" s="181"/>
      <c r="AJ32" s="181"/>
      <c r="AK32" s="905"/>
      <c r="AL32" s="906"/>
      <c r="AM32" s="906"/>
      <c r="AN32" s="906"/>
      <c r="AO32" s="907"/>
      <c r="AP32" s="2"/>
      <c r="AQ32" s="182">
        <f t="shared" si="2"/>
        <v>1</v>
      </c>
      <c r="AS32" s="853"/>
      <c r="AT32" s="853"/>
    </row>
    <row r="33" spans="2:86" ht="12" customHeight="1" x14ac:dyDescent="0.15">
      <c r="B33" s="869"/>
      <c r="C33" s="874"/>
      <c r="D33" s="872"/>
      <c r="E33" s="872"/>
      <c r="F33" s="872"/>
      <c r="G33" s="872"/>
      <c r="H33" s="872"/>
      <c r="I33" s="872"/>
      <c r="J33" s="873"/>
      <c r="K33" s="178"/>
      <c r="L33" s="905"/>
      <c r="M33" s="907"/>
      <c r="N33" s="905"/>
      <c r="O33" s="907"/>
      <c r="P33" s="905"/>
      <c r="Q33" s="907"/>
      <c r="R33" s="611"/>
      <c r="S33" s="614"/>
      <c r="T33" s="612"/>
      <c r="U33" s="905"/>
      <c r="V33" s="907"/>
      <c r="W33" s="905"/>
      <c r="X33" s="907"/>
      <c r="Y33" s="179"/>
      <c r="Z33" s="180"/>
      <c r="AA33" s="180"/>
      <c r="AB33" s="180"/>
      <c r="AC33" s="181"/>
      <c r="AD33" s="181"/>
      <c r="AE33" s="181"/>
      <c r="AF33" s="181"/>
      <c r="AG33" s="181"/>
      <c r="AH33" s="181"/>
      <c r="AI33" s="181"/>
      <c r="AJ33" s="181"/>
      <c r="AK33" s="905"/>
      <c r="AL33" s="906"/>
      <c r="AM33" s="906"/>
      <c r="AN33" s="906"/>
      <c r="AO33" s="907"/>
      <c r="AP33" s="2"/>
      <c r="AQ33" s="182">
        <f t="shared" si="2"/>
        <v>1</v>
      </c>
      <c r="AS33" s="908"/>
      <c r="AT33" s="908"/>
    </row>
    <row r="34" spans="2:86" ht="12" customHeight="1" x14ac:dyDescent="0.15">
      <c r="B34" s="869"/>
      <c r="C34" s="874"/>
      <c r="D34" s="872"/>
      <c r="E34" s="872"/>
      <c r="F34" s="872"/>
      <c r="G34" s="872"/>
      <c r="H34" s="872"/>
      <c r="I34" s="872"/>
      <c r="J34" s="873"/>
      <c r="K34" s="178"/>
      <c r="L34" s="905"/>
      <c r="M34" s="907"/>
      <c r="N34" s="905"/>
      <c r="O34" s="907"/>
      <c r="P34" s="905"/>
      <c r="Q34" s="907"/>
      <c r="R34" s="611"/>
      <c r="S34" s="614"/>
      <c r="T34" s="612"/>
      <c r="U34" s="905"/>
      <c r="V34" s="907"/>
      <c r="W34" s="905"/>
      <c r="X34" s="907"/>
      <c r="Y34" s="179"/>
      <c r="Z34" s="180"/>
      <c r="AA34" s="180"/>
      <c r="AB34" s="180"/>
      <c r="AC34" s="181"/>
      <c r="AD34" s="181"/>
      <c r="AE34" s="181"/>
      <c r="AF34" s="181"/>
      <c r="AG34" s="181"/>
      <c r="AH34" s="181"/>
      <c r="AI34" s="181"/>
      <c r="AJ34" s="181"/>
      <c r="AK34" s="905"/>
      <c r="AL34" s="906"/>
      <c r="AM34" s="906"/>
      <c r="AN34" s="906"/>
      <c r="AO34" s="907"/>
      <c r="AP34" s="2"/>
      <c r="AQ34" s="182">
        <f t="shared" si="2"/>
        <v>1</v>
      </c>
      <c r="AS34" s="909"/>
      <c r="AT34" s="909"/>
    </row>
    <row r="35" spans="2:86" ht="12" customHeight="1" x14ac:dyDescent="0.15">
      <c r="B35" s="869"/>
      <c r="C35" s="874"/>
      <c r="D35" s="872"/>
      <c r="E35" s="872"/>
      <c r="F35" s="872"/>
      <c r="G35" s="872"/>
      <c r="H35" s="872"/>
      <c r="I35" s="872"/>
      <c r="J35" s="873"/>
      <c r="K35" s="910" t="s">
        <v>630</v>
      </c>
      <c r="L35" s="895" t="s">
        <v>631</v>
      </c>
      <c r="M35" s="895"/>
      <c r="N35" s="895"/>
      <c r="O35" s="895"/>
      <c r="P35" s="895"/>
      <c r="Q35" s="895"/>
      <c r="R35" s="895"/>
      <c r="S35" s="895"/>
      <c r="T35" s="895"/>
      <c r="U35" s="895"/>
      <c r="V35" s="895"/>
      <c r="W35" s="895"/>
      <c r="X35" s="895"/>
      <c r="Y35" s="881" t="s">
        <v>632</v>
      </c>
      <c r="Z35" s="882"/>
      <c r="AA35" s="882"/>
      <c r="AB35" s="883"/>
      <c r="AC35" s="183">
        <f t="shared" ref="AC35:AJ35" si="3">SUM(AC11:AC34)</f>
        <v>0</v>
      </c>
      <c r="AD35" s="183">
        <f t="shared" si="3"/>
        <v>0</v>
      </c>
      <c r="AE35" s="183">
        <f>SUM(AE11:AE34)</f>
        <v>0.125</v>
      </c>
      <c r="AF35" s="183">
        <f t="shared" si="3"/>
        <v>0</v>
      </c>
      <c r="AG35" s="183">
        <f t="shared" si="3"/>
        <v>0</v>
      </c>
      <c r="AH35" s="183">
        <f t="shared" si="3"/>
        <v>0</v>
      </c>
      <c r="AI35" s="183">
        <f t="shared" si="3"/>
        <v>0</v>
      </c>
      <c r="AJ35" s="184">
        <f t="shared" si="3"/>
        <v>0</v>
      </c>
      <c r="AK35" s="895" t="s">
        <v>633</v>
      </c>
      <c r="AL35" s="895"/>
      <c r="AM35" s="912" t="s">
        <v>649</v>
      </c>
      <c r="AN35" s="912"/>
      <c r="AO35" s="912"/>
      <c r="AP35" s="2"/>
    </row>
    <row r="36" spans="2:86" ht="12" customHeight="1" x14ac:dyDescent="0.15">
      <c r="B36" s="869"/>
      <c r="C36" s="874"/>
      <c r="D36" s="872"/>
      <c r="E36" s="872"/>
      <c r="F36" s="872"/>
      <c r="G36" s="872"/>
      <c r="H36" s="872"/>
      <c r="I36" s="872"/>
      <c r="J36" s="873"/>
      <c r="K36" s="911"/>
      <c r="L36" s="889" t="s">
        <v>635</v>
      </c>
      <c r="M36" s="896"/>
      <c r="N36" s="890"/>
      <c r="O36" s="889" t="s">
        <v>636</v>
      </c>
      <c r="P36" s="896"/>
      <c r="Q36" s="896"/>
      <c r="R36" s="896"/>
      <c r="S36" s="896"/>
      <c r="T36" s="896"/>
      <c r="U36" s="896"/>
      <c r="V36" s="896"/>
      <c r="W36" s="896"/>
      <c r="X36" s="890"/>
      <c r="Y36" s="176" t="s">
        <v>388</v>
      </c>
      <c r="Z36" s="177" t="s">
        <v>387</v>
      </c>
      <c r="AA36" s="177" t="s">
        <v>628</v>
      </c>
      <c r="AB36" s="177" t="s">
        <v>629</v>
      </c>
      <c r="AC36" s="177" t="s">
        <v>388</v>
      </c>
      <c r="AD36" s="177" t="s">
        <v>387</v>
      </c>
      <c r="AE36" s="177" t="s">
        <v>628</v>
      </c>
      <c r="AF36" s="177" t="s">
        <v>629</v>
      </c>
      <c r="AG36" s="177" t="s">
        <v>388</v>
      </c>
      <c r="AH36" s="177" t="s">
        <v>387</v>
      </c>
      <c r="AI36" s="177" t="s">
        <v>628</v>
      </c>
      <c r="AJ36" s="185" t="s">
        <v>629</v>
      </c>
      <c r="AK36" s="895"/>
      <c r="AL36" s="895"/>
      <c r="AM36" s="912"/>
      <c r="AN36" s="912"/>
      <c r="AO36" s="912"/>
      <c r="AP36" s="2"/>
    </row>
    <row r="37" spans="2:86" ht="14.25" customHeight="1" x14ac:dyDescent="0.15">
      <c r="B37" s="869"/>
      <c r="C37" s="874"/>
      <c r="D37" s="872"/>
      <c r="E37" s="872"/>
      <c r="F37" s="872"/>
      <c r="G37" s="872"/>
      <c r="H37" s="872"/>
      <c r="I37" s="872"/>
      <c r="J37" s="873"/>
      <c r="K37" s="911"/>
      <c r="L37" s="891"/>
      <c r="M37" s="900"/>
      <c r="N37" s="892"/>
      <c r="O37" s="891"/>
      <c r="P37" s="900"/>
      <c r="Q37" s="900"/>
      <c r="R37" s="900"/>
      <c r="S37" s="900"/>
      <c r="T37" s="900"/>
      <c r="U37" s="900"/>
      <c r="V37" s="900"/>
      <c r="W37" s="900"/>
      <c r="X37" s="892"/>
      <c r="Y37" s="913">
        <f>COUNTIF(Y11:Y34,"〇")</f>
        <v>0</v>
      </c>
      <c r="Z37" s="913">
        <f>COUNTIF(Z11:Z34,"〇")</f>
        <v>0</v>
      </c>
      <c r="AA37" s="913">
        <f>COUNTIF(AA11:AA34,"〇")</f>
        <v>0</v>
      </c>
      <c r="AB37" s="913">
        <f>COUNTIF(AB11:AB34,"〇")</f>
        <v>0</v>
      </c>
      <c r="AC37" s="913">
        <f>COUNTA(AC11:AC34)</f>
        <v>0</v>
      </c>
      <c r="AD37" s="913">
        <f t="shared" ref="AD37:AI37" si="4">COUNTA(AD11:AD34)</f>
        <v>0</v>
      </c>
      <c r="AE37" s="913">
        <f t="shared" si="4"/>
        <v>2</v>
      </c>
      <c r="AF37" s="913">
        <f t="shared" si="4"/>
        <v>0</v>
      </c>
      <c r="AG37" s="913">
        <f t="shared" si="4"/>
        <v>0</v>
      </c>
      <c r="AH37" s="913">
        <f t="shared" si="4"/>
        <v>0</v>
      </c>
      <c r="AI37" s="913">
        <f t="shared" si="4"/>
        <v>0</v>
      </c>
      <c r="AJ37" s="913">
        <f>COUNTA(AJ11:AJ34)</f>
        <v>0</v>
      </c>
      <c r="AK37" s="895"/>
      <c r="AL37" s="895"/>
      <c r="AM37" s="912"/>
      <c r="AN37" s="912"/>
      <c r="AO37" s="912"/>
      <c r="AP37" s="2"/>
    </row>
    <row r="38" spans="2:86" ht="14.25" customHeight="1" x14ac:dyDescent="0.15">
      <c r="B38" s="869"/>
      <c r="C38" s="874"/>
      <c r="D38" s="872"/>
      <c r="E38" s="872"/>
      <c r="F38" s="872"/>
      <c r="G38" s="872"/>
      <c r="H38" s="872"/>
      <c r="I38" s="872"/>
      <c r="J38" s="873"/>
      <c r="K38" s="911"/>
      <c r="L38" s="893"/>
      <c r="M38" s="897"/>
      <c r="N38" s="894"/>
      <c r="O38" s="893"/>
      <c r="P38" s="897"/>
      <c r="Q38" s="897"/>
      <c r="R38" s="897"/>
      <c r="S38" s="897"/>
      <c r="T38" s="897"/>
      <c r="U38" s="897"/>
      <c r="V38" s="897"/>
      <c r="W38" s="897"/>
      <c r="X38" s="894"/>
      <c r="Y38" s="913"/>
      <c r="Z38" s="913"/>
      <c r="AA38" s="913"/>
      <c r="AB38" s="913"/>
      <c r="AC38" s="913"/>
      <c r="AD38" s="913"/>
      <c r="AE38" s="913"/>
      <c r="AF38" s="913"/>
      <c r="AG38" s="913"/>
      <c r="AH38" s="913"/>
      <c r="AI38" s="913"/>
      <c r="AJ38" s="913"/>
      <c r="AK38" s="895"/>
      <c r="AL38" s="895"/>
      <c r="AM38" s="912"/>
      <c r="AN38" s="912"/>
      <c r="AO38" s="912"/>
      <c r="AP38" s="2"/>
    </row>
    <row r="39" spans="2:86" ht="12" customHeight="1" x14ac:dyDescent="0.15">
      <c r="B39" s="869"/>
      <c r="C39" s="874"/>
      <c r="D39" s="872"/>
      <c r="E39" s="872"/>
      <c r="F39" s="872"/>
      <c r="G39" s="872"/>
      <c r="H39" s="872"/>
      <c r="I39" s="872"/>
      <c r="J39" s="872"/>
      <c r="K39" s="921" t="s">
        <v>637</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869"/>
      <c r="C40" s="874"/>
      <c r="D40" s="872"/>
      <c r="E40" s="872"/>
      <c r="F40" s="872"/>
      <c r="G40" s="872"/>
      <c r="H40" s="872"/>
      <c r="I40" s="872"/>
      <c r="J40" s="872"/>
      <c r="K40" s="922"/>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869"/>
      <c r="C41" s="874"/>
      <c r="D41" s="872"/>
      <c r="E41" s="872"/>
      <c r="F41" s="872"/>
      <c r="G41" s="872"/>
      <c r="H41" s="872"/>
      <c r="I41" s="872"/>
      <c r="J41" s="872"/>
      <c r="K41" s="922"/>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869"/>
      <c r="C42" s="874"/>
      <c r="D42" s="872"/>
      <c r="E42" s="872"/>
      <c r="F42" s="872"/>
      <c r="G42" s="872"/>
      <c r="H42" s="872"/>
      <c r="I42" s="872"/>
      <c r="J42" s="872"/>
      <c r="K42" s="922"/>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165"/>
      <c r="CD42" s="2"/>
      <c r="CE42" s="2"/>
      <c r="CF42" s="2"/>
      <c r="CG42" s="2"/>
      <c r="CH42" s="2"/>
    </row>
    <row r="43" spans="2:86" ht="12" customHeight="1" x14ac:dyDescent="0.15">
      <c r="B43" s="869"/>
      <c r="C43" s="874"/>
      <c r="D43" s="872"/>
      <c r="E43" s="872"/>
      <c r="F43" s="872"/>
      <c r="G43" s="872"/>
      <c r="H43" s="872"/>
      <c r="I43" s="872"/>
      <c r="J43" s="873"/>
      <c r="K43" s="914" t="s">
        <v>638</v>
      </c>
      <c r="L43" s="914"/>
      <c r="M43" s="914"/>
      <c r="N43" s="914"/>
      <c r="O43" s="914"/>
      <c r="P43" s="914"/>
      <c r="Q43" s="914"/>
      <c r="R43" s="914"/>
      <c r="S43" s="914"/>
      <c r="T43" s="914"/>
      <c r="U43" s="914"/>
      <c r="V43" s="914"/>
      <c r="W43" s="914"/>
      <c r="X43" s="914"/>
      <c r="Y43" s="914"/>
      <c r="Z43" s="914"/>
      <c r="AA43" s="914"/>
      <c r="AB43" s="914"/>
      <c r="AC43" s="914"/>
      <c r="AD43" s="914"/>
      <c r="AE43" s="914"/>
      <c r="AF43" s="914"/>
      <c r="AG43" s="914"/>
      <c r="AH43" s="914"/>
      <c r="AI43" s="914"/>
      <c r="AJ43" s="914"/>
      <c r="AK43" s="914"/>
      <c r="AL43" s="914"/>
      <c r="AM43" s="914"/>
      <c r="AN43" s="914"/>
      <c r="AO43" s="914"/>
      <c r="AP43" s="165"/>
      <c r="CD43" s="2"/>
      <c r="CE43" s="2"/>
      <c r="CF43" s="2"/>
      <c r="CG43" s="2"/>
      <c r="CH43" s="2"/>
    </row>
    <row r="44" spans="2:86" ht="12" customHeight="1" x14ac:dyDescent="0.15">
      <c r="B44" s="869"/>
      <c r="C44" s="874"/>
      <c r="D44" s="872"/>
      <c r="E44" s="872"/>
      <c r="F44" s="872"/>
      <c r="G44" s="872"/>
      <c r="H44" s="872"/>
      <c r="I44" s="872"/>
      <c r="J44" s="873"/>
      <c r="K44" s="915" t="s">
        <v>639</v>
      </c>
      <c r="L44" s="916"/>
      <c r="M44" s="916"/>
      <c r="N44" s="916"/>
      <c r="O44" s="916"/>
      <c r="P44" s="916"/>
      <c r="Q44" s="916"/>
      <c r="R44" s="916"/>
      <c r="S44" s="916"/>
      <c r="T44" s="916"/>
      <c r="U44" s="916"/>
      <c r="V44" s="916"/>
      <c r="W44" s="916"/>
      <c r="X44" s="916"/>
      <c r="Y44" s="916"/>
      <c r="Z44" s="916"/>
      <c r="AA44" s="916"/>
      <c r="AB44" s="916"/>
      <c r="AC44" s="916"/>
      <c r="AD44" s="916"/>
      <c r="AE44" s="916"/>
      <c r="AF44" s="916"/>
      <c r="AG44" s="916"/>
      <c r="AH44" s="916"/>
      <c r="AI44" s="916"/>
      <c r="AJ44" s="916"/>
      <c r="AK44" s="916"/>
      <c r="AL44" s="916"/>
      <c r="AM44" s="916"/>
      <c r="AN44" s="916"/>
      <c r="AO44" s="917"/>
      <c r="AP44" s="165"/>
      <c r="CD44" s="2"/>
      <c r="CE44" s="2"/>
      <c r="CF44" s="2"/>
      <c r="CG44" s="2"/>
      <c r="CH44" s="2"/>
    </row>
    <row r="45" spans="2:86" ht="12" customHeight="1" x14ac:dyDescent="0.15">
      <c r="B45" s="480"/>
      <c r="C45" s="875"/>
      <c r="D45" s="876"/>
      <c r="E45" s="876"/>
      <c r="F45" s="876"/>
      <c r="G45" s="876"/>
      <c r="H45" s="876"/>
      <c r="I45" s="876"/>
      <c r="J45" s="877"/>
      <c r="K45" s="918" t="s">
        <v>640</v>
      </c>
      <c r="L45" s="919"/>
      <c r="M45" s="919"/>
      <c r="N45" s="919"/>
      <c r="O45" s="919"/>
      <c r="P45" s="919"/>
      <c r="Q45" s="919"/>
      <c r="R45" s="919"/>
      <c r="S45" s="919"/>
      <c r="T45" s="919"/>
      <c r="U45" s="919"/>
      <c r="V45" s="919"/>
      <c r="W45" s="919"/>
      <c r="X45" s="919"/>
      <c r="Y45" s="919"/>
      <c r="Z45" s="919"/>
      <c r="AA45" s="919"/>
      <c r="AB45" s="919"/>
      <c r="AC45" s="919"/>
      <c r="AD45" s="919"/>
      <c r="AE45" s="919"/>
      <c r="AF45" s="919"/>
      <c r="AG45" s="919"/>
      <c r="AH45" s="919"/>
      <c r="AI45" s="919"/>
      <c r="AJ45" s="919"/>
      <c r="AK45" s="919"/>
      <c r="AL45" s="919"/>
      <c r="AM45" s="919"/>
      <c r="AN45" s="919"/>
      <c r="AO45" s="920"/>
      <c r="AP45" s="165"/>
      <c r="CD45" s="2"/>
      <c r="CE45" s="2"/>
      <c r="CF45" s="2"/>
      <c r="CG45" s="2"/>
      <c r="CH45" s="2"/>
    </row>
    <row r="46" spans="2:86" ht="12" customHeight="1" x14ac:dyDescent="0.2">
      <c r="B46" s="152" t="s">
        <v>641</v>
      </c>
      <c r="C46" s="174"/>
      <c r="D46" s="174"/>
      <c r="E46" s="174"/>
      <c r="F46" s="174"/>
      <c r="G46" s="174"/>
      <c r="H46" s="174"/>
      <c r="I46" s="174"/>
      <c r="J46" s="174"/>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65"/>
      <c r="CD46" s="2"/>
      <c r="CE46" s="2"/>
      <c r="CF46" s="2"/>
      <c r="CG46" s="2"/>
      <c r="CH46" s="2"/>
    </row>
    <row r="47" spans="2:86" s="152" customFormat="1" ht="12" customHeight="1" x14ac:dyDescent="0.15">
      <c r="B47" s="2" t="s">
        <v>642</v>
      </c>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row>
    <row r="48" spans="2:86" ht="12" customHeight="1" x14ac:dyDescent="0.15">
      <c r="B48" s="2" t="s">
        <v>643</v>
      </c>
      <c r="AP48" s="165"/>
      <c r="CD48" s="2"/>
      <c r="CE48" s="2"/>
      <c r="CF48" s="2"/>
      <c r="CG48" s="2"/>
      <c r="CH48" s="2"/>
    </row>
    <row r="49" spans="2:86" ht="12" customHeight="1" x14ac:dyDescent="0.15">
      <c r="B49" s="2" t="s">
        <v>644</v>
      </c>
      <c r="AP49" s="165"/>
      <c r="CD49" s="2"/>
      <c r="CE49" s="2"/>
      <c r="CF49" s="2"/>
      <c r="CG49" s="2"/>
      <c r="CH49" s="2"/>
    </row>
    <row r="50" spans="2:86" ht="12" customHeight="1" x14ac:dyDescent="0.15">
      <c r="B50" s="2" t="s">
        <v>645</v>
      </c>
    </row>
    <row r="51" spans="2:86" ht="12" customHeight="1" x14ac:dyDescent="0.15">
      <c r="B51" s="2" t="s">
        <v>646</v>
      </c>
    </row>
    <row r="52" spans="2:86" ht="12" customHeight="1" x14ac:dyDescent="0.15">
      <c r="B52" s="2" t="s">
        <v>647</v>
      </c>
    </row>
    <row r="53" spans="2:86" x14ac:dyDescent="0.15">
      <c r="B53" s="2" t="s">
        <v>648</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34 AG11:AJ34">
    <cfRule type="expression" dxfId="53" priority="3">
      <formula>$AQ11=2</formula>
    </cfRule>
  </conditionalFormatting>
  <conditionalFormatting sqref="Y11:AF34">
    <cfRule type="expression" dxfId="52" priority="2">
      <formula>$AQ11=3</formula>
    </cfRule>
  </conditionalFormatting>
  <conditionalFormatting sqref="AC11:AJ34">
    <cfRule type="expression" dxfId="51" priority="1">
      <formula>$AQ11=1</formula>
    </cfRule>
  </conditionalFormatting>
  <dataValidations count="2">
    <dataValidation type="list" allowBlank="1" showInputMessage="1" showErrorMessage="1" sqref="N11:O34" xr:uid="{84765897-2DD3-410E-90F8-AE06BEDD0D89}">
      <formula1>INDIRECT(L11)</formula1>
    </dataValidation>
    <dataValidation type="list" allowBlank="1" showInputMessage="1" showErrorMessage="1" sqref="Y11:AB34" xr:uid="{38303AFF-72E2-4A3F-99EA-6C77E6CBCEDB}">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CC782-E637-40D5-A413-0420F88E999E}">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4" customWidth="1"/>
    <col min="43" max="86" width="4.125" style="165" customWidth="1"/>
    <col min="87" max="99" width="8" style="2" customWidth="1"/>
    <col min="100" max="110" width="9" style="2"/>
    <col min="111" max="111" width="14" style="2" bestFit="1" customWidth="1"/>
    <col min="112" max="16384" width="9" style="2"/>
  </cols>
  <sheetData>
    <row r="1" spans="2:86" ht="12" customHeight="1" x14ac:dyDescent="0.15">
      <c r="AU1" s="857" t="s">
        <v>593</v>
      </c>
      <c r="AV1" s="858" t="s">
        <v>594</v>
      </c>
      <c r="AW1" s="858"/>
      <c r="AX1" s="858"/>
      <c r="AY1" s="852" t="s">
        <v>595</v>
      </c>
      <c r="AZ1" s="852"/>
      <c r="BA1" s="852"/>
      <c r="BB1" s="852"/>
      <c r="BC1" s="852"/>
      <c r="BD1" s="852"/>
      <c r="BE1" s="852"/>
      <c r="BF1" s="852"/>
      <c r="BG1" s="852"/>
      <c r="BH1" s="852"/>
      <c r="BI1" s="852"/>
      <c r="BJ1" s="852"/>
      <c r="BK1" s="852" t="s">
        <v>596</v>
      </c>
      <c r="BL1" s="852"/>
      <c r="BM1" s="852"/>
      <c r="BN1" s="852"/>
      <c r="BO1" s="852"/>
      <c r="BP1" s="852"/>
      <c r="BQ1" s="852"/>
      <c r="BR1" s="852"/>
      <c r="BS1" s="852"/>
      <c r="BT1" s="852"/>
      <c r="BU1" s="852"/>
      <c r="BV1" s="852"/>
      <c r="BW1" s="854"/>
      <c r="BX1" s="854"/>
      <c r="BY1" s="854"/>
      <c r="BZ1" s="854"/>
      <c r="CA1" s="854"/>
      <c r="CB1" s="854"/>
      <c r="CC1" s="854"/>
      <c r="CD1" s="854"/>
      <c r="CE1" s="854"/>
      <c r="CF1" s="854"/>
      <c r="CG1" s="854"/>
      <c r="CH1" s="854"/>
    </row>
    <row r="2" spans="2:86" ht="8.25" customHeight="1" x14ac:dyDescent="0.15">
      <c r="AU2" s="857"/>
      <c r="AV2" s="858" t="s">
        <v>597</v>
      </c>
      <c r="AW2" s="859" t="s">
        <v>598</v>
      </c>
      <c r="AX2" s="859" t="s">
        <v>599</v>
      </c>
      <c r="AY2" s="852" t="s">
        <v>600</v>
      </c>
      <c r="AZ2" s="852"/>
      <c r="BA2" s="852"/>
      <c r="BB2" s="852"/>
      <c r="BC2" s="852"/>
      <c r="BD2" s="852"/>
      <c r="BE2" s="852"/>
      <c r="BF2" s="852"/>
      <c r="BG2" s="852"/>
      <c r="BH2" s="852"/>
      <c r="BI2" s="852"/>
      <c r="BJ2" s="852"/>
      <c r="BK2" s="852" t="s">
        <v>601</v>
      </c>
      <c r="BL2" s="852"/>
      <c r="BM2" s="852"/>
      <c r="BN2" s="852"/>
      <c r="BO2" s="852" t="s">
        <v>602</v>
      </c>
      <c r="BP2" s="852"/>
      <c r="BQ2" s="852"/>
      <c r="BR2" s="852"/>
      <c r="BS2" s="852"/>
      <c r="BT2" s="852"/>
      <c r="BU2" s="852"/>
      <c r="BV2" s="852"/>
      <c r="BW2" s="853"/>
      <c r="BX2" s="853"/>
      <c r="BY2" s="853"/>
      <c r="BZ2" s="853"/>
      <c r="CA2" s="854"/>
      <c r="CB2" s="854"/>
      <c r="CC2" s="854"/>
      <c r="CD2" s="854"/>
      <c r="CE2" s="854"/>
      <c r="CF2" s="854"/>
      <c r="CG2" s="854"/>
      <c r="CH2" s="854"/>
    </row>
    <row r="3" spans="2:86" ht="24.95" customHeight="1" x14ac:dyDescent="0.15">
      <c r="B3" s="564" t="s">
        <v>603</v>
      </c>
      <c r="C3" s="855"/>
      <c r="D3" s="855"/>
      <c r="E3" s="856"/>
      <c r="F3" s="856"/>
      <c r="G3" s="856"/>
      <c r="H3" s="856"/>
      <c r="I3" s="856"/>
      <c r="J3" s="856"/>
      <c r="K3" s="855"/>
      <c r="L3" s="855"/>
      <c r="M3" s="855"/>
      <c r="N3" s="855"/>
      <c r="O3" s="855"/>
      <c r="P3" s="855"/>
      <c r="Q3" s="855"/>
      <c r="R3" s="855"/>
      <c r="S3" s="855"/>
      <c r="T3" s="855"/>
      <c r="U3" s="855"/>
      <c r="V3" s="855"/>
      <c r="W3" s="855"/>
      <c r="X3" s="855"/>
      <c r="Y3" s="855"/>
      <c r="Z3" s="855"/>
      <c r="AA3" s="855"/>
      <c r="AB3" s="855"/>
      <c r="AC3" s="855"/>
      <c r="AD3" s="855"/>
      <c r="AE3" s="855"/>
      <c r="AF3" s="855"/>
      <c r="AG3" s="855"/>
      <c r="AH3" s="855"/>
      <c r="AI3" s="855"/>
      <c r="AJ3" s="855"/>
      <c r="AK3" s="855"/>
      <c r="AL3" s="855"/>
      <c r="AM3" s="855"/>
      <c r="AN3" s="855"/>
      <c r="AO3" s="855"/>
      <c r="AU3" s="857"/>
      <c r="AV3" s="858"/>
      <c r="AW3" s="859"/>
      <c r="AX3" s="859"/>
      <c r="AY3" s="852" t="s">
        <v>604</v>
      </c>
      <c r="AZ3" s="852"/>
      <c r="BA3" s="852"/>
      <c r="BB3" s="852"/>
      <c r="BC3" s="852" t="s">
        <v>605</v>
      </c>
      <c r="BD3" s="852"/>
      <c r="BE3" s="852"/>
      <c r="BF3" s="852"/>
      <c r="BG3" s="852" t="s">
        <v>606</v>
      </c>
      <c r="BH3" s="852"/>
      <c r="BI3" s="852"/>
      <c r="BJ3" s="852"/>
      <c r="BK3" s="852" t="s">
        <v>607</v>
      </c>
      <c r="BL3" s="852"/>
      <c r="BM3" s="852"/>
      <c r="BN3" s="852"/>
      <c r="BO3" s="852" t="s">
        <v>605</v>
      </c>
      <c r="BP3" s="852"/>
      <c r="BQ3" s="852"/>
      <c r="BR3" s="852"/>
      <c r="BS3" s="852" t="s">
        <v>606</v>
      </c>
      <c r="BT3" s="852"/>
      <c r="BU3" s="852"/>
      <c r="BV3" s="852"/>
      <c r="BW3" s="854"/>
      <c r="BX3" s="854"/>
      <c r="BY3" s="854"/>
      <c r="BZ3" s="854"/>
      <c r="CA3" s="854"/>
      <c r="CB3" s="854"/>
      <c r="CC3" s="854"/>
      <c r="CD3" s="854"/>
      <c r="CE3" s="854"/>
      <c r="CF3" s="854"/>
      <c r="CG3" s="854"/>
      <c r="CH3" s="854"/>
    </row>
    <row r="4" spans="2:86" ht="18" customHeight="1" x14ac:dyDescent="0.15">
      <c r="B4" s="390" t="s">
        <v>8</v>
      </c>
      <c r="C4" s="390"/>
      <c r="D4" s="390"/>
      <c r="E4" s="620" t="s">
        <v>358</v>
      </c>
      <c r="F4" s="621"/>
      <c r="G4" s="621"/>
      <c r="H4" s="621"/>
      <c r="I4" s="621"/>
      <c r="J4" s="622"/>
      <c r="K4" s="491" t="s">
        <v>9</v>
      </c>
      <c r="L4" s="491"/>
      <c r="M4" s="491"/>
      <c r="N4" s="644" t="s">
        <v>574</v>
      </c>
      <c r="O4" s="644"/>
      <c r="P4" s="644"/>
      <c r="Q4" s="644"/>
      <c r="R4" s="644"/>
      <c r="S4" s="644"/>
      <c r="T4" s="493" t="s">
        <v>608</v>
      </c>
      <c r="U4" s="494"/>
      <c r="V4" s="494"/>
      <c r="W4" s="494"/>
      <c r="X4" s="495"/>
      <c r="Y4" s="867" t="s">
        <v>364</v>
      </c>
      <c r="Z4" s="867"/>
      <c r="AA4" s="867"/>
      <c r="AB4" s="867"/>
      <c r="AC4" s="867"/>
      <c r="AD4" s="867"/>
      <c r="AE4" s="867"/>
      <c r="AF4" s="867"/>
      <c r="AG4" s="493" t="s">
        <v>403</v>
      </c>
      <c r="AH4" s="494"/>
      <c r="AI4" s="494"/>
      <c r="AJ4" s="495"/>
      <c r="AK4" s="860">
        <v>45621</v>
      </c>
      <c r="AL4" s="861"/>
      <c r="AM4" s="861"/>
      <c r="AN4" s="861"/>
      <c r="AO4" s="862"/>
      <c r="AU4" s="857"/>
      <c r="AV4" s="858"/>
      <c r="AW4" s="859"/>
      <c r="AX4" s="859"/>
      <c r="AY4" s="166" t="s">
        <v>609</v>
      </c>
      <c r="AZ4" s="166" t="s">
        <v>610</v>
      </c>
      <c r="BA4" s="166" t="s">
        <v>611</v>
      </c>
      <c r="BB4" s="166" t="s">
        <v>612</v>
      </c>
      <c r="BC4" s="166" t="s">
        <v>609</v>
      </c>
      <c r="BD4" s="166" t="s">
        <v>610</v>
      </c>
      <c r="BE4" s="166" t="s">
        <v>611</v>
      </c>
      <c r="BF4" s="166" t="s">
        <v>612</v>
      </c>
      <c r="BG4" s="166" t="s">
        <v>609</v>
      </c>
      <c r="BH4" s="166" t="s">
        <v>610</v>
      </c>
      <c r="BI4" s="166" t="s">
        <v>611</v>
      </c>
      <c r="BJ4" s="166" t="s">
        <v>612</v>
      </c>
      <c r="BK4" s="166" t="s">
        <v>609</v>
      </c>
      <c r="BL4" s="166" t="s">
        <v>610</v>
      </c>
      <c r="BM4" s="166" t="s">
        <v>611</v>
      </c>
      <c r="BN4" s="166" t="s">
        <v>612</v>
      </c>
      <c r="BO4" s="166" t="s">
        <v>609</v>
      </c>
      <c r="BP4" s="166" t="s">
        <v>610</v>
      </c>
      <c r="BQ4" s="166" t="s">
        <v>611</v>
      </c>
      <c r="BR4" s="166" t="s">
        <v>612</v>
      </c>
      <c r="BS4" s="166" t="s">
        <v>609</v>
      </c>
      <c r="BT4" s="166" t="s">
        <v>610</v>
      </c>
      <c r="BU4" s="166" t="s">
        <v>611</v>
      </c>
      <c r="BV4" s="166" t="s">
        <v>612</v>
      </c>
      <c r="BW4" s="5"/>
      <c r="BX4" s="5"/>
      <c r="BY4" s="5"/>
      <c r="BZ4" s="5"/>
      <c r="CA4" s="5"/>
      <c r="CB4" s="5"/>
      <c r="CC4" s="5"/>
      <c r="CD4" s="5"/>
      <c r="CE4" s="5"/>
      <c r="CF4" s="5"/>
      <c r="CG4" s="5"/>
      <c r="CH4" s="5"/>
    </row>
    <row r="5" spans="2:86" ht="18" customHeight="1" x14ac:dyDescent="0.15">
      <c r="B5" s="398" t="s">
        <v>0</v>
      </c>
      <c r="C5" s="398"/>
      <c r="D5" s="398"/>
      <c r="E5" s="630" t="s">
        <v>314</v>
      </c>
      <c r="F5" s="631"/>
      <c r="G5" s="631"/>
      <c r="H5" s="631"/>
      <c r="I5" s="631"/>
      <c r="J5" s="632"/>
      <c r="K5" s="523" t="s">
        <v>1</v>
      </c>
      <c r="L5" s="523"/>
      <c r="M5" s="523"/>
      <c r="N5" s="644" t="s">
        <v>362</v>
      </c>
      <c r="O5" s="644"/>
      <c r="P5" s="644"/>
      <c r="Q5" s="644"/>
      <c r="R5" s="644"/>
      <c r="S5" s="644"/>
      <c r="T5" s="496"/>
      <c r="U5" s="497"/>
      <c r="V5" s="497"/>
      <c r="W5" s="497"/>
      <c r="X5" s="498"/>
      <c r="Y5" s="866" t="s">
        <v>367</v>
      </c>
      <c r="Z5" s="866"/>
      <c r="AA5" s="866"/>
      <c r="AB5" s="866"/>
      <c r="AC5" s="866"/>
      <c r="AD5" s="866"/>
      <c r="AE5" s="866"/>
      <c r="AF5" s="866"/>
      <c r="AG5" s="628"/>
      <c r="AH5" s="646"/>
      <c r="AI5" s="646"/>
      <c r="AJ5" s="629"/>
      <c r="AK5" s="863"/>
      <c r="AL5" s="864"/>
      <c r="AM5" s="864"/>
      <c r="AN5" s="864"/>
      <c r="AO5" s="865"/>
      <c r="AU5" s="857"/>
      <c r="AV5" s="167" t="str">
        <f>N7</f>
        <v>S005</v>
      </c>
      <c r="AW5" s="168">
        <f>R7</f>
        <v>10.5</v>
      </c>
      <c r="AX5" s="169" t="str">
        <f>AM35</f>
        <v>Ⅱ</v>
      </c>
      <c r="AY5" s="169">
        <f>Y37</f>
        <v>0</v>
      </c>
      <c r="AZ5" s="169">
        <f t="shared" ref="AZ5:BJ5" si="0">Z37</f>
        <v>0</v>
      </c>
      <c r="BA5" s="169">
        <f t="shared" si="0"/>
        <v>0</v>
      </c>
      <c r="BB5" s="169">
        <f>AB37</f>
        <v>0</v>
      </c>
      <c r="BC5" s="169">
        <f t="shared" si="0"/>
        <v>0</v>
      </c>
      <c r="BD5" s="169">
        <f>AD37</f>
        <v>0</v>
      </c>
      <c r="BE5" s="169">
        <f>AE37</f>
        <v>0</v>
      </c>
      <c r="BF5" s="169">
        <f t="shared" si="0"/>
        <v>3</v>
      </c>
      <c r="BG5" s="169">
        <f t="shared" si="0"/>
        <v>0</v>
      </c>
      <c r="BH5" s="169">
        <f t="shared" si="0"/>
        <v>0</v>
      </c>
      <c r="BI5" s="169">
        <f>AI37</f>
        <v>0</v>
      </c>
      <c r="BJ5" s="169">
        <f t="shared" si="0"/>
        <v>0</v>
      </c>
      <c r="BK5" s="169" t="str">
        <f>IF(Y37&gt;0,R7,"")</f>
        <v/>
      </c>
      <c r="BL5" s="170" t="str">
        <f>IF(Y37&gt;0,"",IF(Z37&gt;0,R7,""))</f>
        <v/>
      </c>
      <c r="BM5" s="170" t="str">
        <f>IF(Y37+Z37&gt;0,"",IF(AA37&gt;0,R7,""))</f>
        <v/>
      </c>
      <c r="BN5" s="170" t="str">
        <f>IF(Y37+Z37+AA37&gt;0,"",IF(AB37&gt;0,R7,""))</f>
        <v/>
      </c>
      <c r="BO5" s="169">
        <f>AC35</f>
        <v>0</v>
      </c>
      <c r="BP5" s="169">
        <f t="shared" ref="BP5:BQ5" si="1">AD35</f>
        <v>0</v>
      </c>
      <c r="BQ5" s="169">
        <f t="shared" si="1"/>
        <v>0</v>
      </c>
      <c r="BR5" s="169">
        <f>AF35</f>
        <v>4.7500000000000001E-2</v>
      </c>
      <c r="BS5" s="169">
        <f>AG35</f>
        <v>0</v>
      </c>
      <c r="BT5" s="169">
        <f>AH35</f>
        <v>0</v>
      </c>
      <c r="BU5" s="169">
        <f>AI35</f>
        <v>0</v>
      </c>
      <c r="BV5" s="169">
        <f>AJ35</f>
        <v>0</v>
      </c>
      <c r="BW5" s="171"/>
      <c r="BX5" s="172"/>
      <c r="BY5" s="172"/>
      <c r="BZ5" s="172"/>
      <c r="CA5" s="173"/>
      <c r="CB5" s="173"/>
      <c r="CC5" s="173"/>
      <c r="CD5" s="173"/>
      <c r="CE5" s="173"/>
      <c r="CF5" s="173"/>
      <c r="CG5" s="173"/>
      <c r="CH5" s="173"/>
    </row>
    <row r="6" spans="2:86" ht="12" customHeight="1" x14ac:dyDescent="0.15">
      <c r="B6" s="868" t="s">
        <v>613</v>
      </c>
      <c r="C6" s="870"/>
      <c r="D6" s="871"/>
      <c r="E6" s="872"/>
      <c r="F6" s="872"/>
      <c r="G6" s="872"/>
      <c r="H6" s="872"/>
      <c r="I6" s="872"/>
      <c r="J6" s="873"/>
      <c r="K6" s="878" t="s">
        <v>614</v>
      </c>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80"/>
      <c r="AP6" s="2"/>
    </row>
    <row r="7" spans="2:86" ht="12" customHeight="1" x14ac:dyDescent="0.15">
      <c r="B7" s="869"/>
      <c r="C7" s="874"/>
      <c r="D7" s="872"/>
      <c r="E7" s="872"/>
      <c r="F7" s="872"/>
      <c r="G7" s="872"/>
      <c r="H7" s="872"/>
      <c r="I7" s="872"/>
      <c r="J7" s="873"/>
      <c r="K7" s="881" t="s">
        <v>615</v>
      </c>
      <c r="L7" s="882"/>
      <c r="M7" s="883"/>
      <c r="N7" s="884" t="s">
        <v>329</v>
      </c>
      <c r="O7" s="885"/>
      <c r="P7" s="881" t="s">
        <v>617</v>
      </c>
      <c r="Q7" s="883"/>
      <c r="R7" s="886">
        <v>10.5</v>
      </c>
      <c r="S7" s="887"/>
      <c r="T7" s="888"/>
      <c r="U7" s="889" t="s">
        <v>618</v>
      </c>
      <c r="V7" s="890"/>
      <c r="W7" s="889" t="s">
        <v>619</v>
      </c>
      <c r="X7" s="890"/>
      <c r="Y7" s="883" t="s">
        <v>620</v>
      </c>
      <c r="Z7" s="895"/>
      <c r="AA7" s="895"/>
      <c r="AB7" s="895"/>
      <c r="AC7" s="889" t="s">
        <v>621</v>
      </c>
      <c r="AD7" s="896"/>
      <c r="AE7" s="896"/>
      <c r="AF7" s="896"/>
      <c r="AG7" s="896"/>
      <c r="AH7" s="896"/>
      <c r="AI7" s="896"/>
      <c r="AJ7" s="890"/>
      <c r="AK7" s="889" t="s">
        <v>622</v>
      </c>
      <c r="AL7" s="896"/>
      <c r="AM7" s="896"/>
      <c r="AN7" s="898"/>
      <c r="AO7" s="899"/>
      <c r="AP7" s="2"/>
      <c r="AW7" s="175"/>
    </row>
    <row r="8" spans="2:86" ht="12" customHeight="1" x14ac:dyDescent="0.15">
      <c r="B8" s="869"/>
      <c r="C8" s="874"/>
      <c r="D8" s="872"/>
      <c r="E8" s="872"/>
      <c r="F8" s="872"/>
      <c r="G8" s="872"/>
      <c r="H8" s="872"/>
      <c r="I8" s="872"/>
      <c r="J8" s="873"/>
      <c r="K8" s="895" t="s">
        <v>501</v>
      </c>
      <c r="L8" s="895" t="s">
        <v>414</v>
      </c>
      <c r="M8" s="895"/>
      <c r="N8" s="895" t="s">
        <v>415</v>
      </c>
      <c r="O8" s="895"/>
      <c r="P8" s="895" t="s">
        <v>623</v>
      </c>
      <c r="Q8" s="895"/>
      <c r="R8" s="895" t="s">
        <v>624</v>
      </c>
      <c r="S8" s="895"/>
      <c r="T8" s="895"/>
      <c r="U8" s="891"/>
      <c r="V8" s="892"/>
      <c r="W8" s="891"/>
      <c r="X8" s="892"/>
      <c r="Y8" s="883"/>
      <c r="Z8" s="895"/>
      <c r="AA8" s="895"/>
      <c r="AB8" s="895"/>
      <c r="AC8" s="893"/>
      <c r="AD8" s="897"/>
      <c r="AE8" s="897"/>
      <c r="AF8" s="897"/>
      <c r="AG8" s="897"/>
      <c r="AH8" s="897"/>
      <c r="AI8" s="897"/>
      <c r="AJ8" s="894"/>
      <c r="AK8" s="891"/>
      <c r="AL8" s="900"/>
      <c r="AM8" s="900"/>
      <c r="AN8" s="901"/>
      <c r="AO8" s="902"/>
      <c r="AP8" s="2"/>
    </row>
    <row r="9" spans="2:86" ht="12" customHeight="1" x14ac:dyDescent="0.15">
      <c r="B9" s="869"/>
      <c r="C9" s="874"/>
      <c r="D9" s="872"/>
      <c r="E9" s="872"/>
      <c r="F9" s="872"/>
      <c r="G9" s="872"/>
      <c r="H9" s="872"/>
      <c r="I9" s="872"/>
      <c r="J9" s="873"/>
      <c r="K9" s="895"/>
      <c r="L9" s="895"/>
      <c r="M9" s="895"/>
      <c r="N9" s="895"/>
      <c r="O9" s="895"/>
      <c r="P9" s="895"/>
      <c r="Q9" s="895"/>
      <c r="R9" s="895"/>
      <c r="S9" s="895"/>
      <c r="T9" s="895"/>
      <c r="U9" s="891"/>
      <c r="V9" s="892"/>
      <c r="W9" s="891"/>
      <c r="X9" s="892"/>
      <c r="Y9" s="883" t="s">
        <v>625</v>
      </c>
      <c r="Z9" s="895"/>
      <c r="AA9" s="895"/>
      <c r="AB9" s="895"/>
      <c r="AC9" s="895" t="s">
        <v>626</v>
      </c>
      <c r="AD9" s="895"/>
      <c r="AE9" s="895"/>
      <c r="AF9" s="895"/>
      <c r="AG9" s="895" t="s">
        <v>627</v>
      </c>
      <c r="AH9" s="895"/>
      <c r="AI9" s="895"/>
      <c r="AJ9" s="895"/>
      <c r="AK9" s="891"/>
      <c r="AL9" s="900"/>
      <c r="AM9" s="900"/>
      <c r="AN9" s="901"/>
      <c r="AO9" s="902"/>
      <c r="AP9" s="2"/>
    </row>
    <row r="10" spans="2:86" ht="12" customHeight="1" x14ac:dyDescent="0.15">
      <c r="B10" s="869"/>
      <c r="C10" s="874"/>
      <c r="D10" s="872"/>
      <c r="E10" s="872"/>
      <c r="F10" s="872"/>
      <c r="G10" s="872"/>
      <c r="H10" s="872"/>
      <c r="I10" s="872"/>
      <c r="J10" s="873"/>
      <c r="K10" s="895"/>
      <c r="L10" s="895"/>
      <c r="M10" s="895"/>
      <c r="N10" s="895"/>
      <c r="O10" s="895"/>
      <c r="P10" s="895"/>
      <c r="Q10" s="895"/>
      <c r="R10" s="895"/>
      <c r="S10" s="895"/>
      <c r="T10" s="895"/>
      <c r="U10" s="893"/>
      <c r="V10" s="894"/>
      <c r="W10" s="893"/>
      <c r="X10" s="894"/>
      <c r="Y10" s="176" t="s">
        <v>388</v>
      </c>
      <c r="Z10" s="177" t="s">
        <v>387</v>
      </c>
      <c r="AA10" s="177" t="s">
        <v>628</v>
      </c>
      <c r="AB10" s="177" t="s">
        <v>629</v>
      </c>
      <c r="AC10" s="177" t="s">
        <v>388</v>
      </c>
      <c r="AD10" s="177" t="s">
        <v>387</v>
      </c>
      <c r="AE10" s="177" t="s">
        <v>628</v>
      </c>
      <c r="AF10" s="177" t="s">
        <v>629</v>
      </c>
      <c r="AG10" s="177" t="s">
        <v>388</v>
      </c>
      <c r="AH10" s="177" t="s">
        <v>387</v>
      </c>
      <c r="AI10" s="177" t="s">
        <v>628</v>
      </c>
      <c r="AJ10" s="177" t="s">
        <v>629</v>
      </c>
      <c r="AK10" s="893"/>
      <c r="AL10" s="897"/>
      <c r="AM10" s="897"/>
      <c r="AN10" s="903"/>
      <c r="AO10" s="904"/>
      <c r="AP10" s="2"/>
    </row>
    <row r="11" spans="2:86" ht="12" customHeight="1" x14ac:dyDescent="0.15">
      <c r="B11" s="869"/>
      <c r="C11" s="874"/>
      <c r="D11" s="872"/>
      <c r="E11" s="872"/>
      <c r="F11" s="872"/>
      <c r="G11" s="872"/>
      <c r="H11" s="872"/>
      <c r="I11" s="872"/>
      <c r="J11" s="873"/>
      <c r="K11" s="178">
        <v>1</v>
      </c>
      <c r="L11" s="905" t="s">
        <v>429</v>
      </c>
      <c r="M11" s="907"/>
      <c r="N11" s="905" t="s">
        <v>451</v>
      </c>
      <c r="O11" s="907"/>
      <c r="P11" s="905" t="s">
        <v>431</v>
      </c>
      <c r="Q11" s="907"/>
      <c r="R11" s="613" t="s">
        <v>270</v>
      </c>
      <c r="S11" s="613"/>
      <c r="T11" s="613"/>
      <c r="U11" s="905" t="s">
        <v>434</v>
      </c>
      <c r="V11" s="907"/>
      <c r="W11" s="905"/>
      <c r="X11" s="907"/>
      <c r="Y11" s="179"/>
      <c r="Z11" s="180"/>
      <c r="AA11" s="180"/>
      <c r="AB11" s="180"/>
      <c r="AC11" s="181"/>
      <c r="AD11" s="181"/>
      <c r="AE11" s="181"/>
      <c r="AF11" s="181">
        <v>5.0000000000000001E-3</v>
      </c>
      <c r="AG11" s="181"/>
      <c r="AH11" s="181"/>
      <c r="AI11" s="181"/>
      <c r="AJ11" s="181"/>
      <c r="AK11" s="905"/>
      <c r="AL11" s="906"/>
      <c r="AM11" s="906"/>
      <c r="AN11" s="906"/>
      <c r="AO11" s="907"/>
      <c r="AP11" s="2"/>
      <c r="AQ11" s="182">
        <f>IF(P11="材質劣化",2,IF(P11="漏水",3,1))</f>
        <v>2</v>
      </c>
    </row>
    <row r="12" spans="2:86" ht="12" customHeight="1" x14ac:dyDescent="0.15">
      <c r="B12" s="869"/>
      <c r="C12" s="874"/>
      <c r="D12" s="872"/>
      <c r="E12" s="872"/>
      <c r="F12" s="872"/>
      <c r="G12" s="872"/>
      <c r="H12" s="872"/>
      <c r="I12" s="872"/>
      <c r="J12" s="873"/>
      <c r="K12" s="178">
        <v>2</v>
      </c>
      <c r="L12" s="905" t="s">
        <v>429</v>
      </c>
      <c r="M12" s="907"/>
      <c r="N12" s="905" t="s">
        <v>430</v>
      </c>
      <c r="O12" s="907"/>
      <c r="P12" s="905" t="s">
        <v>431</v>
      </c>
      <c r="Q12" s="907"/>
      <c r="R12" s="613" t="s">
        <v>269</v>
      </c>
      <c r="S12" s="613"/>
      <c r="T12" s="613"/>
      <c r="U12" s="905" t="s">
        <v>433</v>
      </c>
      <c r="V12" s="907"/>
      <c r="W12" s="905"/>
      <c r="X12" s="907"/>
      <c r="Y12" s="179"/>
      <c r="Z12" s="180"/>
      <c r="AA12" s="180"/>
      <c r="AB12" s="180"/>
      <c r="AC12" s="181"/>
      <c r="AD12" s="181"/>
      <c r="AE12" s="181"/>
      <c r="AF12" s="181">
        <v>0.02</v>
      </c>
      <c r="AG12" s="181"/>
      <c r="AH12" s="181"/>
      <c r="AI12" s="181"/>
      <c r="AJ12" s="181"/>
      <c r="AK12" s="905"/>
      <c r="AL12" s="906"/>
      <c r="AM12" s="906"/>
      <c r="AN12" s="906"/>
      <c r="AO12" s="907"/>
      <c r="AP12" s="2"/>
      <c r="AQ12" s="182">
        <f>IF(P12="材質劣化",2,IF(P12="漏水",3,1))</f>
        <v>2</v>
      </c>
    </row>
    <row r="13" spans="2:86" ht="12" customHeight="1" x14ac:dyDescent="0.15">
      <c r="B13" s="869"/>
      <c r="C13" s="874"/>
      <c r="D13" s="872"/>
      <c r="E13" s="872"/>
      <c r="F13" s="872"/>
      <c r="G13" s="872"/>
      <c r="H13" s="872"/>
      <c r="I13" s="872"/>
      <c r="J13" s="873"/>
      <c r="K13" s="178">
        <v>3</v>
      </c>
      <c r="L13" s="905" t="s">
        <v>429</v>
      </c>
      <c r="M13" s="907"/>
      <c r="N13" s="905" t="s">
        <v>454</v>
      </c>
      <c r="O13" s="907"/>
      <c r="P13" s="905" t="s">
        <v>431</v>
      </c>
      <c r="Q13" s="907"/>
      <c r="R13" s="611" t="s">
        <v>269</v>
      </c>
      <c r="S13" s="614"/>
      <c r="T13" s="612"/>
      <c r="U13" s="905" t="s">
        <v>433</v>
      </c>
      <c r="V13" s="907"/>
      <c r="W13" s="905"/>
      <c r="X13" s="907"/>
      <c r="Y13" s="179"/>
      <c r="Z13" s="180"/>
      <c r="AA13" s="180"/>
      <c r="AB13" s="180"/>
      <c r="AC13" s="181"/>
      <c r="AD13" s="181"/>
      <c r="AE13" s="181"/>
      <c r="AF13" s="181">
        <v>2.2499999999999999E-2</v>
      </c>
      <c r="AG13" s="181"/>
      <c r="AH13" s="181"/>
      <c r="AI13" s="181"/>
      <c r="AJ13" s="181"/>
      <c r="AK13" s="905"/>
      <c r="AL13" s="906"/>
      <c r="AM13" s="906"/>
      <c r="AN13" s="906"/>
      <c r="AO13" s="907"/>
      <c r="AP13" s="2"/>
      <c r="AQ13" s="182">
        <f t="shared" ref="AQ13:AQ34" si="2">IF(P13="材質劣化",2,IF(P13="漏水",3,1))</f>
        <v>2</v>
      </c>
    </row>
    <row r="14" spans="2:86" ht="12" customHeight="1" x14ac:dyDescent="0.15">
      <c r="B14" s="869"/>
      <c r="C14" s="874"/>
      <c r="D14" s="872"/>
      <c r="E14" s="872"/>
      <c r="F14" s="872"/>
      <c r="G14" s="872"/>
      <c r="H14" s="872"/>
      <c r="I14" s="872"/>
      <c r="J14" s="873"/>
      <c r="K14" s="178"/>
      <c r="L14" s="905"/>
      <c r="M14" s="907"/>
      <c r="N14" s="905"/>
      <c r="O14" s="907"/>
      <c r="P14" s="905"/>
      <c r="Q14" s="907"/>
      <c r="R14" s="611"/>
      <c r="S14" s="614"/>
      <c r="T14" s="612"/>
      <c r="U14" s="905"/>
      <c r="V14" s="907"/>
      <c r="W14" s="905"/>
      <c r="X14" s="907"/>
      <c r="Y14" s="179"/>
      <c r="Z14" s="180"/>
      <c r="AA14" s="180"/>
      <c r="AB14" s="180"/>
      <c r="AC14" s="181"/>
      <c r="AD14" s="181"/>
      <c r="AE14" s="181"/>
      <c r="AF14" s="181"/>
      <c r="AG14" s="181"/>
      <c r="AH14" s="181"/>
      <c r="AI14" s="181"/>
      <c r="AJ14" s="181"/>
      <c r="AK14" s="905"/>
      <c r="AL14" s="906"/>
      <c r="AM14" s="906"/>
      <c r="AN14" s="906"/>
      <c r="AO14" s="907"/>
      <c r="AP14" s="2"/>
      <c r="AQ14" s="182">
        <f t="shared" si="2"/>
        <v>1</v>
      </c>
    </row>
    <row r="15" spans="2:86" ht="12" customHeight="1" x14ac:dyDescent="0.15">
      <c r="B15" s="869"/>
      <c r="C15" s="874"/>
      <c r="D15" s="872"/>
      <c r="E15" s="872"/>
      <c r="F15" s="872"/>
      <c r="G15" s="872"/>
      <c r="H15" s="872"/>
      <c r="I15" s="872"/>
      <c r="J15" s="873"/>
      <c r="K15" s="178"/>
      <c r="L15" s="905"/>
      <c r="M15" s="907"/>
      <c r="N15" s="905"/>
      <c r="O15" s="907"/>
      <c r="P15" s="905"/>
      <c r="Q15" s="907"/>
      <c r="R15" s="611"/>
      <c r="S15" s="614"/>
      <c r="T15" s="612"/>
      <c r="U15" s="905"/>
      <c r="V15" s="907"/>
      <c r="W15" s="905"/>
      <c r="X15" s="907"/>
      <c r="Y15" s="179"/>
      <c r="Z15" s="180"/>
      <c r="AA15" s="180"/>
      <c r="AB15" s="180"/>
      <c r="AC15" s="181"/>
      <c r="AD15" s="181"/>
      <c r="AE15" s="181"/>
      <c r="AF15" s="181"/>
      <c r="AG15" s="181"/>
      <c r="AH15" s="181"/>
      <c r="AI15" s="181"/>
      <c r="AJ15" s="181"/>
      <c r="AK15" s="905"/>
      <c r="AL15" s="906"/>
      <c r="AM15" s="906"/>
      <c r="AN15" s="906"/>
      <c r="AO15" s="907"/>
      <c r="AP15" s="2"/>
      <c r="AQ15" s="182">
        <f t="shared" si="2"/>
        <v>1</v>
      </c>
    </row>
    <row r="16" spans="2:86" ht="12" customHeight="1" x14ac:dyDescent="0.15">
      <c r="B16" s="869"/>
      <c r="C16" s="874"/>
      <c r="D16" s="872"/>
      <c r="E16" s="872"/>
      <c r="F16" s="872"/>
      <c r="G16" s="872"/>
      <c r="H16" s="872"/>
      <c r="I16" s="872"/>
      <c r="J16" s="873"/>
      <c r="K16" s="178"/>
      <c r="L16" s="905"/>
      <c r="M16" s="907"/>
      <c r="N16" s="905"/>
      <c r="O16" s="907"/>
      <c r="P16" s="905"/>
      <c r="Q16" s="907"/>
      <c r="R16" s="611"/>
      <c r="S16" s="614"/>
      <c r="T16" s="612"/>
      <c r="U16" s="905"/>
      <c r="V16" s="907"/>
      <c r="W16" s="905"/>
      <c r="X16" s="907"/>
      <c r="Y16" s="179"/>
      <c r="Z16" s="180"/>
      <c r="AA16" s="180"/>
      <c r="AB16" s="180"/>
      <c r="AC16" s="181"/>
      <c r="AD16" s="181"/>
      <c r="AE16" s="181"/>
      <c r="AF16" s="181"/>
      <c r="AG16" s="181"/>
      <c r="AH16" s="181"/>
      <c r="AI16" s="181"/>
      <c r="AJ16" s="181"/>
      <c r="AK16" s="905"/>
      <c r="AL16" s="906"/>
      <c r="AM16" s="906"/>
      <c r="AN16" s="906"/>
      <c r="AO16" s="907"/>
      <c r="AP16" s="2"/>
      <c r="AQ16" s="182">
        <f t="shared" si="2"/>
        <v>1</v>
      </c>
    </row>
    <row r="17" spans="2:46" ht="12" customHeight="1" x14ac:dyDescent="0.15">
      <c r="B17" s="869"/>
      <c r="C17" s="874"/>
      <c r="D17" s="872"/>
      <c r="E17" s="872"/>
      <c r="F17" s="872"/>
      <c r="G17" s="872"/>
      <c r="H17" s="872"/>
      <c r="I17" s="872"/>
      <c r="J17" s="873"/>
      <c r="K17" s="178"/>
      <c r="L17" s="905"/>
      <c r="M17" s="907"/>
      <c r="N17" s="905"/>
      <c r="O17" s="907"/>
      <c r="P17" s="905"/>
      <c r="Q17" s="907"/>
      <c r="R17" s="611"/>
      <c r="S17" s="614"/>
      <c r="T17" s="612"/>
      <c r="U17" s="905"/>
      <c r="V17" s="907"/>
      <c r="W17" s="905"/>
      <c r="X17" s="907"/>
      <c r="Y17" s="179"/>
      <c r="Z17" s="180"/>
      <c r="AA17" s="180"/>
      <c r="AB17" s="180"/>
      <c r="AC17" s="181"/>
      <c r="AD17" s="181"/>
      <c r="AE17" s="181"/>
      <c r="AF17" s="181"/>
      <c r="AG17" s="181"/>
      <c r="AH17" s="181"/>
      <c r="AI17" s="181"/>
      <c r="AJ17" s="181"/>
      <c r="AK17" s="905"/>
      <c r="AL17" s="906"/>
      <c r="AM17" s="906"/>
      <c r="AN17" s="906"/>
      <c r="AO17" s="907"/>
      <c r="AP17" s="2"/>
      <c r="AQ17" s="182">
        <f t="shared" si="2"/>
        <v>1</v>
      </c>
    </row>
    <row r="18" spans="2:46" ht="12" customHeight="1" x14ac:dyDescent="0.15">
      <c r="B18" s="869"/>
      <c r="C18" s="874"/>
      <c r="D18" s="872"/>
      <c r="E18" s="872"/>
      <c r="F18" s="872"/>
      <c r="G18" s="872"/>
      <c r="H18" s="872"/>
      <c r="I18" s="872"/>
      <c r="J18" s="873"/>
      <c r="K18" s="178"/>
      <c r="L18" s="905"/>
      <c r="M18" s="907"/>
      <c r="N18" s="905"/>
      <c r="O18" s="907"/>
      <c r="P18" s="905"/>
      <c r="Q18" s="907"/>
      <c r="R18" s="611"/>
      <c r="S18" s="614"/>
      <c r="T18" s="612"/>
      <c r="U18" s="905"/>
      <c r="V18" s="907"/>
      <c r="W18" s="905"/>
      <c r="X18" s="907"/>
      <c r="Y18" s="179"/>
      <c r="Z18" s="180"/>
      <c r="AA18" s="180"/>
      <c r="AB18" s="180"/>
      <c r="AC18" s="181"/>
      <c r="AD18" s="181"/>
      <c r="AE18" s="181"/>
      <c r="AF18" s="181"/>
      <c r="AG18" s="181"/>
      <c r="AH18" s="181"/>
      <c r="AI18" s="181"/>
      <c r="AJ18" s="181"/>
      <c r="AK18" s="905"/>
      <c r="AL18" s="906"/>
      <c r="AM18" s="906"/>
      <c r="AN18" s="906"/>
      <c r="AO18" s="907"/>
      <c r="AP18" s="2"/>
      <c r="AQ18" s="182">
        <f t="shared" si="2"/>
        <v>1</v>
      </c>
    </row>
    <row r="19" spans="2:46" ht="12" customHeight="1" x14ac:dyDescent="0.15">
      <c r="B19" s="869"/>
      <c r="C19" s="874"/>
      <c r="D19" s="872"/>
      <c r="E19" s="872"/>
      <c r="F19" s="872"/>
      <c r="G19" s="872"/>
      <c r="H19" s="872"/>
      <c r="I19" s="872"/>
      <c r="J19" s="873"/>
      <c r="K19" s="178"/>
      <c r="L19" s="905"/>
      <c r="M19" s="907"/>
      <c r="N19" s="905"/>
      <c r="O19" s="907"/>
      <c r="P19" s="905"/>
      <c r="Q19" s="907"/>
      <c r="R19" s="611"/>
      <c r="S19" s="614"/>
      <c r="T19" s="612"/>
      <c r="U19" s="905"/>
      <c r="V19" s="907"/>
      <c r="W19" s="905"/>
      <c r="X19" s="907"/>
      <c r="Y19" s="179"/>
      <c r="Z19" s="180"/>
      <c r="AA19" s="180"/>
      <c r="AB19" s="180"/>
      <c r="AC19" s="181"/>
      <c r="AD19" s="181"/>
      <c r="AE19" s="181"/>
      <c r="AF19" s="181"/>
      <c r="AG19" s="181"/>
      <c r="AH19" s="181"/>
      <c r="AI19" s="181"/>
      <c r="AJ19" s="181"/>
      <c r="AK19" s="905"/>
      <c r="AL19" s="906"/>
      <c r="AM19" s="906"/>
      <c r="AN19" s="906"/>
      <c r="AO19" s="907"/>
      <c r="AP19" s="2"/>
      <c r="AQ19" s="182">
        <f t="shared" si="2"/>
        <v>1</v>
      </c>
    </row>
    <row r="20" spans="2:46" ht="12" customHeight="1" x14ac:dyDescent="0.15">
      <c r="B20" s="869"/>
      <c r="C20" s="874"/>
      <c r="D20" s="872"/>
      <c r="E20" s="872"/>
      <c r="F20" s="872"/>
      <c r="G20" s="872"/>
      <c r="H20" s="872"/>
      <c r="I20" s="872"/>
      <c r="J20" s="873"/>
      <c r="K20" s="178"/>
      <c r="L20" s="905"/>
      <c r="M20" s="907"/>
      <c r="N20" s="905"/>
      <c r="O20" s="907"/>
      <c r="P20" s="905"/>
      <c r="Q20" s="907"/>
      <c r="R20" s="611"/>
      <c r="S20" s="614"/>
      <c r="T20" s="612"/>
      <c r="U20" s="905"/>
      <c r="V20" s="907"/>
      <c r="W20" s="905"/>
      <c r="X20" s="907"/>
      <c r="Y20" s="179"/>
      <c r="Z20" s="180"/>
      <c r="AA20" s="180"/>
      <c r="AB20" s="180"/>
      <c r="AC20" s="181"/>
      <c r="AD20" s="181"/>
      <c r="AE20" s="181"/>
      <c r="AF20" s="181"/>
      <c r="AG20" s="181"/>
      <c r="AH20" s="181"/>
      <c r="AI20" s="181"/>
      <c r="AJ20" s="181"/>
      <c r="AK20" s="905"/>
      <c r="AL20" s="906"/>
      <c r="AM20" s="906"/>
      <c r="AN20" s="906"/>
      <c r="AO20" s="907"/>
      <c r="AP20" s="2"/>
      <c r="AQ20" s="182">
        <f t="shared" si="2"/>
        <v>1</v>
      </c>
    </row>
    <row r="21" spans="2:46" ht="12" customHeight="1" x14ac:dyDescent="0.15">
      <c r="B21" s="869"/>
      <c r="C21" s="874"/>
      <c r="D21" s="872"/>
      <c r="E21" s="872"/>
      <c r="F21" s="872"/>
      <c r="G21" s="872"/>
      <c r="H21" s="872"/>
      <c r="I21" s="872"/>
      <c r="J21" s="873"/>
      <c r="K21" s="178"/>
      <c r="L21" s="905"/>
      <c r="M21" s="907"/>
      <c r="N21" s="905"/>
      <c r="O21" s="907"/>
      <c r="P21" s="905"/>
      <c r="Q21" s="907"/>
      <c r="R21" s="611"/>
      <c r="S21" s="614"/>
      <c r="T21" s="612"/>
      <c r="U21" s="905"/>
      <c r="V21" s="907"/>
      <c r="W21" s="905"/>
      <c r="X21" s="907"/>
      <c r="Y21" s="179"/>
      <c r="Z21" s="180"/>
      <c r="AA21" s="180"/>
      <c r="AB21" s="180"/>
      <c r="AC21" s="181"/>
      <c r="AD21" s="181"/>
      <c r="AE21" s="181"/>
      <c r="AF21" s="181"/>
      <c r="AG21" s="181"/>
      <c r="AH21" s="181"/>
      <c r="AI21" s="181"/>
      <c r="AJ21" s="181"/>
      <c r="AK21" s="905"/>
      <c r="AL21" s="906"/>
      <c r="AM21" s="906"/>
      <c r="AN21" s="906"/>
      <c r="AO21" s="907"/>
      <c r="AP21" s="2"/>
      <c r="AQ21" s="182">
        <f>IF(P21="材質劣化",2,IF(P21="漏水",3,1))</f>
        <v>1</v>
      </c>
    </row>
    <row r="22" spans="2:46" ht="12" customHeight="1" x14ac:dyDescent="0.15">
      <c r="B22" s="869"/>
      <c r="C22" s="874"/>
      <c r="D22" s="872"/>
      <c r="E22" s="872"/>
      <c r="F22" s="872"/>
      <c r="G22" s="872"/>
      <c r="H22" s="872"/>
      <c r="I22" s="872"/>
      <c r="J22" s="873"/>
      <c r="K22" s="178"/>
      <c r="L22" s="905"/>
      <c r="M22" s="907"/>
      <c r="N22" s="905"/>
      <c r="O22" s="907"/>
      <c r="P22" s="905"/>
      <c r="Q22" s="907"/>
      <c r="R22" s="611"/>
      <c r="S22" s="614"/>
      <c r="T22" s="612"/>
      <c r="U22" s="905"/>
      <c r="V22" s="907"/>
      <c r="W22" s="905"/>
      <c r="X22" s="907"/>
      <c r="Y22" s="179"/>
      <c r="Z22" s="180"/>
      <c r="AA22" s="180"/>
      <c r="AB22" s="180"/>
      <c r="AC22" s="181"/>
      <c r="AD22" s="181"/>
      <c r="AE22" s="181"/>
      <c r="AF22" s="181"/>
      <c r="AG22" s="181"/>
      <c r="AH22" s="181"/>
      <c r="AI22" s="181"/>
      <c r="AJ22" s="181"/>
      <c r="AK22" s="905"/>
      <c r="AL22" s="906"/>
      <c r="AM22" s="906"/>
      <c r="AN22" s="906"/>
      <c r="AO22" s="907"/>
      <c r="AP22" s="2"/>
      <c r="AQ22" s="182">
        <f t="shared" si="2"/>
        <v>1</v>
      </c>
    </row>
    <row r="23" spans="2:46" ht="12" customHeight="1" x14ac:dyDescent="0.15">
      <c r="B23" s="869"/>
      <c r="C23" s="874"/>
      <c r="D23" s="872"/>
      <c r="E23" s="872"/>
      <c r="F23" s="872"/>
      <c r="G23" s="872"/>
      <c r="H23" s="872"/>
      <c r="I23" s="872"/>
      <c r="J23" s="873"/>
      <c r="K23" s="178"/>
      <c r="L23" s="905"/>
      <c r="M23" s="907"/>
      <c r="N23" s="905"/>
      <c r="O23" s="907"/>
      <c r="P23" s="905"/>
      <c r="Q23" s="907"/>
      <c r="R23" s="611"/>
      <c r="S23" s="614"/>
      <c r="T23" s="612"/>
      <c r="U23" s="905"/>
      <c r="V23" s="907"/>
      <c r="W23" s="905"/>
      <c r="X23" s="907"/>
      <c r="Y23" s="179"/>
      <c r="Z23" s="180"/>
      <c r="AA23" s="180"/>
      <c r="AB23" s="180"/>
      <c r="AC23" s="181"/>
      <c r="AD23" s="181"/>
      <c r="AE23" s="181"/>
      <c r="AF23" s="181"/>
      <c r="AG23" s="181"/>
      <c r="AH23" s="181"/>
      <c r="AI23" s="181"/>
      <c r="AJ23" s="181"/>
      <c r="AK23" s="905"/>
      <c r="AL23" s="906"/>
      <c r="AM23" s="906"/>
      <c r="AN23" s="906"/>
      <c r="AO23" s="907"/>
      <c r="AP23" s="2"/>
      <c r="AQ23" s="182">
        <f t="shared" si="2"/>
        <v>1</v>
      </c>
    </row>
    <row r="24" spans="2:46" ht="12" customHeight="1" x14ac:dyDescent="0.15">
      <c r="B24" s="869"/>
      <c r="C24" s="874"/>
      <c r="D24" s="872"/>
      <c r="E24" s="872"/>
      <c r="F24" s="872"/>
      <c r="G24" s="872"/>
      <c r="H24" s="872"/>
      <c r="I24" s="872"/>
      <c r="J24" s="873"/>
      <c r="K24" s="178"/>
      <c r="L24" s="905"/>
      <c r="M24" s="907"/>
      <c r="N24" s="905"/>
      <c r="O24" s="907"/>
      <c r="P24" s="905"/>
      <c r="Q24" s="907"/>
      <c r="R24" s="611"/>
      <c r="S24" s="614"/>
      <c r="T24" s="612"/>
      <c r="U24" s="905"/>
      <c r="V24" s="907"/>
      <c r="W24" s="905"/>
      <c r="X24" s="907"/>
      <c r="Y24" s="179"/>
      <c r="Z24" s="180"/>
      <c r="AA24" s="180"/>
      <c r="AB24" s="180"/>
      <c r="AC24" s="181"/>
      <c r="AD24" s="181"/>
      <c r="AE24" s="181"/>
      <c r="AF24" s="181"/>
      <c r="AG24" s="181"/>
      <c r="AH24" s="181"/>
      <c r="AI24" s="181"/>
      <c r="AJ24" s="181"/>
      <c r="AK24" s="905"/>
      <c r="AL24" s="906"/>
      <c r="AM24" s="906"/>
      <c r="AN24" s="906"/>
      <c r="AO24" s="907"/>
      <c r="AP24" s="2"/>
      <c r="AQ24" s="182">
        <f t="shared" si="2"/>
        <v>1</v>
      </c>
    </row>
    <row r="25" spans="2:46" ht="12" customHeight="1" x14ac:dyDescent="0.15">
      <c r="B25" s="869"/>
      <c r="C25" s="874"/>
      <c r="D25" s="872"/>
      <c r="E25" s="872"/>
      <c r="F25" s="872"/>
      <c r="G25" s="872"/>
      <c r="H25" s="872"/>
      <c r="I25" s="872"/>
      <c r="J25" s="873"/>
      <c r="K25" s="178"/>
      <c r="L25" s="905"/>
      <c r="M25" s="907"/>
      <c r="N25" s="905"/>
      <c r="O25" s="907"/>
      <c r="P25" s="905"/>
      <c r="Q25" s="907"/>
      <c r="R25" s="611"/>
      <c r="S25" s="614"/>
      <c r="T25" s="612"/>
      <c r="U25" s="905"/>
      <c r="V25" s="907"/>
      <c r="W25" s="905"/>
      <c r="X25" s="907"/>
      <c r="Y25" s="179"/>
      <c r="Z25" s="180"/>
      <c r="AA25" s="180"/>
      <c r="AB25" s="180"/>
      <c r="AC25" s="181"/>
      <c r="AD25" s="181"/>
      <c r="AE25" s="181"/>
      <c r="AF25" s="181"/>
      <c r="AG25" s="181"/>
      <c r="AH25" s="181"/>
      <c r="AI25" s="181"/>
      <c r="AJ25" s="181"/>
      <c r="AK25" s="905"/>
      <c r="AL25" s="906"/>
      <c r="AM25" s="906"/>
      <c r="AN25" s="906"/>
      <c r="AO25" s="907"/>
      <c r="AP25" s="2"/>
      <c r="AQ25" s="182">
        <f t="shared" si="2"/>
        <v>1</v>
      </c>
    </row>
    <row r="26" spans="2:46" ht="12" customHeight="1" x14ac:dyDescent="0.15">
      <c r="B26" s="869"/>
      <c r="C26" s="874"/>
      <c r="D26" s="872"/>
      <c r="E26" s="872"/>
      <c r="F26" s="872"/>
      <c r="G26" s="872"/>
      <c r="H26" s="872"/>
      <c r="I26" s="872"/>
      <c r="J26" s="873"/>
      <c r="K26" s="178"/>
      <c r="L26" s="905"/>
      <c r="M26" s="907"/>
      <c r="N26" s="905"/>
      <c r="O26" s="907"/>
      <c r="P26" s="905"/>
      <c r="Q26" s="907"/>
      <c r="R26" s="611"/>
      <c r="S26" s="614"/>
      <c r="T26" s="612"/>
      <c r="U26" s="905"/>
      <c r="V26" s="907"/>
      <c r="W26" s="905"/>
      <c r="X26" s="907"/>
      <c r="Y26" s="179"/>
      <c r="Z26" s="180"/>
      <c r="AA26" s="180"/>
      <c r="AB26" s="180"/>
      <c r="AC26" s="181"/>
      <c r="AD26" s="181"/>
      <c r="AE26" s="181"/>
      <c r="AF26" s="181"/>
      <c r="AG26" s="181"/>
      <c r="AH26" s="181"/>
      <c r="AI26" s="181"/>
      <c r="AJ26" s="181"/>
      <c r="AK26" s="905"/>
      <c r="AL26" s="906"/>
      <c r="AM26" s="906"/>
      <c r="AN26" s="906"/>
      <c r="AO26" s="907"/>
      <c r="AP26" s="2"/>
      <c r="AQ26" s="182">
        <f t="shared" si="2"/>
        <v>1</v>
      </c>
    </row>
    <row r="27" spans="2:46" ht="12" customHeight="1" x14ac:dyDescent="0.15">
      <c r="B27" s="869"/>
      <c r="C27" s="874"/>
      <c r="D27" s="872"/>
      <c r="E27" s="872"/>
      <c r="F27" s="872"/>
      <c r="G27" s="872"/>
      <c r="H27" s="872"/>
      <c r="I27" s="872"/>
      <c r="J27" s="873"/>
      <c r="K27" s="178"/>
      <c r="L27" s="905"/>
      <c r="M27" s="907"/>
      <c r="N27" s="905"/>
      <c r="O27" s="907"/>
      <c r="P27" s="905"/>
      <c r="Q27" s="907"/>
      <c r="R27" s="611"/>
      <c r="S27" s="614"/>
      <c r="T27" s="612"/>
      <c r="U27" s="905"/>
      <c r="V27" s="907"/>
      <c r="W27" s="905"/>
      <c r="X27" s="907"/>
      <c r="Y27" s="179"/>
      <c r="Z27" s="180"/>
      <c r="AA27" s="180"/>
      <c r="AB27" s="180"/>
      <c r="AC27" s="181"/>
      <c r="AD27" s="181"/>
      <c r="AE27" s="181"/>
      <c r="AF27" s="181"/>
      <c r="AG27" s="181"/>
      <c r="AH27" s="181"/>
      <c r="AI27" s="181"/>
      <c r="AJ27" s="181"/>
      <c r="AK27" s="905"/>
      <c r="AL27" s="906"/>
      <c r="AM27" s="906"/>
      <c r="AN27" s="906"/>
      <c r="AO27" s="907"/>
      <c r="AP27" s="2"/>
      <c r="AQ27" s="182">
        <f t="shared" si="2"/>
        <v>1</v>
      </c>
    </row>
    <row r="28" spans="2:46" ht="12" customHeight="1" x14ac:dyDescent="0.15">
      <c r="B28" s="869"/>
      <c r="C28" s="874"/>
      <c r="D28" s="872"/>
      <c r="E28" s="872"/>
      <c r="F28" s="872"/>
      <c r="G28" s="872"/>
      <c r="H28" s="872"/>
      <c r="I28" s="872"/>
      <c r="J28" s="873"/>
      <c r="K28" s="178"/>
      <c r="L28" s="905"/>
      <c r="M28" s="907"/>
      <c r="N28" s="905"/>
      <c r="O28" s="907"/>
      <c r="P28" s="905"/>
      <c r="Q28" s="907"/>
      <c r="R28" s="611"/>
      <c r="S28" s="614"/>
      <c r="T28" s="612"/>
      <c r="U28" s="905"/>
      <c r="V28" s="907"/>
      <c r="W28" s="905"/>
      <c r="X28" s="907"/>
      <c r="Y28" s="179"/>
      <c r="Z28" s="180"/>
      <c r="AA28" s="180"/>
      <c r="AB28" s="180"/>
      <c r="AC28" s="181"/>
      <c r="AD28" s="181"/>
      <c r="AE28" s="181"/>
      <c r="AF28" s="181"/>
      <c r="AG28" s="181"/>
      <c r="AH28" s="181"/>
      <c r="AI28" s="181"/>
      <c r="AJ28" s="181"/>
      <c r="AK28" s="905"/>
      <c r="AL28" s="906"/>
      <c r="AM28" s="906"/>
      <c r="AN28" s="906"/>
      <c r="AO28" s="907"/>
      <c r="AP28" s="2"/>
      <c r="AQ28" s="182">
        <f t="shared" si="2"/>
        <v>1</v>
      </c>
    </row>
    <row r="29" spans="2:46" ht="12" customHeight="1" x14ac:dyDescent="0.15">
      <c r="B29" s="869"/>
      <c r="C29" s="874"/>
      <c r="D29" s="872"/>
      <c r="E29" s="872"/>
      <c r="F29" s="872"/>
      <c r="G29" s="872"/>
      <c r="H29" s="872"/>
      <c r="I29" s="872"/>
      <c r="J29" s="873"/>
      <c r="K29" s="178"/>
      <c r="L29" s="905"/>
      <c r="M29" s="907"/>
      <c r="N29" s="905"/>
      <c r="O29" s="907"/>
      <c r="P29" s="905"/>
      <c r="Q29" s="907"/>
      <c r="R29" s="611"/>
      <c r="S29" s="614"/>
      <c r="T29" s="612"/>
      <c r="U29" s="905"/>
      <c r="V29" s="907"/>
      <c r="W29" s="905"/>
      <c r="X29" s="907"/>
      <c r="Y29" s="179"/>
      <c r="Z29" s="180"/>
      <c r="AA29" s="180"/>
      <c r="AB29" s="180"/>
      <c r="AC29" s="181"/>
      <c r="AD29" s="181"/>
      <c r="AE29" s="181"/>
      <c r="AF29" s="181"/>
      <c r="AG29" s="181"/>
      <c r="AH29" s="181"/>
      <c r="AI29" s="181"/>
      <c r="AJ29" s="181"/>
      <c r="AK29" s="905"/>
      <c r="AL29" s="906"/>
      <c r="AM29" s="906"/>
      <c r="AN29" s="906"/>
      <c r="AO29" s="907"/>
      <c r="AP29" s="2"/>
      <c r="AQ29" s="182">
        <f t="shared" si="2"/>
        <v>1</v>
      </c>
    </row>
    <row r="30" spans="2:46" ht="12" customHeight="1" x14ac:dyDescent="0.15">
      <c r="B30" s="869"/>
      <c r="C30" s="874"/>
      <c r="D30" s="872"/>
      <c r="E30" s="872"/>
      <c r="F30" s="872"/>
      <c r="G30" s="872"/>
      <c r="H30" s="872"/>
      <c r="I30" s="872"/>
      <c r="J30" s="873"/>
      <c r="K30" s="178"/>
      <c r="L30" s="905"/>
      <c r="M30" s="907"/>
      <c r="N30" s="905"/>
      <c r="O30" s="907"/>
      <c r="P30" s="905"/>
      <c r="Q30" s="907"/>
      <c r="R30" s="611"/>
      <c r="S30" s="614"/>
      <c r="T30" s="612"/>
      <c r="U30" s="905"/>
      <c r="V30" s="907"/>
      <c r="W30" s="905"/>
      <c r="X30" s="907"/>
      <c r="Y30" s="179"/>
      <c r="Z30" s="180"/>
      <c r="AA30" s="180"/>
      <c r="AB30" s="180"/>
      <c r="AC30" s="181"/>
      <c r="AD30" s="181"/>
      <c r="AE30" s="181"/>
      <c r="AF30" s="181"/>
      <c r="AG30" s="181"/>
      <c r="AH30" s="181"/>
      <c r="AI30" s="181"/>
      <c r="AJ30" s="181"/>
      <c r="AK30" s="905"/>
      <c r="AL30" s="906"/>
      <c r="AM30" s="906"/>
      <c r="AN30" s="906"/>
      <c r="AO30" s="907"/>
      <c r="AP30" s="2"/>
      <c r="AQ30" s="182">
        <f t="shared" si="2"/>
        <v>1</v>
      </c>
    </row>
    <row r="31" spans="2:46" ht="12" customHeight="1" x14ac:dyDescent="0.15">
      <c r="B31" s="869"/>
      <c r="C31" s="874"/>
      <c r="D31" s="872"/>
      <c r="E31" s="872"/>
      <c r="F31" s="872"/>
      <c r="G31" s="872"/>
      <c r="H31" s="872"/>
      <c r="I31" s="872"/>
      <c r="J31" s="873"/>
      <c r="K31" s="178"/>
      <c r="L31" s="905"/>
      <c r="M31" s="907"/>
      <c r="N31" s="905"/>
      <c r="O31" s="907"/>
      <c r="P31" s="905"/>
      <c r="Q31" s="907"/>
      <c r="R31" s="611"/>
      <c r="S31" s="614"/>
      <c r="T31" s="612"/>
      <c r="U31" s="905"/>
      <c r="V31" s="907"/>
      <c r="W31" s="905"/>
      <c r="X31" s="907"/>
      <c r="Y31" s="179"/>
      <c r="Z31" s="180"/>
      <c r="AA31" s="180"/>
      <c r="AB31" s="180"/>
      <c r="AC31" s="181"/>
      <c r="AD31" s="181"/>
      <c r="AE31" s="181"/>
      <c r="AF31" s="181"/>
      <c r="AG31" s="181"/>
      <c r="AH31" s="181"/>
      <c r="AI31" s="181"/>
      <c r="AJ31" s="181"/>
      <c r="AK31" s="905"/>
      <c r="AL31" s="906"/>
      <c r="AM31" s="906"/>
      <c r="AN31" s="906"/>
      <c r="AO31" s="907"/>
      <c r="AP31" s="2"/>
      <c r="AQ31" s="182">
        <f t="shared" si="2"/>
        <v>1</v>
      </c>
    </row>
    <row r="32" spans="2:46" ht="12" customHeight="1" x14ac:dyDescent="0.15">
      <c r="B32" s="869"/>
      <c r="C32" s="874"/>
      <c r="D32" s="872"/>
      <c r="E32" s="872"/>
      <c r="F32" s="872"/>
      <c r="G32" s="872"/>
      <c r="H32" s="872"/>
      <c r="I32" s="872"/>
      <c r="J32" s="873"/>
      <c r="K32" s="178"/>
      <c r="L32" s="905"/>
      <c r="M32" s="907"/>
      <c r="N32" s="905"/>
      <c r="O32" s="907"/>
      <c r="P32" s="905"/>
      <c r="Q32" s="907"/>
      <c r="R32" s="611"/>
      <c r="S32" s="614"/>
      <c r="T32" s="612"/>
      <c r="U32" s="905"/>
      <c r="V32" s="907"/>
      <c r="W32" s="905"/>
      <c r="X32" s="907"/>
      <c r="Y32" s="179"/>
      <c r="Z32" s="180"/>
      <c r="AA32" s="180"/>
      <c r="AB32" s="180"/>
      <c r="AC32" s="181"/>
      <c r="AD32" s="181"/>
      <c r="AE32" s="181"/>
      <c r="AF32" s="181"/>
      <c r="AG32" s="181"/>
      <c r="AH32" s="181"/>
      <c r="AI32" s="181"/>
      <c r="AJ32" s="181"/>
      <c r="AK32" s="905"/>
      <c r="AL32" s="906"/>
      <c r="AM32" s="906"/>
      <c r="AN32" s="906"/>
      <c r="AO32" s="907"/>
      <c r="AP32" s="2"/>
      <c r="AQ32" s="182">
        <f t="shared" si="2"/>
        <v>1</v>
      </c>
      <c r="AS32" s="853"/>
      <c r="AT32" s="853"/>
    </row>
    <row r="33" spans="2:86" ht="12" customHeight="1" x14ac:dyDescent="0.15">
      <c r="B33" s="869"/>
      <c r="C33" s="874"/>
      <c r="D33" s="872"/>
      <c r="E33" s="872"/>
      <c r="F33" s="872"/>
      <c r="G33" s="872"/>
      <c r="H33" s="872"/>
      <c r="I33" s="872"/>
      <c r="J33" s="873"/>
      <c r="K33" s="178"/>
      <c r="L33" s="905"/>
      <c r="M33" s="907"/>
      <c r="N33" s="905"/>
      <c r="O33" s="907"/>
      <c r="P33" s="905"/>
      <c r="Q33" s="907"/>
      <c r="R33" s="611"/>
      <c r="S33" s="614"/>
      <c r="T33" s="612"/>
      <c r="U33" s="905"/>
      <c r="V33" s="907"/>
      <c r="W33" s="905"/>
      <c r="X33" s="907"/>
      <c r="Y33" s="179"/>
      <c r="Z33" s="180"/>
      <c r="AA33" s="180"/>
      <c r="AB33" s="180"/>
      <c r="AC33" s="181"/>
      <c r="AD33" s="181"/>
      <c r="AE33" s="181"/>
      <c r="AF33" s="181"/>
      <c r="AG33" s="181"/>
      <c r="AH33" s="181"/>
      <c r="AI33" s="181"/>
      <c r="AJ33" s="181"/>
      <c r="AK33" s="905"/>
      <c r="AL33" s="906"/>
      <c r="AM33" s="906"/>
      <c r="AN33" s="906"/>
      <c r="AO33" s="907"/>
      <c r="AP33" s="2"/>
      <c r="AQ33" s="182">
        <f t="shared" si="2"/>
        <v>1</v>
      </c>
      <c r="AS33" s="908"/>
      <c r="AT33" s="908"/>
    </row>
    <row r="34" spans="2:86" ht="12" customHeight="1" x14ac:dyDescent="0.15">
      <c r="B34" s="869"/>
      <c r="C34" s="874"/>
      <c r="D34" s="872"/>
      <c r="E34" s="872"/>
      <c r="F34" s="872"/>
      <c r="G34" s="872"/>
      <c r="H34" s="872"/>
      <c r="I34" s="872"/>
      <c r="J34" s="873"/>
      <c r="K34" s="178"/>
      <c r="L34" s="905"/>
      <c r="M34" s="907"/>
      <c r="N34" s="905"/>
      <c r="O34" s="907"/>
      <c r="P34" s="905"/>
      <c r="Q34" s="907"/>
      <c r="R34" s="611"/>
      <c r="S34" s="614"/>
      <c r="T34" s="612"/>
      <c r="U34" s="905"/>
      <c r="V34" s="907"/>
      <c r="W34" s="905"/>
      <c r="X34" s="907"/>
      <c r="Y34" s="179"/>
      <c r="Z34" s="180"/>
      <c r="AA34" s="180"/>
      <c r="AB34" s="180"/>
      <c r="AC34" s="181"/>
      <c r="AD34" s="181"/>
      <c r="AE34" s="181"/>
      <c r="AF34" s="181"/>
      <c r="AG34" s="181"/>
      <c r="AH34" s="181"/>
      <c r="AI34" s="181"/>
      <c r="AJ34" s="181"/>
      <c r="AK34" s="905"/>
      <c r="AL34" s="906"/>
      <c r="AM34" s="906"/>
      <c r="AN34" s="906"/>
      <c r="AO34" s="907"/>
      <c r="AP34" s="2"/>
      <c r="AQ34" s="182">
        <f t="shared" si="2"/>
        <v>1</v>
      </c>
      <c r="AS34" s="909"/>
      <c r="AT34" s="909"/>
    </row>
    <row r="35" spans="2:86" ht="12" customHeight="1" x14ac:dyDescent="0.15">
      <c r="B35" s="869"/>
      <c r="C35" s="874"/>
      <c r="D35" s="872"/>
      <c r="E35" s="872"/>
      <c r="F35" s="872"/>
      <c r="G35" s="872"/>
      <c r="H35" s="872"/>
      <c r="I35" s="872"/>
      <c r="J35" s="873"/>
      <c r="K35" s="910" t="s">
        <v>630</v>
      </c>
      <c r="L35" s="895" t="s">
        <v>631</v>
      </c>
      <c r="M35" s="895"/>
      <c r="N35" s="895"/>
      <c r="O35" s="895"/>
      <c r="P35" s="895"/>
      <c r="Q35" s="895"/>
      <c r="R35" s="895"/>
      <c r="S35" s="895"/>
      <c r="T35" s="895"/>
      <c r="U35" s="895"/>
      <c r="V35" s="895"/>
      <c r="W35" s="895"/>
      <c r="X35" s="895"/>
      <c r="Y35" s="881" t="s">
        <v>632</v>
      </c>
      <c r="Z35" s="882"/>
      <c r="AA35" s="882"/>
      <c r="AB35" s="883"/>
      <c r="AC35" s="183">
        <f t="shared" ref="AC35:AJ35" si="3">SUM(AC11:AC34)</f>
        <v>0</v>
      </c>
      <c r="AD35" s="183">
        <f t="shared" si="3"/>
        <v>0</v>
      </c>
      <c r="AE35" s="183">
        <f>SUM(AE11:AE34)</f>
        <v>0</v>
      </c>
      <c r="AF35" s="183">
        <f t="shared" si="3"/>
        <v>4.7500000000000001E-2</v>
      </c>
      <c r="AG35" s="183">
        <f t="shared" si="3"/>
        <v>0</v>
      </c>
      <c r="AH35" s="183">
        <f t="shared" si="3"/>
        <v>0</v>
      </c>
      <c r="AI35" s="183">
        <f t="shared" si="3"/>
        <v>0</v>
      </c>
      <c r="AJ35" s="184">
        <f t="shared" si="3"/>
        <v>0</v>
      </c>
      <c r="AK35" s="895" t="s">
        <v>633</v>
      </c>
      <c r="AL35" s="895"/>
      <c r="AM35" s="912" t="s">
        <v>649</v>
      </c>
      <c r="AN35" s="912"/>
      <c r="AO35" s="912"/>
      <c r="AP35" s="2"/>
    </row>
    <row r="36" spans="2:86" ht="12" customHeight="1" x14ac:dyDescent="0.15">
      <c r="B36" s="869"/>
      <c r="C36" s="874"/>
      <c r="D36" s="872"/>
      <c r="E36" s="872"/>
      <c r="F36" s="872"/>
      <c r="G36" s="872"/>
      <c r="H36" s="872"/>
      <c r="I36" s="872"/>
      <c r="J36" s="873"/>
      <c r="K36" s="911"/>
      <c r="L36" s="889" t="s">
        <v>635</v>
      </c>
      <c r="M36" s="896"/>
      <c r="N36" s="890"/>
      <c r="O36" s="889" t="s">
        <v>636</v>
      </c>
      <c r="P36" s="896"/>
      <c r="Q36" s="896"/>
      <c r="R36" s="896"/>
      <c r="S36" s="896"/>
      <c r="T36" s="896"/>
      <c r="U36" s="896"/>
      <c r="V36" s="896"/>
      <c r="W36" s="896"/>
      <c r="X36" s="890"/>
      <c r="Y36" s="176" t="s">
        <v>388</v>
      </c>
      <c r="Z36" s="177" t="s">
        <v>387</v>
      </c>
      <c r="AA36" s="177" t="s">
        <v>628</v>
      </c>
      <c r="AB36" s="177" t="s">
        <v>629</v>
      </c>
      <c r="AC36" s="177" t="s">
        <v>388</v>
      </c>
      <c r="AD36" s="177" t="s">
        <v>387</v>
      </c>
      <c r="AE36" s="177" t="s">
        <v>628</v>
      </c>
      <c r="AF36" s="177" t="s">
        <v>629</v>
      </c>
      <c r="AG36" s="177" t="s">
        <v>388</v>
      </c>
      <c r="AH36" s="177" t="s">
        <v>387</v>
      </c>
      <c r="AI36" s="177" t="s">
        <v>628</v>
      </c>
      <c r="AJ36" s="185" t="s">
        <v>629</v>
      </c>
      <c r="AK36" s="895"/>
      <c r="AL36" s="895"/>
      <c r="AM36" s="912"/>
      <c r="AN36" s="912"/>
      <c r="AO36" s="912"/>
      <c r="AP36" s="2"/>
    </row>
    <row r="37" spans="2:86" ht="14.25" customHeight="1" x14ac:dyDescent="0.15">
      <c r="B37" s="869"/>
      <c r="C37" s="874"/>
      <c r="D37" s="872"/>
      <c r="E37" s="872"/>
      <c r="F37" s="872"/>
      <c r="G37" s="872"/>
      <c r="H37" s="872"/>
      <c r="I37" s="872"/>
      <c r="J37" s="873"/>
      <c r="K37" s="911"/>
      <c r="L37" s="891"/>
      <c r="M37" s="900"/>
      <c r="N37" s="892"/>
      <c r="O37" s="891"/>
      <c r="P37" s="900"/>
      <c r="Q37" s="900"/>
      <c r="R37" s="900"/>
      <c r="S37" s="900"/>
      <c r="T37" s="900"/>
      <c r="U37" s="900"/>
      <c r="V37" s="900"/>
      <c r="W37" s="900"/>
      <c r="X37" s="892"/>
      <c r="Y37" s="913">
        <f>COUNTIF(Y11:Y34,"〇")</f>
        <v>0</v>
      </c>
      <c r="Z37" s="913">
        <f>COUNTIF(Z11:Z34,"〇")</f>
        <v>0</v>
      </c>
      <c r="AA37" s="913">
        <f>COUNTIF(AA11:AA34,"〇")</f>
        <v>0</v>
      </c>
      <c r="AB37" s="913">
        <f>COUNTIF(AB11:AB34,"〇")</f>
        <v>0</v>
      </c>
      <c r="AC37" s="913">
        <f>COUNTA(AC11:AC34)</f>
        <v>0</v>
      </c>
      <c r="AD37" s="913">
        <f t="shared" ref="AD37:AI37" si="4">COUNTA(AD11:AD34)</f>
        <v>0</v>
      </c>
      <c r="AE37" s="913">
        <f t="shared" si="4"/>
        <v>0</v>
      </c>
      <c r="AF37" s="913">
        <f t="shared" si="4"/>
        <v>3</v>
      </c>
      <c r="AG37" s="913">
        <f t="shared" si="4"/>
        <v>0</v>
      </c>
      <c r="AH37" s="913">
        <f t="shared" si="4"/>
        <v>0</v>
      </c>
      <c r="AI37" s="913">
        <f t="shared" si="4"/>
        <v>0</v>
      </c>
      <c r="AJ37" s="913">
        <f>COUNTA(AJ11:AJ34)</f>
        <v>0</v>
      </c>
      <c r="AK37" s="895"/>
      <c r="AL37" s="895"/>
      <c r="AM37" s="912"/>
      <c r="AN37" s="912"/>
      <c r="AO37" s="912"/>
      <c r="AP37" s="2"/>
    </row>
    <row r="38" spans="2:86" ht="14.25" customHeight="1" x14ac:dyDescent="0.15">
      <c r="B38" s="869"/>
      <c r="C38" s="874"/>
      <c r="D38" s="872"/>
      <c r="E38" s="872"/>
      <c r="F38" s="872"/>
      <c r="G38" s="872"/>
      <c r="H38" s="872"/>
      <c r="I38" s="872"/>
      <c r="J38" s="873"/>
      <c r="K38" s="911"/>
      <c r="L38" s="893"/>
      <c r="M38" s="897"/>
      <c r="N38" s="894"/>
      <c r="O38" s="893"/>
      <c r="P38" s="897"/>
      <c r="Q38" s="897"/>
      <c r="R38" s="897"/>
      <c r="S38" s="897"/>
      <c r="T38" s="897"/>
      <c r="U38" s="897"/>
      <c r="V38" s="897"/>
      <c r="W38" s="897"/>
      <c r="X38" s="894"/>
      <c r="Y38" s="913"/>
      <c r="Z38" s="913"/>
      <c r="AA38" s="913"/>
      <c r="AB38" s="913"/>
      <c r="AC38" s="913"/>
      <c r="AD38" s="913"/>
      <c r="AE38" s="913"/>
      <c r="AF38" s="913"/>
      <c r="AG38" s="913"/>
      <c r="AH38" s="913"/>
      <c r="AI38" s="913"/>
      <c r="AJ38" s="913"/>
      <c r="AK38" s="895"/>
      <c r="AL38" s="895"/>
      <c r="AM38" s="912"/>
      <c r="AN38" s="912"/>
      <c r="AO38" s="912"/>
      <c r="AP38" s="2"/>
    </row>
    <row r="39" spans="2:86" ht="12" customHeight="1" x14ac:dyDescent="0.15">
      <c r="B39" s="869"/>
      <c r="C39" s="874"/>
      <c r="D39" s="872"/>
      <c r="E39" s="872"/>
      <c r="F39" s="872"/>
      <c r="G39" s="872"/>
      <c r="H39" s="872"/>
      <c r="I39" s="872"/>
      <c r="J39" s="872"/>
      <c r="K39" s="921" t="s">
        <v>637</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869"/>
      <c r="C40" s="874"/>
      <c r="D40" s="872"/>
      <c r="E40" s="872"/>
      <c r="F40" s="872"/>
      <c r="G40" s="872"/>
      <c r="H40" s="872"/>
      <c r="I40" s="872"/>
      <c r="J40" s="872"/>
      <c r="K40" s="922"/>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869"/>
      <c r="C41" s="874"/>
      <c r="D41" s="872"/>
      <c r="E41" s="872"/>
      <c r="F41" s="872"/>
      <c r="G41" s="872"/>
      <c r="H41" s="872"/>
      <c r="I41" s="872"/>
      <c r="J41" s="872"/>
      <c r="K41" s="922"/>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869"/>
      <c r="C42" s="874"/>
      <c r="D42" s="872"/>
      <c r="E42" s="872"/>
      <c r="F42" s="872"/>
      <c r="G42" s="872"/>
      <c r="H42" s="872"/>
      <c r="I42" s="872"/>
      <c r="J42" s="872"/>
      <c r="K42" s="922"/>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165"/>
      <c r="CD42" s="2"/>
      <c r="CE42" s="2"/>
      <c r="CF42" s="2"/>
      <c r="CG42" s="2"/>
      <c r="CH42" s="2"/>
    </row>
    <row r="43" spans="2:86" ht="12" customHeight="1" x14ac:dyDescent="0.15">
      <c r="B43" s="869"/>
      <c r="C43" s="874"/>
      <c r="D43" s="872"/>
      <c r="E43" s="872"/>
      <c r="F43" s="872"/>
      <c r="G43" s="872"/>
      <c r="H43" s="872"/>
      <c r="I43" s="872"/>
      <c r="J43" s="873"/>
      <c r="K43" s="914" t="s">
        <v>638</v>
      </c>
      <c r="L43" s="914"/>
      <c r="M43" s="914"/>
      <c r="N43" s="914"/>
      <c r="O43" s="914"/>
      <c r="P43" s="914"/>
      <c r="Q43" s="914"/>
      <c r="R43" s="914"/>
      <c r="S43" s="914"/>
      <c r="T43" s="914"/>
      <c r="U43" s="914"/>
      <c r="V43" s="914"/>
      <c r="W43" s="914"/>
      <c r="X43" s="914"/>
      <c r="Y43" s="914"/>
      <c r="Z43" s="914"/>
      <c r="AA43" s="914"/>
      <c r="AB43" s="914"/>
      <c r="AC43" s="914"/>
      <c r="AD43" s="914"/>
      <c r="AE43" s="914"/>
      <c r="AF43" s="914"/>
      <c r="AG43" s="914"/>
      <c r="AH43" s="914"/>
      <c r="AI43" s="914"/>
      <c r="AJ43" s="914"/>
      <c r="AK43" s="914"/>
      <c r="AL43" s="914"/>
      <c r="AM43" s="914"/>
      <c r="AN43" s="914"/>
      <c r="AO43" s="914"/>
      <c r="AP43" s="165"/>
      <c r="CD43" s="2"/>
      <c r="CE43" s="2"/>
      <c r="CF43" s="2"/>
      <c r="CG43" s="2"/>
      <c r="CH43" s="2"/>
    </row>
    <row r="44" spans="2:86" ht="12" customHeight="1" x14ac:dyDescent="0.15">
      <c r="B44" s="869"/>
      <c r="C44" s="874"/>
      <c r="D44" s="872"/>
      <c r="E44" s="872"/>
      <c r="F44" s="872"/>
      <c r="G44" s="872"/>
      <c r="H44" s="872"/>
      <c r="I44" s="872"/>
      <c r="J44" s="873"/>
      <c r="K44" s="915" t="s">
        <v>639</v>
      </c>
      <c r="L44" s="916"/>
      <c r="M44" s="916"/>
      <c r="N44" s="916"/>
      <c r="O44" s="916"/>
      <c r="P44" s="916"/>
      <c r="Q44" s="916"/>
      <c r="R44" s="916"/>
      <c r="S44" s="916"/>
      <c r="T44" s="916"/>
      <c r="U44" s="916"/>
      <c r="V44" s="916"/>
      <c r="W44" s="916"/>
      <c r="X44" s="916"/>
      <c r="Y44" s="916"/>
      <c r="Z44" s="916"/>
      <c r="AA44" s="916"/>
      <c r="AB44" s="916"/>
      <c r="AC44" s="916"/>
      <c r="AD44" s="916"/>
      <c r="AE44" s="916"/>
      <c r="AF44" s="916"/>
      <c r="AG44" s="916"/>
      <c r="AH44" s="916"/>
      <c r="AI44" s="916"/>
      <c r="AJ44" s="916"/>
      <c r="AK44" s="916"/>
      <c r="AL44" s="916"/>
      <c r="AM44" s="916"/>
      <c r="AN44" s="916"/>
      <c r="AO44" s="917"/>
      <c r="AP44" s="165"/>
      <c r="CD44" s="2"/>
      <c r="CE44" s="2"/>
      <c r="CF44" s="2"/>
      <c r="CG44" s="2"/>
      <c r="CH44" s="2"/>
    </row>
    <row r="45" spans="2:86" ht="12" customHeight="1" x14ac:dyDescent="0.15">
      <c r="B45" s="480"/>
      <c r="C45" s="875"/>
      <c r="D45" s="876"/>
      <c r="E45" s="876"/>
      <c r="F45" s="876"/>
      <c r="G45" s="876"/>
      <c r="H45" s="876"/>
      <c r="I45" s="876"/>
      <c r="J45" s="877"/>
      <c r="K45" s="918" t="s">
        <v>640</v>
      </c>
      <c r="L45" s="919"/>
      <c r="M45" s="919"/>
      <c r="N45" s="919"/>
      <c r="O45" s="919"/>
      <c r="P45" s="919"/>
      <c r="Q45" s="919"/>
      <c r="R45" s="919"/>
      <c r="S45" s="919"/>
      <c r="T45" s="919"/>
      <c r="U45" s="919"/>
      <c r="V45" s="919"/>
      <c r="W45" s="919"/>
      <c r="X45" s="919"/>
      <c r="Y45" s="919"/>
      <c r="Z45" s="919"/>
      <c r="AA45" s="919"/>
      <c r="AB45" s="919"/>
      <c r="AC45" s="919"/>
      <c r="AD45" s="919"/>
      <c r="AE45" s="919"/>
      <c r="AF45" s="919"/>
      <c r="AG45" s="919"/>
      <c r="AH45" s="919"/>
      <c r="AI45" s="919"/>
      <c r="AJ45" s="919"/>
      <c r="AK45" s="919"/>
      <c r="AL45" s="919"/>
      <c r="AM45" s="919"/>
      <c r="AN45" s="919"/>
      <c r="AO45" s="920"/>
      <c r="AP45" s="165"/>
      <c r="CD45" s="2"/>
      <c r="CE45" s="2"/>
      <c r="CF45" s="2"/>
      <c r="CG45" s="2"/>
      <c r="CH45" s="2"/>
    </row>
    <row r="46" spans="2:86" ht="12" customHeight="1" x14ac:dyDescent="0.2">
      <c r="B46" s="152" t="s">
        <v>641</v>
      </c>
      <c r="C46" s="174"/>
      <c r="D46" s="174"/>
      <c r="E46" s="174"/>
      <c r="F46" s="174"/>
      <c r="G46" s="174"/>
      <c r="H46" s="174"/>
      <c r="I46" s="174"/>
      <c r="J46" s="174"/>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65"/>
      <c r="CD46" s="2"/>
      <c r="CE46" s="2"/>
      <c r="CF46" s="2"/>
      <c r="CG46" s="2"/>
      <c r="CH46" s="2"/>
    </row>
    <row r="47" spans="2:86" s="152" customFormat="1" ht="12" customHeight="1" x14ac:dyDescent="0.15">
      <c r="B47" s="2" t="s">
        <v>642</v>
      </c>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row>
    <row r="48" spans="2:86" ht="12" customHeight="1" x14ac:dyDescent="0.15">
      <c r="B48" s="2" t="s">
        <v>643</v>
      </c>
      <c r="AP48" s="165"/>
      <c r="CD48" s="2"/>
      <c r="CE48" s="2"/>
      <c r="CF48" s="2"/>
      <c r="CG48" s="2"/>
      <c r="CH48" s="2"/>
    </row>
    <row r="49" spans="2:86" ht="12" customHeight="1" x14ac:dyDescent="0.15">
      <c r="B49" s="2" t="s">
        <v>644</v>
      </c>
      <c r="AP49" s="165"/>
      <c r="CD49" s="2"/>
      <c r="CE49" s="2"/>
      <c r="CF49" s="2"/>
      <c r="CG49" s="2"/>
      <c r="CH49" s="2"/>
    </row>
    <row r="50" spans="2:86" ht="12" customHeight="1" x14ac:dyDescent="0.15">
      <c r="B50" s="2" t="s">
        <v>645</v>
      </c>
    </row>
    <row r="51" spans="2:86" ht="12" customHeight="1" x14ac:dyDescent="0.15">
      <c r="B51" s="2" t="s">
        <v>646</v>
      </c>
    </row>
    <row r="52" spans="2:86" ht="12" customHeight="1" x14ac:dyDescent="0.15">
      <c r="B52" s="2" t="s">
        <v>647</v>
      </c>
    </row>
    <row r="53" spans="2:86" x14ac:dyDescent="0.15">
      <c r="B53" s="2" t="s">
        <v>648</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34 AG11:AJ34">
    <cfRule type="expression" dxfId="50" priority="3">
      <formula>$AQ11=2</formula>
    </cfRule>
  </conditionalFormatting>
  <conditionalFormatting sqref="Y11:AF34">
    <cfRule type="expression" dxfId="49" priority="2">
      <formula>$AQ11=3</formula>
    </cfRule>
  </conditionalFormatting>
  <conditionalFormatting sqref="AC11:AJ34">
    <cfRule type="expression" dxfId="48" priority="1">
      <formula>$AQ11=1</formula>
    </cfRule>
  </conditionalFormatting>
  <dataValidations count="2">
    <dataValidation type="list" allowBlank="1" showInputMessage="1" showErrorMessage="1" sqref="N11:O34" xr:uid="{2007EE74-744C-44F1-B44C-C5B9424A6210}">
      <formula1>INDIRECT(L11)</formula1>
    </dataValidation>
    <dataValidation type="list" allowBlank="1" showInputMessage="1" showErrorMessage="1" sqref="Y11:AB34" xr:uid="{BA7B2588-9966-43C7-A273-CC0177A24AFC}">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24FA7-47E5-4166-A475-0FF6309A3F07}">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4" customWidth="1"/>
    <col min="43" max="86" width="4.125" style="165" customWidth="1"/>
    <col min="87" max="99" width="8" style="2" customWidth="1"/>
    <col min="100" max="110" width="9" style="2"/>
    <col min="111" max="111" width="14" style="2" bestFit="1" customWidth="1"/>
    <col min="112" max="16384" width="9" style="2"/>
  </cols>
  <sheetData>
    <row r="1" spans="2:86" ht="12" customHeight="1" x14ac:dyDescent="0.15">
      <c r="AU1" s="857" t="s">
        <v>593</v>
      </c>
      <c r="AV1" s="858" t="s">
        <v>594</v>
      </c>
      <c r="AW1" s="858"/>
      <c r="AX1" s="858"/>
      <c r="AY1" s="852" t="s">
        <v>595</v>
      </c>
      <c r="AZ1" s="852"/>
      <c r="BA1" s="852"/>
      <c r="BB1" s="852"/>
      <c r="BC1" s="852"/>
      <c r="BD1" s="852"/>
      <c r="BE1" s="852"/>
      <c r="BF1" s="852"/>
      <c r="BG1" s="852"/>
      <c r="BH1" s="852"/>
      <c r="BI1" s="852"/>
      <c r="BJ1" s="852"/>
      <c r="BK1" s="852" t="s">
        <v>596</v>
      </c>
      <c r="BL1" s="852"/>
      <c r="BM1" s="852"/>
      <c r="BN1" s="852"/>
      <c r="BO1" s="852"/>
      <c r="BP1" s="852"/>
      <c r="BQ1" s="852"/>
      <c r="BR1" s="852"/>
      <c r="BS1" s="852"/>
      <c r="BT1" s="852"/>
      <c r="BU1" s="852"/>
      <c r="BV1" s="852"/>
      <c r="BW1" s="854"/>
      <c r="BX1" s="854"/>
      <c r="BY1" s="854"/>
      <c r="BZ1" s="854"/>
      <c r="CA1" s="854"/>
      <c r="CB1" s="854"/>
      <c r="CC1" s="854"/>
      <c r="CD1" s="854"/>
      <c r="CE1" s="854"/>
      <c r="CF1" s="854"/>
      <c r="CG1" s="854"/>
      <c r="CH1" s="854"/>
    </row>
    <row r="2" spans="2:86" ht="8.25" customHeight="1" x14ac:dyDescent="0.15">
      <c r="AU2" s="857"/>
      <c r="AV2" s="858" t="s">
        <v>597</v>
      </c>
      <c r="AW2" s="859" t="s">
        <v>598</v>
      </c>
      <c r="AX2" s="859" t="s">
        <v>599</v>
      </c>
      <c r="AY2" s="852" t="s">
        <v>600</v>
      </c>
      <c r="AZ2" s="852"/>
      <c r="BA2" s="852"/>
      <c r="BB2" s="852"/>
      <c r="BC2" s="852"/>
      <c r="BD2" s="852"/>
      <c r="BE2" s="852"/>
      <c r="BF2" s="852"/>
      <c r="BG2" s="852"/>
      <c r="BH2" s="852"/>
      <c r="BI2" s="852"/>
      <c r="BJ2" s="852"/>
      <c r="BK2" s="852" t="s">
        <v>601</v>
      </c>
      <c r="BL2" s="852"/>
      <c r="BM2" s="852"/>
      <c r="BN2" s="852"/>
      <c r="BO2" s="852" t="s">
        <v>602</v>
      </c>
      <c r="BP2" s="852"/>
      <c r="BQ2" s="852"/>
      <c r="BR2" s="852"/>
      <c r="BS2" s="852"/>
      <c r="BT2" s="852"/>
      <c r="BU2" s="852"/>
      <c r="BV2" s="852"/>
      <c r="BW2" s="853"/>
      <c r="BX2" s="853"/>
      <c r="BY2" s="853"/>
      <c r="BZ2" s="853"/>
      <c r="CA2" s="854"/>
      <c r="CB2" s="854"/>
      <c r="CC2" s="854"/>
      <c r="CD2" s="854"/>
      <c r="CE2" s="854"/>
      <c r="CF2" s="854"/>
      <c r="CG2" s="854"/>
      <c r="CH2" s="854"/>
    </row>
    <row r="3" spans="2:86" ht="24.95" customHeight="1" x14ac:dyDescent="0.15">
      <c r="B3" s="564" t="s">
        <v>603</v>
      </c>
      <c r="C3" s="855"/>
      <c r="D3" s="855"/>
      <c r="E3" s="856"/>
      <c r="F3" s="856"/>
      <c r="G3" s="856"/>
      <c r="H3" s="856"/>
      <c r="I3" s="856"/>
      <c r="J3" s="856"/>
      <c r="K3" s="855"/>
      <c r="L3" s="855"/>
      <c r="M3" s="855"/>
      <c r="N3" s="855"/>
      <c r="O3" s="855"/>
      <c r="P3" s="855"/>
      <c r="Q3" s="855"/>
      <c r="R3" s="855"/>
      <c r="S3" s="855"/>
      <c r="T3" s="855"/>
      <c r="U3" s="855"/>
      <c r="V3" s="855"/>
      <c r="W3" s="855"/>
      <c r="X3" s="855"/>
      <c r="Y3" s="855"/>
      <c r="Z3" s="855"/>
      <c r="AA3" s="855"/>
      <c r="AB3" s="855"/>
      <c r="AC3" s="855"/>
      <c r="AD3" s="855"/>
      <c r="AE3" s="855"/>
      <c r="AF3" s="855"/>
      <c r="AG3" s="855"/>
      <c r="AH3" s="855"/>
      <c r="AI3" s="855"/>
      <c r="AJ3" s="855"/>
      <c r="AK3" s="855"/>
      <c r="AL3" s="855"/>
      <c r="AM3" s="855"/>
      <c r="AN3" s="855"/>
      <c r="AO3" s="855"/>
      <c r="AU3" s="857"/>
      <c r="AV3" s="858"/>
      <c r="AW3" s="859"/>
      <c r="AX3" s="859"/>
      <c r="AY3" s="852" t="s">
        <v>604</v>
      </c>
      <c r="AZ3" s="852"/>
      <c r="BA3" s="852"/>
      <c r="BB3" s="852"/>
      <c r="BC3" s="852" t="s">
        <v>605</v>
      </c>
      <c r="BD3" s="852"/>
      <c r="BE3" s="852"/>
      <c r="BF3" s="852"/>
      <c r="BG3" s="852" t="s">
        <v>606</v>
      </c>
      <c r="BH3" s="852"/>
      <c r="BI3" s="852"/>
      <c r="BJ3" s="852"/>
      <c r="BK3" s="852" t="s">
        <v>607</v>
      </c>
      <c r="BL3" s="852"/>
      <c r="BM3" s="852"/>
      <c r="BN3" s="852"/>
      <c r="BO3" s="852" t="s">
        <v>605</v>
      </c>
      <c r="BP3" s="852"/>
      <c r="BQ3" s="852"/>
      <c r="BR3" s="852"/>
      <c r="BS3" s="852" t="s">
        <v>606</v>
      </c>
      <c r="BT3" s="852"/>
      <c r="BU3" s="852"/>
      <c r="BV3" s="852"/>
      <c r="BW3" s="854"/>
      <c r="BX3" s="854"/>
      <c r="BY3" s="854"/>
      <c r="BZ3" s="854"/>
      <c r="CA3" s="854"/>
      <c r="CB3" s="854"/>
      <c r="CC3" s="854"/>
      <c r="CD3" s="854"/>
      <c r="CE3" s="854"/>
      <c r="CF3" s="854"/>
      <c r="CG3" s="854"/>
      <c r="CH3" s="854"/>
    </row>
    <row r="4" spans="2:86" ht="18" customHeight="1" x14ac:dyDescent="0.15">
      <c r="B4" s="390" t="s">
        <v>8</v>
      </c>
      <c r="C4" s="390"/>
      <c r="D4" s="390"/>
      <c r="E4" s="620" t="s">
        <v>358</v>
      </c>
      <c r="F4" s="621"/>
      <c r="G4" s="621"/>
      <c r="H4" s="621"/>
      <c r="I4" s="621"/>
      <c r="J4" s="622"/>
      <c r="K4" s="491" t="s">
        <v>9</v>
      </c>
      <c r="L4" s="491"/>
      <c r="M4" s="491"/>
      <c r="N4" s="644" t="s">
        <v>574</v>
      </c>
      <c r="O4" s="644"/>
      <c r="P4" s="644"/>
      <c r="Q4" s="644"/>
      <c r="R4" s="644"/>
      <c r="S4" s="644"/>
      <c r="T4" s="493" t="s">
        <v>608</v>
      </c>
      <c r="U4" s="494"/>
      <c r="V4" s="494"/>
      <c r="W4" s="494"/>
      <c r="X4" s="495"/>
      <c r="Y4" s="867" t="s">
        <v>364</v>
      </c>
      <c r="Z4" s="867"/>
      <c r="AA4" s="867"/>
      <c r="AB4" s="867"/>
      <c r="AC4" s="867"/>
      <c r="AD4" s="867"/>
      <c r="AE4" s="867"/>
      <c r="AF4" s="867"/>
      <c r="AG4" s="493" t="s">
        <v>403</v>
      </c>
      <c r="AH4" s="494"/>
      <c r="AI4" s="494"/>
      <c r="AJ4" s="495"/>
      <c r="AK4" s="860">
        <v>45621</v>
      </c>
      <c r="AL4" s="861"/>
      <c r="AM4" s="861"/>
      <c r="AN4" s="861"/>
      <c r="AO4" s="862"/>
      <c r="AU4" s="857"/>
      <c r="AV4" s="858"/>
      <c r="AW4" s="859"/>
      <c r="AX4" s="859"/>
      <c r="AY4" s="166" t="s">
        <v>609</v>
      </c>
      <c r="AZ4" s="166" t="s">
        <v>610</v>
      </c>
      <c r="BA4" s="166" t="s">
        <v>611</v>
      </c>
      <c r="BB4" s="166" t="s">
        <v>612</v>
      </c>
      <c r="BC4" s="166" t="s">
        <v>609</v>
      </c>
      <c r="BD4" s="166" t="s">
        <v>610</v>
      </c>
      <c r="BE4" s="166" t="s">
        <v>611</v>
      </c>
      <c r="BF4" s="166" t="s">
        <v>612</v>
      </c>
      <c r="BG4" s="166" t="s">
        <v>609</v>
      </c>
      <c r="BH4" s="166" t="s">
        <v>610</v>
      </c>
      <c r="BI4" s="166" t="s">
        <v>611</v>
      </c>
      <c r="BJ4" s="166" t="s">
        <v>612</v>
      </c>
      <c r="BK4" s="166" t="s">
        <v>609</v>
      </c>
      <c r="BL4" s="166" t="s">
        <v>610</v>
      </c>
      <c r="BM4" s="166" t="s">
        <v>611</v>
      </c>
      <c r="BN4" s="166" t="s">
        <v>612</v>
      </c>
      <c r="BO4" s="166" t="s">
        <v>609</v>
      </c>
      <c r="BP4" s="166" t="s">
        <v>610</v>
      </c>
      <c r="BQ4" s="166" t="s">
        <v>611</v>
      </c>
      <c r="BR4" s="166" t="s">
        <v>612</v>
      </c>
      <c r="BS4" s="166" t="s">
        <v>609</v>
      </c>
      <c r="BT4" s="166" t="s">
        <v>610</v>
      </c>
      <c r="BU4" s="166" t="s">
        <v>611</v>
      </c>
      <c r="BV4" s="166" t="s">
        <v>612</v>
      </c>
      <c r="BW4" s="5"/>
      <c r="BX4" s="5"/>
      <c r="BY4" s="5"/>
      <c r="BZ4" s="5"/>
      <c r="CA4" s="5"/>
      <c r="CB4" s="5"/>
      <c r="CC4" s="5"/>
      <c r="CD4" s="5"/>
      <c r="CE4" s="5"/>
      <c r="CF4" s="5"/>
      <c r="CG4" s="5"/>
      <c r="CH4" s="5"/>
    </row>
    <row r="5" spans="2:86" ht="18" customHeight="1" x14ac:dyDescent="0.15">
      <c r="B5" s="398" t="s">
        <v>0</v>
      </c>
      <c r="C5" s="398"/>
      <c r="D5" s="398"/>
      <c r="E5" s="630" t="s">
        <v>314</v>
      </c>
      <c r="F5" s="631"/>
      <c r="G5" s="631"/>
      <c r="H5" s="631"/>
      <c r="I5" s="631"/>
      <c r="J5" s="632"/>
      <c r="K5" s="523" t="s">
        <v>1</v>
      </c>
      <c r="L5" s="523"/>
      <c r="M5" s="523"/>
      <c r="N5" s="644" t="s">
        <v>362</v>
      </c>
      <c r="O5" s="644"/>
      <c r="P5" s="644"/>
      <c r="Q5" s="644"/>
      <c r="R5" s="644"/>
      <c r="S5" s="644"/>
      <c r="T5" s="496"/>
      <c r="U5" s="497"/>
      <c r="V5" s="497"/>
      <c r="W5" s="497"/>
      <c r="X5" s="498"/>
      <c r="Y5" s="866" t="s">
        <v>367</v>
      </c>
      <c r="Z5" s="866"/>
      <c r="AA5" s="866"/>
      <c r="AB5" s="866"/>
      <c r="AC5" s="866"/>
      <c r="AD5" s="866"/>
      <c r="AE5" s="866"/>
      <c r="AF5" s="866"/>
      <c r="AG5" s="628"/>
      <c r="AH5" s="646"/>
      <c r="AI5" s="646"/>
      <c r="AJ5" s="629"/>
      <c r="AK5" s="863"/>
      <c r="AL5" s="864"/>
      <c r="AM5" s="864"/>
      <c r="AN5" s="864"/>
      <c r="AO5" s="865"/>
      <c r="AU5" s="857"/>
      <c r="AV5" s="167" t="str">
        <f>N7</f>
        <v>S006</v>
      </c>
      <c r="AW5" s="168">
        <f>R7</f>
        <v>10.5</v>
      </c>
      <c r="AX5" s="169" t="str">
        <f>AM35</f>
        <v>Ⅲ</v>
      </c>
      <c r="AY5" s="169">
        <f>Y37</f>
        <v>0</v>
      </c>
      <c r="AZ5" s="169">
        <f t="shared" ref="AZ5:BJ5" si="0">Z37</f>
        <v>0</v>
      </c>
      <c r="BA5" s="169">
        <f t="shared" si="0"/>
        <v>0</v>
      </c>
      <c r="BB5" s="169">
        <f>AB37</f>
        <v>0</v>
      </c>
      <c r="BC5" s="169">
        <f t="shared" si="0"/>
        <v>0</v>
      </c>
      <c r="BD5" s="169">
        <f>AD37</f>
        <v>1</v>
      </c>
      <c r="BE5" s="169">
        <f>AE37</f>
        <v>0</v>
      </c>
      <c r="BF5" s="169">
        <f t="shared" si="0"/>
        <v>1</v>
      </c>
      <c r="BG5" s="169">
        <f t="shared" si="0"/>
        <v>0</v>
      </c>
      <c r="BH5" s="169">
        <f t="shared" si="0"/>
        <v>0</v>
      </c>
      <c r="BI5" s="169">
        <f>AI37</f>
        <v>0</v>
      </c>
      <c r="BJ5" s="169">
        <f t="shared" si="0"/>
        <v>0</v>
      </c>
      <c r="BK5" s="169" t="str">
        <f>IF(Y37&gt;0,R7,"")</f>
        <v/>
      </c>
      <c r="BL5" s="170" t="str">
        <f>IF(Y37&gt;0,"",IF(Z37&gt;0,R7,""))</f>
        <v/>
      </c>
      <c r="BM5" s="170" t="str">
        <f>IF(Y37+Z37&gt;0,"",IF(AA37&gt;0,R7,""))</f>
        <v/>
      </c>
      <c r="BN5" s="170" t="str">
        <f>IF(Y37+Z37+AA37&gt;0,"",IF(AB37&gt;0,R7,""))</f>
        <v/>
      </c>
      <c r="BO5" s="169">
        <f>AC35</f>
        <v>0</v>
      </c>
      <c r="BP5" s="169">
        <f t="shared" ref="BP5:BQ5" si="1">AD35</f>
        <v>0.02</v>
      </c>
      <c r="BQ5" s="169">
        <f t="shared" si="1"/>
        <v>0</v>
      </c>
      <c r="BR5" s="169">
        <f>AF35</f>
        <v>0.14000000000000001</v>
      </c>
      <c r="BS5" s="169">
        <f>AG35</f>
        <v>0</v>
      </c>
      <c r="BT5" s="169">
        <f>AH35</f>
        <v>0</v>
      </c>
      <c r="BU5" s="169">
        <f>AI35</f>
        <v>0</v>
      </c>
      <c r="BV5" s="169">
        <f>AJ35</f>
        <v>0</v>
      </c>
      <c r="BW5" s="171"/>
      <c r="BX5" s="172"/>
      <c r="BY5" s="172"/>
      <c r="BZ5" s="172"/>
      <c r="CA5" s="173"/>
      <c r="CB5" s="173"/>
      <c r="CC5" s="173"/>
      <c r="CD5" s="173"/>
      <c r="CE5" s="173"/>
      <c r="CF5" s="173"/>
      <c r="CG5" s="173"/>
      <c r="CH5" s="173"/>
    </row>
    <row r="6" spans="2:86" ht="12" customHeight="1" x14ac:dyDescent="0.15">
      <c r="B6" s="868" t="s">
        <v>613</v>
      </c>
      <c r="C6" s="870"/>
      <c r="D6" s="871"/>
      <c r="E6" s="872"/>
      <c r="F6" s="872"/>
      <c r="G6" s="872"/>
      <c r="H6" s="872"/>
      <c r="I6" s="872"/>
      <c r="J6" s="873"/>
      <c r="K6" s="878" t="s">
        <v>614</v>
      </c>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80"/>
      <c r="AP6" s="2"/>
    </row>
    <row r="7" spans="2:86" ht="12" customHeight="1" x14ac:dyDescent="0.15">
      <c r="B7" s="869"/>
      <c r="C7" s="874"/>
      <c r="D7" s="872"/>
      <c r="E7" s="872"/>
      <c r="F7" s="872"/>
      <c r="G7" s="872"/>
      <c r="H7" s="872"/>
      <c r="I7" s="872"/>
      <c r="J7" s="873"/>
      <c r="K7" s="881" t="s">
        <v>615</v>
      </c>
      <c r="L7" s="882"/>
      <c r="M7" s="883"/>
      <c r="N7" s="884" t="s">
        <v>330</v>
      </c>
      <c r="O7" s="885"/>
      <c r="P7" s="881" t="s">
        <v>617</v>
      </c>
      <c r="Q7" s="883"/>
      <c r="R7" s="886">
        <v>10.5</v>
      </c>
      <c r="S7" s="887"/>
      <c r="T7" s="888"/>
      <c r="U7" s="889" t="s">
        <v>618</v>
      </c>
      <c r="V7" s="890"/>
      <c r="W7" s="889" t="s">
        <v>619</v>
      </c>
      <c r="X7" s="890"/>
      <c r="Y7" s="883" t="s">
        <v>620</v>
      </c>
      <c r="Z7" s="895"/>
      <c r="AA7" s="895"/>
      <c r="AB7" s="895"/>
      <c r="AC7" s="889" t="s">
        <v>621</v>
      </c>
      <c r="AD7" s="896"/>
      <c r="AE7" s="896"/>
      <c r="AF7" s="896"/>
      <c r="AG7" s="896"/>
      <c r="AH7" s="896"/>
      <c r="AI7" s="896"/>
      <c r="AJ7" s="890"/>
      <c r="AK7" s="889" t="s">
        <v>622</v>
      </c>
      <c r="AL7" s="896"/>
      <c r="AM7" s="896"/>
      <c r="AN7" s="898"/>
      <c r="AO7" s="899"/>
      <c r="AP7" s="2"/>
      <c r="AW7" s="175"/>
    </row>
    <row r="8" spans="2:86" ht="12" customHeight="1" x14ac:dyDescent="0.15">
      <c r="B8" s="869"/>
      <c r="C8" s="874"/>
      <c r="D8" s="872"/>
      <c r="E8" s="872"/>
      <c r="F8" s="872"/>
      <c r="G8" s="872"/>
      <c r="H8" s="872"/>
      <c r="I8" s="872"/>
      <c r="J8" s="873"/>
      <c r="K8" s="895" t="s">
        <v>501</v>
      </c>
      <c r="L8" s="895" t="s">
        <v>414</v>
      </c>
      <c r="M8" s="895"/>
      <c r="N8" s="895" t="s">
        <v>415</v>
      </c>
      <c r="O8" s="895"/>
      <c r="P8" s="895" t="s">
        <v>623</v>
      </c>
      <c r="Q8" s="895"/>
      <c r="R8" s="895" t="s">
        <v>624</v>
      </c>
      <c r="S8" s="895"/>
      <c r="T8" s="895"/>
      <c r="U8" s="891"/>
      <c r="V8" s="892"/>
      <c r="W8" s="891"/>
      <c r="X8" s="892"/>
      <c r="Y8" s="883"/>
      <c r="Z8" s="895"/>
      <c r="AA8" s="895"/>
      <c r="AB8" s="895"/>
      <c r="AC8" s="893"/>
      <c r="AD8" s="897"/>
      <c r="AE8" s="897"/>
      <c r="AF8" s="897"/>
      <c r="AG8" s="897"/>
      <c r="AH8" s="897"/>
      <c r="AI8" s="897"/>
      <c r="AJ8" s="894"/>
      <c r="AK8" s="891"/>
      <c r="AL8" s="900"/>
      <c r="AM8" s="900"/>
      <c r="AN8" s="901"/>
      <c r="AO8" s="902"/>
      <c r="AP8" s="2"/>
    </row>
    <row r="9" spans="2:86" ht="12" customHeight="1" x14ac:dyDescent="0.15">
      <c r="B9" s="869"/>
      <c r="C9" s="874"/>
      <c r="D9" s="872"/>
      <c r="E9" s="872"/>
      <c r="F9" s="872"/>
      <c r="G9" s="872"/>
      <c r="H9" s="872"/>
      <c r="I9" s="872"/>
      <c r="J9" s="873"/>
      <c r="K9" s="895"/>
      <c r="L9" s="895"/>
      <c r="M9" s="895"/>
      <c r="N9" s="895"/>
      <c r="O9" s="895"/>
      <c r="P9" s="895"/>
      <c r="Q9" s="895"/>
      <c r="R9" s="895"/>
      <c r="S9" s="895"/>
      <c r="T9" s="895"/>
      <c r="U9" s="891"/>
      <c r="V9" s="892"/>
      <c r="W9" s="891"/>
      <c r="X9" s="892"/>
      <c r="Y9" s="883" t="s">
        <v>625</v>
      </c>
      <c r="Z9" s="895"/>
      <c r="AA9" s="895"/>
      <c r="AB9" s="895"/>
      <c r="AC9" s="895" t="s">
        <v>626</v>
      </c>
      <c r="AD9" s="895"/>
      <c r="AE9" s="895"/>
      <c r="AF9" s="895"/>
      <c r="AG9" s="895" t="s">
        <v>627</v>
      </c>
      <c r="AH9" s="895"/>
      <c r="AI9" s="895"/>
      <c r="AJ9" s="895"/>
      <c r="AK9" s="891"/>
      <c r="AL9" s="900"/>
      <c r="AM9" s="900"/>
      <c r="AN9" s="901"/>
      <c r="AO9" s="902"/>
      <c r="AP9" s="2"/>
    </row>
    <row r="10" spans="2:86" ht="12" customHeight="1" x14ac:dyDescent="0.15">
      <c r="B10" s="869"/>
      <c r="C10" s="874"/>
      <c r="D10" s="872"/>
      <c r="E10" s="872"/>
      <c r="F10" s="872"/>
      <c r="G10" s="872"/>
      <c r="H10" s="872"/>
      <c r="I10" s="872"/>
      <c r="J10" s="873"/>
      <c r="K10" s="895"/>
      <c r="L10" s="895"/>
      <c r="M10" s="895"/>
      <c r="N10" s="895"/>
      <c r="O10" s="895"/>
      <c r="P10" s="895"/>
      <c r="Q10" s="895"/>
      <c r="R10" s="895"/>
      <c r="S10" s="895"/>
      <c r="T10" s="895"/>
      <c r="U10" s="893"/>
      <c r="V10" s="894"/>
      <c r="W10" s="893"/>
      <c r="X10" s="894"/>
      <c r="Y10" s="176" t="s">
        <v>388</v>
      </c>
      <c r="Z10" s="177" t="s">
        <v>387</v>
      </c>
      <c r="AA10" s="177" t="s">
        <v>628</v>
      </c>
      <c r="AB10" s="177" t="s">
        <v>629</v>
      </c>
      <c r="AC10" s="177" t="s">
        <v>388</v>
      </c>
      <c r="AD10" s="177" t="s">
        <v>387</v>
      </c>
      <c r="AE10" s="177" t="s">
        <v>628</v>
      </c>
      <c r="AF10" s="177" t="s">
        <v>629</v>
      </c>
      <c r="AG10" s="177" t="s">
        <v>388</v>
      </c>
      <c r="AH10" s="177" t="s">
        <v>387</v>
      </c>
      <c r="AI10" s="177" t="s">
        <v>628</v>
      </c>
      <c r="AJ10" s="177" t="s">
        <v>629</v>
      </c>
      <c r="AK10" s="893"/>
      <c r="AL10" s="897"/>
      <c r="AM10" s="897"/>
      <c r="AN10" s="903"/>
      <c r="AO10" s="904"/>
      <c r="AP10" s="2"/>
    </row>
    <row r="11" spans="2:86" ht="12" customHeight="1" x14ac:dyDescent="0.15">
      <c r="B11" s="869"/>
      <c r="C11" s="874"/>
      <c r="D11" s="872"/>
      <c r="E11" s="872"/>
      <c r="F11" s="872"/>
      <c r="G11" s="872"/>
      <c r="H11" s="872"/>
      <c r="I11" s="872"/>
      <c r="J11" s="873"/>
      <c r="K11" s="178">
        <v>1</v>
      </c>
      <c r="L11" s="905" t="s">
        <v>429</v>
      </c>
      <c r="M11" s="907"/>
      <c r="N11" s="905" t="s">
        <v>454</v>
      </c>
      <c r="O11" s="907"/>
      <c r="P11" s="905" t="s">
        <v>431</v>
      </c>
      <c r="Q11" s="907"/>
      <c r="R11" s="613" t="s">
        <v>269</v>
      </c>
      <c r="S11" s="613"/>
      <c r="T11" s="613"/>
      <c r="U11" s="905" t="s">
        <v>434</v>
      </c>
      <c r="V11" s="907"/>
      <c r="W11" s="905"/>
      <c r="X11" s="907"/>
      <c r="Y11" s="179"/>
      <c r="Z11" s="180"/>
      <c r="AA11" s="180"/>
      <c r="AB11" s="180"/>
      <c r="AC11" s="181"/>
      <c r="AD11" s="181"/>
      <c r="AE11" s="181"/>
      <c r="AF11" s="181">
        <v>0.14000000000000001</v>
      </c>
      <c r="AG11" s="181"/>
      <c r="AH11" s="181"/>
      <c r="AI11" s="181"/>
      <c r="AJ11" s="181"/>
      <c r="AK11" s="905"/>
      <c r="AL11" s="906"/>
      <c r="AM11" s="906"/>
      <c r="AN11" s="906"/>
      <c r="AO11" s="907"/>
      <c r="AP11" s="2"/>
      <c r="AQ11" s="182">
        <f>IF(P11="材質劣化",2,IF(P11="漏水",3,1))</f>
        <v>2</v>
      </c>
    </row>
    <row r="12" spans="2:86" ht="12" customHeight="1" x14ac:dyDescent="0.15">
      <c r="B12" s="869"/>
      <c r="C12" s="874"/>
      <c r="D12" s="872"/>
      <c r="E12" s="872"/>
      <c r="F12" s="872"/>
      <c r="G12" s="872"/>
      <c r="H12" s="872"/>
      <c r="I12" s="872"/>
      <c r="J12" s="873"/>
      <c r="K12" s="178">
        <v>2</v>
      </c>
      <c r="L12" s="905" t="s">
        <v>429</v>
      </c>
      <c r="M12" s="907"/>
      <c r="N12" s="905" t="s">
        <v>444</v>
      </c>
      <c r="O12" s="907"/>
      <c r="P12" s="905" t="s">
        <v>431</v>
      </c>
      <c r="Q12" s="907"/>
      <c r="R12" s="613" t="s">
        <v>269</v>
      </c>
      <c r="S12" s="613"/>
      <c r="T12" s="613"/>
      <c r="U12" s="905" t="s">
        <v>433</v>
      </c>
      <c r="V12" s="907"/>
      <c r="W12" s="905"/>
      <c r="X12" s="907"/>
      <c r="Y12" s="179"/>
      <c r="Z12" s="180"/>
      <c r="AA12" s="180"/>
      <c r="AB12" s="180"/>
      <c r="AC12" s="181"/>
      <c r="AD12" s="181">
        <v>0.02</v>
      </c>
      <c r="AE12" s="181"/>
      <c r="AF12" s="181"/>
      <c r="AG12" s="181"/>
      <c r="AH12" s="181"/>
      <c r="AI12" s="181"/>
      <c r="AJ12" s="181"/>
      <c r="AK12" s="905"/>
      <c r="AL12" s="906"/>
      <c r="AM12" s="906"/>
      <c r="AN12" s="906"/>
      <c r="AO12" s="907"/>
      <c r="AP12" s="2"/>
      <c r="AQ12" s="182">
        <f>IF(P12="材質劣化",2,IF(P12="漏水",3,1))</f>
        <v>2</v>
      </c>
    </row>
    <row r="13" spans="2:86" ht="12" customHeight="1" x14ac:dyDescent="0.15">
      <c r="B13" s="869"/>
      <c r="C13" s="874"/>
      <c r="D13" s="872"/>
      <c r="E13" s="872"/>
      <c r="F13" s="872"/>
      <c r="G13" s="872"/>
      <c r="H13" s="872"/>
      <c r="I13" s="872"/>
      <c r="J13" s="873"/>
      <c r="K13" s="178"/>
      <c r="L13" s="905"/>
      <c r="M13" s="907"/>
      <c r="N13" s="905"/>
      <c r="O13" s="907"/>
      <c r="P13" s="905"/>
      <c r="Q13" s="907"/>
      <c r="R13" s="611"/>
      <c r="S13" s="614"/>
      <c r="T13" s="612"/>
      <c r="U13" s="905"/>
      <c r="V13" s="907"/>
      <c r="W13" s="905"/>
      <c r="X13" s="907"/>
      <c r="Y13" s="179"/>
      <c r="Z13" s="180"/>
      <c r="AA13" s="180"/>
      <c r="AB13" s="180"/>
      <c r="AC13" s="181"/>
      <c r="AD13" s="181"/>
      <c r="AE13" s="181"/>
      <c r="AF13" s="181"/>
      <c r="AG13" s="181"/>
      <c r="AH13" s="181"/>
      <c r="AI13" s="181"/>
      <c r="AJ13" s="181"/>
      <c r="AK13" s="905"/>
      <c r="AL13" s="906"/>
      <c r="AM13" s="906"/>
      <c r="AN13" s="906"/>
      <c r="AO13" s="907"/>
      <c r="AP13" s="2"/>
      <c r="AQ13" s="182">
        <f t="shared" ref="AQ13:AQ34" si="2">IF(P13="材質劣化",2,IF(P13="漏水",3,1))</f>
        <v>1</v>
      </c>
    </row>
    <row r="14" spans="2:86" ht="12" customHeight="1" x14ac:dyDescent="0.15">
      <c r="B14" s="869"/>
      <c r="C14" s="874"/>
      <c r="D14" s="872"/>
      <c r="E14" s="872"/>
      <c r="F14" s="872"/>
      <c r="G14" s="872"/>
      <c r="H14" s="872"/>
      <c r="I14" s="872"/>
      <c r="J14" s="873"/>
      <c r="K14" s="178"/>
      <c r="L14" s="905"/>
      <c r="M14" s="907"/>
      <c r="N14" s="905"/>
      <c r="O14" s="907"/>
      <c r="P14" s="905"/>
      <c r="Q14" s="907"/>
      <c r="R14" s="611"/>
      <c r="S14" s="614"/>
      <c r="T14" s="612"/>
      <c r="U14" s="905"/>
      <c r="V14" s="907"/>
      <c r="W14" s="905"/>
      <c r="X14" s="907"/>
      <c r="Y14" s="179"/>
      <c r="Z14" s="180"/>
      <c r="AA14" s="180"/>
      <c r="AB14" s="180"/>
      <c r="AC14" s="181"/>
      <c r="AD14" s="181"/>
      <c r="AE14" s="181"/>
      <c r="AF14" s="181"/>
      <c r="AG14" s="181"/>
      <c r="AH14" s="181"/>
      <c r="AI14" s="181"/>
      <c r="AJ14" s="181"/>
      <c r="AK14" s="905"/>
      <c r="AL14" s="906"/>
      <c r="AM14" s="906"/>
      <c r="AN14" s="906"/>
      <c r="AO14" s="907"/>
      <c r="AP14" s="2"/>
      <c r="AQ14" s="182">
        <f t="shared" si="2"/>
        <v>1</v>
      </c>
    </row>
    <row r="15" spans="2:86" ht="12" customHeight="1" x14ac:dyDescent="0.15">
      <c r="B15" s="869"/>
      <c r="C15" s="874"/>
      <c r="D15" s="872"/>
      <c r="E15" s="872"/>
      <c r="F15" s="872"/>
      <c r="G15" s="872"/>
      <c r="H15" s="872"/>
      <c r="I15" s="872"/>
      <c r="J15" s="873"/>
      <c r="K15" s="178"/>
      <c r="L15" s="905"/>
      <c r="M15" s="907"/>
      <c r="N15" s="905"/>
      <c r="O15" s="907"/>
      <c r="P15" s="905"/>
      <c r="Q15" s="907"/>
      <c r="R15" s="611"/>
      <c r="S15" s="614"/>
      <c r="T15" s="612"/>
      <c r="U15" s="905"/>
      <c r="V15" s="907"/>
      <c r="W15" s="905"/>
      <c r="X15" s="907"/>
      <c r="Y15" s="179"/>
      <c r="Z15" s="180"/>
      <c r="AA15" s="180"/>
      <c r="AB15" s="180"/>
      <c r="AC15" s="181"/>
      <c r="AD15" s="181"/>
      <c r="AE15" s="181"/>
      <c r="AF15" s="181"/>
      <c r="AG15" s="181"/>
      <c r="AH15" s="181"/>
      <c r="AI15" s="181"/>
      <c r="AJ15" s="181"/>
      <c r="AK15" s="905"/>
      <c r="AL15" s="906"/>
      <c r="AM15" s="906"/>
      <c r="AN15" s="906"/>
      <c r="AO15" s="907"/>
      <c r="AP15" s="2"/>
      <c r="AQ15" s="182">
        <f t="shared" si="2"/>
        <v>1</v>
      </c>
    </row>
    <row r="16" spans="2:86" ht="12" customHeight="1" x14ac:dyDescent="0.15">
      <c r="B16" s="869"/>
      <c r="C16" s="874"/>
      <c r="D16" s="872"/>
      <c r="E16" s="872"/>
      <c r="F16" s="872"/>
      <c r="G16" s="872"/>
      <c r="H16" s="872"/>
      <c r="I16" s="872"/>
      <c r="J16" s="873"/>
      <c r="K16" s="178"/>
      <c r="L16" s="905"/>
      <c r="M16" s="907"/>
      <c r="N16" s="905"/>
      <c r="O16" s="907"/>
      <c r="P16" s="905"/>
      <c r="Q16" s="907"/>
      <c r="R16" s="611"/>
      <c r="S16" s="614"/>
      <c r="T16" s="612"/>
      <c r="U16" s="905"/>
      <c r="V16" s="907"/>
      <c r="W16" s="905"/>
      <c r="X16" s="907"/>
      <c r="Y16" s="179"/>
      <c r="Z16" s="180"/>
      <c r="AA16" s="180"/>
      <c r="AB16" s="180"/>
      <c r="AC16" s="181"/>
      <c r="AD16" s="181"/>
      <c r="AE16" s="181"/>
      <c r="AF16" s="181"/>
      <c r="AG16" s="181"/>
      <c r="AH16" s="181"/>
      <c r="AI16" s="181"/>
      <c r="AJ16" s="181"/>
      <c r="AK16" s="905"/>
      <c r="AL16" s="906"/>
      <c r="AM16" s="906"/>
      <c r="AN16" s="906"/>
      <c r="AO16" s="907"/>
      <c r="AP16" s="2"/>
      <c r="AQ16" s="182">
        <f t="shared" si="2"/>
        <v>1</v>
      </c>
    </row>
    <row r="17" spans="2:46" ht="12" customHeight="1" x14ac:dyDescent="0.15">
      <c r="B17" s="869"/>
      <c r="C17" s="874"/>
      <c r="D17" s="872"/>
      <c r="E17" s="872"/>
      <c r="F17" s="872"/>
      <c r="G17" s="872"/>
      <c r="H17" s="872"/>
      <c r="I17" s="872"/>
      <c r="J17" s="873"/>
      <c r="K17" s="178"/>
      <c r="L17" s="905"/>
      <c r="M17" s="907"/>
      <c r="N17" s="905"/>
      <c r="O17" s="907"/>
      <c r="P17" s="905"/>
      <c r="Q17" s="907"/>
      <c r="R17" s="611"/>
      <c r="S17" s="614"/>
      <c r="T17" s="612"/>
      <c r="U17" s="905"/>
      <c r="V17" s="907"/>
      <c r="W17" s="905"/>
      <c r="X17" s="907"/>
      <c r="Y17" s="179"/>
      <c r="Z17" s="180"/>
      <c r="AA17" s="180"/>
      <c r="AB17" s="180"/>
      <c r="AC17" s="181"/>
      <c r="AD17" s="181"/>
      <c r="AE17" s="181"/>
      <c r="AF17" s="181"/>
      <c r="AG17" s="181"/>
      <c r="AH17" s="181"/>
      <c r="AI17" s="181"/>
      <c r="AJ17" s="181"/>
      <c r="AK17" s="905"/>
      <c r="AL17" s="906"/>
      <c r="AM17" s="906"/>
      <c r="AN17" s="906"/>
      <c r="AO17" s="907"/>
      <c r="AP17" s="2"/>
      <c r="AQ17" s="182">
        <f t="shared" si="2"/>
        <v>1</v>
      </c>
    </row>
    <row r="18" spans="2:46" ht="12" customHeight="1" x14ac:dyDescent="0.15">
      <c r="B18" s="869"/>
      <c r="C18" s="874"/>
      <c r="D18" s="872"/>
      <c r="E18" s="872"/>
      <c r="F18" s="872"/>
      <c r="G18" s="872"/>
      <c r="H18" s="872"/>
      <c r="I18" s="872"/>
      <c r="J18" s="873"/>
      <c r="K18" s="178"/>
      <c r="L18" s="905"/>
      <c r="M18" s="907"/>
      <c r="N18" s="905"/>
      <c r="O18" s="907"/>
      <c r="P18" s="905"/>
      <c r="Q18" s="907"/>
      <c r="R18" s="611"/>
      <c r="S18" s="614"/>
      <c r="T18" s="612"/>
      <c r="U18" s="905"/>
      <c r="V18" s="907"/>
      <c r="W18" s="905"/>
      <c r="X18" s="907"/>
      <c r="Y18" s="179"/>
      <c r="Z18" s="180"/>
      <c r="AA18" s="180"/>
      <c r="AB18" s="180"/>
      <c r="AC18" s="181"/>
      <c r="AD18" s="181"/>
      <c r="AE18" s="181"/>
      <c r="AF18" s="181"/>
      <c r="AG18" s="181"/>
      <c r="AH18" s="181"/>
      <c r="AI18" s="181"/>
      <c r="AJ18" s="181"/>
      <c r="AK18" s="905"/>
      <c r="AL18" s="906"/>
      <c r="AM18" s="906"/>
      <c r="AN18" s="906"/>
      <c r="AO18" s="907"/>
      <c r="AP18" s="2"/>
      <c r="AQ18" s="182">
        <f t="shared" si="2"/>
        <v>1</v>
      </c>
    </row>
    <row r="19" spans="2:46" ht="12" customHeight="1" x14ac:dyDescent="0.15">
      <c r="B19" s="869"/>
      <c r="C19" s="874"/>
      <c r="D19" s="872"/>
      <c r="E19" s="872"/>
      <c r="F19" s="872"/>
      <c r="G19" s="872"/>
      <c r="H19" s="872"/>
      <c r="I19" s="872"/>
      <c r="J19" s="873"/>
      <c r="K19" s="178"/>
      <c r="L19" s="905"/>
      <c r="M19" s="907"/>
      <c r="N19" s="905"/>
      <c r="O19" s="907"/>
      <c r="P19" s="905"/>
      <c r="Q19" s="907"/>
      <c r="R19" s="611"/>
      <c r="S19" s="614"/>
      <c r="T19" s="612"/>
      <c r="U19" s="905"/>
      <c r="V19" s="907"/>
      <c r="W19" s="905"/>
      <c r="X19" s="907"/>
      <c r="Y19" s="179"/>
      <c r="Z19" s="180"/>
      <c r="AA19" s="180"/>
      <c r="AB19" s="180"/>
      <c r="AC19" s="181"/>
      <c r="AD19" s="181"/>
      <c r="AE19" s="181"/>
      <c r="AF19" s="181"/>
      <c r="AG19" s="181"/>
      <c r="AH19" s="181"/>
      <c r="AI19" s="181"/>
      <c r="AJ19" s="181"/>
      <c r="AK19" s="905"/>
      <c r="AL19" s="906"/>
      <c r="AM19" s="906"/>
      <c r="AN19" s="906"/>
      <c r="AO19" s="907"/>
      <c r="AP19" s="2"/>
      <c r="AQ19" s="182">
        <f t="shared" si="2"/>
        <v>1</v>
      </c>
    </row>
    <row r="20" spans="2:46" ht="12" customHeight="1" x14ac:dyDescent="0.15">
      <c r="B20" s="869"/>
      <c r="C20" s="874"/>
      <c r="D20" s="872"/>
      <c r="E20" s="872"/>
      <c r="F20" s="872"/>
      <c r="G20" s="872"/>
      <c r="H20" s="872"/>
      <c r="I20" s="872"/>
      <c r="J20" s="873"/>
      <c r="K20" s="178"/>
      <c r="L20" s="905"/>
      <c r="M20" s="907"/>
      <c r="N20" s="905"/>
      <c r="O20" s="907"/>
      <c r="P20" s="905"/>
      <c r="Q20" s="907"/>
      <c r="R20" s="611"/>
      <c r="S20" s="614"/>
      <c r="T20" s="612"/>
      <c r="U20" s="905"/>
      <c r="V20" s="907"/>
      <c r="W20" s="905"/>
      <c r="X20" s="907"/>
      <c r="Y20" s="179"/>
      <c r="Z20" s="180"/>
      <c r="AA20" s="180"/>
      <c r="AB20" s="180"/>
      <c r="AC20" s="181"/>
      <c r="AD20" s="181"/>
      <c r="AE20" s="181"/>
      <c r="AF20" s="181"/>
      <c r="AG20" s="181"/>
      <c r="AH20" s="181"/>
      <c r="AI20" s="181"/>
      <c r="AJ20" s="181"/>
      <c r="AK20" s="905"/>
      <c r="AL20" s="906"/>
      <c r="AM20" s="906"/>
      <c r="AN20" s="906"/>
      <c r="AO20" s="907"/>
      <c r="AP20" s="2"/>
      <c r="AQ20" s="182">
        <f t="shared" si="2"/>
        <v>1</v>
      </c>
    </row>
    <row r="21" spans="2:46" ht="12" customHeight="1" x14ac:dyDescent="0.15">
      <c r="B21" s="869"/>
      <c r="C21" s="874"/>
      <c r="D21" s="872"/>
      <c r="E21" s="872"/>
      <c r="F21" s="872"/>
      <c r="G21" s="872"/>
      <c r="H21" s="872"/>
      <c r="I21" s="872"/>
      <c r="J21" s="873"/>
      <c r="K21" s="178"/>
      <c r="L21" s="905"/>
      <c r="M21" s="907"/>
      <c r="N21" s="905"/>
      <c r="O21" s="907"/>
      <c r="P21" s="905"/>
      <c r="Q21" s="907"/>
      <c r="R21" s="611"/>
      <c r="S21" s="614"/>
      <c r="T21" s="612"/>
      <c r="U21" s="905"/>
      <c r="V21" s="907"/>
      <c r="W21" s="905"/>
      <c r="X21" s="907"/>
      <c r="Y21" s="179"/>
      <c r="Z21" s="180"/>
      <c r="AA21" s="180"/>
      <c r="AB21" s="180"/>
      <c r="AC21" s="181"/>
      <c r="AD21" s="181"/>
      <c r="AE21" s="181"/>
      <c r="AF21" s="181"/>
      <c r="AG21" s="181"/>
      <c r="AH21" s="181"/>
      <c r="AI21" s="181"/>
      <c r="AJ21" s="181"/>
      <c r="AK21" s="905"/>
      <c r="AL21" s="906"/>
      <c r="AM21" s="906"/>
      <c r="AN21" s="906"/>
      <c r="AO21" s="907"/>
      <c r="AP21" s="2"/>
      <c r="AQ21" s="182">
        <f>IF(P21="材質劣化",2,IF(P21="漏水",3,1))</f>
        <v>1</v>
      </c>
    </row>
    <row r="22" spans="2:46" ht="12" customHeight="1" x14ac:dyDescent="0.15">
      <c r="B22" s="869"/>
      <c r="C22" s="874"/>
      <c r="D22" s="872"/>
      <c r="E22" s="872"/>
      <c r="F22" s="872"/>
      <c r="G22" s="872"/>
      <c r="H22" s="872"/>
      <c r="I22" s="872"/>
      <c r="J22" s="873"/>
      <c r="K22" s="178"/>
      <c r="L22" s="905"/>
      <c r="M22" s="907"/>
      <c r="N22" s="905"/>
      <c r="O22" s="907"/>
      <c r="P22" s="905"/>
      <c r="Q22" s="907"/>
      <c r="R22" s="611"/>
      <c r="S22" s="614"/>
      <c r="T22" s="612"/>
      <c r="U22" s="905"/>
      <c r="V22" s="907"/>
      <c r="W22" s="905"/>
      <c r="X22" s="907"/>
      <c r="Y22" s="179"/>
      <c r="Z22" s="180"/>
      <c r="AA22" s="180"/>
      <c r="AB22" s="180"/>
      <c r="AC22" s="181"/>
      <c r="AD22" s="181"/>
      <c r="AE22" s="181"/>
      <c r="AF22" s="181"/>
      <c r="AG22" s="181"/>
      <c r="AH22" s="181"/>
      <c r="AI22" s="181"/>
      <c r="AJ22" s="181"/>
      <c r="AK22" s="905"/>
      <c r="AL22" s="906"/>
      <c r="AM22" s="906"/>
      <c r="AN22" s="906"/>
      <c r="AO22" s="907"/>
      <c r="AP22" s="2"/>
      <c r="AQ22" s="182">
        <f t="shared" si="2"/>
        <v>1</v>
      </c>
    </row>
    <row r="23" spans="2:46" ht="12" customHeight="1" x14ac:dyDescent="0.15">
      <c r="B23" s="869"/>
      <c r="C23" s="874"/>
      <c r="D23" s="872"/>
      <c r="E23" s="872"/>
      <c r="F23" s="872"/>
      <c r="G23" s="872"/>
      <c r="H23" s="872"/>
      <c r="I23" s="872"/>
      <c r="J23" s="873"/>
      <c r="K23" s="178"/>
      <c r="L23" s="905"/>
      <c r="M23" s="907"/>
      <c r="N23" s="905"/>
      <c r="O23" s="907"/>
      <c r="P23" s="905"/>
      <c r="Q23" s="907"/>
      <c r="R23" s="611"/>
      <c r="S23" s="614"/>
      <c r="T23" s="612"/>
      <c r="U23" s="905"/>
      <c r="V23" s="907"/>
      <c r="W23" s="905"/>
      <c r="X23" s="907"/>
      <c r="Y23" s="179"/>
      <c r="Z23" s="180"/>
      <c r="AA23" s="180"/>
      <c r="AB23" s="180"/>
      <c r="AC23" s="181"/>
      <c r="AD23" s="181"/>
      <c r="AE23" s="181"/>
      <c r="AF23" s="181"/>
      <c r="AG23" s="181"/>
      <c r="AH23" s="181"/>
      <c r="AI23" s="181"/>
      <c r="AJ23" s="181"/>
      <c r="AK23" s="905"/>
      <c r="AL23" s="906"/>
      <c r="AM23" s="906"/>
      <c r="AN23" s="906"/>
      <c r="AO23" s="907"/>
      <c r="AP23" s="2"/>
      <c r="AQ23" s="182">
        <f t="shared" si="2"/>
        <v>1</v>
      </c>
    </row>
    <row r="24" spans="2:46" ht="12" customHeight="1" x14ac:dyDescent="0.15">
      <c r="B24" s="869"/>
      <c r="C24" s="874"/>
      <c r="D24" s="872"/>
      <c r="E24" s="872"/>
      <c r="F24" s="872"/>
      <c r="G24" s="872"/>
      <c r="H24" s="872"/>
      <c r="I24" s="872"/>
      <c r="J24" s="873"/>
      <c r="K24" s="178"/>
      <c r="L24" s="905"/>
      <c r="M24" s="907"/>
      <c r="N24" s="905"/>
      <c r="O24" s="907"/>
      <c r="P24" s="905"/>
      <c r="Q24" s="907"/>
      <c r="R24" s="611"/>
      <c r="S24" s="614"/>
      <c r="T24" s="612"/>
      <c r="U24" s="905"/>
      <c r="V24" s="907"/>
      <c r="W24" s="905"/>
      <c r="X24" s="907"/>
      <c r="Y24" s="179"/>
      <c r="Z24" s="180"/>
      <c r="AA24" s="180"/>
      <c r="AB24" s="180"/>
      <c r="AC24" s="181"/>
      <c r="AD24" s="181"/>
      <c r="AE24" s="181"/>
      <c r="AF24" s="181"/>
      <c r="AG24" s="181"/>
      <c r="AH24" s="181"/>
      <c r="AI24" s="181"/>
      <c r="AJ24" s="181"/>
      <c r="AK24" s="905"/>
      <c r="AL24" s="906"/>
      <c r="AM24" s="906"/>
      <c r="AN24" s="906"/>
      <c r="AO24" s="907"/>
      <c r="AP24" s="2"/>
      <c r="AQ24" s="182">
        <f t="shared" si="2"/>
        <v>1</v>
      </c>
    </row>
    <row r="25" spans="2:46" ht="12" customHeight="1" x14ac:dyDescent="0.15">
      <c r="B25" s="869"/>
      <c r="C25" s="874"/>
      <c r="D25" s="872"/>
      <c r="E25" s="872"/>
      <c r="F25" s="872"/>
      <c r="G25" s="872"/>
      <c r="H25" s="872"/>
      <c r="I25" s="872"/>
      <c r="J25" s="873"/>
      <c r="K25" s="178"/>
      <c r="L25" s="905"/>
      <c r="M25" s="907"/>
      <c r="N25" s="905"/>
      <c r="O25" s="907"/>
      <c r="P25" s="905"/>
      <c r="Q25" s="907"/>
      <c r="R25" s="611"/>
      <c r="S25" s="614"/>
      <c r="T25" s="612"/>
      <c r="U25" s="905"/>
      <c r="V25" s="907"/>
      <c r="W25" s="905"/>
      <c r="X25" s="907"/>
      <c r="Y25" s="179"/>
      <c r="Z25" s="180"/>
      <c r="AA25" s="180"/>
      <c r="AB25" s="180"/>
      <c r="AC25" s="181"/>
      <c r="AD25" s="181"/>
      <c r="AE25" s="181"/>
      <c r="AF25" s="181"/>
      <c r="AG25" s="181"/>
      <c r="AH25" s="181"/>
      <c r="AI25" s="181"/>
      <c r="AJ25" s="181"/>
      <c r="AK25" s="905"/>
      <c r="AL25" s="906"/>
      <c r="AM25" s="906"/>
      <c r="AN25" s="906"/>
      <c r="AO25" s="907"/>
      <c r="AP25" s="2"/>
      <c r="AQ25" s="182">
        <f t="shared" si="2"/>
        <v>1</v>
      </c>
    </row>
    <row r="26" spans="2:46" ht="12" customHeight="1" x14ac:dyDescent="0.15">
      <c r="B26" s="869"/>
      <c r="C26" s="874"/>
      <c r="D26" s="872"/>
      <c r="E26" s="872"/>
      <c r="F26" s="872"/>
      <c r="G26" s="872"/>
      <c r="H26" s="872"/>
      <c r="I26" s="872"/>
      <c r="J26" s="873"/>
      <c r="K26" s="178"/>
      <c r="L26" s="905"/>
      <c r="M26" s="907"/>
      <c r="N26" s="905"/>
      <c r="O26" s="907"/>
      <c r="P26" s="905"/>
      <c r="Q26" s="907"/>
      <c r="R26" s="611"/>
      <c r="S26" s="614"/>
      <c r="T26" s="612"/>
      <c r="U26" s="905"/>
      <c r="V26" s="907"/>
      <c r="W26" s="905"/>
      <c r="X26" s="907"/>
      <c r="Y26" s="179"/>
      <c r="Z26" s="180"/>
      <c r="AA26" s="180"/>
      <c r="AB26" s="180"/>
      <c r="AC26" s="181"/>
      <c r="AD26" s="181"/>
      <c r="AE26" s="181"/>
      <c r="AF26" s="181"/>
      <c r="AG26" s="181"/>
      <c r="AH26" s="181"/>
      <c r="AI26" s="181"/>
      <c r="AJ26" s="181"/>
      <c r="AK26" s="905"/>
      <c r="AL26" s="906"/>
      <c r="AM26" s="906"/>
      <c r="AN26" s="906"/>
      <c r="AO26" s="907"/>
      <c r="AP26" s="2"/>
      <c r="AQ26" s="182">
        <f t="shared" si="2"/>
        <v>1</v>
      </c>
    </row>
    <row r="27" spans="2:46" ht="12" customHeight="1" x14ac:dyDescent="0.15">
      <c r="B27" s="869"/>
      <c r="C27" s="874"/>
      <c r="D27" s="872"/>
      <c r="E27" s="872"/>
      <c r="F27" s="872"/>
      <c r="G27" s="872"/>
      <c r="H27" s="872"/>
      <c r="I27" s="872"/>
      <c r="J27" s="873"/>
      <c r="K27" s="178"/>
      <c r="L27" s="905"/>
      <c r="M27" s="907"/>
      <c r="N27" s="905"/>
      <c r="O27" s="907"/>
      <c r="P27" s="905"/>
      <c r="Q27" s="907"/>
      <c r="R27" s="611"/>
      <c r="S27" s="614"/>
      <c r="T27" s="612"/>
      <c r="U27" s="905"/>
      <c r="V27" s="907"/>
      <c r="W27" s="905"/>
      <c r="X27" s="907"/>
      <c r="Y27" s="179"/>
      <c r="Z27" s="180"/>
      <c r="AA27" s="180"/>
      <c r="AB27" s="180"/>
      <c r="AC27" s="181"/>
      <c r="AD27" s="181"/>
      <c r="AE27" s="181"/>
      <c r="AF27" s="181"/>
      <c r="AG27" s="181"/>
      <c r="AH27" s="181"/>
      <c r="AI27" s="181"/>
      <c r="AJ27" s="181"/>
      <c r="AK27" s="905"/>
      <c r="AL27" s="906"/>
      <c r="AM27" s="906"/>
      <c r="AN27" s="906"/>
      <c r="AO27" s="907"/>
      <c r="AP27" s="2"/>
      <c r="AQ27" s="182">
        <f t="shared" si="2"/>
        <v>1</v>
      </c>
    </row>
    <row r="28" spans="2:46" ht="12" customHeight="1" x14ac:dyDescent="0.15">
      <c r="B28" s="869"/>
      <c r="C28" s="874"/>
      <c r="D28" s="872"/>
      <c r="E28" s="872"/>
      <c r="F28" s="872"/>
      <c r="G28" s="872"/>
      <c r="H28" s="872"/>
      <c r="I28" s="872"/>
      <c r="J28" s="873"/>
      <c r="K28" s="178"/>
      <c r="L28" s="905"/>
      <c r="M28" s="907"/>
      <c r="N28" s="905"/>
      <c r="O28" s="907"/>
      <c r="P28" s="905"/>
      <c r="Q28" s="907"/>
      <c r="R28" s="611"/>
      <c r="S28" s="614"/>
      <c r="T28" s="612"/>
      <c r="U28" s="905"/>
      <c r="V28" s="907"/>
      <c r="W28" s="905"/>
      <c r="X28" s="907"/>
      <c r="Y28" s="179"/>
      <c r="Z28" s="180"/>
      <c r="AA28" s="180"/>
      <c r="AB28" s="180"/>
      <c r="AC28" s="181"/>
      <c r="AD28" s="181"/>
      <c r="AE28" s="181"/>
      <c r="AF28" s="181"/>
      <c r="AG28" s="181"/>
      <c r="AH28" s="181"/>
      <c r="AI28" s="181"/>
      <c r="AJ28" s="181"/>
      <c r="AK28" s="905"/>
      <c r="AL28" s="906"/>
      <c r="AM28" s="906"/>
      <c r="AN28" s="906"/>
      <c r="AO28" s="907"/>
      <c r="AP28" s="2"/>
      <c r="AQ28" s="182">
        <f t="shared" si="2"/>
        <v>1</v>
      </c>
    </row>
    <row r="29" spans="2:46" ht="12" customHeight="1" x14ac:dyDescent="0.15">
      <c r="B29" s="869"/>
      <c r="C29" s="874"/>
      <c r="D29" s="872"/>
      <c r="E29" s="872"/>
      <c r="F29" s="872"/>
      <c r="G29" s="872"/>
      <c r="H29" s="872"/>
      <c r="I29" s="872"/>
      <c r="J29" s="873"/>
      <c r="K29" s="178"/>
      <c r="L29" s="905"/>
      <c r="M29" s="907"/>
      <c r="N29" s="905"/>
      <c r="O29" s="907"/>
      <c r="P29" s="905"/>
      <c r="Q29" s="907"/>
      <c r="R29" s="611"/>
      <c r="S29" s="614"/>
      <c r="T29" s="612"/>
      <c r="U29" s="905"/>
      <c r="V29" s="907"/>
      <c r="W29" s="905"/>
      <c r="X29" s="907"/>
      <c r="Y29" s="179"/>
      <c r="Z29" s="180"/>
      <c r="AA29" s="180"/>
      <c r="AB29" s="180"/>
      <c r="AC29" s="181"/>
      <c r="AD29" s="181"/>
      <c r="AE29" s="181"/>
      <c r="AF29" s="181"/>
      <c r="AG29" s="181"/>
      <c r="AH29" s="181"/>
      <c r="AI29" s="181"/>
      <c r="AJ29" s="181"/>
      <c r="AK29" s="905"/>
      <c r="AL29" s="906"/>
      <c r="AM29" s="906"/>
      <c r="AN29" s="906"/>
      <c r="AO29" s="907"/>
      <c r="AP29" s="2"/>
      <c r="AQ29" s="182">
        <f t="shared" si="2"/>
        <v>1</v>
      </c>
    </row>
    <row r="30" spans="2:46" ht="12" customHeight="1" x14ac:dyDescent="0.15">
      <c r="B30" s="869"/>
      <c r="C30" s="874"/>
      <c r="D30" s="872"/>
      <c r="E30" s="872"/>
      <c r="F30" s="872"/>
      <c r="G30" s="872"/>
      <c r="H30" s="872"/>
      <c r="I30" s="872"/>
      <c r="J30" s="873"/>
      <c r="K30" s="178"/>
      <c r="L30" s="905"/>
      <c r="M30" s="907"/>
      <c r="N30" s="905"/>
      <c r="O30" s="907"/>
      <c r="P30" s="905"/>
      <c r="Q30" s="907"/>
      <c r="R30" s="611"/>
      <c r="S30" s="614"/>
      <c r="T30" s="612"/>
      <c r="U30" s="905"/>
      <c r="V30" s="907"/>
      <c r="W30" s="905"/>
      <c r="X30" s="907"/>
      <c r="Y30" s="179"/>
      <c r="Z30" s="180"/>
      <c r="AA30" s="180"/>
      <c r="AB30" s="180"/>
      <c r="AC30" s="181"/>
      <c r="AD30" s="181"/>
      <c r="AE30" s="181"/>
      <c r="AF30" s="181"/>
      <c r="AG30" s="181"/>
      <c r="AH30" s="181"/>
      <c r="AI30" s="181"/>
      <c r="AJ30" s="181"/>
      <c r="AK30" s="905"/>
      <c r="AL30" s="906"/>
      <c r="AM30" s="906"/>
      <c r="AN30" s="906"/>
      <c r="AO30" s="907"/>
      <c r="AP30" s="2"/>
      <c r="AQ30" s="182">
        <f t="shared" si="2"/>
        <v>1</v>
      </c>
    </row>
    <row r="31" spans="2:46" ht="12" customHeight="1" x14ac:dyDescent="0.15">
      <c r="B31" s="869"/>
      <c r="C31" s="874"/>
      <c r="D31" s="872"/>
      <c r="E31" s="872"/>
      <c r="F31" s="872"/>
      <c r="G31" s="872"/>
      <c r="H31" s="872"/>
      <c r="I31" s="872"/>
      <c r="J31" s="873"/>
      <c r="K31" s="178"/>
      <c r="L31" s="905"/>
      <c r="M31" s="907"/>
      <c r="N31" s="905"/>
      <c r="O31" s="907"/>
      <c r="P31" s="905"/>
      <c r="Q31" s="907"/>
      <c r="R31" s="611"/>
      <c r="S31" s="614"/>
      <c r="T31" s="612"/>
      <c r="U31" s="905"/>
      <c r="V31" s="907"/>
      <c r="W31" s="905"/>
      <c r="X31" s="907"/>
      <c r="Y31" s="179"/>
      <c r="Z31" s="180"/>
      <c r="AA31" s="180"/>
      <c r="AB31" s="180"/>
      <c r="AC31" s="181"/>
      <c r="AD31" s="181"/>
      <c r="AE31" s="181"/>
      <c r="AF31" s="181"/>
      <c r="AG31" s="181"/>
      <c r="AH31" s="181"/>
      <c r="AI31" s="181"/>
      <c r="AJ31" s="181"/>
      <c r="AK31" s="905"/>
      <c r="AL31" s="906"/>
      <c r="AM31" s="906"/>
      <c r="AN31" s="906"/>
      <c r="AO31" s="907"/>
      <c r="AP31" s="2"/>
      <c r="AQ31" s="182">
        <f t="shared" si="2"/>
        <v>1</v>
      </c>
    </row>
    <row r="32" spans="2:46" ht="12" customHeight="1" x14ac:dyDescent="0.15">
      <c r="B32" s="869"/>
      <c r="C32" s="874"/>
      <c r="D32" s="872"/>
      <c r="E32" s="872"/>
      <c r="F32" s="872"/>
      <c r="G32" s="872"/>
      <c r="H32" s="872"/>
      <c r="I32" s="872"/>
      <c r="J32" s="873"/>
      <c r="K32" s="178"/>
      <c r="L32" s="905"/>
      <c r="M32" s="907"/>
      <c r="N32" s="905"/>
      <c r="O32" s="907"/>
      <c r="P32" s="905"/>
      <c r="Q32" s="907"/>
      <c r="R32" s="611"/>
      <c r="S32" s="614"/>
      <c r="T32" s="612"/>
      <c r="U32" s="905"/>
      <c r="V32" s="907"/>
      <c r="W32" s="905"/>
      <c r="X32" s="907"/>
      <c r="Y32" s="179"/>
      <c r="Z32" s="180"/>
      <c r="AA32" s="180"/>
      <c r="AB32" s="180"/>
      <c r="AC32" s="181"/>
      <c r="AD32" s="181"/>
      <c r="AE32" s="181"/>
      <c r="AF32" s="181"/>
      <c r="AG32" s="181"/>
      <c r="AH32" s="181"/>
      <c r="AI32" s="181"/>
      <c r="AJ32" s="181"/>
      <c r="AK32" s="905"/>
      <c r="AL32" s="906"/>
      <c r="AM32" s="906"/>
      <c r="AN32" s="906"/>
      <c r="AO32" s="907"/>
      <c r="AP32" s="2"/>
      <c r="AQ32" s="182">
        <f t="shared" si="2"/>
        <v>1</v>
      </c>
      <c r="AS32" s="853"/>
      <c r="AT32" s="853"/>
    </row>
    <row r="33" spans="2:86" ht="12" customHeight="1" x14ac:dyDescent="0.15">
      <c r="B33" s="869"/>
      <c r="C33" s="874"/>
      <c r="D33" s="872"/>
      <c r="E33" s="872"/>
      <c r="F33" s="872"/>
      <c r="G33" s="872"/>
      <c r="H33" s="872"/>
      <c r="I33" s="872"/>
      <c r="J33" s="873"/>
      <c r="K33" s="178"/>
      <c r="L33" s="905"/>
      <c r="M33" s="907"/>
      <c r="N33" s="905"/>
      <c r="O33" s="907"/>
      <c r="P33" s="905"/>
      <c r="Q33" s="907"/>
      <c r="R33" s="611"/>
      <c r="S33" s="614"/>
      <c r="T33" s="612"/>
      <c r="U33" s="905"/>
      <c r="V33" s="907"/>
      <c r="W33" s="905"/>
      <c r="X33" s="907"/>
      <c r="Y33" s="179"/>
      <c r="Z33" s="180"/>
      <c r="AA33" s="180"/>
      <c r="AB33" s="180"/>
      <c r="AC33" s="181"/>
      <c r="AD33" s="181"/>
      <c r="AE33" s="181"/>
      <c r="AF33" s="181"/>
      <c r="AG33" s="181"/>
      <c r="AH33" s="181"/>
      <c r="AI33" s="181"/>
      <c r="AJ33" s="181"/>
      <c r="AK33" s="905"/>
      <c r="AL33" s="906"/>
      <c r="AM33" s="906"/>
      <c r="AN33" s="906"/>
      <c r="AO33" s="907"/>
      <c r="AP33" s="2"/>
      <c r="AQ33" s="182">
        <f t="shared" si="2"/>
        <v>1</v>
      </c>
      <c r="AS33" s="908"/>
      <c r="AT33" s="908"/>
    </row>
    <row r="34" spans="2:86" ht="12" customHeight="1" x14ac:dyDescent="0.15">
      <c r="B34" s="869"/>
      <c r="C34" s="874"/>
      <c r="D34" s="872"/>
      <c r="E34" s="872"/>
      <c r="F34" s="872"/>
      <c r="G34" s="872"/>
      <c r="H34" s="872"/>
      <c r="I34" s="872"/>
      <c r="J34" s="873"/>
      <c r="K34" s="178"/>
      <c r="L34" s="905"/>
      <c r="M34" s="907"/>
      <c r="N34" s="905"/>
      <c r="O34" s="907"/>
      <c r="P34" s="905"/>
      <c r="Q34" s="907"/>
      <c r="R34" s="611"/>
      <c r="S34" s="614"/>
      <c r="T34" s="612"/>
      <c r="U34" s="905"/>
      <c r="V34" s="907"/>
      <c r="W34" s="905"/>
      <c r="X34" s="907"/>
      <c r="Y34" s="179"/>
      <c r="Z34" s="180"/>
      <c r="AA34" s="180"/>
      <c r="AB34" s="180"/>
      <c r="AC34" s="181"/>
      <c r="AD34" s="181"/>
      <c r="AE34" s="181"/>
      <c r="AF34" s="181"/>
      <c r="AG34" s="181"/>
      <c r="AH34" s="181"/>
      <c r="AI34" s="181"/>
      <c r="AJ34" s="181"/>
      <c r="AK34" s="905"/>
      <c r="AL34" s="906"/>
      <c r="AM34" s="906"/>
      <c r="AN34" s="906"/>
      <c r="AO34" s="907"/>
      <c r="AP34" s="2"/>
      <c r="AQ34" s="182">
        <f t="shared" si="2"/>
        <v>1</v>
      </c>
      <c r="AS34" s="909"/>
      <c r="AT34" s="909"/>
    </row>
    <row r="35" spans="2:86" ht="12" customHeight="1" x14ac:dyDescent="0.15">
      <c r="B35" s="869"/>
      <c r="C35" s="874"/>
      <c r="D35" s="872"/>
      <c r="E35" s="872"/>
      <c r="F35" s="872"/>
      <c r="G35" s="872"/>
      <c r="H35" s="872"/>
      <c r="I35" s="872"/>
      <c r="J35" s="873"/>
      <c r="K35" s="910" t="s">
        <v>630</v>
      </c>
      <c r="L35" s="895" t="s">
        <v>631</v>
      </c>
      <c r="M35" s="895"/>
      <c r="N35" s="895"/>
      <c r="O35" s="895"/>
      <c r="P35" s="895"/>
      <c r="Q35" s="895"/>
      <c r="R35" s="895"/>
      <c r="S35" s="895"/>
      <c r="T35" s="895"/>
      <c r="U35" s="895"/>
      <c r="V35" s="895"/>
      <c r="W35" s="895"/>
      <c r="X35" s="895"/>
      <c r="Y35" s="881" t="s">
        <v>632</v>
      </c>
      <c r="Z35" s="882"/>
      <c r="AA35" s="882"/>
      <c r="AB35" s="883"/>
      <c r="AC35" s="183">
        <f t="shared" ref="AC35:AJ35" si="3">SUM(AC11:AC34)</f>
        <v>0</v>
      </c>
      <c r="AD35" s="183">
        <f t="shared" si="3"/>
        <v>0.02</v>
      </c>
      <c r="AE35" s="183">
        <f>SUM(AE11:AE34)</f>
        <v>0</v>
      </c>
      <c r="AF35" s="183">
        <f t="shared" si="3"/>
        <v>0.14000000000000001</v>
      </c>
      <c r="AG35" s="183">
        <f t="shared" si="3"/>
        <v>0</v>
      </c>
      <c r="AH35" s="183">
        <f t="shared" si="3"/>
        <v>0</v>
      </c>
      <c r="AI35" s="183">
        <f t="shared" si="3"/>
        <v>0</v>
      </c>
      <c r="AJ35" s="184">
        <f t="shared" si="3"/>
        <v>0</v>
      </c>
      <c r="AK35" s="895" t="s">
        <v>633</v>
      </c>
      <c r="AL35" s="895"/>
      <c r="AM35" s="912" t="s">
        <v>382</v>
      </c>
      <c r="AN35" s="912"/>
      <c r="AO35" s="912"/>
      <c r="AP35" s="2"/>
    </row>
    <row r="36" spans="2:86" ht="12" customHeight="1" x14ac:dyDescent="0.15">
      <c r="B36" s="869"/>
      <c r="C36" s="874"/>
      <c r="D36" s="872"/>
      <c r="E36" s="872"/>
      <c r="F36" s="872"/>
      <c r="G36" s="872"/>
      <c r="H36" s="872"/>
      <c r="I36" s="872"/>
      <c r="J36" s="873"/>
      <c r="K36" s="911"/>
      <c r="L36" s="889" t="s">
        <v>635</v>
      </c>
      <c r="M36" s="896"/>
      <c r="N36" s="890"/>
      <c r="O36" s="889" t="s">
        <v>636</v>
      </c>
      <c r="P36" s="896"/>
      <c r="Q36" s="896"/>
      <c r="R36" s="896"/>
      <c r="S36" s="896"/>
      <c r="T36" s="896"/>
      <c r="U36" s="896"/>
      <c r="V36" s="896"/>
      <c r="W36" s="896"/>
      <c r="X36" s="890"/>
      <c r="Y36" s="176" t="s">
        <v>388</v>
      </c>
      <c r="Z36" s="177" t="s">
        <v>387</v>
      </c>
      <c r="AA36" s="177" t="s">
        <v>628</v>
      </c>
      <c r="AB36" s="177" t="s">
        <v>629</v>
      </c>
      <c r="AC36" s="177" t="s">
        <v>388</v>
      </c>
      <c r="AD36" s="177" t="s">
        <v>387</v>
      </c>
      <c r="AE36" s="177" t="s">
        <v>628</v>
      </c>
      <c r="AF36" s="177" t="s">
        <v>629</v>
      </c>
      <c r="AG36" s="177" t="s">
        <v>388</v>
      </c>
      <c r="AH36" s="177" t="s">
        <v>387</v>
      </c>
      <c r="AI36" s="177" t="s">
        <v>628</v>
      </c>
      <c r="AJ36" s="185" t="s">
        <v>629</v>
      </c>
      <c r="AK36" s="895"/>
      <c r="AL36" s="895"/>
      <c r="AM36" s="912"/>
      <c r="AN36" s="912"/>
      <c r="AO36" s="912"/>
      <c r="AP36" s="2"/>
    </row>
    <row r="37" spans="2:86" ht="14.25" customHeight="1" x14ac:dyDescent="0.15">
      <c r="B37" s="869"/>
      <c r="C37" s="874"/>
      <c r="D37" s="872"/>
      <c r="E37" s="872"/>
      <c r="F37" s="872"/>
      <c r="G37" s="872"/>
      <c r="H37" s="872"/>
      <c r="I37" s="872"/>
      <c r="J37" s="873"/>
      <c r="K37" s="911"/>
      <c r="L37" s="891"/>
      <c r="M37" s="900"/>
      <c r="N37" s="892"/>
      <c r="O37" s="891"/>
      <c r="P37" s="900"/>
      <c r="Q37" s="900"/>
      <c r="R37" s="900"/>
      <c r="S37" s="900"/>
      <c r="T37" s="900"/>
      <c r="U37" s="900"/>
      <c r="V37" s="900"/>
      <c r="W37" s="900"/>
      <c r="X37" s="892"/>
      <c r="Y37" s="913">
        <f>COUNTIF(Y11:Y34,"〇")</f>
        <v>0</v>
      </c>
      <c r="Z37" s="913">
        <f>COUNTIF(Z11:Z34,"〇")</f>
        <v>0</v>
      </c>
      <c r="AA37" s="913">
        <f>COUNTIF(AA11:AA34,"〇")</f>
        <v>0</v>
      </c>
      <c r="AB37" s="913">
        <f>COUNTIF(AB11:AB34,"〇")</f>
        <v>0</v>
      </c>
      <c r="AC37" s="913">
        <f>COUNTA(AC11:AC34)</f>
        <v>0</v>
      </c>
      <c r="AD37" s="913">
        <f t="shared" ref="AD37:AI37" si="4">COUNTA(AD11:AD34)</f>
        <v>1</v>
      </c>
      <c r="AE37" s="913">
        <f t="shared" si="4"/>
        <v>0</v>
      </c>
      <c r="AF37" s="913">
        <f t="shared" si="4"/>
        <v>1</v>
      </c>
      <c r="AG37" s="913">
        <f t="shared" si="4"/>
        <v>0</v>
      </c>
      <c r="AH37" s="913">
        <f t="shared" si="4"/>
        <v>0</v>
      </c>
      <c r="AI37" s="913">
        <f t="shared" si="4"/>
        <v>0</v>
      </c>
      <c r="AJ37" s="913">
        <f>COUNTA(AJ11:AJ34)</f>
        <v>0</v>
      </c>
      <c r="AK37" s="895"/>
      <c r="AL37" s="895"/>
      <c r="AM37" s="912"/>
      <c r="AN37" s="912"/>
      <c r="AO37" s="912"/>
      <c r="AP37" s="2"/>
    </row>
    <row r="38" spans="2:86" ht="14.25" customHeight="1" x14ac:dyDescent="0.15">
      <c r="B38" s="869"/>
      <c r="C38" s="874"/>
      <c r="D38" s="872"/>
      <c r="E38" s="872"/>
      <c r="F38" s="872"/>
      <c r="G38" s="872"/>
      <c r="H38" s="872"/>
      <c r="I38" s="872"/>
      <c r="J38" s="873"/>
      <c r="K38" s="911"/>
      <c r="L38" s="893"/>
      <c r="M38" s="897"/>
      <c r="N38" s="894"/>
      <c r="O38" s="893"/>
      <c r="P38" s="897"/>
      <c r="Q38" s="897"/>
      <c r="R38" s="897"/>
      <c r="S38" s="897"/>
      <c r="T38" s="897"/>
      <c r="U38" s="897"/>
      <c r="V38" s="897"/>
      <c r="W38" s="897"/>
      <c r="X38" s="894"/>
      <c r="Y38" s="913"/>
      <c r="Z38" s="913"/>
      <c r="AA38" s="913"/>
      <c r="AB38" s="913"/>
      <c r="AC38" s="913"/>
      <c r="AD38" s="913"/>
      <c r="AE38" s="913"/>
      <c r="AF38" s="913"/>
      <c r="AG38" s="913"/>
      <c r="AH38" s="913"/>
      <c r="AI38" s="913"/>
      <c r="AJ38" s="913"/>
      <c r="AK38" s="895"/>
      <c r="AL38" s="895"/>
      <c r="AM38" s="912"/>
      <c r="AN38" s="912"/>
      <c r="AO38" s="912"/>
      <c r="AP38" s="2"/>
    </row>
    <row r="39" spans="2:86" ht="12" customHeight="1" x14ac:dyDescent="0.15">
      <c r="B39" s="869"/>
      <c r="C39" s="874"/>
      <c r="D39" s="872"/>
      <c r="E39" s="872"/>
      <c r="F39" s="872"/>
      <c r="G39" s="872"/>
      <c r="H39" s="872"/>
      <c r="I39" s="872"/>
      <c r="J39" s="872"/>
      <c r="K39" s="921" t="s">
        <v>637</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869"/>
      <c r="C40" s="874"/>
      <c r="D40" s="872"/>
      <c r="E40" s="872"/>
      <c r="F40" s="872"/>
      <c r="G40" s="872"/>
      <c r="H40" s="872"/>
      <c r="I40" s="872"/>
      <c r="J40" s="872"/>
      <c r="K40" s="922"/>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869"/>
      <c r="C41" s="874"/>
      <c r="D41" s="872"/>
      <c r="E41" s="872"/>
      <c r="F41" s="872"/>
      <c r="G41" s="872"/>
      <c r="H41" s="872"/>
      <c r="I41" s="872"/>
      <c r="J41" s="872"/>
      <c r="K41" s="922"/>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869"/>
      <c r="C42" s="874"/>
      <c r="D42" s="872"/>
      <c r="E42" s="872"/>
      <c r="F42" s="872"/>
      <c r="G42" s="872"/>
      <c r="H42" s="872"/>
      <c r="I42" s="872"/>
      <c r="J42" s="872"/>
      <c r="K42" s="922"/>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165"/>
      <c r="CD42" s="2"/>
      <c r="CE42" s="2"/>
      <c r="CF42" s="2"/>
      <c r="CG42" s="2"/>
      <c r="CH42" s="2"/>
    </row>
    <row r="43" spans="2:86" ht="12" customHeight="1" x14ac:dyDescent="0.15">
      <c r="B43" s="869"/>
      <c r="C43" s="874"/>
      <c r="D43" s="872"/>
      <c r="E43" s="872"/>
      <c r="F43" s="872"/>
      <c r="G43" s="872"/>
      <c r="H43" s="872"/>
      <c r="I43" s="872"/>
      <c r="J43" s="873"/>
      <c r="K43" s="914" t="s">
        <v>638</v>
      </c>
      <c r="L43" s="914"/>
      <c r="M43" s="914"/>
      <c r="N43" s="914"/>
      <c r="O43" s="914"/>
      <c r="P43" s="914"/>
      <c r="Q43" s="914"/>
      <c r="R43" s="914"/>
      <c r="S43" s="914"/>
      <c r="T43" s="914"/>
      <c r="U43" s="914"/>
      <c r="V43" s="914"/>
      <c r="W43" s="914"/>
      <c r="X43" s="914"/>
      <c r="Y43" s="914"/>
      <c r="Z43" s="914"/>
      <c r="AA43" s="914"/>
      <c r="AB43" s="914"/>
      <c r="AC43" s="914"/>
      <c r="AD43" s="914"/>
      <c r="AE43" s="914"/>
      <c r="AF43" s="914"/>
      <c r="AG43" s="914"/>
      <c r="AH43" s="914"/>
      <c r="AI43" s="914"/>
      <c r="AJ43" s="914"/>
      <c r="AK43" s="914"/>
      <c r="AL43" s="914"/>
      <c r="AM43" s="914"/>
      <c r="AN43" s="914"/>
      <c r="AO43" s="914"/>
      <c r="AP43" s="165"/>
      <c r="CD43" s="2"/>
      <c r="CE43" s="2"/>
      <c r="CF43" s="2"/>
      <c r="CG43" s="2"/>
      <c r="CH43" s="2"/>
    </row>
    <row r="44" spans="2:86" ht="12" customHeight="1" x14ac:dyDescent="0.15">
      <c r="B44" s="869"/>
      <c r="C44" s="874"/>
      <c r="D44" s="872"/>
      <c r="E44" s="872"/>
      <c r="F44" s="872"/>
      <c r="G44" s="872"/>
      <c r="H44" s="872"/>
      <c r="I44" s="872"/>
      <c r="J44" s="873"/>
      <c r="K44" s="915" t="s">
        <v>639</v>
      </c>
      <c r="L44" s="916"/>
      <c r="M44" s="916"/>
      <c r="N44" s="916"/>
      <c r="O44" s="916"/>
      <c r="P44" s="916"/>
      <c r="Q44" s="916"/>
      <c r="R44" s="916"/>
      <c r="S44" s="916"/>
      <c r="T44" s="916"/>
      <c r="U44" s="916"/>
      <c r="V44" s="916"/>
      <c r="W44" s="916"/>
      <c r="X44" s="916"/>
      <c r="Y44" s="916"/>
      <c r="Z44" s="916"/>
      <c r="AA44" s="916"/>
      <c r="AB44" s="916"/>
      <c r="AC44" s="916"/>
      <c r="AD44" s="916"/>
      <c r="AE44" s="916"/>
      <c r="AF44" s="916"/>
      <c r="AG44" s="916"/>
      <c r="AH44" s="916"/>
      <c r="AI44" s="916"/>
      <c r="AJ44" s="916"/>
      <c r="AK44" s="916"/>
      <c r="AL44" s="916"/>
      <c r="AM44" s="916"/>
      <c r="AN44" s="916"/>
      <c r="AO44" s="917"/>
      <c r="AP44" s="165"/>
      <c r="CD44" s="2"/>
      <c r="CE44" s="2"/>
      <c r="CF44" s="2"/>
      <c r="CG44" s="2"/>
      <c r="CH44" s="2"/>
    </row>
    <row r="45" spans="2:86" ht="12" customHeight="1" x14ac:dyDescent="0.15">
      <c r="B45" s="480"/>
      <c r="C45" s="875"/>
      <c r="D45" s="876"/>
      <c r="E45" s="876"/>
      <c r="F45" s="876"/>
      <c r="G45" s="876"/>
      <c r="H45" s="876"/>
      <c r="I45" s="876"/>
      <c r="J45" s="877"/>
      <c r="K45" s="918" t="s">
        <v>640</v>
      </c>
      <c r="L45" s="919"/>
      <c r="M45" s="919"/>
      <c r="N45" s="919"/>
      <c r="O45" s="919"/>
      <c r="P45" s="919"/>
      <c r="Q45" s="919"/>
      <c r="R45" s="919"/>
      <c r="S45" s="919"/>
      <c r="T45" s="919"/>
      <c r="U45" s="919"/>
      <c r="V45" s="919"/>
      <c r="W45" s="919"/>
      <c r="X45" s="919"/>
      <c r="Y45" s="919"/>
      <c r="Z45" s="919"/>
      <c r="AA45" s="919"/>
      <c r="AB45" s="919"/>
      <c r="AC45" s="919"/>
      <c r="AD45" s="919"/>
      <c r="AE45" s="919"/>
      <c r="AF45" s="919"/>
      <c r="AG45" s="919"/>
      <c r="AH45" s="919"/>
      <c r="AI45" s="919"/>
      <c r="AJ45" s="919"/>
      <c r="AK45" s="919"/>
      <c r="AL45" s="919"/>
      <c r="AM45" s="919"/>
      <c r="AN45" s="919"/>
      <c r="AO45" s="920"/>
      <c r="AP45" s="165"/>
      <c r="CD45" s="2"/>
      <c r="CE45" s="2"/>
      <c r="CF45" s="2"/>
      <c r="CG45" s="2"/>
      <c r="CH45" s="2"/>
    </row>
    <row r="46" spans="2:86" ht="12" customHeight="1" x14ac:dyDescent="0.2">
      <c r="B46" s="152" t="s">
        <v>641</v>
      </c>
      <c r="C46" s="174"/>
      <c r="D46" s="174"/>
      <c r="E46" s="174"/>
      <c r="F46" s="174"/>
      <c r="G46" s="174"/>
      <c r="H46" s="174"/>
      <c r="I46" s="174"/>
      <c r="J46" s="174"/>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65"/>
      <c r="CD46" s="2"/>
      <c r="CE46" s="2"/>
      <c r="CF46" s="2"/>
      <c r="CG46" s="2"/>
      <c r="CH46" s="2"/>
    </row>
    <row r="47" spans="2:86" s="152" customFormat="1" ht="12" customHeight="1" x14ac:dyDescent="0.15">
      <c r="B47" s="2" t="s">
        <v>642</v>
      </c>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row>
    <row r="48" spans="2:86" ht="12" customHeight="1" x14ac:dyDescent="0.15">
      <c r="B48" s="2" t="s">
        <v>643</v>
      </c>
      <c r="AP48" s="165"/>
      <c r="CD48" s="2"/>
      <c r="CE48" s="2"/>
      <c r="CF48" s="2"/>
      <c r="CG48" s="2"/>
      <c r="CH48" s="2"/>
    </row>
    <row r="49" spans="2:86" ht="12" customHeight="1" x14ac:dyDescent="0.15">
      <c r="B49" s="2" t="s">
        <v>644</v>
      </c>
      <c r="AP49" s="165"/>
      <c r="CD49" s="2"/>
      <c r="CE49" s="2"/>
      <c r="CF49" s="2"/>
      <c r="CG49" s="2"/>
      <c r="CH49" s="2"/>
    </row>
    <row r="50" spans="2:86" ht="12" customHeight="1" x14ac:dyDescent="0.15">
      <c r="B50" s="2" t="s">
        <v>645</v>
      </c>
    </row>
    <row r="51" spans="2:86" ht="12" customHeight="1" x14ac:dyDescent="0.15">
      <c r="B51" s="2" t="s">
        <v>646</v>
      </c>
    </row>
    <row r="52" spans="2:86" ht="12" customHeight="1" x14ac:dyDescent="0.15">
      <c r="B52" s="2" t="s">
        <v>647</v>
      </c>
    </row>
    <row r="53" spans="2:86" x14ac:dyDescent="0.15">
      <c r="B53" s="2" t="s">
        <v>648</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34 AG11:AJ34">
    <cfRule type="expression" dxfId="47" priority="3">
      <formula>$AQ11=2</formula>
    </cfRule>
  </conditionalFormatting>
  <conditionalFormatting sqref="Y11:AF34">
    <cfRule type="expression" dxfId="46" priority="2">
      <formula>$AQ11=3</formula>
    </cfRule>
  </conditionalFormatting>
  <conditionalFormatting sqref="AC11:AJ34">
    <cfRule type="expression" dxfId="45" priority="1">
      <formula>$AQ11=1</formula>
    </cfRule>
  </conditionalFormatting>
  <dataValidations count="2">
    <dataValidation type="list" allowBlank="1" showInputMessage="1" showErrorMessage="1" sqref="N11:O34" xr:uid="{C49DE1D1-227E-47D7-9A6F-09843FDBF7B9}">
      <formula1>INDIRECT(L11)</formula1>
    </dataValidation>
    <dataValidation type="list" allowBlank="1" showInputMessage="1" showErrorMessage="1" sqref="Y11:AB34" xr:uid="{4C63B8FE-7078-4DB7-A395-4B3B0DC1C26E}">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0E515-164A-4B99-818D-A75B0EBFDB0F}">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4" customWidth="1"/>
    <col min="43" max="86" width="4.125" style="165" customWidth="1"/>
    <col min="87" max="99" width="8" style="2" customWidth="1"/>
    <col min="100" max="110" width="9" style="2"/>
    <col min="111" max="111" width="14" style="2" bestFit="1" customWidth="1"/>
    <col min="112" max="16384" width="9" style="2"/>
  </cols>
  <sheetData>
    <row r="1" spans="2:86" ht="12" customHeight="1" x14ac:dyDescent="0.15">
      <c r="AU1" s="857" t="s">
        <v>593</v>
      </c>
      <c r="AV1" s="858" t="s">
        <v>594</v>
      </c>
      <c r="AW1" s="858"/>
      <c r="AX1" s="858"/>
      <c r="AY1" s="852" t="s">
        <v>595</v>
      </c>
      <c r="AZ1" s="852"/>
      <c r="BA1" s="852"/>
      <c r="BB1" s="852"/>
      <c r="BC1" s="852"/>
      <c r="BD1" s="852"/>
      <c r="BE1" s="852"/>
      <c r="BF1" s="852"/>
      <c r="BG1" s="852"/>
      <c r="BH1" s="852"/>
      <c r="BI1" s="852"/>
      <c r="BJ1" s="852"/>
      <c r="BK1" s="852" t="s">
        <v>596</v>
      </c>
      <c r="BL1" s="852"/>
      <c r="BM1" s="852"/>
      <c r="BN1" s="852"/>
      <c r="BO1" s="852"/>
      <c r="BP1" s="852"/>
      <c r="BQ1" s="852"/>
      <c r="BR1" s="852"/>
      <c r="BS1" s="852"/>
      <c r="BT1" s="852"/>
      <c r="BU1" s="852"/>
      <c r="BV1" s="852"/>
      <c r="BW1" s="854"/>
      <c r="BX1" s="854"/>
      <c r="BY1" s="854"/>
      <c r="BZ1" s="854"/>
      <c r="CA1" s="854"/>
      <c r="CB1" s="854"/>
      <c r="CC1" s="854"/>
      <c r="CD1" s="854"/>
      <c r="CE1" s="854"/>
      <c r="CF1" s="854"/>
      <c r="CG1" s="854"/>
      <c r="CH1" s="854"/>
    </row>
    <row r="2" spans="2:86" ht="8.25" customHeight="1" x14ac:dyDescent="0.15">
      <c r="AU2" s="857"/>
      <c r="AV2" s="858" t="s">
        <v>597</v>
      </c>
      <c r="AW2" s="859" t="s">
        <v>598</v>
      </c>
      <c r="AX2" s="859" t="s">
        <v>599</v>
      </c>
      <c r="AY2" s="852" t="s">
        <v>600</v>
      </c>
      <c r="AZ2" s="852"/>
      <c r="BA2" s="852"/>
      <c r="BB2" s="852"/>
      <c r="BC2" s="852"/>
      <c r="BD2" s="852"/>
      <c r="BE2" s="852"/>
      <c r="BF2" s="852"/>
      <c r="BG2" s="852"/>
      <c r="BH2" s="852"/>
      <c r="BI2" s="852"/>
      <c r="BJ2" s="852"/>
      <c r="BK2" s="852" t="s">
        <v>601</v>
      </c>
      <c r="BL2" s="852"/>
      <c r="BM2" s="852"/>
      <c r="BN2" s="852"/>
      <c r="BO2" s="852" t="s">
        <v>602</v>
      </c>
      <c r="BP2" s="852"/>
      <c r="BQ2" s="852"/>
      <c r="BR2" s="852"/>
      <c r="BS2" s="852"/>
      <c r="BT2" s="852"/>
      <c r="BU2" s="852"/>
      <c r="BV2" s="852"/>
      <c r="BW2" s="853"/>
      <c r="BX2" s="853"/>
      <c r="BY2" s="853"/>
      <c r="BZ2" s="853"/>
      <c r="CA2" s="854"/>
      <c r="CB2" s="854"/>
      <c r="CC2" s="854"/>
      <c r="CD2" s="854"/>
      <c r="CE2" s="854"/>
      <c r="CF2" s="854"/>
      <c r="CG2" s="854"/>
      <c r="CH2" s="854"/>
    </row>
    <row r="3" spans="2:86" ht="24.95" customHeight="1" x14ac:dyDescent="0.15">
      <c r="B3" s="564" t="s">
        <v>603</v>
      </c>
      <c r="C3" s="855"/>
      <c r="D3" s="855"/>
      <c r="E3" s="856"/>
      <c r="F3" s="856"/>
      <c r="G3" s="856"/>
      <c r="H3" s="856"/>
      <c r="I3" s="856"/>
      <c r="J3" s="856"/>
      <c r="K3" s="855"/>
      <c r="L3" s="855"/>
      <c r="M3" s="855"/>
      <c r="N3" s="855"/>
      <c r="O3" s="855"/>
      <c r="P3" s="855"/>
      <c r="Q3" s="855"/>
      <c r="R3" s="855"/>
      <c r="S3" s="855"/>
      <c r="T3" s="855"/>
      <c r="U3" s="855"/>
      <c r="V3" s="855"/>
      <c r="W3" s="855"/>
      <c r="X3" s="855"/>
      <c r="Y3" s="855"/>
      <c r="Z3" s="855"/>
      <c r="AA3" s="855"/>
      <c r="AB3" s="855"/>
      <c r="AC3" s="855"/>
      <c r="AD3" s="855"/>
      <c r="AE3" s="855"/>
      <c r="AF3" s="855"/>
      <c r="AG3" s="855"/>
      <c r="AH3" s="855"/>
      <c r="AI3" s="855"/>
      <c r="AJ3" s="855"/>
      <c r="AK3" s="855"/>
      <c r="AL3" s="855"/>
      <c r="AM3" s="855"/>
      <c r="AN3" s="855"/>
      <c r="AO3" s="855"/>
      <c r="AU3" s="857"/>
      <c r="AV3" s="858"/>
      <c r="AW3" s="859"/>
      <c r="AX3" s="859"/>
      <c r="AY3" s="852" t="s">
        <v>604</v>
      </c>
      <c r="AZ3" s="852"/>
      <c r="BA3" s="852"/>
      <c r="BB3" s="852"/>
      <c r="BC3" s="852" t="s">
        <v>605</v>
      </c>
      <c r="BD3" s="852"/>
      <c r="BE3" s="852"/>
      <c r="BF3" s="852"/>
      <c r="BG3" s="852" t="s">
        <v>606</v>
      </c>
      <c r="BH3" s="852"/>
      <c r="BI3" s="852"/>
      <c r="BJ3" s="852"/>
      <c r="BK3" s="852" t="s">
        <v>607</v>
      </c>
      <c r="BL3" s="852"/>
      <c r="BM3" s="852"/>
      <c r="BN3" s="852"/>
      <c r="BO3" s="852" t="s">
        <v>605</v>
      </c>
      <c r="BP3" s="852"/>
      <c r="BQ3" s="852"/>
      <c r="BR3" s="852"/>
      <c r="BS3" s="852" t="s">
        <v>606</v>
      </c>
      <c r="BT3" s="852"/>
      <c r="BU3" s="852"/>
      <c r="BV3" s="852"/>
      <c r="BW3" s="854"/>
      <c r="BX3" s="854"/>
      <c r="BY3" s="854"/>
      <c r="BZ3" s="854"/>
      <c r="CA3" s="854"/>
      <c r="CB3" s="854"/>
      <c r="CC3" s="854"/>
      <c r="CD3" s="854"/>
      <c r="CE3" s="854"/>
      <c r="CF3" s="854"/>
      <c r="CG3" s="854"/>
      <c r="CH3" s="854"/>
    </row>
    <row r="4" spans="2:86" ht="18" customHeight="1" x14ac:dyDescent="0.15">
      <c r="B4" s="390" t="s">
        <v>8</v>
      </c>
      <c r="C4" s="390"/>
      <c r="D4" s="390"/>
      <c r="E4" s="620" t="s">
        <v>358</v>
      </c>
      <c r="F4" s="621"/>
      <c r="G4" s="621"/>
      <c r="H4" s="621"/>
      <c r="I4" s="621"/>
      <c r="J4" s="622"/>
      <c r="K4" s="491" t="s">
        <v>9</v>
      </c>
      <c r="L4" s="491"/>
      <c r="M4" s="491"/>
      <c r="N4" s="644" t="s">
        <v>574</v>
      </c>
      <c r="O4" s="644"/>
      <c r="P4" s="644"/>
      <c r="Q4" s="644"/>
      <c r="R4" s="644"/>
      <c r="S4" s="644"/>
      <c r="T4" s="493" t="s">
        <v>608</v>
      </c>
      <c r="U4" s="494"/>
      <c r="V4" s="494"/>
      <c r="W4" s="494"/>
      <c r="X4" s="495"/>
      <c r="Y4" s="867" t="s">
        <v>364</v>
      </c>
      <c r="Z4" s="867"/>
      <c r="AA4" s="867"/>
      <c r="AB4" s="867"/>
      <c r="AC4" s="867"/>
      <c r="AD4" s="867"/>
      <c r="AE4" s="867"/>
      <c r="AF4" s="867"/>
      <c r="AG4" s="493" t="s">
        <v>403</v>
      </c>
      <c r="AH4" s="494"/>
      <c r="AI4" s="494"/>
      <c r="AJ4" s="495"/>
      <c r="AK4" s="860">
        <v>45621</v>
      </c>
      <c r="AL4" s="861"/>
      <c r="AM4" s="861"/>
      <c r="AN4" s="861"/>
      <c r="AO4" s="862"/>
      <c r="AU4" s="857"/>
      <c r="AV4" s="858"/>
      <c r="AW4" s="859"/>
      <c r="AX4" s="859"/>
      <c r="AY4" s="166" t="s">
        <v>609</v>
      </c>
      <c r="AZ4" s="166" t="s">
        <v>610</v>
      </c>
      <c r="BA4" s="166" t="s">
        <v>611</v>
      </c>
      <c r="BB4" s="166" t="s">
        <v>612</v>
      </c>
      <c r="BC4" s="166" t="s">
        <v>609</v>
      </c>
      <c r="BD4" s="166" t="s">
        <v>610</v>
      </c>
      <c r="BE4" s="166" t="s">
        <v>611</v>
      </c>
      <c r="BF4" s="166" t="s">
        <v>612</v>
      </c>
      <c r="BG4" s="166" t="s">
        <v>609</v>
      </c>
      <c r="BH4" s="166" t="s">
        <v>610</v>
      </c>
      <c r="BI4" s="166" t="s">
        <v>611</v>
      </c>
      <c r="BJ4" s="166" t="s">
        <v>612</v>
      </c>
      <c r="BK4" s="166" t="s">
        <v>609</v>
      </c>
      <c r="BL4" s="166" t="s">
        <v>610</v>
      </c>
      <c r="BM4" s="166" t="s">
        <v>611</v>
      </c>
      <c r="BN4" s="166" t="s">
        <v>612</v>
      </c>
      <c r="BO4" s="166" t="s">
        <v>609</v>
      </c>
      <c r="BP4" s="166" t="s">
        <v>610</v>
      </c>
      <c r="BQ4" s="166" t="s">
        <v>611</v>
      </c>
      <c r="BR4" s="166" t="s">
        <v>612</v>
      </c>
      <c r="BS4" s="166" t="s">
        <v>609</v>
      </c>
      <c r="BT4" s="166" t="s">
        <v>610</v>
      </c>
      <c r="BU4" s="166" t="s">
        <v>611</v>
      </c>
      <c r="BV4" s="166" t="s">
        <v>612</v>
      </c>
      <c r="BW4" s="5"/>
      <c r="BX4" s="5"/>
      <c r="BY4" s="5"/>
      <c r="BZ4" s="5"/>
      <c r="CA4" s="5"/>
      <c r="CB4" s="5"/>
      <c r="CC4" s="5"/>
      <c r="CD4" s="5"/>
      <c r="CE4" s="5"/>
      <c r="CF4" s="5"/>
      <c r="CG4" s="5"/>
      <c r="CH4" s="5"/>
    </row>
    <row r="5" spans="2:86" ht="18" customHeight="1" x14ac:dyDescent="0.15">
      <c r="B5" s="398" t="s">
        <v>0</v>
      </c>
      <c r="C5" s="398"/>
      <c r="D5" s="398"/>
      <c r="E5" s="630" t="s">
        <v>314</v>
      </c>
      <c r="F5" s="631"/>
      <c r="G5" s="631"/>
      <c r="H5" s="631"/>
      <c r="I5" s="631"/>
      <c r="J5" s="632"/>
      <c r="K5" s="523" t="s">
        <v>1</v>
      </c>
      <c r="L5" s="523"/>
      <c r="M5" s="523"/>
      <c r="N5" s="644" t="s">
        <v>362</v>
      </c>
      <c r="O5" s="644"/>
      <c r="P5" s="644"/>
      <c r="Q5" s="644"/>
      <c r="R5" s="644"/>
      <c r="S5" s="644"/>
      <c r="T5" s="496"/>
      <c r="U5" s="497"/>
      <c r="V5" s="497"/>
      <c r="W5" s="497"/>
      <c r="X5" s="498"/>
      <c r="Y5" s="866" t="s">
        <v>367</v>
      </c>
      <c r="Z5" s="866"/>
      <c r="AA5" s="866"/>
      <c r="AB5" s="866"/>
      <c r="AC5" s="866"/>
      <c r="AD5" s="866"/>
      <c r="AE5" s="866"/>
      <c r="AF5" s="866"/>
      <c r="AG5" s="628"/>
      <c r="AH5" s="646"/>
      <c r="AI5" s="646"/>
      <c r="AJ5" s="629"/>
      <c r="AK5" s="863"/>
      <c r="AL5" s="864"/>
      <c r="AM5" s="864"/>
      <c r="AN5" s="864"/>
      <c r="AO5" s="865"/>
      <c r="AU5" s="857"/>
      <c r="AV5" s="167" t="str">
        <f>N7</f>
        <v>S007</v>
      </c>
      <c r="AW5" s="168">
        <f>R7</f>
        <v>10.5</v>
      </c>
      <c r="AX5" s="169" t="str">
        <f>AM35</f>
        <v>Ⅱ</v>
      </c>
      <c r="AY5" s="169">
        <f>Y37</f>
        <v>0</v>
      </c>
      <c r="AZ5" s="169">
        <f t="shared" ref="AZ5:BJ5" si="0">Z37</f>
        <v>0</v>
      </c>
      <c r="BA5" s="169">
        <f t="shared" si="0"/>
        <v>0</v>
      </c>
      <c r="BB5" s="169">
        <f>AB37</f>
        <v>0</v>
      </c>
      <c r="BC5" s="169">
        <f t="shared" si="0"/>
        <v>0</v>
      </c>
      <c r="BD5" s="169">
        <f>AD37</f>
        <v>0</v>
      </c>
      <c r="BE5" s="169">
        <f>AE37</f>
        <v>1</v>
      </c>
      <c r="BF5" s="169">
        <f t="shared" si="0"/>
        <v>1</v>
      </c>
      <c r="BG5" s="169">
        <f t="shared" si="0"/>
        <v>0</v>
      </c>
      <c r="BH5" s="169">
        <f t="shared" si="0"/>
        <v>0</v>
      </c>
      <c r="BI5" s="169">
        <f>AI37</f>
        <v>0</v>
      </c>
      <c r="BJ5" s="169">
        <f t="shared" si="0"/>
        <v>0</v>
      </c>
      <c r="BK5" s="169" t="str">
        <f>IF(Y37&gt;0,R7,"")</f>
        <v/>
      </c>
      <c r="BL5" s="170" t="str">
        <f>IF(Y37&gt;0,"",IF(Z37&gt;0,R7,""))</f>
        <v/>
      </c>
      <c r="BM5" s="170" t="str">
        <f>IF(Y37+Z37&gt;0,"",IF(AA37&gt;0,R7,""))</f>
        <v/>
      </c>
      <c r="BN5" s="170" t="str">
        <f>IF(Y37+Z37+AA37&gt;0,"",IF(AB37&gt;0,R7,""))</f>
        <v/>
      </c>
      <c r="BO5" s="169">
        <f>AC35</f>
        <v>0</v>
      </c>
      <c r="BP5" s="169">
        <f t="shared" ref="BP5:BQ5" si="1">AD35</f>
        <v>0</v>
      </c>
      <c r="BQ5" s="169">
        <f t="shared" si="1"/>
        <v>1.4999999999999999E-2</v>
      </c>
      <c r="BR5" s="169">
        <f>AF35</f>
        <v>0.02</v>
      </c>
      <c r="BS5" s="169">
        <f>AG35</f>
        <v>0</v>
      </c>
      <c r="BT5" s="169">
        <f>AH35</f>
        <v>0</v>
      </c>
      <c r="BU5" s="169">
        <f>AI35</f>
        <v>0</v>
      </c>
      <c r="BV5" s="169">
        <f>AJ35</f>
        <v>0</v>
      </c>
      <c r="BW5" s="171"/>
      <c r="BX5" s="172"/>
      <c r="BY5" s="172"/>
      <c r="BZ5" s="172"/>
      <c r="CA5" s="173"/>
      <c r="CB5" s="173"/>
      <c r="CC5" s="173"/>
      <c r="CD5" s="173"/>
      <c r="CE5" s="173"/>
      <c r="CF5" s="173"/>
      <c r="CG5" s="173"/>
      <c r="CH5" s="173"/>
    </row>
    <row r="6" spans="2:86" ht="12" customHeight="1" x14ac:dyDescent="0.15">
      <c r="B6" s="868" t="s">
        <v>613</v>
      </c>
      <c r="C6" s="870"/>
      <c r="D6" s="871"/>
      <c r="E6" s="872"/>
      <c r="F6" s="872"/>
      <c r="G6" s="872"/>
      <c r="H6" s="872"/>
      <c r="I6" s="872"/>
      <c r="J6" s="873"/>
      <c r="K6" s="878" t="s">
        <v>614</v>
      </c>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80"/>
      <c r="AP6" s="2"/>
    </row>
    <row r="7" spans="2:86" ht="12" customHeight="1" x14ac:dyDescent="0.15">
      <c r="B7" s="869"/>
      <c r="C7" s="874"/>
      <c r="D7" s="872"/>
      <c r="E7" s="872"/>
      <c r="F7" s="872"/>
      <c r="G7" s="872"/>
      <c r="H7" s="872"/>
      <c r="I7" s="872"/>
      <c r="J7" s="873"/>
      <c r="K7" s="881" t="s">
        <v>615</v>
      </c>
      <c r="L7" s="882"/>
      <c r="M7" s="883"/>
      <c r="N7" s="884" t="s">
        <v>331</v>
      </c>
      <c r="O7" s="885"/>
      <c r="P7" s="881" t="s">
        <v>617</v>
      </c>
      <c r="Q7" s="883"/>
      <c r="R7" s="886">
        <v>10.5</v>
      </c>
      <c r="S7" s="887"/>
      <c r="T7" s="888"/>
      <c r="U7" s="889" t="s">
        <v>618</v>
      </c>
      <c r="V7" s="890"/>
      <c r="W7" s="889" t="s">
        <v>619</v>
      </c>
      <c r="X7" s="890"/>
      <c r="Y7" s="883" t="s">
        <v>620</v>
      </c>
      <c r="Z7" s="895"/>
      <c r="AA7" s="895"/>
      <c r="AB7" s="895"/>
      <c r="AC7" s="889" t="s">
        <v>621</v>
      </c>
      <c r="AD7" s="896"/>
      <c r="AE7" s="896"/>
      <c r="AF7" s="896"/>
      <c r="AG7" s="896"/>
      <c r="AH7" s="896"/>
      <c r="AI7" s="896"/>
      <c r="AJ7" s="890"/>
      <c r="AK7" s="889" t="s">
        <v>622</v>
      </c>
      <c r="AL7" s="896"/>
      <c r="AM7" s="896"/>
      <c r="AN7" s="898"/>
      <c r="AO7" s="899"/>
      <c r="AP7" s="2"/>
      <c r="AW7" s="175"/>
    </row>
    <row r="8" spans="2:86" ht="12" customHeight="1" x14ac:dyDescent="0.15">
      <c r="B8" s="869"/>
      <c r="C8" s="874"/>
      <c r="D8" s="872"/>
      <c r="E8" s="872"/>
      <c r="F8" s="872"/>
      <c r="G8" s="872"/>
      <c r="H8" s="872"/>
      <c r="I8" s="872"/>
      <c r="J8" s="873"/>
      <c r="K8" s="895" t="s">
        <v>501</v>
      </c>
      <c r="L8" s="895" t="s">
        <v>414</v>
      </c>
      <c r="M8" s="895"/>
      <c r="N8" s="895" t="s">
        <v>415</v>
      </c>
      <c r="O8" s="895"/>
      <c r="P8" s="895" t="s">
        <v>623</v>
      </c>
      <c r="Q8" s="895"/>
      <c r="R8" s="895" t="s">
        <v>624</v>
      </c>
      <c r="S8" s="895"/>
      <c r="T8" s="895"/>
      <c r="U8" s="891"/>
      <c r="V8" s="892"/>
      <c r="W8" s="891"/>
      <c r="X8" s="892"/>
      <c r="Y8" s="883"/>
      <c r="Z8" s="895"/>
      <c r="AA8" s="895"/>
      <c r="AB8" s="895"/>
      <c r="AC8" s="893"/>
      <c r="AD8" s="897"/>
      <c r="AE8" s="897"/>
      <c r="AF8" s="897"/>
      <c r="AG8" s="897"/>
      <c r="AH8" s="897"/>
      <c r="AI8" s="897"/>
      <c r="AJ8" s="894"/>
      <c r="AK8" s="891"/>
      <c r="AL8" s="900"/>
      <c r="AM8" s="900"/>
      <c r="AN8" s="901"/>
      <c r="AO8" s="902"/>
      <c r="AP8" s="2"/>
    </row>
    <row r="9" spans="2:86" ht="12" customHeight="1" x14ac:dyDescent="0.15">
      <c r="B9" s="869"/>
      <c r="C9" s="874"/>
      <c r="D9" s="872"/>
      <c r="E9" s="872"/>
      <c r="F9" s="872"/>
      <c r="G9" s="872"/>
      <c r="H9" s="872"/>
      <c r="I9" s="872"/>
      <c r="J9" s="873"/>
      <c r="K9" s="895"/>
      <c r="L9" s="895"/>
      <c r="M9" s="895"/>
      <c r="N9" s="895"/>
      <c r="O9" s="895"/>
      <c r="P9" s="895"/>
      <c r="Q9" s="895"/>
      <c r="R9" s="895"/>
      <c r="S9" s="895"/>
      <c r="T9" s="895"/>
      <c r="U9" s="891"/>
      <c r="V9" s="892"/>
      <c r="W9" s="891"/>
      <c r="X9" s="892"/>
      <c r="Y9" s="883" t="s">
        <v>625</v>
      </c>
      <c r="Z9" s="895"/>
      <c r="AA9" s="895"/>
      <c r="AB9" s="895"/>
      <c r="AC9" s="895" t="s">
        <v>626</v>
      </c>
      <c r="AD9" s="895"/>
      <c r="AE9" s="895"/>
      <c r="AF9" s="895"/>
      <c r="AG9" s="895" t="s">
        <v>627</v>
      </c>
      <c r="AH9" s="895"/>
      <c r="AI9" s="895"/>
      <c r="AJ9" s="895"/>
      <c r="AK9" s="891"/>
      <c r="AL9" s="900"/>
      <c r="AM9" s="900"/>
      <c r="AN9" s="901"/>
      <c r="AO9" s="902"/>
      <c r="AP9" s="2"/>
    </row>
    <row r="10" spans="2:86" ht="12" customHeight="1" x14ac:dyDescent="0.15">
      <c r="B10" s="869"/>
      <c r="C10" s="874"/>
      <c r="D10" s="872"/>
      <c r="E10" s="872"/>
      <c r="F10" s="872"/>
      <c r="G10" s="872"/>
      <c r="H10" s="872"/>
      <c r="I10" s="872"/>
      <c r="J10" s="873"/>
      <c r="K10" s="895"/>
      <c r="L10" s="895"/>
      <c r="M10" s="895"/>
      <c r="N10" s="895"/>
      <c r="O10" s="895"/>
      <c r="P10" s="895"/>
      <c r="Q10" s="895"/>
      <c r="R10" s="895"/>
      <c r="S10" s="895"/>
      <c r="T10" s="895"/>
      <c r="U10" s="893"/>
      <c r="V10" s="894"/>
      <c r="W10" s="893"/>
      <c r="X10" s="894"/>
      <c r="Y10" s="176" t="s">
        <v>388</v>
      </c>
      <c r="Z10" s="177" t="s">
        <v>387</v>
      </c>
      <c r="AA10" s="177" t="s">
        <v>628</v>
      </c>
      <c r="AB10" s="177" t="s">
        <v>629</v>
      </c>
      <c r="AC10" s="177" t="s">
        <v>388</v>
      </c>
      <c r="AD10" s="177" t="s">
        <v>387</v>
      </c>
      <c r="AE10" s="177" t="s">
        <v>628</v>
      </c>
      <c r="AF10" s="177" t="s">
        <v>629</v>
      </c>
      <c r="AG10" s="177" t="s">
        <v>388</v>
      </c>
      <c r="AH10" s="177" t="s">
        <v>387</v>
      </c>
      <c r="AI10" s="177" t="s">
        <v>628</v>
      </c>
      <c r="AJ10" s="177" t="s">
        <v>629</v>
      </c>
      <c r="AK10" s="893"/>
      <c r="AL10" s="897"/>
      <c r="AM10" s="897"/>
      <c r="AN10" s="903"/>
      <c r="AO10" s="904"/>
      <c r="AP10" s="2"/>
    </row>
    <row r="11" spans="2:86" ht="12" customHeight="1" x14ac:dyDescent="0.15">
      <c r="B11" s="869"/>
      <c r="C11" s="874"/>
      <c r="D11" s="872"/>
      <c r="E11" s="872"/>
      <c r="F11" s="872"/>
      <c r="G11" s="872"/>
      <c r="H11" s="872"/>
      <c r="I11" s="872"/>
      <c r="J11" s="873"/>
      <c r="K11" s="178">
        <v>1</v>
      </c>
      <c r="L11" s="905" t="s">
        <v>429</v>
      </c>
      <c r="M11" s="907"/>
      <c r="N11" s="905" t="s">
        <v>430</v>
      </c>
      <c r="O11" s="907"/>
      <c r="P11" s="905" t="s">
        <v>431</v>
      </c>
      <c r="Q11" s="907"/>
      <c r="R11" s="613" t="s">
        <v>269</v>
      </c>
      <c r="S11" s="613"/>
      <c r="T11" s="613"/>
      <c r="U11" s="905" t="s">
        <v>438</v>
      </c>
      <c r="V11" s="907"/>
      <c r="W11" s="905"/>
      <c r="X11" s="907"/>
      <c r="Y11" s="179"/>
      <c r="Z11" s="180"/>
      <c r="AA11" s="180"/>
      <c r="AB11" s="180"/>
      <c r="AC11" s="181"/>
      <c r="AD11" s="181"/>
      <c r="AE11" s="181">
        <v>1.4999999999999999E-2</v>
      </c>
      <c r="AF11" s="181"/>
      <c r="AG11" s="181"/>
      <c r="AH11" s="181"/>
      <c r="AI11" s="181"/>
      <c r="AJ11" s="181"/>
      <c r="AK11" s="905"/>
      <c r="AL11" s="906"/>
      <c r="AM11" s="906"/>
      <c r="AN11" s="906"/>
      <c r="AO11" s="907"/>
      <c r="AP11" s="2"/>
      <c r="AQ11" s="182">
        <f>IF(P11="材質劣化",2,IF(P11="漏水",3,1))</f>
        <v>2</v>
      </c>
    </row>
    <row r="12" spans="2:86" ht="12" customHeight="1" x14ac:dyDescent="0.15">
      <c r="B12" s="869"/>
      <c r="C12" s="874"/>
      <c r="D12" s="872"/>
      <c r="E12" s="872"/>
      <c r="F12" s="872"/>
      <c r="G12" s="872"/>
      <c r="H12" s="872"/>
      <c r="I12" s="872"/>
      <c r="J12" s="873"/>
      <c r="K12" s="178">
        <v>2</v>
      </c>
      <c r="L12" s="905" t="s">
        <v>429</v>
      </c>
      <c r="M12" s="907"/>
      <c r="N12" s="905" t="s">
        <v>444</v>
      </c>
      <c r="O12" s="907"/>
      <c r="P12" s="905" t="s">
        <v>431</v>
      </c>
      <c r="Q12" s="907"/>
      <c r="R12" s="613" t="s">
        <v>269</v>
      </c>
      <c r="S12" s="613"/>
      <c r="T12" s="613"/>
      <c r="U12" s="905" t="s">
        <v>433</v>
      </c>
      <c r="V12" s="907"/>
      <c r="W12" s="905"/>
      <c r="X12" s="907"/>
      <c r="Y12" s="179"/>
      <c r="Z12" s="180"/>
      <c r="AA12" s="180"/>
      <c r="AB12" s="180"/>
      <c r="AC12" s="181"/>
      <c r="AD12" s="181"/>
      <c r="AE12" s="181"/>
      <c r="AF12" s="181">
        <v>0.02</v>
      </c>
      <c r="AG12" s="181"/>
      <c r="AH12" s="181"/>
      <c r="AI12" s="181"/>
      <c r="AJ12" s="181"/>
      <c r="AK12" s="905"/>
      <c r="AL12" s="906"/>
      <c r="AM12" s="906"/>
      <c r="AN12" s="906"/>
      <c r="AO12" s="907"/>
      <c r="AP12" s="2"/>
      <c r="AQ12" s="182">
        <f>IF(P12="材質劣化",2,IF(P12="漏水",3,1))</f>
        <v>2</v>
      </c>
    </row>
    <row r="13" spans="2:86" ht="12" customHeight="1" x14ac:dyDescent="0.15">
      <c r="B13" s="869"/>
      <c r="C13" s="874"/>
      <c r="D13" s="872"/>
      <c r="E13" s="872"/>
      <c r="F13" s="872"/>
      <c r="G13" s="872"/>
      <c r="H13" s="872"/>
      <c r="I13" s="872"/>
      <c r="J13" s="873"/>
      <c r="K13" s="178"/>
      <c r="L13" s="905"/>
      <c r="M13" s="907"/>
      <c r="N13" s="905"/>
      <c r="O13" s="907"/>
      <c r="P13" s="905"/>
      <c r="Q13" s="907"/>
      <c r="R13" s="611"/>
      <c r="S13" s="614"/>
      <c r="T13" s="612"/>
      <c r="U13" s="905"/>
      <c r="V13" s="907"/>
      <c r="W13" s="905"/>
      <c r="X13" s="907"/>
      <c r="Y13" s="179"/>
      <c r="Z13" s="180"/>
      <c r="AA13" s="180"/>
      <c r="AB13" s="180"/>
      <c r="AC13" s="181"/>
      <c r="AD13" s="181"/>
      <c r="AE13" s="181"/>
      <c r="AF13" s="181"/>
      <c r="AG13" s="181"/>
      <c r="AH13" s="181"/>
      <c r="AI13" s="181"/>
      <c r="AJ13" s="181"/>
      <c r="AK13" s="905"/>
      <c r="AL13" s="906"/>
      <c r="AM13" s="906"/>
      <c r="AN13" s="906"/>
      <c r="AO13" s="907"/>
      <c r="AP13" s="2"/>
      <c r="AQ13" s="182">
        <f t="shared" ref="AQ13:AQ34" si="2">IF(P13="材質劣化",2,IF(P13="漏水",3,1))</f>
        <v>1</v>
      </c>
    </row>
    <row r="14" spans="2:86" ht="12" customHeight="1" x14ac:dyDescent="0.15">
      <c r="B14" s="869"/>
      <c r="C14" s="874"/>
      <c r="D14" s="872"/>
      <c r="E14" s="872"/>
      <c r="F14" s="872"/>
      <c r="G14" s="872"/>
      <c r="H14" s="872"/>
      <c r="I14" s="872"/>
      <c r="J14" s="873"/>
      <c r="K14" s="178"/>
      <c r="L14" s="905"/>
      <c r="M14" s="907"/>
      <c r="N14" s="905"/>
      <c r="O14" s="907"/>
      <c r="P14" s="905"/>
      <c r="Q14" s="907"/>
      <c r="R14" s="611"/>
      <c r="S14" s="614"/>
      <c r="T14" s="612"/>
      <c r="U14" s="905"/>
      <c r="V14" s="907"/>
      <c r="W14" s="905"/>
      <c r="X14" s="907"/>
      <c r="Y14" s="179"/>
      <c r="Z14" s="180"/>
      <c r="AA14" s="180"/>
      <c r="AB14" s="180"/>
      <c r="AC14" s="181"/>
      <c r="AD14" s="181"/>
      <c r="AE14" s="181"/>
      <c r="AF14" s="181"/>
      <c r="AG14" s="181"/>
      <c r="AH14" s="181"/>
      <c r="AI14" s="181"/>
      <c r="AJ14" s="181"/>
      <c r="AK14" s="905"/>
      <c r="AL14" s="906"/>
      <c r="AM14" s="906"/>
      <c r="AN14" s="906"/>
      <c r="AO14" s="907"/>
      <c r="AP14" s="2"/>
      <c r="AQ14" s="182">
        <f t="shared" si="2"/>
        <v>1</v>
      </c>
    </row>
    <row r="15" spans="2:86" ht="12" customHeight="1" x14ac:dyDescent="0.15">
      <c r="B15" s="869"/>
      <c r="C15" s="874"/>
      <c r="D15" s="872"/>
      <c r="E15" s="872"/>
      <c r="F15" s="872"/>
      <c r="G15" s="872"/>
      <c r="H15" s="872"/>
      <c r="I15" s="872"/>
      <c r="J15" s="873"/>
      <c r="K15" s="178"/>
      <c r="L15" s="905"/>
      <c r="M15" s="907"/>
      <c r="N15" s="905"/>
      <c r="O15" s="907"/>
      <c r="P15" s="905"/>
      <c r="Q15" s="907"/>
      <c r="R15" s="611"/>
      <c r="S15" s="614"/>
      <c r="T15" s="612"/>
      <c r="U15" s="905"/>
      <c r="V15" s="907"/>
      <c r="W15" s="905"/>
      <c r="X15" s="907"/>
      <c r="Y15" s="179"/>
      <c r="Z15" s="180"/>
      <c r="AA15" s="180"/>
      <c r="AB15" s="180"/>
      <c r="AC15" s="181"/>
      <c r="AD15" s="181"/>
      <c r="AE15" s="181"/>
      <c r="AF15" s="181"/>
      <c r="AG15" s="181"/>
      <c r="AH15" s="181"/>
      <c r="AI15" s="181"/>
      <c r="AJ15" s="181"/>
      <c r="AK15" s="905"/>
      <c r="AL15" s="906"/>
      <c r="AM15" s="906"/>
      <c r="AN15" s="906"/>
      <c r="AO15" s="907"/>
      <c r="AP15" s="2"/>
      <c r="AQ15" s="182">
        <f t="shared" si="2"/>
        <v>1</v>
      </c>
    </row>
    <row r="16" spans="2:86" ht="12" customHeight="1" x14ac:dyDescent="0.15">
      <c r="B16" s="869"/>
      <c r="C16" s="874"/>
      <c r="D16" s="872"/>
      <c r="E16" s="872"/>
      <c r="F16" s="872"/>
      <c r="G16" s="872"/>
      <c r="H16" s="872"/>
      <c r="I16" s="872"/>
      <c r="J16" s="873"/>
      <c r="K16" s="178"/>
      <c r="L16" s="905"/>
      <c r="M16" s="907"/>
      <c r="N16" s="905"/>
      <c r="O16" s="907"/>
      <c r="P16" s="905"/>
      <c r="Q16" s="907"/>
      <c r="R16" s="611"/>
      <c r="S16" s="614"/>
      <c r="T16" s="612"/>
      <c r="U16" s="905"/>
      <c r="V16" s="907"/>
      <c r="W16" s="905"/>
      <c r="X16" s="907"/>
      <c r="Y16" s="179"/>
      <c r="Z16" s="180"/>
      <c r="AA16" s="180"/>
      <c r="AB16" s="180"/>
      <c r="AC16" s="181"/>
      <c r="AD16" s="181"/>
      <c r="AE16" s="181"/>
      <c r="AF16" s="181"/>
      <c r="AG16" s="181"/>
      <c r="AH16" s="181"/>
      <c r="AI16" s="181"/>
      <c r="AJ16" s="181"/>
      <c r="AK16" s="905"/>
      <c r="AL16" s="906"/>
      <c r="AM16" s="906"/>
      <c r="AN16" s="906"/>
      <c r="AO16" s="907"/>
      <c r="AP16" s="2"/>
      <c r="AQ16" s="182">
        <f t="shared" si="2"/>
        <v>1</v>
      </c>
    </row>
    <row r="17" spans="2:46" ht="12" customHeight="1" x14ac:dyDescent="0.15">
      <c r="B17" s="869"/>
      <c r="C17" s="874"/>
      <c r="D17" s="872"/>
      <c r="E17" s="872"/>
      <c r="F17" s="872"/>
      <c r="G17" s="872"/>
      <c r="H17" s="872"/>
      <c r="I17" s="872"/>
      <c r="J17" s="873"/>
      <c r="K17" s="178"/>
      <c r="L17" s="905"/>
      <c r="M17" s="907"/>
      <c r="N17" s="905"/>
      <c r="O17" s="907"/>
      <c r="P17" s="905"/>
      <c r="Q17" s="907"/>
      <c r="R17" s="611"/>
      <c r="S17" s="614"/>
      <c r="T17" s="612"/>
      <c r="U17" s="905"/>
      <c r="V17" s="907"/>
      <c r="W17" s="905"/>
      <c r="X17" s="907"/>
      <c r="Y17" s="179"/>
      <c r="Z17" s="180"/>
      <c r="AA17" s="180"/>
      <c r="AB17" s="180"/>
      <c r="AC17" s="181"/>
      <c r="AD17" s="181"/>
      <c r="AE17" s="181"/>
      <c r="AF17" s="181"/>
      <c r="AG17" s="181"/>
      <c r="AH17" s="181"/>
      <c r="AI17" s="181"/>
      <c r="AJ17" s="181"/>
      <c r="AK17" s="905"/>
      <c r="AL17" s="906"/>
      <c r="AM17" s="906"/>
      <c r="AN17" s="906"/>
      <c r="AO17" s="907"/>
      <c r="AP17" s="2"/>
      <c r="AQ17" s="182">
        <f t="shared" si="2"/>
        <v>1</v>
      </c>
    </row>
    <row r="18" spans="2:46" ht="12" customHeight="1" x14ac:dyDescent="0.15">
      <c r="B18" s="869"/>
      <c r="C18" s="874"/>
      <c r="D18" s="872"/>
      <c r="E18" s="872"/>
      <c r="F18" s="872"/>
      <c r="G18" s="872"/>
      <c r="H18" s="872"/>
      <c r="I18" s="872"/>
      <c r="J18" s="873"/>
      <c r="K18" s="178"/>
      <c r="L18" s="905"/>
      <c r="M18" s="907"/>
      <c r="N18" s="905"/>
      <c r="O18" s="907"/>
      <c r="P18" s="905"/>
      <c r="Q18" s="907"/>
      <c r="R18" s="611"/>
      <c r="S18" s="614"/>
      <c r="T18" s="612"/>
      <c r="U18" s="905"/>
      <c r="V18" s="907"/>
      <c r="W18" s="905"/>
      <c r="X18" s="907"/>
      <c r="Y18" s="179"/>
      <c r="Z18" s="180"/>
      <c r="AA18" s="180"/>
      <c r="AB18" s="180"/>
      <c r="AC18" s="181"/>
      <c r="AD18" s="181"/>
      <c r="AE18" s="181"/>
      <c r="AF18" s="181"/>
      <c r="AG18" s="181"/>
      <c r="AH18" s="181"/>
      <c r="AI18" s="181"/>
      <c r="AJ18" s="181"/>
      <c r="AK18" s="905"/>
      <c r="AL18" s="906"/>
      <c r="AM18" s="906"/>
      <c r="AN18" s="906"/>
      <c r="AO18" s="907"/>
      <c r="AP18" s="2"/>
      <c r="AQ18" s="182">
        <f t="shared" si="2"/>
        <v>1</v>
      </c>
    </row>
    <row r="19" spans="2:46" ht="12" customHeight="1" x14ac:dyDescent="0.15">
      <c r="B19" s="869"/>
      <c r="C19" s="874"/>
      <c r="D19" s="872"/>
      <c r="E19" s="872"/>
      <c r="F19" s="872"/>
      <c r="G19" s="872"/>
      <c r="H19" s="872"/>
      <c r="I19" s="872"/>
      <c r="J19" s="873"/>
      <c r="K19" s="178"/>
      <c r="L19" s="905"/>
      <c r="M19" s="907"/>
      <c r="N19" s="905"/>
      <c r="O19" s="907"/>
      <c r="P19" s="905"/>
      <c r="Q19" s="907"/>
      <c r="R19" s="611"/>
      <c r="S19" s="614"/>
      <c r="T19" s="612"/>
      <c r="U19" s="905"/>
      <c r="V19" s="907"/>
      <c r="W19" s="905"/>
      <c r="X19" s="907"/>
      <c r="Y19" s="179"/>
      <c r="Z19" s="180"/>
      <c r="AA19" s="180"/>
      <c r="AB19" s="180"/>
      <c r="AC19" s="181"/>
      <c r="AD19" s="181"/>
      <c r="AE19" s="181"/>
      <c r="AF19" s="181"/>
      <c r="AG19" s="181"/>
      <c r="AH19" s="181"/>
      <c r="AI19" s="181"/>
      <c r="AJ19" s="181"/>
      <c r="AK19" s="905"/>
      <c r="AL19" s="906"/>
      <c r="AM19" s="906"/>
      <c r="AN19" s="906"/>
      <c r="AO19" s="907"/>
      <c r="AP19" s="2"/>
      <c r="AQ19" s="182">
        <f t="shared" si="2"/>
        <v>1</v>
      </c>
    </row>
    <row r="20" spans="2:46" ht="12" customHeight="1" x14ac:dyDescent="0.15">
      <c r="B20" s="869"/>
      <c r="C20" s="874"/>
      <c r="D20" s="872"/>
      <c r="E20" s="872"/>
      <c r="F20" s="872"/>
      <c r="G20" s="872"/>
      <c r="H20" s="872"/>
      <c r="I20" s="872"/>
      <c r="J20" s="873"/>
      <c r="K20" s="178"/>
      <c r="L20" s="905"/>
      <c r="M20" s="907"/>
      <c r="N20" s="905"/>
      <c r="O20" s="907"/>
      <c r="P20" s="905"/>
      <c r="Q20" s="907"/>
      <c r="R20" s="611"/>
      <c r="S20" s="614"/>
      <c r="T20" s="612"/>
      <c r="U20" s="905"/>
      <c r="V20" s="907"/>
      <c r="W20" s="905"/>
      <c r="X20" s="907"/>
      <c r="Y20" s="179"/>
      <c r="Z20" s="180"/>
      <c r="AA20" s="180"/>
      <c r="AB20" s="180"/>
      <c r="AC20" s="181"/>
      <c r="AD20" s="181"/>
      <c r="AE20" s="181"/>
      <c r="AF20" s="181"/>
      <c r="AG20" s="181"/>
      <c r="AH20" s="181"/>
      <c r="AI20" s="181"/>
      <c r="AJ20" s="181"/>
      <c r="AK20" s="905"/>
      <c r="AL20" s="906"/>
      <c r="AM20" s="906"/>
      <c r="AN20" s="906"/>
      <c r="AO20" s="907"/>
      <c r="AP20" s="2"/>
      <c r="AQ20" s="182">
        <f t="shared" si="2"/>
        <v>1</v>
      </c>
    </row>
    <row r="21" spans="2:46" ht="12" customHeight="1" x14ac:dyDescent="0.15">
      <c r="B21" s="869"/>
      <c r="C21" s="874"/>
      <c r="D21" s="872"/>
      <c r="E21" s="872"/>
      <c r="F21" s="872"/>
      <c r="G21" s="872"/>
      <c r="H21" s="872"/>
      <c r="I21" s="872"/>
      <c r="J21" s="873"/>
      <c r="K21" s="178"/>
      <c r="L21" s="905"/>
      <c r="M21" s="907"/>
      <c r="N21" s="905"/>
      <c r="O21" s="907"/>
      <c r="P21" s="905"/>
      <c r="Q21" s="907"/>
      <c r="R21" s="611"/>
      <c r="S21" s="614"/>
      <c r="T21" s="612"/>
      <c r="U21" s="905"/>
      <c r="V21" s="907"/>
      <c r="W21" s="905"/>
      <c r="X21" s="907"/>
      <c r="Y21" s="179"/>
      <c r="Z21" s="180"/>
      <c r="AA21" s="180"/>
      <c r="AB21" s="180"/>
      <c r="AC21" s="181"/>
      <c r="AD21" s="181"/>
      <c r="AE21" s="181"/>
      <c r="AF21" s="181"/>
      <c r="AG21" s="181"/>
      <c r="AH21" s="181"/>
      <c r="AI21" s="181"/>
      <c r="AJ21" s="181"/>
      <c r="AK21" s="905"/>
      <c r="AL21" s="906"/>
      <c r="AM21" s="906"/>
      <c r="AN21" s="906"/>
      <c r="AO21" s="907"/>
      <c r="AP21" s="2"/>
      <c r="AQ21" s="182">
        <f>IF(P21="材質劣化",2,IF(P21="漏水",3,1))</f>
        <v>1</v>
      </c>
    </row>
    <row r="22" spans="2:46" ht="12" customHeight="1" x14ac:dyDescent="0.15">
      <c r="B22" s="869"/>
      <c r="C22" s="874"/>
      <c r="D22" s="872"/>
      <c r="E22" s="872"/>
      <c r="F22" s="872"/>
      <c r="G22" s="872"/>
      <c r="H22" s="872"/>
      <c r="I22" s="872"/>
      <c r="J22" s="873"/>
      <c r="K22" s="178"/>
      <c r="L22" s="905"/>
      <c r="M22" s="907"/>
      <c r="N22" s="905"/>
      <c r="O22" s="907"/>
      <c r="P22" s="905"/>
      <c r="Q22" s="907"/>
      <c r="R22" s="611"/>
      <c r="S22" s="614"/>
      <c r="T22" s="612"/>
      <c r="U22" s="905"/>
      <c r="V22" s="907"/>
      <c r="W22" s="905"/>
      <c r="X22" s="907"/>
      <c r="Y22" s="179"/>
      <c r="Z22" s="180"/>
      <c r="AA22" s="180"/>
      <c r="AB22" s="180"/>
      <c r="AC22" s="181"/>
      <c r="AD22" s="181"/>
      <c r="AE22" s="181"/>
      <c r="AF22" s="181"/>
      <c r="AG22" s="181"/>
      <c r="AH22" s="181"/>
      <c r="AI22" s="181"/>
      <c r="AJ22" s="181"/>
      <c r="AK22" s="905"/>
      <c r="AL22" s="906"/>
      <c r="AM22" s="906"/>
      <c r="AN22" s="906"/>
      <c r="AO22" s="907"/>
      <c r="AP22" s="2"/>
      <c r="AQ22" s="182">
        <f t="shared" si="2"/>
        <v>1</v>
      </c>
    </row>
    <row r="23" spans="2:46" ht="12" customHeight="1" x14ac:dyDescent="0.15">
      <c r="B23" s="869"/>
      <c r="C23" s="874"/>
      <c r="D23" s="872"/>
      <c r="E23" s="872"/>
      <c r="F23" s="872"/>
      <c r="G23" s="872"/>
      <c r="H23" s="872"/>
      <c r="I23" s="872"/>
      <c r="J23" s="873"/>
      <c r="K23" s="178"/>
      <c r="L23" s="905"/>
      <c r="M23" s="907"/>
      <c r="N23" s="905"/>
      <c r="O23" s="907"/>
      <c r="P23" s="905"/>
      <c r="Q23" s="907"/>
      <c r="R23" s="611"/>
      <c r="S23" s="614"/>
      <c r="T23" s="612"/>
      <c r="U23" s="905"/>
      <c r="V23" s="907"/>
      <c r="W23" s="905"/>
      <c r="X23" s="907"/>
      <c r="Y23" s="179"/>
      <c r="Z23" s="180"/>
      <c r="AA23" s="180"/>
      <c r="AB23" s="180"/>
      <c r="AC23" s="181"/>
      <c r="AD23" s="181"/>
      <c r="AE23" s="181"/>
      <c r="AF23" s="181"/>
      <c r="AG23" s="181"/>
      <c r="AH23" s="181"/>
      <c r="AI23" s="181"/>
      <c r="AJ23" s="181"/>
      <c r="AK23" s="905"/>
      <c r="AL23" s="906"/>
      <c r="AM23" s="906"/>
      <c r="AN23" s="906"/>
      <c r="AO23" s="907"/>
      <c r="AP23" s="2"/>
      <c r="AQ23" s="182">
        <f t="shared" si="2"/>
        <v>1</v>
      </c>
    </row>
    <row r="24" spans="2:46" ht="12" customHeight="1" x14ac:dyDescent="0.15">
      <c r="B24" s="869"/>
      <c r="C24" s="874"/>
      <c r="D24" s="872"/>
      <c r="E24" s="872"/>
      <c r="F24" s="872"/>
      <c r="G24" s="872"/>
      <c r="H24" s="872"/>
      <c r="I24" s="872"/>
      <c r="J24" s="873"/>
      <c r="K24" s="178"/>
      <c r="L24" s="905"/>
      <c r="M24" s="907"/>
      <c r="N24" s="905"/>
      <c r="O24" s="907"/>
      <c r="P24" s="905"/>
      <c r="Q24" s="907"/>
      <c r="R24" s="611"/>
      <c r="S24" s="614"/>
      <c r="T24" s="612"/>
      <c r="U24" s="905"/>
      <c r="V24" s="907"/>
      <c r="W24" s="905"/>
      <c r="X24" s="907"/>
      <c r="Y24" s="179"/>
      <c r="Z24" s="180"/>
      <c r="AA24" s="180"/>
      <c r="AB24" s="180"/>
      <c r="AC24" s="181"/>
      <c r="AD24" s="181"/>
      <c r="AE24" s="181"/>
      <c r="AF24" s="181"/>
      <c r="AG24" s="181"/>
      <c r="AH24" s="181"/>
      <c r="AI24" s="181"/>
      <c r="AJ24" s="181"/>
      <c r="AK24" s="905"/>
      <c r="AL24" s="906"/>
      <c r="AM24" s="906"/>
      <c r="AN24" s="906"/>
      <c r="AO24" s="907"/>
      <c r="AP24" s="2"/>
      <c r="AQ24" s="182">
        <f t="shared" si="2"/>
        <v>1</v>
      </c>
    </row>
    <row r="25" spans="2:46" ht="12" customHeight="1" x14ac:dyDescent="0.15">
      <c r="B25" s="869"/>
      <c r="C25" s="874"/>
      <c r="D25" s="872"/>
      <c r="E25" s="872"/>
      <c r="F25" s="872"/>
      <c r="G25" s="872"/>
      <c r="H25" s="872"/>
      <c r="I25" s="872"/>
      <c r="J25" s="873"/>
      <c r="K25" s="178"/>
      <c r="L25" s="905"/>
      <c r="M25" s="907"/>
      <c r="N25" s="905"/>
      <c r="O25" s="907"/>
      <c r="P25" s="905"/>
      <c r="Q25" s="907"/>
      <c r="R25" s="611"/>
      <c r="S25" s="614"/>
      <c r="T25" s="612"/>
      <c r="U25" s="905"/>
      <c r="V25" s="907"/>
      <c r="W25" s="905"/>
      <c r="X25" s="907"/>
      <c r="Y25" s="179"/>
      <c r="Z25" s="180"/>
      <c r="AA25" s="180"/>
      <c r="AB25" s="180"/>
      <c r="AC25" s="181"/>
      <c r="AD25" s="181"/>
      <c r="AE25" s="181"/>
      <c r="AF25" s="181"/>
      <c r="AG25" s="181"/>
      <c r="AH25" s="181"/>
      <c r="AI25" s="181"/>
      <c r="AJ25" s="181"/>
      <c r="AK25" s="905"/>
      <c r="AL25" s="906"/>
      <c r="AM25" s="906"/>
      <c r="AN25" s="906"/>
      <c r="AO25" s="907"/>
      <c r="AP25" s="2"/>
      <c r="AQ25" s="182">
        <f t="shared" si="2"/>
        <v>1</v>
      </c>
    </row>
    <row r="26" spans="2:46" ht="12" customHeight="1" x14ac:dyDescent="0.15">
      <c r="B26" s="869"/>
      <c r="C26" s="874"/>
      <c r="D26" s="872"/>
      <c r="E26" s="872"/>
      <c r="F26" s="872"/>
      <c r="G26" s="872"/>
      <c r="H26" s="872"/>
      <c r="I26" s="872"/>
      <c r="J26" s="873"/>
      <c r="K26" s="178"/>
      <c r="L26" s="905"/>
      <c r="M26" s="907"/>
      <c r="N26" s="905"/>
      <c r="O26" s="907"/>
      <c r="P26" s="905"/>
      <c r="Q26" s="907"/>
      <c r="R26" s="611"/>
      <c r="S26" s="614"/>
      <c r="T26" s="612"/>
      <c r="U26" s="905"/>
      <c r="V26" s="907"/>
      <c r="W26" s="905"/>
      <c r="X26" s="907"/>
      <c r="Y26" s="179"/>
      <c r="Z26" s="180"/>
      <c r="AA26" s="180"/>
      <c r="AB26" s="180"/>
      <c r="AC26" s="181"/>
      <c r="AD26" s="181"/>
      <c r="AE26" s="181"/>
      <c r="AF26" s="181"/>
      <c r="AG26" s="181"/>
      <c r="AH26" s="181"/>
      <c r="AI26" s="181"/>
      <c r="AJ26" s="181"/>
      <c r="AK26" s="905"/>
      <c r="AL26" s="906"/>
      <c r="AM26" s="906"/>
      <c r="AN26" s="906"/>
      <c r="AO26" s="907"/>
      <c r="AP26" s="2"/>
      <c r="AQ26" s="182">
        <f t="shared" si="2"/>
        <v>1</v>
      </c>
    </row>
    <row r="27" spans="2:46" ht="12" customHeight="1" x14ac:dyDescent="0.15">
      <c r="B27" s="869"/>
      <c r="C27" s="874"/>
      <c r="D27" s="872"/>
      <c r="E27" s="872"/>
      <c r="F27" s="872"/>
      <c r="G27" s="872"/>
      <c r="H27" s="872"/>
      <c r="I27" s="872"/>
      <c r="J27" s="873"/>
      <c r="K27" s="178"/>
      <c r="L27" s="905"/>
      <c r="M27" s="907"/>
      <c r="N27" s="905"/>
      <c r="O27" s="907"/>
      <c r="P27" s="905"/>
      <c r="Q27" s="907"/>
      <c r="R27" s="611"/>
      <c r="S27" s="614"/>
      <c r="T27" s="612"/>
      <c r="U27" s="905"/>
      <c r="V27" s="907"/>
      <c r="W27" s="905"/>
      <c r="X27" s="907"/>
      <c r="Y27" s="179"/>
      <c r="Z27" s="180"/>
      <c r="AA27" s="180"/>
      <c r="AB27" s="180"/>
      <c r="AC27" s="181"/>
      <c r="AD27" s="181"/>
      <c r="AE27" s="181"/>
      <c r="AF27" s="181"/>
      <c r="AG27" s="181"/>
      <c r="AH27" s="181"/>
      <c r="AI27" s="181"/>
      <c r="AJ27" s="181"/>
      <c r="AK27" s="905"/>
      <c r="AL27" s="906"/>
      <c r="AM27" s="906"/>
      <c r="AN27" s="906"/>
      <c r="AO27" s="907"/>
      <c r="AP27" s="2"/>
      <c r="AQ27" s="182">
        <f t="shared" si="2"/>
        <v>1</v>
      </c>
    </row>
    <row r="28" spans="2:46" ht="12" customHeight="1" x14ac:dyDescent="0.15">
      <c r="B28" s="869"/>
      <c r="C28" s="874"/>
      <c r="D28" s="872"/>
      <c r="E28" s="872"/>
      <c r="F28" s="872"/>
      <c r="G28" s="872"/>
      <c r="H28" s="872"/>
      <c r="I28" s="872"/>
      <c r="J28" s="873"/>
      <c r="K28" s="178"/>
      <c r="L28" s="905"/>
      <c r="M28" s="907"/>
      <c r="N28" s="905"/>
      <c r="O28" s="907"/>
      <c r="P28" s="905"/>
      <c r="Q28" s="907"/>
      <c r="R28" s="611"/>
      <c r="S28" s="614"/>
      <c r="T28" s="612"/>
      <c r="U28" s="905"/>
      <c r="V28" s="907"/>
      <c r="W28" s="905"/>
      <c r="X28" s="907"/>
      <c r="Y28" s="179"/>
      <c r="Z28" s="180"/>
      <c r="AA28" s="180"/>
      <c r="AB28" s="180"/>
      <c r="AC28" s="181"/>
      <c r="AD28" s="181"/>
      <c r="AE28" s="181"/>
      <c r="AF28" s="181"/>
      <c r="AG28" s="181"/>
      <c r="AH28" s="181"/>
      <c r="AI28" s="181"/>
      <c r="AJ28" s="181"/>
      <c r="AK28" s="905"/>
      <c r="AL28" s="906"/>
      <c r="AM28" s="906"/>
      <c r="AN28" s="906"/>
      <c r="AO28" s="907"/>
      <c r="AP28" s="2"/>
      <c r="AQ28" s="182">
        <f t="shared" si="2"/>
        <v>1</v>
      </c>
    </row>
    <row r="29" spans="2:46" ht="12" customHeight="1" x14ac:dyDescent="0.15">
      <c r="B29" s="869"/>
      <c r="C29" s="874"/>
      <c r="D29" s="872"/>
      <c r="E29" s="872"/>
      <c r="F29" s="872"/>
      <c r="G29" s="872"/>
      <c r="H29" s="872"/>
      <c r="I29" s="872"/>
      <c r="J29" s="873"/>
      <c r="K29" s="178"/>
      <c r="L29" s="905"/>
      <c r="M29" s="907"/>
      <c r="N29" s="905"/>
      <c r="O29" s="907"/>
      <c r="P29" s="905"/>
      <c r="Q29" s="907"/>
      <c r="R29" s="611"/>
      <c r="S29" s="614"/>
      <c r="T29" s="612"/>
      <c r="U29" s="905"/>
      <c r="V29" s="907"/>
      <c r="W29" s="905"/>
      <c r="X29" s="907"/>
      <c r="Y29" s="179"/>
      <c r="Z29" s="180"/>
      <c r="AA29" s="180"/>
      <c r="AB29" s="180"/>
      <c r="AC29" s="181"/>
      <c r="AD29" s="181"/>
      <c r="AE29" s="181"/>
      <c r="AF29" s="181"/>
      <c r="AG29" s="181"/>
      <c r="AH29" s="181"/>
      <c r="AI29" s="181"/>
      <c r="AJ29" s="181"/>
      <c r="AK29" s="905"/>
      <c r="AL29" s="906"/>
      <c r="AM29" s="906"/>
      <c r="AN29" s="906"/>
      <c r="AO29" s="907"/>
      <c r="AP29" s="2"/>
      <c r="AQ29" s="182">
        <f t="shared" si="2"/>
        <v>1</v>
      </c>
    </row>
    <row r="30" spans="2:46" ht="12" customHeight="1" x14ac:dyDescent="0.15">
      <c r="B30" s="869"/>
      <c r="C30" s="874"/>
      <c r="D30" s="872"/>
      <c r="E30" s="872"/>
      <c r="F30" s="872"/>
      <c r="G30" s="872"/>
      <c r="H30" s="872"/>
      <c r="I30" s="872"/>
      <c r="J30" s="873"/>
      <c r="K30" s="178"/>
      <c r="L30" s="905"/>
      <c r="M30" s="907"/>
      <c r="N30" s="905"/>
      <c r="O30" s="907"/>
      <c r="P30" s="905"/>
      <c r="Q30" s="907"/>
      <c r="R30" s="611"/>
      <c r="S30" s="614"/>
      <c r="T30" s="612"/>
      <c r="U30" s="905"/>
      <c r="V30" s="907"/>
      <c r="W30" s="905"/>
      <c r="X30" s="907"/>
      <c r="Y30" s="179"/>
      <c r="Z30" s="180"/>
      <c r="AA30" s="180"/>
      <c r="AB30" s="180"/>
      <c r="AC30" s="181"/>
      <c r="AD30" s="181"/>
      <c r="AE30" s="181"/>
      <c r="AF30" s="181"/>
      <c r="AG30" s="181"/>
      <c r="AH30" s="181"/>
      <c r="AI30" s="181"/>
      <c r="AJ30" s="181"/>
      <c r="AK30" s="905"/>
      <c r="AL30" s="906"/>
      <c r="AM30" s="906"/>
      <c r="AN30" s="906"/>
      <c r="AO30" s="907"/>
      <c r="AP30" s="2"/>
      <c r="AQ30" s="182">
        <f t="shared" si="2"/>
        <v>1</v>
      </c>
    </row>
    <row r="31" spans="2:46" ht="12" customHeight="1" x14ac:dyDescent="0.15">
      <c r="B31" s="869"/>
      <c r="C31" s="874"/>
      <c r="D31" s="872"/>
      <c r="E31" s="872"/>
      <c r="F31" s="872"/>
      <c r="G31" s="872"/>
      <c r="H31" s="872"/>
      <c r="I31" s="872"/>
      <c r="J31" s="873"/>
      <c r="K31" s="178"/>
      <c r="L31" s="905"/>
      <c r="M31" s="907"/>
      <c r="N31" s="905"/>
      <c r="O31" s="907"/>
      <c r="P31" s="905"/>
      <c r="Q31" s="907"/>
      <c r="R31" s="611"/>
      <c r="S31" s="614"/>
      <c r="T31" s="612"/>
      <c r="U31" s="905"/>
      <c r="V31" s="907"/>
      <c r="W31" s="905"/>
      <c r="X31" s="907"/>
      <c r="Y31" s="179"/>
      <c r="Z31" s="180"/>
      <c r="AA31" s="180"/>
      <c r="AB31" s="180"/>
      <c r="AC31" s="181"/>
      <c r="AD31" s="181"/>
      <c r="AE31" s="181"/>
      <c r="AF31" s="181"/>
      <c r="AG31" s="181"/>
      <c r="AH31" s="181"/>
      <c r="AI31" s="181"/>
      <c r="AJ31" s="181"/>
      <c r="AK31" s="905"/>
      <c r="AL31" s="906"/>
      <c r="AM31" s="906"/>
      <c r="AN31" s="906"/>
      <c r="AO31" s="907"/>
      <c r="AP31" s="2"/>
      <c r="AQ31" s="182">
        <f t="shared" si="2"/>
        <v>1</v>
      </c>
    </row>
    <row r="32" spans="2:46" ht="12" customHeight="1" x14ac:dyDescent="0.15">
      <c r="B32" s="869"/>
      <c r="C32" s="874"/>
      <c r="D32" s="872"/>
      <c r="E32" s="872"/>
      <c r="F32" s="872"/>
      <c r="G32" s="872"/>
      <c r="H32" s="872"/>
      <c r="I32" s="872"/>
      <c r="J32" s="873"/>
      <c r="K32" s="178"/>
      <c r="L32" s="905"/>
      <c r="M32" s="907"/>
      <c r="N32" s="905"/>
      <c r="O32" s="907"/>
      <c r="P32" s="905"/>
      <c r="Q32" s="907"/>
      <c r="R32" s="611"/>
      <c r="S32" s="614"/>
      <c r="T32" s="612"/>
      <c r="U32" s="905"/>
      <c r="V32" s="907"/>
      <c r="W32" s="905"/>
      <c r="X32" s="907"/>
      <c r="Y32" s="179"/>
      <c r="Z32" s="180"/>
      <c r="AA32" s="180"/>
      <c r="AB32" s="180"/>
      <c r="AC32" s="181"/>
      <c r="AD32" s="181"/>
      <c r="AE32" s="181"/>
      <c r="AF32" s="181"/>
      <c r="AG32" s="181"/>
      <c r="AH32" s="181"/>
      <c r="AI32" s="181"/>
      <c r="AJ32" s="181"/>
      <c r="AK32" s="905"/>
      <c r="AL32" s="906"/>
      <c r="AM32" s="906"/>
      <c r="AN32" s="906"/>
      <c r="AO32" s="907"/>
      <c r="AP32" s="2"/>
      <c r="AQ32" s="182">
        <f t="shared" si="2"/>
        <v>1</v>
      </c>
      <c r="AS32" s="853"/>
      <c r="AT32" s="853"/>
    </row>
    <row r="33" spans="2:86" ht="12" customHeight="1" x14ac:dyDescent="0.15">
      <c r="B33" s="869"/>
      <c r="C33" s="874"/>
      <c r="D33" s="872"/>
      <c r="E33" s="872"/>
      <c r="F33" s="872"/>
      <c r="G33" s="872"/>
      <c r="H33" s="872"/>
      <c r="I33" s="872"/>
      <c r="J33" s="873"/>
      <c r="K33" s="178"/>
      <c r="L33" s="905"/>
      <c r="M33" s="907"/>
      <c r="N33" s="905"/>
      <c r="O33" s="907"/>
      <c r="P33" s="905"/>
      <c r="Q33" s="907"/>
      <c r="R33" s="611"/>
      <c r="S33" s="614"/>
      <c r="T33" s="612"/>
      <c r="U33" s="905"/>
      <c r="V33" s="907"/>
      <c r="W33" s="905"/>
      <c r="X33" s="907"/>
      <c r="Y33" s="179"/>
      <c r="Z33" s="180"/>
      <c r="AA33" s="180"/>
      <c r="AB33" s="180"/>
      <c r="AC33" s="181"/>
      <c r="AD33" s="181"/>
      <c r="AE33" s="181"/>
      <c r="AF33" s="181"/>
      <c r="AG33" s="181"/>
      <c r="AH33" s="181"/>
      <c r="AI33" s="181"/>
      <c r="AJ33" s="181"/>
      <c r="AK33" s="905"/>
      <c r="AL33" s="906"/>
      <c r="AM33" s="906"/>
      <c r="AN33" s="906"/>
      <c r="AO33" s="907"/>
      <c r="AP33" s="2"/>
      <c r="AQ33" s="182">
        <f t="shared" si="2"/>
        <v>1</v>
      </c>
      <c r="AS33" s="908"/>
      <c r="AT33" s="908"/>
    </row>
    <row r="34" spans="2:86" ht="12" customHeight="1" x14ac:dyDescent="0.15">
      <c r="B34" s="869"/>
      <c r="C34" s="874"/>
      <c r="D34" s="872"/>
      <c r="E34" s="872"/>
      <c r="F34" s="872"/>
      <c r="G34" s="872"/>
      <c r="H34" s="872"/>
      <c r="I34" s="872"/>
      <c r="J34" s="873"/>
      <c r="K34" s="178"/>
      <c r="L34" s="905"/>
      <c r="M34" s="907"/>
      <c r="N34" s="905"/>
      <c r="O34" s="907"/>
      <c r="P34" s="905"/>
      <c r="Q34" s="907"/>
      <c r="R34" s="611"/>
      <c r="S34" s="614"/>
      <c r="T34" s="612"/>
      <c r="U34" s="905"/>
      <c r="V34" s="907"/>
      <c r="W34" s="905"/>
      <c r="X34" s="907"/>
      <c r="Y34" s="179"/>
      <c r="Z34" s="180"/>
      <c r="AA34" s="180"/>
      <c r="AB34" s="180"/>
      <c r="AC34" s="181"/>
      <c r="AD34" s="181"/>
      <c r="AE34" s="181"/>
      <c r="AF34" s="181"/>
      <c r="AG34" s="181"/>
      <c r="AH34" s="181"/>
      <c r="AI34" s="181"/>
      <c r="AJ34" s="181"/>
      <c r="AK34" s="905"/>
      <c r="AL34" s="906"/>
      <c r="AM34" s="906"/>
      <c r="AN34" s="906"/>
      <c r="AO34" s="907"/>
      <c r="AP34" s="2"/>
      <c r="AQ34" s="182">
        <f t="shared" si="2"/>
        <v>1</v>
      </c>
      <c r="AS34" s="909"/>
      <c r="AT34" s="909"/>
    </row>
    <row r="35" spans="2:86" ht="12" customHeight="1" x14ac:dyDescent="0.15">
      <c r="B35" s="869"/>
      <c r="C35" s="874"/>
      <c r="D35" s="872"/>
      <c r="E35" s="872"/>
      <c r="F35" s="872"/>
      <c r="G35" s="872"/>
      <c r="H35" s="872"/>
      <c r="I35" s="872"/>
      <c r="J35" s="873"/>
      <c r="K35" s="910" t="s">
        <v>630</v>
      </c>
      <c r="L35" s="895" t="s">
        <v>631</v>
      </c>
      <c r="M35" s="895"/>
      <c r="N35" s="895"/>
      <c r="O35" s="895"/>
      <c r="P35" s="895"/>
      <c r="Q35" s="895"/>
      <c r="R35" s="895"/>
      <c r="S35" s="895"/>
      <c r="T35" s="895"/>
      <c r="U35" s="895"/>
      <c r="V35" s="895"/>
      <c r="W35" s="895"/>
      <c r="X35" s="895"/>
      <c r="Y35" s="881" t="s">
        <v>632</v>
      </c>
      <c r="Z35" s="882"/>
      <c r="AA35" s="882"/>
      <c r="AB35" s="883"/>
      <c r="AC35" s="183">
        <f t="shared" ref="AC35:AJ35" si="3">SUM(AC11:AC34)</f>
        <v>0</v>
      </c>
      <c r="AD35" s="183">
        <f t="shared" si="3"/>
        <v>0</v>
      </c>
      <c r="AE35" s="183">
        <f>SUM(AE11:AE34)</f>
        <v>1.4999999999999999E-2</v>
      </c>
      <c r="AF35" s="183">
        <f t="shared" si="3"/>
        <v>0.02</v>
      </c>
      <c r="AG35" s="183">
        <f t="shared" si="3"/>
        <v>0</v>
      </c>
      <c r="AH35" s="183">
        <f t="shared" si="3"/>
        <v>0</v>
      </c>
      <c r="AI35" s="183">
        <f t="shared" si="3"/>
        <v>0</v>
      </c>
      <c r="AJ35" s="184">
        <f t="shared" si="3"/>
        <v>0</v>
      </c>
      <c r="AK35" s="895" t="s">
        <v>633</v>
      </c>
      <c r="AL35" s="895"/>
      <c r="AM35" s="912" t="s">
        <v>649</v>
      </c>
      <c r="AN35" s="912"/>
      <c r="AO35" s="912"/>
      <c r="AP35" s="2"/>
    </row>
    <row r="36" spans="2:86" ht="12" customHeight="1" x14ac:dyDescent="0.15">
      <c r="B36" s="869"/>
      <c r="C36" s="874"/>
      <c r="D36" s="872"/>
      <c r="E36" s="872"/>
      <c r="F36" s="872"/>
      <c r="G36" s="872"/>
      <c r="H36" s="872"/>
      <c r="I36" s="872"/>
      <c r="J36" s="873"/>
      <c r="K36" s="911"/>
      <c r="L36" s="889" t="s">
        <v>635</v>
      </c>
      <c r="M36" s="896"/>
      <c r="N36" s="890"/>
      <c r="O36" s="889" t="s">
        <v>636</v>
      </c>
      <c r="P36" s="896"/>
      <c r="Q36" s="896"/>
      <c r="R36" s="896"/>
      <c r="S36" s="896"/>
      <c r="T36" s="896"/>
      <c r="U36" s="896"/>
      <c r="V36" s="896"/>
      <c r="W36" s="896"/>
      <c r="X36" s="890"/>
      <c r="Y36" s="176" t="s">
        <v>388</v>
      </c>
      <c r="Z36" s="177" t="s">
        <v>387</v>
      </c>
      <c r="AA36" s="177" t="s">
        <v>628</v>
      </c>
      <c r="AB36" s="177" t="s">
        <v>629</v>
      </c>
      <c r="AC36" s="177" t="s">
        <v>388</v>
      </c>
      <c r="AD36" s="177" t="s">
        <v>387</v>
      </c>
      <c r="AE36" s="177" t="s">
        <v>628</v>
      </c>
      <c r="AF36" s="177" t="s">
        <v>629</v>
      </c>
      <c r="AG36" s="177" t="s">
        <v>388</v>
      </c>
      <c r="AH36" s="177" t="s">
        <v>387</v>
      </c>
      <c r="AI36" s="177" t="s">
        <v>628</v>
      </c>
      <c r="AJ36" s="185" t="s">
        <v>629</v>
      </c>
      <c r="AK36" s="895"/>
      <c r="AL36" s="895"/>
      <c r="AM36" s="912"/>
      <c r="AN36" s="912"/>
      <c r="AO36" s="912"/>
      <c r="AP36" s="2"/>
    </row>
    <row r="37" spans="2:86" ht="14.25" customHeight="1" x14ac:dyDescent="0.15">
      <c r="B37" s="869"/>
      <c r="C37" s="874"/>
      <c r="D37" s="872"/>
      <c r="E37" s="872"/>
      <c r="F37" s="872"/>
      <c r="G37" s="872"/>
      <c r="H37" s="872"/>
      <c r="I37" s="872"/>
      <c r="J37" s="873"/>
      <c r="K37" s="911"/>
      <c r="L37" s="891"/>
      <c r="M37" s="900"/>
      <c r="N37" s="892"/>
      <c r="O37" s="891"/>
      <c r="P37" s="900"/>
      <c r="Q37" s="900"/>
      <c r="R37" s="900"/>
      <c r="S37" s="900"/>
      <c r="T37" s="900"/>
      <c r="U37" s="900"/>
      <c r="V37" s="900"/>
      <c r="W37" s="900"/>
      <c r="X37" s="892"/>
      <c r="Y37" s="913">
        <f>COUNTIF(Y11:Y34,"〇")</f>
        <v>0</v>
      </c>
      <c r="Z37" s="913">
        <f>COUNTIF(Z11:Z34,"〇")</f>
        <v>0</v>
      </c>
      <c r="AA37" s="913">
        <f>COUNTIF(AA11:AA34,"〇")</f>
        <v>0</v>
      </c>
      <c r="AB37" s="913">
        <f>COUNTIF(AB11:AB34,"〇")</f>
        <v>0</v>
      </c>
      <c r="AC37" s="913">
        <f>COUNTA(AC11:AC34)</f>
        <v>0</v>
      </c>
      <c r="AD37" s="913">
        <f t="shared" ref="AD37:AI37" si="4">COUNTA(AD11:AD34)</f>
        <v>0</v>
      </c>
      <c r="AE37" s="913">
        <f t="shared" si="4"/>
        <v>1</v>
      </c>
      <c r="AF37" s="913">
        <f t="shared" si="4"/>
        <v>1</v>
      </c>
      <c r="AG37" s="913">
        <f t="shared" si="4"/>
        <v>0</v>
      </c>
      <c r="AH37" s="913">
        <f t="shared" si="4"/>
        <v>0</v>
      </c>
      <c r="AI37" s="913">
        <f t="shared" si="4"/>
        <v>0</v>
      </c>
      <c r="AJ37" s="913">
        <f>COUNTA(AJ11:AJ34)</f>
        <v>0</v>
      </c>
      <c r="AK37" s="895"/>
      <c r="AL37" s="895"/>
      <c r="AM37" s="912"/>
      <c r="AN37" s="912"/>
      <c r="AO37" s="912"/>
      <c r="AP37" s="2"/>
    </row>
    <row r="38" spans="2:86" ht="14.25" customHeight="1" x14ac:dyDescent="0.15">
      <c r="B38" s="869"/>
      <c r="C38" s="874"/>
      <c r="D38" s="872"/>
      <c r="E38" s="872"/>
      <c r="F38" s="872"/>
      <c r="G38" s="872"/>
      <c r="H38" s="872"/>
      <c r="I38" s="872"/>
      <c r="J38" s="873"/>
      <c r="K38" s="911"/>
      <c r="L38" s="893"/>
      <c r="M38" s="897"/>
      <c r="N38" s="894"/>
      <c r="O38" s="893"/>
      <c r="P38" s="897"/>
      <c r="Q38" s="897"/>
      <c r="R38" s="897"/>
      <c r="S38" s="897"/>
      <c r="T38" s="897"/>
      <c r="U38" s="897"/>
      <c r="V38" s="897"/>
      <c r="W38" s="897"/>
      <c r="X38" s="894"/>
      <c r="Y38" s="913"/>
      <c r="Z38" s="913"/>
      <c r="AA38" s="913"/>
      <c r="AB38" s="913"/>
      <c r="AC38" s="913"/>
      <c r="AD38" s="913"/>
      <c r="AE38" s="913"/>
      <c r="AF38" s="913"/>
      <c r="AG38" s="913"/>
      <c r="AH38" s="913"/>
      <c r="AI38" s="913"/>
      <c r="AJ38" s="913"/>
      <c r="AK38" s="895"/>
      <c r="AL38" s="895"/>
      <c r="AM38" s="912"/>
      <c r="AN38" s="912"/>
      <c r="AO38" s="912"/>
      <c r="AP38" s="2"/>
    </row>
    <row r="39" spans="2:86" ht="12" customHeight="1" x14ac:dyDescent="0.15">
      <c r="B39" s="869"/>
      <c r="C39" s="874"/>
      <c r="D39" s="872"/>
      <c r="E39" s="872"/>
      <c r="F39" s="872"/>
      <c r="G39" s="872"/>
      <c r="H39" s="872"/>
      <c r="I39" s="872"/>
      <c r="J39" s="872"/>
      <c r="K39" s="921" t="s">
        <v>637</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869"/>
      <c r="C40" s="874"/>
      <c r="D40" s="872"/>
      <c r="E40" s="872"/>
      <c r="F40" s="872"/>
      <c r="G40" s="872"/>
      <c r="H40" s="872"/>
      <c r="I40" s="872"/>
      <c r="J40" s="872"/>
      <c r="K40" s="922"/>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869"/>
      <c r="C41" s="874"/>
      <c r="D41" s="872"/>
      <c r="E41" s="872"/>
      <c r="F41" s="872"/>
      <c r="G41" s="872"/>
      <c r="H41" s="872"/>
      <c r="I41" s="872"/>
      <c r="J41" s="872"/>
      <c r="K41" s="922"/>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869"/>
      <c r="C42" s="874"/>
      <c r="D42" s="872"/>
      <c r="E42" s="872"/>
      <c r="F42" s="872"/>
      <c r="G42" s="872"/>
      <c r="H42" s="872"/>
      <c r="I42" s="872"/>
      <c r="J42" s="872"/>
      <c r="K42" s="922"/>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165"/>
      <c r="CD42" s="2"/>
      <c r="CE42" s="2"/>
      <c r="CF42" s="2"/>
      <c r="CG42" s="2"/>
      <c r="CH42" s="2"/>
    </row>
    <row r="43" spans="2:86" ht="12" customHeight="1" x14ac:dyDescent="0.15">
      <c r="B43" s="869"/>
      <c r="C43" s="874"/>
      <c r="D43" s="872"/>
      <c r="E43" s="872"/>
      <c r="F43" s="872"/>
      <c r="G43" s="872"/>
      <c r="H43" s="872"/>
      <c r="I43" s="872"/>
      <c r="J43" s="873"/>
      <c r="K43" s="914" t="s">
        <v>638</v>
      </c>
      <c r="L43" s="914"/>
      <c r="M43" s="914"/>
      <c r="N43" s="914"/>
      <c r="O43" s="914"/>
      <c r="P43" s="914"/>
      <c r="Q43" s="914"/>
      <c r="R43" s="914"/>
      <c r="S43" s="914"/>
      <c r="T43" s="914"/>
      <c r="U43" s="914"/>
      <c r="V43" s="914"/>
      <c r="W43" s="914"/>
      <c r="X43" s="914"/>
      <c r="Y43" s="914"/>
      <c r="Z43" s="914"/>
      <c r="AA43" s="914"/>
      <c r="AB43" s="914"/>
      <c r="AC43" s="914"/>
      <c r="AD43" s="914"/>
      <c r="AE43" s="914"/>
      <c r="AF43" s="914"/>
      <c r="AG43" s="914"/>
      <c r="AH43" s="914"/>
      <c r="AI43" s="914"/>
      <c r="AJ43" s="914"/>
      <c r="AK43" s="914"/>
      <c r="AL43" s="914"/>
      <c r="AM43" s="914"/>
      <c r="AN43" s="914"/>
      <c r="AO43" s="914"/>
      <c r="AP43" s="165"/>
      <c r="CD43" s="2"/>
      <c r="CE43" s="2"/>
      <c r="CF43" s="2"/>
      <c r="CG43" s="2"/>
      <c r="CH43" s="2"/>
    </row>
    <row r="44" spans="2:86" ht="12" customHeight="1" x14ac:dyDescent="0.15">
      <c r="B44" s="869"/>
      <c r="C44" s="874"/>
      <c r="D44" s="872"/>
      <c r="E44" s="872"/>
      <c r="F44" s="872"/>
      <c r="G44" s="872"/>
      <c r="H44" s="872"/>
      <c r="I44" s="872"/>
      <c r="J44" s="873"/>
      <c r="K44" s="915" t="s">
        <v>639</v>
      </c>
      <c r="L44" s="916"/>
      <c r="M44" s="916"/>
      <c r="N44" s="916"/>
      <c r="O44" s="916"/>
      <c r="P44" s="916"/>
      <c r="Q44" s="916"/>
      <c r="R44" s="916"/>
      <c r="S44" s="916"/>
      <c r="T44" s="916"/>
      <c r="U44" s="916"/>
      <c r="V44" s="916"/>
      <c r="W44" s="916"/>
      <c r="X44" s="916"/>
      <c r="Y44" s="916"/>
      <c r="Z44" s="916"/>
      <c r="AA44" s="916"/>
      <c r="AB44" s="916"/>
      <c r="AC44" s="916"/>
      <c r="AD44" s="916"/>
      <c r="AE44" s="916"/>
      <c r="AF44" s="916"/>
      <c r="AG44" s="916"/>
      <c r="AH44" s="916"/>
      <c r="AI44" s="916"/>
      <c r="AJ44" s="916"/>
      <c r="AK44" s="916"/>
      <c r="AL44" s="916"/>
      <c r="AM44" s="916"/>
      <c r="AN44" s="916"/>
      <c r="AO44" s="917"/>
      <c r="AP44" s="165"/>
      <c r="CD44" s="2"/>
      <c r="CE44" s="2"/>
      <c r="CF44" s="2"/>
      <c r="CG44" s="2"/>
      <c r="CH44" s="2"/>
    </row>
    <row r="45" spans="2:86" ht="12" customHeight="1" x14ac:dyDescent="0.15">
      <c r="B45" s="480"/>
      <c r="C45" s="875"/>
      <c r="D45" s="876"/>
      <c r="E45" s="876"/>
      <c r="F45" s="876"/>
      <c r="G45" s="876"/>
      <c r="H45" s="876"/>
      <c r="I45" s="876"/>
      <c r="J45" s="877"/>
      <c r="K45" s="918" t="s">
        <v>640</v>
      </c>
      <c r="L45" s="919"/>
      <c r="M45" s="919"/>
      <c r="N45" s="919"/>
      <c r="O45" s="919"/>
      <c r="P45" s="919"/>
      <c r="Q45" s="919"/>
      <c r="R45" s="919"/>
      <c r="S45" s="919"/>
      <c r="T45" s="919"/>
      <c r="U45" s="919"/>
      <c r="V45" s="919"/>
      <c r="W45" s="919"/>
      <c r="X45" s="919"/>
      <c r="Y45" s="919"/>
      <c r="Z45" s="919"/>
      <c r="AA45" s="919"/>
      <c r="AB45" s="919"/>
      <c r="AC45" s="919"/>
      <c r="AD45" s="919"/>
      <c r="AE45" s="919"/>
      <c r="AF45" s="919"/>
      <c r="AG45" s="919"/>
      <c r="AH45" s="919"/>
      <c r="AI45" s="919"/>
      <c r="AJ45" s="919"/>
      <c r="AK45" s="919"/>
      <c r="AL45" s="919"/>
      <c r="AM45" s="919"/>
      <c r="AN45" s="919"/>
      <c r="AO45" s="920"/>
      <c r="AP45" s="165"/>
      <c r="CD45" s="2"/>
      <c r="CE45" s="2"/>
      <c r="CF45" s="2"/>
      <c r="CG45" s="2"/>
      <c r="CH45" s="2"/>
    </row>
    <row r="46" spans="2:86" ht="12" customHeight="1" x14ac:dyDescent="0.2">
      <c r="B46" s="152" t="s">
        <v>641</v>
      </c>
      <c r="C46" s="174"/>
      <c r="D46" s="174"/>
      <c r="E46" s="174"/>
      <c r="F46" s="174"/>
      <c r="G46" s="174"/>
      <c r="H46" s="174"/>
      <c r="I46" s="174"/>
      <c r="J46" s="174"/>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65"/>
      <c r="CD46" s="2"/>
      <c r="CE46" s="2"/>
      <c r="CF46" s="2"/>
      <c r="CG46" s="2"/>
      <c r="CH46" s="2"/>
    </row>
    <row r="47" spans="2:86" s="152" customFormat="1" ht="12" customHeight="1" x14ac:dyDescent="0.15">
      <c r="B47" s="2" t="s">
        <v>642</v>
      </c>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row>
    <row r="48" spans="2:86" ht="12" customHeight="1" x14ac:dyDescent="0.15">
      <c r="B48" s="2" t="s">
        <v>643</v>
      </c>
      <c r="AP48" s="165"/>
      <c r="CD48" s="2"/>
      <c r="CE48" s="2"/>
      <c r="CF48" s="2"/>
      <c r="CG48" s="2"/>
      <c r="CH48" s="2"/>
    </row>
    <row r="49" spans="2:86" ht="12" customHeight="1" x14ac:dyDescent="0.15">
      <c r="B49" s="2" t="s">
        <v>644</v>
      </c>
      <c r="AP49" s="165"/>
      <c r="CD49" s="2"/>
      <c r="CE49" s="2"/>
      <c r="CF49" s="2"/>
      <c r="CG49" s="2"/>
      <c r="CH49" s="2"/>
    </row>
    <row r="50" spans="2:86" ht="12" customHeight="1" x14ac:dyDescent="0.15">
      <c r="B50" s="2" t="s">
        <v>645</v>
      </c>
    </row>
    <row r="51" spans="2:86" ht="12" customHeight="1" x14ac:dyDescent="0.15">
      <c r="B51" s="2" t="s">
        <v>646</v>
      </c>
    </row>
    <row r="52" spans="2:86" ht="12" customHeight="1" x14ac:dyDescent="0.15">
      <c r="B52" s="2" t="s">
        <v>647</v>
      </c>
    </row>
    <row r="53" spans="2:86" x14ac:dyDescent="0.15">
      <c r="B53" s="2" t="s">
        <v>648</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34 AG11:AJ34">
    <cfRule type="expression" dxfId="44" priority="3">
      <formula>$AQ11=2</formula>
    </cfRule>
  </conditionalFormatting>
  <conditionalFormatting sqref="Y11:AF34">
    <cfRule type="expression" dxfId="43" priority="2">
      <formula>$AQ11=3</formula>
    </cfRule>
  </conditionalFormatting>
  <conditionalFormatting sqref="AC11:AJ34">
    <cfRule type="expression" dxfId="42" priority="1">
      <formula>$AQ11=1</formula>
    </cfRule>
  </conditionalFormatting>
  <dataValidations count="2">
    <dataValidation type="list" allowBlank="1" showInputMessage="1" showErrorMessage="1" sqref="N11:O34" xr:uid="{751FDE3E-39AA-4E25-A5AF-2025D91D0813}">
      <formula1>INDIRECT(L11)</formula1>
    </dataValidation>
    <dataValidation type="list" allowBlank="1" showInputMessage="1" showErrorMessage="1" sqref="Y11:AB34" xr:uid="{7ED3C412-2C8F-4211-82FE-05F21E0FD7A0}">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99885-CF2A-4101-A41A-580C5CD5EF6F}">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4" customWidth="1"/>
    <col min="43" max="86" width="4.125" style="165" customWidth="1"/>
    <col min="87" max="99" width="8" style="2" customWidth="1"/>
    <col min="100" max="110" width="9" style="2"/>
    <col min="111" max="111" width="14" style="2" bestFit="1" customWidth="1"/>
    <col min="112" max="16384" width="9" style="2"/>
  </cols>
  <sheetData>
    <row r="1" spans="2:86" ht="12" customHeight="1" x14ac:dyDescent="0.15">
      <c r="AU1" s="857" t="s">
        <v>593</v>
      </c>
      <c r="AV1" s="858" t="s">
        <v>594</v>
      </c>
      <c r="AW1" s="858"/>
      <c r="AX1" s="858"/>
      <c r="AY1" s="852" t="s">
        <v>595</v>
      </c>
      <c r="AZ1" s="852"/>
      <c r="BA1" s="852"/>
      <c r="BB1" s="852"/>
      <c r="BC1" s="852"/>
      <c r="BD1" s="852"/>
      <c r="BE1" s="852"/>
      <c r="BF1" s="852"/>
      <c r="BG1" s="852"/>
      <c r="BH1" s="852"/>
      <c r="BI1" s="852"/>
      <c r="BJ1" s="852"/>
      <c r="BK1" s="852" t="s">
        <v>596</v>
      </c>
      <c r="BL1" s="852"/>
      <c r="BM1" s="852"/>
      <c r="BN1" s="852"/>
      <c r="BO1" s="852"/>
      <c r="BP1" s="852"/>
      <c r="BQ1" s="852"/>
      <c r="BR1" s="852"/>
      <c r="BS1" s="852"/>
      <c r="BT1" s="852"/>
      <c r="BU1" s="852"/>
      <c r="BV1" s="852"/>
      <c r="BW1" s="854"/>
      <c r="BX1" s="854"/>
      <c r="BY1" s="854"/>
      <c r="BZ1" s="854"/>
      <c r="CA1" s="854"/>
      <c r="CB1" s="854"/>
      <c r="CC1" s="854"/>
      <c r="CD1" s="854"/>
      <c r="CE1" s="854"/>
      <c r="CF1" s="854"/>
      <c r="CG1" s="854"/>
      <c r="CH1" s="854"/>
    </row>
    <row r="2" spans="2:86" ht="8.25" customHeight="1" x14ac:dyDescent="0.15">
      <c r="AU2" s="857"/>
      <c r="AV2" s="858" t="s">
        <v>597</v>
      </c>
      <c r="AW2" s="859" t="s">
        <v>598</v>
      </c>
      <c r="AX2" s="859" t="s">
        <v>599</v>
      </c>
      <c r="AY2" s="852" t="s">
        <v>600</v>
      </c>
      <c r="AZ2" s="852"/>
      <c r="BA2" s="852"/>
      <c r="BB2" s="852"/>
      <c r="BC2" s="852"/>
      <c r="BD2" s="852"/>
      <c r="BE2" s="852"/>
      <c r="BF2" s="852"/>
      <c r="BG2" s="852"/>
      <c r="BH2" s="852"/>
      <c r="BI2" s="852"/>
      <c r="BJ2" s="852"/>
      <c r="BK2" s="852" t="s">
        <v>601</v>
      </c>
      <c r="BL2" s="852"/>
      <c r="BM2" s="852"/>
      <c r="BN2" s="852"/>
      <c r="BO2" s="852" t="s">
        <v>602</v>
      </c>
      <c r="BP2" s="852"/>
      <c r="BQ2" s="852"/>
      <c r="BR2" s="852"/>
      <c r="BS2" s="852"/>
      <c r="BT2" s="852"/>
      <c r="BU2" s="852"/>
      <c r="BV2" s="852"/>
      <c r="BW2" s="853"/>
      <c r="BX2" s="853"/>
      <c r="BY2" s="853"/>
      <c r="BZ2" s="853"/>
      <c r="CA2" s="854"/>
      <c r="CB2" s="854"/>
      <c r="CC2" s="854"/>
      <c r="CD2" s="854"/>
      <c r="CE2" s="854"/>
      <c r="CF2" s="854"/>
      <c r="CG2" s="854"/>
      <c r="CH2" s="854"/>
    </row>
    <row r="3" spans="2:86" ht="24.95" customHeight="1" x14ac:dyDescent="0.15">
      <c r="B3" s="564" t="s">
        <v>603</v>
      </c>
      <c r="C3" s="855"/>
      <c r="D3" s="855"/>
      <c r="E3" s="856"/>
      <c r="F3" s="856"/>
      <c r="G3" s="856"/>
      <c r="H3" s="856"/>
      <c r="I3" s="856"/>
      <c r="J3" s="856"/>
      <c r="K3" s="855"/>
      <c r="L3" s="855"/>
      <c r="M3" s="855"/>
      <c r="N3" s="855"/>
      <c r="O3" s="855"/>
      <c r="P3" s="855"/>
      <c r="Q3" s="855"/>
      <c r="R3" s="855"/>
      <c r="S3" s="855"/>
      <c r="T3" s="855"/>
      <c r="U3" s="855"/>
      <c r="V3" s="855"/>
      <c r="W3" s="855"/>
      <c r="X3" s="855"/>
      <c r="Y3" s="855"/>
      <c r="Z3" s="855"/>
      <c r="AA3" s="855"/>
      <c r="AB3" s="855"/>
      <c r="AC3" s="855"/>
      <c r="AD3" s="855"/>
      <c r="AE3" s="855"/>
      <c r="AF3" s="855"/>
      <c r="AG3" s="855"/>
      <c r="AH3" s="855"/>
      <c r="AI3" s="855"/>
      <c r="AJ3" s="855"/>
      <c r="AK3" s="855"/>
      <c r="AL3" s="855"/>
      <c r="AM3" s="855"/>
      <c r="AN3" s="855"/>
      <c r="AO3" s="855"/>
      <c r="AU3" s="857"/>
      <c r="AV3" s="858"/>
      <c r="AW3" s="859"/>
      <c r="AX3" s="859"/>
      <c r="AY3" s="852" t="s">
        <v>604</v>
      </c>
      <c r="AZ3" s="852"/>
      <c r="BA3" s="852"/>
      <c r="BB3" s="852"/>
      <c r="BC3" s="852" t="s">
        <v>605</v>
      </c>
      <c r="BD3" s="852"/>
      <c r="BE3" s="852"/>
      <c r="BF3" s="852"/>
      <c r="BG3" s="852" t="s">
        <v>606</v>
      </c>
      <c r="BH3" s="852"/>
      <c r="BI3" s="852"/>
      <c r="BJ3" s="852"/>
      <c r="BK3" s="852" t="s">
        <v>607</v>
      </c>
      <c r="BL3" s="852"/>
      <c r="BM3" s="852"/>
      <c r="BN3" s="852"/>
      <c r="BO3" s="852" t="s">
        <v>605</v>
      </c>
      <c r="BP3" s="852"/>
      <c r="BQ3" s="852"/>
      <c r="BR3" s="852"/>
      <c r="BS3" s="852" t="s">
        <v>606</v>
      </c>
      <c r="BT3" s="852"/>
      <c r="BU3" s="852"/>
      <c r="BV3" s="852"/>
      <c r="BW3" s="854"/>
      <c r="BX3" s="854"/>
      <c r="BY3" s="854"/>
      <c r="BZ3" s="854"/>
      <c r="CA3" s="854"/>
      <c r="CB3" s="854"/>
      <c r="CC3" s="854"/>
      <c r="CD3" s="854"/>
      <c r="CE3" s="854"/>
      <c r="CF3" s="854"/>
      <c r="CG3" s="854"/>
      <c r="CH3" s="854"/>
    </row>
    <row r="4" spans="2:86" ht="18" customHeight="1" x14ac:dyDescent="0.15">
      <c r="B4" s="390" t="s">
        <v>8</v>
      </c>
      <c r="C4" s="390"/>
      <c r="D4" s="390"/>
      <c r="E4" s="620" t="s">
        <v>358</v>
      </c>
      <c r="F4" s="621"/>
      <c r="G4" s="621"/>
      <c r="H4" s="621"/>
      <c r="I4" s="621"/>
      <c r="J4" s="622"/>
      <c r="K4" s="491" t="s">
        <v>9</v>
      </c>
      <c r="L4" s="491"/>
      <c r="M4" s="491"/>
      <c r="N4" s="644" t="s">
        <v>574</v>
      </c>
      <c r="O4" s="644"/>
      <c r="P4" s="644"/>
      <c r="Q4" s="644"/>
      <c r="R4" s="644"/>
      <c r="S4" s="644"/>
      <c r="T4" s="493" t="s">
        <v>608</v>
      </c>
      <c r="U4" s="494"/>
      <c r="V4" s="494"/>
      <c r="W4" s="494"/>
      <c r="X4" s="495"/>
      <c r="Y4" s="867" t="s">
        <v>364</v>
      </c>
      <c r="Z4" s="867"/>
      <c r="AA4" s="867"/>
      <c r="AB4" s="867"/>
      <c r="AC4" s="867"/>
      <c r="AD4" s="867"/>
      <c r="AE4" s="867"/>
      <c r="AF4" s="867"/>
      <c r="AG4" s="493" t="s">
        <v>403</v>
      </c>
      <c r="AH4" s="494"/>
      <c r="AI4" s="494"/>
      <c r="AJ4" s="495"/>
      <c r="AK4" s="860">
        <v>45621</v>
      </c>
      <c r="AL4" s="861"/>
      <c r="AM4" s="861"/>
      <c r="AN4" s="861"/>
      <c r="AO4" s="862"/>
      <c r="AU4" s="857"/>
      <c r="AV4" s="858"/>
      <c r="AW4" s="859"/>
      <c r="AX4" s="859"/>
      <c r="AY4" s="166" t="s">
        <v>609</v>
      </c>
      <c r="AZ4" s="166" t="s">
        <v>610</v>
      </c>
      <c r="BA4" s="166" t="s">
        <v>611</v>
      </c>
      <c r="BB4" s="166" t="s">
        <v>612</v>
      </c>
      <c r="BC4" s="166" t="s">
        <v>609</v>
      </c>
      <c r="BD4" s="166" t="s">
        <v>610</v>
      </c>
      <c r="BE4" s="166" t="s">
        <v>611</v>
      </c>
      <c r="BF4" s="166" t="s">
        <v>612</v>
      </c>
      <c r="BG4" s="166" t="s">
        <v>609</v>
      </c>
      <c r="BH4" s="166" t="s">
        <v>610</v>
      </c>
      <c r="BI4" s="166" t="s">
        <v>611</v>
      </c>
      <c r="BJ4" s="166" t="s">
        <v>612</v>
      </c>
      <c r="BK4" s="166" t="s">
        <v>609</v>
      </c>
      <c r="BL4" s="166" t="s">
        <v>610</v>
      </c>
      <c r="BM4" s="166" t="s">
        <v>611</v>
      </c>
      <c r="BN4" s="166" t="s">
        <v>612</v>
      </c>
      <c r="BO4" s="166" t="s">
        <v>609</v>
      </c>
      <c r="BP4" s="166" t="s">
        <v>610</v>
      </c>
      <c r="BQ4" s="166" t="s">
        <v>611</v>
      </c>
      <c r="BR4" s="166" t="s">
        <v>612</v>
      </c>
      <c r="BS4" s="166" t="s">
        <v>609</v>
      </c>
      <c r="BT4" s="166" t="s">
        <v>610</v>
      </c>
      <c r="BU4" s="166" t="s">
        <v>611</v>
      </c>
      <c r="BV4" s="166" t="s">
        <v>612</v>
      </c>
      <c r="BW4" s="5"/>
      <c r="BX4" s="5"/>
      <c r="BY4" s="5"/>
      <c r="BZ4" s="5"/>
      <c r="CA4" s="5"/>
      <c r="CB4" s="5"/>
      <c r="CC4" s="5"/>
      <c r="CD4" s="5"/>
      <c r="CE4" s="5"/>
      <c r="CF4" s="5"/>
      <c r="CG4" s="5"/>
      <c r="CH4" s="5"/>
    </row>
    <row r="5" spans="2:86" ht="18" customHeight="1" x14ac:dyDescent="0.15">
      <c r="B5" s="398" t="s">
        <v>0</v>
      </c>
      <c r="C5" s="398"/>
      <c r="D5" s="398"/>
      <c r="E5" s="630" t="s">
        <v>314</v>
      </c>
      <c r="F5" s="631"/>
      <c r="G5" s="631"/>
      <c r="H5" s="631"/>
      <c r="I5" s="631"/>
      <c r="J5" s="632"/>
      <c r="K5" s="523" t="s">
        <v>1</v>
      </c>
      <c r="L5" s="523"/>
      <c r="M5" s="523"/>
      <c r="N5" s="644" t="s">
        <v>362</v>
      </c>
      <c r="O5" s="644"/>
      <c r="P5" s="644"/>
      <c r="Q5" s="644"/>
      <c r="R5" s="644"/>
      <c r="S5" s="644"/>
      <c r="T5" s="496"/>
      <c r="U5" s="497"/>
      <c r="V5" s="497"/>
      <c r="W5" s="497"/>
      <c r="X5" s="498"/>
      <c r="Y5" s="866" t="s">
        <v>367</v>
      </c>
      <c r="Z5" s="866"/>
      <c r="AA5" s="866"/>
      <c r="AB5" s="866"/>
      <c r="AC5" s="866"/>
      <c r="AD5" s="866"/>
      <c r="AE5" s="866"/>
      <c r="AF5" s="866"/>
      <c r="AG5" s="628"/>
      <c r="AH5" s="646"/>
      <c r="AI5" s="646"/>
      <c r="AJ5" s="629"/>
      <c r="AK5" s="863"/>
      <c r="AL5" s="864"/>
      <c r="AM5" s="864"/>
      <c r="AN5" s="864"/>
      <c r="AO5" s="865"/>
      <c r="AU5" s="857"/>
      <c r="AV5" s="167" t="str">
        <f>N7</f>
        <v>S008</v>
      </c>
      <c r="AW5" s="168">
        <f>R7</f>
        <v>10.5</v>
      </c>
      <c r="AX5" s="169" t="str">
        <f>AM35</f>
        <v>Ⅰ</v>
      </c>
      <c r="AY5" s="169">
        <f>Y37</f>
        <v>0</v>
      </c>
      <c r="AZ5" s="169">
        <f t="shared" ref="AZ5:BJ5" si="0">Z37</f>
        <v>0</v>
      </c>
      <c r="BA5" s="169">
        <f t="shared" si="0"/>
        <v>0</v>
      </c>
      <c r="BB5" s="169">
        <f>AB37</f>
        <v>0</v>
      </c>
      <c r="BC5" s="169">
        <f t="shared" si="0"/>
        <v>0</v>
      </c>
      <c r="BD5" s="169">
        <f>AD37</f>
        <v>0</v>
      </c>
      <c r="BE5" s="169">
        <f>AE37</f>
        <v>0</v>
      </c>
      <c r="BF5" s="169">
        <f t="shared" si="0"/>
        <v>0</v>
      </c>
      <c r="BG5" s="169">
        <f t="shared" si="0"/>
        <v>0</v>
      </c>
      <c r="BH5" s="169">
        <f t="shared" si="0"/>
        <v>0</v>
      </c>
      <c r="BI5" s="169">
        <f>AI37</f>
        <v>0</v>
      </c>
      <c r="BJ5" s="169">
        <f t="shared" si="0"/>
        <v>0</v>
      </c>
      <c r="BK5" s="169" t="str">
        <f>IF(Y37&gt;0,R7,"")</f>
        <v/>
      </c>
      <c r="BL5" s="170" t="str">
        <f>IF(Y37&gt;0,"",IF(Z37&gt;0,R7,""))</f>
        <v/>
      </c>
      <c r="BM5" s="170" t="str">
        <f>IF(Y37+Z37&gt;0,"",IF(AA37&gt;0,R7,""))</f>
        <v/>
      </c>
      <c r="BN5" s="170" t="str">
        <f>IF(Y37+Z37+AA37&gt;0,"",IF(AB37&gt;0,R7,""))</f>
        <v/>
      </c>
      <c r="BO5" s="169">
        <f>AC35</f>
        <v>0</v>
      </c>
      <c r="BP5" s="169">
        <f t="shared" ref="BP5:BQ5" si="1">AD35</f>
        <v>0</v>
      </c>
      <c r="BQ5" s="169">
        <f t="shared" si="1"/>
        <v>0</v>
      </c>
      <c r="BR5" s="169">
        <f>AF35</f>
        <v>0</v>
      </c>
      <c r="BS5" s="169">
        <f>AG35</f>
        <v>0</v>
      </c>
      <c r="BT5" s="169">
        <f>AH35</f>
        <v>0</v>
      </c>
      <c r="BU5" s="169">
        <f>AI35</f>
        <v>0</v>
      </c>
      <c r="BV5" s="169">
        <f>AJ35</f>
        <v>0</v>
      </c>
      <c r="BW5" s="171"/>
      <c r="BX5" s="172"/>
      <c r="BY5" s="172"/>
      <c r="BZ5" s="172"/>
      <c r="CA5" s="173"/>
      <c r="CB5" s="173"/>
      <c r="CC5" s="173"/>
      <c r="CD5" s="173"/>
      <c r="CE5" s="173"/>
      <c r="CF5" s="173"/>
      <c r="CG5" s="173"/>
      <c r="CH5" s="173"/>
    </row>
    <row r="6" spans="2:86" ht="12" customHeight="1" x14ac:dyDescent="0.15">
      <c r="B6" s="868" t="s">
        <v>613</v>
      </c>
      <c r="C6" s="870"/>
      <c r="D6" s="871"/>
      <c r="E6" s="872"/>
      <c r="F6" s="872"/>
      <c r="G6" s="872"/>
      <c r="H6" s="872"/>
      <c r="I6" s="872"/>
      <c r="J6" s="873"/>
      <c r="K6" s="878" t="s">
        <v>614</v>
      </c>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80"/>
      <c r="AP6" s="2"/>
    </row>
    <row r="7" spans="2:86" ht="12" customHeight="1" x14ac:dyDescent="0.15">
      <c r="B7" s="869"/>
      <c r="C7" s="874"/>
      <c r="D7" s="872"/>
      <c r="E7" s="872"/>
      <c r="F7" s="872"/>
      <c r="G7" s="872"/>
      <c r="H7" s="872"/>
      <c r="I7" s="872"/>
      <c r="J7" s="873"/>
      <c r="K7" s="881" t="s">
        <v>615</v>
      </c>
      <c r="L7" s="882"/>
      <c r="M7" s="883"/>
      <c r="N7" s="884" t="s">
        <v>332</v>
      </c>
      <c r="O7" s="885"/>
      <c r="P7" s="881" t="s">
        <v>617</v>
      </c>
      <c r="Q7" s="883"/>
      <c r="R7" s="886">
        <v>10.5</v>
      </c>
      <c r="S7" s="887"/>
      <c r="T7" s="888"/>
      <c r="U7" s="889" t="s">
        <v>618</v>
      </c>
      <c r="V7" s="890"/>
      <c r="W7" s="889" t="s">
        <v>619</v>
      </c>
      <c r="X7" s="890"/>
      <c r="Y7" s="883" t="s">
        <v>620</v>
      </c>
      <c r="Z7" s="895"/>
      <c r="AA7" s="895"/>
      <c r="AB7" s="895"/>
      <c r="AC7" s="889" t="s">
        <v>621</v>
      </c>
      <c r="AD7" s="896"/>
      <c r="AE7" s="896"/>
      <c r="AF7" s="896"/>
      <c r="AG7" s="896"/>
      <c r="AH7" s="896"/>
      <c r="AI7" s="896"/>
      <c r="AJ7" s="890"/>
      <c r="AK7" s="889" t="s">
        <v>622</v>
      </c>
      <c r="AL7" s="896"/>
      <c r="AM7" s="896"/>
      <c r="AN7" s="898"/>
      <c r="AO7" s="899"/>
      <c r="AP7" s="2"/>
      <c r="AW7" s="175"/>
    </row>
    <row r="8" spans="2:86" ht="12" customHeight="1" x14ac:dyDescent="0.15">
      <c r="B8" s="869"/>
      <c r="C8" s="874"/>
      <c r="D8" s="872"/>
      <c r="E8" s="872"/>
      <c r="F8" s="872"/>
      <c r="G8" s="872"/>
      <c r="H8" s="872"/>
      <c r="I8" s="872"/>
      <c r="J8" s="873"/>
      <c r="K8" s="895" t="s">
        <v>501</v>
      </c>
      <c r="L8" s="895" t="s">
        <v>414</v>
      </c>
      <c r="M8" s="895"/>
      <c r="N8" s="895" t="s">
        <v>415</v>
      </c>
      <c r="O8" s="895"/>
      <c r="P8" s="895" t="s">
        <v>623</v>
      </c>
      <c r="Q8" s="895"/>
      <c r="R8" s="895" t="s">
        <v>624</v>
      </c>
      <c r="S8" s="895"/>
      <c r="T8" s="895"/>
      <c r="U8" s="891"/>
      <c r="V8" s="892"/>
      <c r="W8" s="891"/>
      <c r="X8" s="892"/>
      <c r="Y8" s="883"/>
      <c r="Z8" s="895"/>
      <c r="AA8" s="895"/>
      <c r="AB8" s="895"/>
      <c r="AC8" s="893"/>
      <c r="AD8" s="897"/>
      <c r="AE8" s="897"/>
      <c r="AF8" s="897"/>
      <c r="AG8" s="897"/>
      <c r="AH8" s="897"/>
      <c r="AI8" s="897"/>
      <c r="AJ8" s="894"/>
      <c r="AK8" s="891"/>
      <c r="AL8" s="900"/>
      <c r="AM8" s="900"/>
      <c r="AN8" s="901"/>
      <c r="AO8" s="902"/>
      <c r="AP8" s="2"/>
    </row>
    <row r="9" spans="2:86" ht="12" customHeight="1" x14ac:dyDescent="0.15">
      <c r="B9" s="869"/>
      <c r="C9" s="874"/>
      <c r="D9" s="872"/>
      <c r="E9" s="872"/>
      <c r="F9" s="872"/>
      <c r="G9" s="872"/>
      <c r="H9" s="872"/>
      <c r="I9" s="872"/>
      <c r="J9" s="873"/>
      <c r="K9" s="895"/>
      <c r="L9" s="895"/>
      <c r="M9" s="895"/>
      <c r="N9" s="895"/>
      <c r="O9" s="895"/>
      <c r="P9" s="895"/>
      <c r="Q9" s="895"/>
      <c r="R9" s="895"/>
      <c r="S9" s="895"/>
      <c r="T9" s="895"/>
      <c r="U9" s="891"/>
      <c r="V9" s="892"/>
      <c r="W9" s="891"/>
      <c r="X9" s="892"/>
      <c r="Y9" s="883" t="s">
        <v>625</v>
      </c>
      <c r="Z9" s="895"/>
      <c r="AA9" s="895"/>
      <c r="AB9" s="895"/>
      <c r="AC9" s="895" t="s">
        <v>626</v>
      </c>
      <c r="AD9" s="895"/>
      <c r="AE9" s="895"/>
      <c r="AF9" s="895"/>
      <c r="AG9" s="895" t="s">
        <v>627</v>
      </c>
      <c r="AH9" s="895"/>
      <c r="AI9" s="895"/>
      <c r="AJ9" s="895"/>
      <c r="AK9" s="891"/>
      <c r="AL9" s="900"/>
      <c r="AM9" s="900"/>
      <c r="AN9" s="901"/>
      <c r="AO9" s="902"/>
      <c r="AP9" s="2"/>
    </row>
    <row r="10" spans="2:86" ht="12" customHeight="1" x14ac:dyDescent="0.15">
      <c r="B10" s="869"/>
      <c r="C10" s="874"/>
      <c r="D10" s="872"/>
      <c r="E10" s="872"/>
      <c r="F10" s="872"/>
      <c r="G10" s="872"/>
      <c r="H10" s="872"/>
      <c r="I10" s="872"/>
      <c r="J10" s="873"/>
      <c r="K10" s="895"/>
      <c r="L10" s="895"/>
      <c r="M10" s="895"/>
      <c r="N10" s="895"/>
      <c r="O10" s="895"/>
      <c r="P10" s="895"/>
      <c r="Q10" s="895"/>
      <c r="R10" s="895"/>
      <c r="S10" s="895"/>
      <c r="T10" s="895"/>
      <c r="U10" s="893"/>
      <c r="V10" s="894"/>
      <c r="W10" s="893"/>
      <c r="X10" s="894"/>
      <c r="Y10" s="176" t="s">
        <v>388</v>
      </c>
      <c r="Z10" s="177" t="s">
        <v>387</v>
      </c>
      <c r="AA10" s="177" t="s">
        <v>628</v>
      </c>
      <c r="AB10" s="177" t="s">
        <v>629</v>
      </c>
      <c r="AC10" s="177" t="s">
        <v>388</v>
      </c>
      <c r="AD10" s="177" t="s">
        <v>387</v>
      </c>
      <c r="AE10" s="177" t="s">
        <v>628</v>
      </c>
      <c r="AF10" s="177" t="s">
        <v>629</v>
      </c>
      <c r="AG10" s="177" t="s">
        <v>388</v>
      </c>
      <c r="AH10" s="177" t="s">
        <v>387</v>
      </c>
      <c r="AI10" s="177" t="s">
        <v>628</v>
      </c>
      <c r="AJ10" s="177" t="s">
        <v>629</v>
      </c>
      <c r="AK10" s="893"/>
      <c r="AL10" s="897"/>
      <c r="AM10" s="897"/>
      <c r="AN10" s="903"/>
      <c r="AO10" s="904"/>
      <c r="AP10" s="2"/>
    </row>
    <row r="11" spans="2:86" ht="12" customHeight="1" x14ac:dyDescent="0.15">
      <c r="B11" s="869"/>
      <c r="C11" s="874"/>
      <c r="D11" s="872"/>
      <c r="E11" s="872"/>
      <c r="F11" s="872"/>
      <c r="G11" s="872"/>
      <c r="H11" s="872"/>
      <c r="I11" s="872"/>
      <c r="J11" s="873"/>
      <c r="K11" s="178"/>
      <c r="L11" s="905"/>
      <c r="M11" s="907"/>
      <c r="N11" s="905"/>
      <c r="O11" s="907"/>
      <c r="P11" s="905"/>
      <c r="Q11" s="907"/>
      <c r="R11" s="613"/>
      <c r="S11" s="613"/>
      <c r="T11" s="613"/>
      <c r="U11" s="905"/>
      <c r="V11" s="907"/>
      <c r="W11" s="905"/>
      <c r="X11" s="907"/>
      <c r="Y11" s="179"/>
      <c r="Z11" s="180"/>
      <c r="AA11" s="180"/>
      <c r="AB11" s="180"/>
      <c r="AC11" s="181"/>
      <c r="AD11" s="181"/>
      <c r="AE11" s="181"/>
      <c r="AF11" s="181"/>
      <c r="AG11" s="181"/>
      <c r="AH11" s="181"/>
      <c r="AI11" s="181"/>
      <c r="AJ11" s="181"/>
      <c r="AK11" s="905"/>
      <c r="AL11" s="906"/>
      <c r="AM11" s="906"/>
      <c r="AN11" s="906"/>
      <c r="AO11" s="907"/>
      <c r="AP11" s="2"/>
      <c r="AQ11" s="182">
        <f>IF(P11="材質劣化",2,IF(P11="漏水",3,1))</f>
        <v>1</v>
      </c>
    </row>
    <row r="12" spans="2:86" ht="12" customHeight="1" x14ac:dyDescent="0.15">
      <c r="B12" s="869"/>
      <c r="C12" s="874"/>
      <c r="D12" s="872"/>
      <c r="E12" s="872"/>
      <c r="F12" s="872"/>
      <c r="G12" s="872"/>
      <c r="H12" s="872"/>
      <c r="I12" s="872"/>
      <c r="J12" s="873"/>
      <c r="K12" s="178"/>
      <c r="L12" s="905"/>
      <c r="M12" s="907"/>
      <c r="N12" s="905"/>
      <c r="O12" s="907"/>
      <c r="P12" s="905"/>
      <c r="Q12" s="907"/>
      <c r="R12" s="613"/>
      <c r="S12" s="613"/>
      <c r="T12" s="613"/>
      <c r="U12" s="905"/>
      <c r="V12" s="907"/>
      <c r="W12" s="905"/>
      <c r="X12" s="907"/>
      <c r="Y12" s="179"/>
      <c r="Z12" s="180"/>
      <c r="AA12" s="180"/>
      <c r="AB12" s="180"/>
      <c r="AC12" s="181"/>
      <c r="AD12" s="181"/>
      <c r="AE12" s="181"/>
      <c r="AF12" s="181"/>
      <c r="AG12" s="181"/>
      <c r="AH12" s="181"/>
      <c r="AI12" s="181"/>
      <c r="AJ12" s="181"/>
      <c r="AK12" s="905"/>
      <c r="AL12" s="906"/>
      <c r="AM12" s="906"/>
      <c r="AN12" s="906"/>
      <c r="AO12" s="907"/>
      <c r="AP12" s="2"/>
      <c r="AQ12" s="182">
        <f>IF(P12="材質劣化",2,IF(P12="漏水",3,1))</f>
        <v>1</v>
      </c>
    </row>
    <row r="13" spans="2:86" ht="12" customHeight="1" x14ac:dyDescent="0.15">
      <c r="B13" s="869"/>
      <c r="C13" s="874"/>
      <c r="D13" s="872"/>
      <c r="E13" s="872"/>
      <c r="F13" s="872"/>
      <c r="G13" s="872"/>
      <c r="H13" s="872"/>
      <c r="I13" s="872"/>
      <c r="J13" s="873"/>
      <c r="K13" s="178"/>
      <c r="L13" s="905"/>
      <c r="M13" s="907"/>
      <c r="N13" s="905"/>
      <c r="O13" s="907"/>
      <c r="P13" s="905"/>
      <c r="Q13" s="907"/>
      <c r="R13" s="611"/>
      <c r="S13" s="614"/>
      <c r="T13" s="612"/>
      <c r="U13" s="905"/>
      <c r="V13" s="907"/>
      <c r="W13" s="905"/>
      <c r="X13" s="907"/>
      <c r="Y13" s="179"/>
      <c r="Z13" s="180"/>
      <c r="AA13" s="180"/>
      <c r="AB13" s="180"/>
      <c r="AC13" s="181"/>
      <c r="AD13" s="181"/>
      <c r="AE13" s="181"/>
      <c r="AF13" s="181"/>
      <c r="AG13" s="181"/>
      <c r="AH13" s="181"/>
      <c r="AI13" s="181"/>
      <c r="AJ13" s="181"/>
      <c r="AK13" s="905"/>
      <c r="AL13" s="906"/>
      <c r="AM13" s="906"/>
      <c r="AN13" s="906"/>
      <c r="AO13" s="907"/>
      <c r="AP13" s="2"/>
      <c r="AQ13" s="182">
        <f t="shared" ref="AQ13:AQ34" si="2">IF(P13="材質劣化",2,IF(P13="漏水",3,1))</f>
        <v>1</v>
      </c>
    </row>
    <row r="14" spans="2:86" ht="12" customHeight="1" x14ac:dyDescent="0.15">
      <c r="B14" s="869"/>
      <c r="C14" s="874"/>
      <c r="D14" s="872"/>
      <c r="E14" s="872"/>
      <c r="F14" s="872"/>
      <c r="G14" s="872"/>
      <c r="H14" s="872"/>
      <c r="I14" s="872"/>
      <c r="J14" s="873"/>
      <c r="K14" s="178"/>
      <c r="L14" s="905"/>
      <c r="M14" s="907"/>
      <c r="N14" s="905"/>
      <c r="O14" s="907"/>
      <c r="P14" s="905"/>
      <c r="Q14" s="907"/>
      <c r="R14" s="611"/>
      <c r="S14" s="614"/>
      <c r="T14" s="612"/>
      <c r="U14" s="905"/>
      <c r="V14" s="907"/>
      <c r="W14" s="905"/>
      <c r="X14" s="907"/>
      <c r="Y14" s="179"/>
      <c r="Z14" s="180"/>
      <c r="AA14" s="180"/>
      <c r="AB14" s="180"/>
      <c r="AC14" s="181"/>
      <c r="AD14" s="181"/>
      <c r="AE14" s="181"/>
      <c r="AF14" s="181"/>
      <c r="AG14" s="181"/>
      <c r="AH14" s="181"/>
      <c r="AI14" s="181"/>
      <c r="AJ14" s="181"/>
      <c r="AK14" s="905"/>
      <c r="AL14" s="906"/>
      <c r="AM14" s="906"/>
      <c r="AN14" s="906"/>
      <c r="AO14" s="907"/>
      <c r="AP14" s="2"/>
      <c r="AQ14" s="182">
        <f t="shared" si="2"/>
        <v>1</v>
      </c>
    </row>
    <row r="15" spans="2:86" ht="12" customHeight="1" x14ac:dyDescent="0.15">
      <c r="B15" s="869"/>
      <c r="C15" s="874"/>
      <c r="D15" s="872"/>
      <c r="E15" s="872"/>
      <c r="F15" s="872"/>
      <c r="G15" s="872"/>
      <c r="H15" s="872"/>
      <c r="I15" s="872"/>
      <c r="J15" s="873"/>
      <c r="K15" s="178"/>
      <c r="L15" s="905"/>
      <c r="M15" s="907"/>
      <c r="N15" s="905"/>
      <c r="O15" s="907"/>
      <c r="P15" s="905"/>
      <c r="Q15" s="907"/>
      <c r="R15" s="611"/>
      <c r="S15" s="614"/>
      <c r="T15" s="612"/>
      <c r="U15" s="905"/>
      <c r="V15" s="907"/>
      <c r="W15" s="905"/>
      <c r="X15" s="907"/>
      <c r="Y15" s="179"/>
      <c r="Z15" s="180"/>
      <c r="AA15" s="180"/>
      <c r="AB15" s="180"/>
      <c r="AC15" s="181"/>
      <c r="AD15" s="181"/>
      <c r="AE15" s="181"/>
      <c r="AF15" s="181"/>
      <c r="AG15" s="181"/>
      <c r="AH15" s="181"/>
      <c r="AI15" s="181"/>
      <c r="AJ15" s="181"/>
      <c r="AK15" s="905"/>
      <c r="AL15" s="906"/>
      <c r="AM15" s="906"/>
      <c r="AN15" s="906"/>
      <c r="AO15" s="907"/>
      <c r="AP15" s="2"/>
      <c r="AQ15" s="182">
        <f t="shared" si="2"/>
        <v>1</v>
      </c>
    </row>
    <row r="16" spans="2:86" ht="12" customHeight="1" x14ac:dyDescent="0.15">
      <c r="B16" s="869"/>
      <c r="C16" s="874"/>
      <c r="D16" s="872"/>
      <c r="E16" s="872"/>
      <c r="F16" s="872"/>
      <c r="G16" s="872"/>
      <c r="H16" s="872"/>
      <c r="I16" s="872"/>
      <c r="J16" s="873"/>
      <c r="K16" s="178"/>
      <c r="L16" s="905"/>
      <c r="M16" s="907"/>
      <c r="N16" s="905"/>
      <c r="O16" s="907"/>
      <c r="P16" s="905"/>
      <c r="Q16" s="907"/>
      <c r="R16" s="611"/>
      <c r="S16" s="614"/>
      <c r="T16" s="612"/>
      <c r="U16" s="905"/>
      <c r="V16" s="907"/>
      <c r="W16" s="905"/>
      <c r="X16" s="907"/>
      <c r="Y16" s="179"/>
      <c r="Z16" s="180"/>
      <c r="AA16" s="180"/>
      <c r="AB16" s="180"/>
      <c r="AC16" s="181"/>
      <c r="AD16" s="181"/>
      <c r="AE16" s="181"/>
      <c r="AF16" s="181"/>
      <c r="AG16" s="181"/>
      <c r="AH16" s="181"/>
      <c r="AI16" s="181"/>
      <c r="AJ16" s="181"/>
      <c r="AK16" s="905"/>
      <c r="AL16" s="906"/>
      <c r="AM16" s="906"/>
      <c r="AN16" s="906"/>
      <c r="AO16" s="907"/>
      <c r="AP16" s="2"/>
      <c r="AQ16" s="182">
        <f t="shared" si="2"/>
        <v>1</v>
      </c>
    </row>
    <row r="17" spans="2:46" ht="12" customHeight="1" x14ac:dyDescent="0.15">
      <c r="B17" s="869"/>
      <c r="C17" s="874"/>
      <c r="D17" s="872"/>
      <c r="E17" s="872"/>
      <c r="F17" s="872"/>
      <c r="G17" s="872"/>
      <c r="H17" s="872"/>
      <c r="I17" s="872"/>
      <c r="J17" s="873"/>
      <c r="K17" s="178"/>
      <c r="L17" s="905"/>
      <c r="M17" s="907"/>
      <c r="N17" s="905"/>
      <c r="O17" s="907"/>
      <c r="P17" s="905"/>
      <c r="Q17" s="907"/>
      <c r="R17" s="611"/>
      <c r="S17" s="614"/>
      <c r="T17" s="612"/>
      <c r="U17" s="905"/>
      <c r="V17" s="907"/>
      <c r="W17" s="905"/>
      <c r="X17" s="907"/>
      <c r="Y17" s="179"/>
      <c r="Z17" s="180"/>
      <c r="AA17" s="180"/>
      <c r="AB17" s="180"/>
      <c r="AC17" s="181"/>
      <c r="AD17" s="181"/>
      <c r="AE17" s="181"/>
      <c r="AF17" s="181"/>
      <c r="AG17" s="181"/>
      <c r="AH17" s="181"/>
      <c r="AI17" s="181"/>
      <c r="AJ17" s="181"/>
      <c r="AK17" s="905"/>
      <c r="AL17" s="906"/>
      <c r="AM17" s="906"/>
      <c r="AN17" s="906"/>
      <c r="AO17" s="907"/>
      <c r="AP17" s="2"/>
      <c r="AQ17" s="182">
        <f t="shared" si="2"/>
        <v>1</v>
      </c>
    </row>
    <row r="18" spans="2:46" ht="12" customHeight="1" x14ac:dyDescent="0.15">
      <c r="B18" s="869"/>
      <c r="C18" s="874"/>
      <c r="D18" s="872"/>
      <c r="E18" s="872"/>
      <c r="F18" s="872"/>
      <c r="G18" s="872"/>
      <c r="H18" s="872"/>
      <c r="I18" s="872"/>
      <c r="J18" s="873"/>
      <c r="K18" s="178"/>
      <c r="L18" s="905"/>
      <c r="M18" s="907"/>
      <c r="N18" s="905"/>
      <c r="O18" s="907"/>
      <c r="P18" s="905"/>
      <c r="Q18" s="907"/>
      <c r="R18" s="611"/>
      <c r="S18" s="614"/>
      <c r="T18" s="612"/>
      <c r="U18" s="905"/>
      <c r="V18" s="907"/>
      <c r="W18" s="905"/>
      <c r="X18" s="907"/>
      <c r="Y18" s="179"/>
      <c r="Z18" s="180"/>
      <c r="AA18" s="180"/>
      <c r="AB18" s="180"/>
      <c r="AC18" s="181"/>
      <c r="AD18" s="181"/>
      <c r="AE18" s="181"/>
      <c r="AF18" s="181"/>
      <c r="AG18" s="181"/>
      <c r="AH18" s="181"/>
      <c r="AI18" s="181"/>
      <c r="AJ18" s="181"/>
      <c r="AK18" s="905"/>
      <c r="AL18" s="906"/>
      <c r="AM18" s="906"/>
      <c r="AN18" s="906"/>
      <c r="AO18" s="907"/>
      <c r="AP18" s="2"/>
      <c r="AQ18" s="182">
        <f t="shared" si="2"/>
        <v>1</v>
      </c>
    </row>
    <row r="19" spans="2:46" ht="12" customHeight="1" x14ac:dyDescent="0.15">
      <c r="B19" s="869"/>
      <c r="C19" s="874"/>
      <c r="D19" s="872"/>
      <c r="E19" s="872"/>
      <c r="F19" s="872"/>
      <c r="G19" s="872"/>
      <c r="H19" s="872"/>
      <c r="I19" s="872"/>
      <c r="J19" s="873"/>
      <c r="K19" s="178"/>
      <c r="L19" s="905"/>
      <c r="M19" s="907"/>
      <c r="N19" s="905"/>
      <c r="O19" s="907"/>
      <c r="P19" s="905"/>
      <c r="Q19" s="907"/>
      <c r="R19" s="611"/>
      <c r="S19" s="614"/>
      <c r="T19" s="612"/>
      <c r="U19" s="905"/>
      <c r="V19" s="907"/>
      <c r="W19" s="905"/>
      <c r="X19" s="907"/>
      <c r="Y19" s="179"/>
      <c r="Z19" s="180"/>
      <c r="AA19" s="180"/>
      <c r="AB19" s="180"/>
      <c r="AC19" s="181"/>
      <c r="AD19" s="181"/>
      <c r="AE19" s="181"/>
      <c r="AF19" s="181"/>
      <c r="AG19" s="181"/>
      <c r="AH19" s="181"/>
      <c r="AI19" s="181"/>
      <c r="AJ19" s="181"/>
      <c r="AK19" s="905"/>
      <c r="AL19" s="906"/>
      <c r="AM19" s="906"/>
      <c r="AN19" s="906"/>
      <c r="AO19" s="907"/>
      <c r="AP19" s="2"/>
      <c r="AQ19" s="182">
        <f t="shared" si="2"/>
        <v>1</v>
      </c>
    </row>
    <row r="20" spans="2:46" ht="12" customHeight="1" x14ac:dyDescent="0.15">
      <c r="B20" s="869"/>
      <c r="C20" s="874"/>
      <c r="D20" s="872"/>
      <c r="E20" s="872"/>
      <c r="F20" s="872"/>
      <c r="G20" s="872"/>
      <c r="H20" s="872"/>
      <c r="I20" s="872"/>
      <c r="J20" s="873"/>
      <c r="K20" s="178"/>
      <c r="L20" s="905"/>
      <c r="M20" s="907"/>
      <c r="N20" s="905"/>
      <c r="O20" s="907"/>
      <c r="P20" s="905"/>
      <c r="Q20" s="907"/>
      <c r="R20" s="611"/>
      <c r="S20" s="614"/>
      <c r="T20" s="612"/>
      <c r="U20" s="905"/>
      <c r="V20" s="907"/>
      <c r="W20" s="905"/>
      <c r="X20" s="907"/>
      <c r="Y20" s="179"/>
      <c r="Z20" s="180"/>
      <c r="AA20" s="180"/>
      <c r="AB20" s="180"/>
      <c r="AC20" s="181"/>
      <c r="AD20" s="181"/>
      <c r="AE20" s="181"/>
      <c r="AF20" s="181"/>
      <c r="AG20" s="181"/>
      <c r="AH20" s="181"/>
      <c r="AI20" s="181"/>
      <c r="AJ20" s="181"/>
      <c r="AK20" s="905"/>
      <c r="AL20" s="906"/>
      <c r="AM20" s="906"/>
      <c r="AN20" s="906"/>
      <c r="AO20" s="907"/>
      <c r="AP20" s="2"/>
      <c r="AQ20" s="182">
        <f t="shared" si="2"/>
        <v>1</v>
      </c>
    </row>
    <row r="21" spans="2:46" ht="12" customHeight="1" x14ac:dyDescent="0.15">
      <c r="B21" s="869"/>
      <c r="C21" s="874"/>
      <c r="D21" s="872"/>
      <c r="E21" s="872"/>
      <c r="F21" s="872"/>
      <c r="G21" s="872"/>
      <c r="H21" s="872"/>
      <c r="I21" s="872"/>
      <c r="J21" s="873"/>
      <c r="K21" s="178"/>
      <c r="L21" s="905"/>
      <c r="M21" s="907"/>
      <c r="N21" s="905"/>
      <c r="O21" s="907"/>
      <c r="P21" s="905"/>
      <c r="Q21" s="907"/>
      <c r="R21" s="611"/>
      <c r="S21" s="614"/>
      <c r="T21" s="612"/>
      <c r="U21" s="905"/>
      <c r="V21" s="907"/>
      <c r="W21" s="905"/>
      <c r="X21" s="907"/>
      <c r="Y21" s="179"/>
      <c r="Z21" s="180"/>
      <c r="AA21" s="180"/>
      <c r="AB21" s="180"/>
      <c r="AC21" s="181"/>
      <c r="AD21" s="181"/>
      <c r="AE21" s="181"/>
      <c r="AF21" s="181"/>
      <c r="AG21" s="181"/>
      <c r="AH21" s="181"/>
      <c r="AI21" s="181"/>
      <c r="AJ21" s="181"/>
      <c r="AK21" s="905"/>
      <c r="AL21" s="906"/>
      <c r="AM21" s="906"/>
      <c r="AN21" s="906"/>
      <c r="AO21" s="907"/>
      <c r="AP21" s="2"/>
      <c r="AQ21" s="182">
        <f>IF(P21="材質劣化",2,IF(P21="漏水",3,1))</f>
        <v>1</v>
      </c>
    </row>
    <row r="22" spans="2:46" ht="12" customHeight="1" x14ac:dyDescent="0.15">
      <c r="B22" s="869"/>
      <c r="C22" s="874"/>
      <c r="D22" s="872"/>
      <c r="E22" s="872"/>
      <c r="F22" s="872"/>
      <c r="G22" s="872"/>
      <c r="H22" s="872"/>
      <c r="I22" s="872"/>
      <c r="J22" s="873"/>
      <c r="K22" s="178"/>
      <c r="L22" s="905"/>
      <c r="M22" s="907"/>
      <c r="N22" s="905"/>
      <c r="O22" s="907"/>
      <c r="P22" s="905"/>
      <c r="Q22" s="907"/>
      <c r="R22" s="611"/>
      <c r="S22" s="614"/>
      <c r="T22" s="612"/>
      <c r="U22" s="905"/>
      <c r="V22" s="907"/>
      <c r="W22" s="905"/>
      <c r="X22" s="907"/>
      <c r="Y22" s="179"/>
      <c r="Z22" s="180"/>
      <c r="AA22" s="180"/>
      <c r="AB22" s="180"/>
      <c r="AC22" s="181"/>
      <c r="AD22" s="181"/>
      <c r="AE22" s="181"/>
      <c r="AF22" s="181"/>
      <c r="AG22" s="181"/>
      <c r="AH22" s="181"/>
      <c r="AI22" s="181"/>
      <c r="AJ22" s="181"/>
      <c r="AK22" s="905"/>
      <c r="AL22" s="906"/>
      <c r="AM22" s="906"/>
      <c r="AN22" s="906"/>
      <c r="AO22" s="907"/>
      <c r="AP22" s="2"/>
      <c r="AQ22" s="182">
        <f t="shared" si="2"/>
        <v>1</v>
      </c>
    </row>
    <row r="23" spans="2:46" ht="12" customHeight="1" x14ac:dyDescent="0.15">
      <c r="B23" s="869"/>
      <c r="C23" s="874"/>
      <c r="D23" s="872"/>
      <c r="E23" s="872"/>
      <c r="F23" s="872"/>
      <c r="G23" s="872"/>
      <c r="H23" s="872"/>
      <c r="I23" s="872"/>
      <c r="J23" s="873"/>
      <c r="K23" s="178"/>
      <c r="L23" s="905"/>
      <c r="M23" s="907"/>
      <c r="N23" s="905"/>
      <c r="O23" s="907"/>
      <c r="P23" s="905"/>
      <c r="Q23" s="907"/>
      <c r="R23" s="611"/>
      <c r="S23" s="614"/>
      <c r="T23" s="612"/>
      <c r="U23" s="905"/>
      <c r="V23" s="907"/>
      <c r="W23" s="905"/>
      <c r="X23" s="907"/>
      <c r="Y23" s="179"/>
      <c r="Z23" s="180"/>
      <c r="AA23" s="180"/>
      <c r="AB23" s="180"/>
      <c r="AC23" s="181"/>
      <c r="AD23" s="181"/>
      <c r="AE23" s="181"/>
      <c r="AF23" s="181"/>
      <c r="AG23" s="181"/>
      <c r="AH23" s="181"/>
      <c r="AI23" s="181"/>
      <c r="AJ23" s="181"/>
      <c r="AK23" s="905"/>
      <c r="AL23" s="906"/>
      <c r="AM23" s="906"/>
      <c r="AN23" s="906"/>
      <c r="AO23" s="907"/>
      <c r="AP23" s="2"/>
      <c r="AQ23" s="182">
        <f t="shared" si="2"/>
        <v>1</v>
      </c>
    </row>
    <row r="24" spans="2:46" ht="12" customHeight="1" x14ac:dyDescent="0.15">
      <c r="B24" s="869"/>
      <c r="C24" s="874"/>
      <c r="D24" s="872"/>
      <c r="E24" s="872"/>
      <c r="F24" s="872"/>
      <c r="G24" s="872"/>
      <c r="H24" s="872"/>
      <c r="I24" s="872"/>
      <c r="J24" s="873"/>
      <c r="K24" s="178"/>
      <c r="L24" s="905"/>
      <c r="M24" s="907"/>
      <c r="N24" s="905"/>
      <c r="O24" s="907"/>
      <c r="P24" s="905"/>
      <c r="Q24" s="907"/>
      <c r="R24" s="611"/>
      <c r="S24" s="614"/>
      <c r="T24" s="612"/>
      <c r="U24" s="905"/>
      <c r="V24" s="907"/>
      <c r="W24" s="905"/>
      <c r="X24" s="907"/>
      <c r="Y24" s="179"/>
      <c r="Z24" s="180"/>
      <c r="AA24" s="180"/>
      <c r="AB24" s="180"/>
      <c r="AC24" s="181"/>
      <c r="AD24" s="181"/>
      <c r="AE24" s="181"/>
      <c r="AF24" s="181"/>
      <c r="AG24" s="181"/>
      <c r="AH24" s="181"/>
      <c r="AI24" s="181"/>
      <c r="AJ24" s="181"/>
      <c r="AK24" s="905"/>
      <c r="AL24" s="906"/>
      <c r="AM24" s="906"/>
      <c r="AN24" s="906"/>
      <c r="AO24" s="907"/>
      <c r="AP24" s="2"/>
      <c r="AQ24" s="182">
        <f t="shared" si="2"/>
        <v>1</v>
      </c>
    </row>
    <row r="25" spans="2:46" ht="12" customHeight="1" x14ac:dyDescent="0.15">
      <c r="B25" s="869"/>
      <c r="C25" s="874"/>
      <c r="D25" s="872"/>
      <c r="E25" s="872"/>
      <c r="F25" s="872"/>
      <c r="G25" s="872"/>
      <c r="H25" s="872"/>
      <c r="I25" s="872"/>
      <c r="J25" s="873"/>
      <c r="K25" s="178"/>
      <c r="L25" s="905"/>
      <c r="M25" s="907"/>
      <c r="N25" s="905"/>
      <c r="O25" s="907"/>
      <c r="P25" s="905"/>
      <c r="Q25" s="907"/>
      <c r="R25" s="611"/>
      <c r="S25" s="614"/>
      <c r="T25" s="612"/>
      <c r="U25" s="905"/>
      <c r="V25" s="907"/>
      <c r="W25" s="905"/>
      <c r="X25" s="907"/>
      <c r="Y25" s="179"/>
      <c r="Z25" s="180"/>
      <c r="AA25" s="180"/>
      <c r="AB25" s="180"/>
      <c r="AC25" s="181"/>
      <c r="AD25" s="181"/>
      <c r="AE25" s="181"/>
      <c r="AF25" s="181"/>
      <c r="AG25" s="181"/>
      <c r="AH25" s="181"/>
      <c r="AI25" s="181"/>
      <c r="AJ25" s="181"/>
      <c r="AK25" s="905"/>
      <c r="AL25" s="906"/>
      <c r="AM25" s="906"/>
      <c r="AN25" s="906"/>
      <c r="AO25" s="907"/>
      <c r="AP25" s="2"/>
      <c r="AQ25" s="182">
        <f t="shared" si="2"/>
        <v>1</v>
      </c>
    </row>
    <row r="26" spans="2:46" ht="12" customHeight="1" x14ac:dyDescent="0.15">
      <c r="B26" s="869"/>
      <c r="C26" s="874"/>
      <c r="D26" s="872"/>
      <c r="E26" s="872"/>
      <c r="F26" s="872"/>
      <c r="G26" s="872"/>
      <c r="H26" s="872"/>
      <c r="I26" s="872"/>
      <c r="J26" s="873"/>
      <c r="K26" s="178"/>
      <c r="L26" s="905"/>
      <c r="M26" s="907"/>
      <c r="N26" s="905"/>
      <c r="O26" s="907"/>
      <c r="P26" s="905"/>
      <c r="Q26" s="907"/>
      <c r="R26" s="611"/>
      <c r="S26" s="614"/>
      <c r="T26" s="612"/>
      <c r="U26" s="905"/>
      <c r="V26" s="907"/>
      <c r="W26" s="905"/>
      <c r="X26" s="907"/>
      <c r="Y26" s="179"/>
      <c r="Z26" s="180"/>
      <c r="AA26" s="180"/>
      <c r="AB26" s="180"/>
      <c r="AC26" s="181"/>
      <c r="AD26" s="181"/>
      <c r="AE26" s="181"/>
      <c r="AF26" s="181"/>
      <c r="AG26" s="181"/>
      <c r="AH26" s="181"/>
      <c r="AI26" s="181"/>
      <c r="AJ26" s="181"/>
      <c r="AK26" s="905"/>
      <c r="AL26" s="906"/>
      <c r="AM26" s="906"/>
      <c r="AN26" s="906"/>
      <c r="AO26" s="907"/>
      <c r="AP26" s="2"/>
      <c r="AQ26" s="182">
        <f t="shared" si="2"/>
        <v>1</v>
      </c>
    </row>
    <row r="27" spans="2:46" ht="12" customHeight="1" x14ac:dyDescent="0.15">
      <c r="B27" s="869"/>
      <c r="C27" s="874"/>
      <c r="D27" s="872"/>
      <c r="E27" s="872"/>
      <c r="F27" s="872"/>
      <c r="G27" s="872"/>
      <c r="H27" s="872"/>
      <c r="I27" s="872"/>
      <c r="J27" s="873"/>
      <c r="K27" s="178"/>
      <c r="L27" s="905"/>
      <c r="M27" s="907"/>
      <c r="N27" s="905"/>
      <c r="O27" s="907"/>
      <c r="P27" s="905"/>
      <c r="Q27" s="907"/>
      <c r="R27" s="611"/>
      <c r="S27" s="614"/>
      <c r="T27" s="612"/>
      <c r="U27" s="905"/>
      <c r="V27" s="907"/>
      <c r="W27" s="905"/>
      <c r="X27" s="907"/>
      <c r="Y27" s="179"/>
      <c r="Z27" s="180"/>
      <c r="AA27" s="180"/>
      <c r="AB27" s="180"/>
      <c r="AC27" s="181"/>
      <c r="AD27" s="181"/>
      <c r="AE27" s="181"/>
      <c r="AF27" s="181"/>
      <c r="AG27" s="181"/>
      <c r="AH27" s="181"/>
      <c r="AI27" s="181"/>
      <c r="AJ27" s="181"/>
      <c r="AK27" s="905"/>
      <c r="AL27" s="906"/>
      <c r="AM27" s="906"/>
      <c r="AN27" s="906"/>
      <c r="AO27" s="907"/>
      <c r="AP27" s="2"/>
      <c r="AQ27" s="182">
        <f t="shared" si="2"/>
        <v>1</v>
      </c>
    </row>
    <row r="28" spans="2:46" ht="12" customHeight="1" x14ac:dyDescent="0.15">
      <c r="B28" s="869"/>
      <c r="C28" s="874"/>
      <c r="D28" s="872"/>
      <c r="E28" s="872"/>
      <c r="F28" s="872"/>
      <c r="G28" s="872"/>
      <c r="H28" s="872"/>
      <c r="I28" s="872"/>
      <c r="J28" s="873"/>
      <c r="K28" s="178"/>
      <c r="L28" s="905"/>
      <c r="M28" s="907"/>
      <c r="N28" s="905"/>
      <c r="O28" s="907"/>
      <c r="P28" s="905"/>
      <c r="Q28" s="907"/>
      <c r="R28" s="611"/>
      <c r="S28" s="614"/>
      <c r="T28" s="612"/>
      <c r="U28" s="905"/>
      <c r="V28" s="907"/>
      <c r="W28" s="905"/>
      <c r="X28" s="907"/>
      <c r="Y28" s="179"/>
      <c r="Z28" s="180"/>
      <c r="AA28" s="180"/>
      <c r="AB28" s="180"/>
      <c r="AC28" s="181"/>
      <c r="AD28" s="181"/>
      <c r="AE28" s="181"/>
      <c r="AF28" s="181"/>
      <c r="AG28" s="181"/>
      <c r="AH28" s="181"/>
      <c r="AI28" s="181"/>
      <c r="AJ28" s="181"/>
      <c r="AK28" s="905"/>
      <c r="AL28" s="906"/>
      <c r="AM28" s="906"/>
      <c r="AN28" s="906"/>
      <c r="AO28" s="907"/>
      <c r="AP28" s="2"/>
      <c r="AQ28" s="182">
        <f t="shared" si="2"/>
        <v>1</v>
      </c>
    </row>
    <row r="29" spans="2:46" ht="12" customHeight="1" x14ac:dyDescent="0.15">
      <c r="B29" s="869"/>
      <c r="C29" s="874"/>
      <c r="D29" s="872"/>
      <c r="E29" s="872"/>
      <c r="F29" s="872"/>
      <c r="G29" s="872"/>
      <c r="H29" s="872"/>
      <c r="I29" s="872"/>
      <c r="J29" s="873"/>
      <c r="K29" s="178"/>
      <c r="L29" s="905"/>
      <c r="M29" s="907"/>
      <c r="N29" s="905"/>
      <c r="O29" s="907"/>
      <c r="P29" s="905"/>
      <c r="Q29" s="907"/>
      <c r="R29" s="611"/>
      <c r="S29" s="614"/>
      <c r="T29" s="612"/>
      <c r="U29" s="905"/>
      <c r="V29" s="907"/>
      <c r="W29" s="905"/>
      <c r="X29" s="907"/>
      <c r="Y29" s="179"/>
      <c r="Z29" s="180"/>
      <c r="AA29" s="180"/>
      <c r="AB29" s="180"/>
      <c r="AC29" s="181"/>
      <c r="AD29" s="181"/>
      <c r="AE29" s="181"/>
      <c r="AF29" s="181"/>
      <c r="AG29" s="181"/>
      <c r="AH29" s="181"/>
      <c r="AI29" s="181"/>
      <c r="AJ29" s="181"/>
      <c r="AK29" s="905"/>
      <c r="AL29" s="906"/>
      <c r="AM29" s="906"/>
      <c r="AN29" s="906"/>
      <c r="AO29" s="907"/>
      <c r="AP29" s="2"/>
      <c r="AQ29" s="182">
        <f t="shared" si="2"/>
        <v>1</v>
      </c>
    </row>
    <row r="30" spans="2:46" ht="12" customHeight="1" x14ac:dyDescent="0.15">
      <c r="B30" s="869"/>
      <c r="C30" s="874"/>
      <c r="D30" s="872"/>
      <c r="E30" s="872"/>
      <c r="F30" s="872"/>
      <c r="G30" s="872"/>
      <c r="H30" s="872"/>
      <c r="I30" s="872"/>
      <c r="J30" s="873"/>
      <c r="K30" s="178"/>
      <c r="L30" s="905"/>
      <c r="M30" s="907"/>
      <c r="N30" s="905"/>
      <c r="O30" s="907"/>
      <c r="P30" s="905"/>
      <c r="Q30" s="907"/>
      <c r="R30" s="611"/>
      <c r="S30" s="614"/>
      <c r="T30" s="612"/>
      <c r="U30" s="905"/>
      <c r="V30" s="907"/>
      <c r="W30" s="905"/>
      <c r="X30" s="907"/>
      <c r="Y30" s="179"/>
      <c r="Z30" s="180"/>
      <c r="AA30" s="180"/>
      <c r="AB30" s="180"/>
      <c r="AC30" s="181"/>
      <c r="AD30" s="181"/>
      <c r="AE30" s="181"/>
      <c r="AF30" s="181"/>
      <c r="AG30" s="181"/>
      <c r="AH30" s="181"/>
      <c r="AI30" s="181"/>
      <c r="AJ30" s="181"/>
      <c r="AK30" s="905"/>
      <c r="AL30" s="906"/>
      <c r="AM30" s="906"/>
      <c r="AN30" s="906"/>
      <c r="AO30" s="907"/>
      <c r="AP30" s="2"/>
      <c r="AQ30" s="182">
        <f t="shared" si="2"/>
        <v>1</v>
      </c>
    </row>
    <row r="31" spans="2:46" ht="12" customHeight="1" x14ac:dyDescent="0.15">
      <c r="B31" s="869"/>
      <c r="C31" s="874"/>
      <c r="D31" s="872"/>
      <c r="E31" s="872"/>
      <c r="F31" s="872"/>
      <c r="G31" s="872"/>
      <c r="H31" s="872"/>
      <c r="I31" s="872"/>
      <c r="J31" s="873"/>
      <c r="K31" s="178"/>
      <c r="L31" s="905"/>
      <c r="M31" s="907"/>
      <c r="N31" s="905"/>
      <c r="O31" s="907"/>
      <c r="P31" s="905"/>
      <c r="Q31" s="907"/>
      <c r="R31" s="611"/>
      <c r="S31" s="614"/>
      <c r="T31" s="612"/>
      <c r="U31" s="905"/>
      <c r="V31" s="907"/>
      <c r="W31" s="905"/>
      <c r="X31" s="907"/>
      <c r="Y31" s="179"/>
      <c r="Z31" s="180"/>
      <c r="AA31" s="180"/>
      <c r="AB31" s="180"/>
      <c r="AC31" s="181"/>
      <c r="AD31" s="181"/>
      <c r="AE31" s="181"/>
      <c r="AF31" s="181"/>
      <c r="AG31" s="181"/>
      <c r="AH31" s="181"/>
      <c r="AI31" s="181"/>
      <c r="AJ31" s="181"/>
      <c r="AK31" s="905"/>
      <c r="AL31" s="906"/>
      <c r="AM31" s="906"/>
      <c r="AN31" s="906"/>
      <c r="AO31" s="907"/>
      <c r="AP31" s="2"/>
      <c r="AQ31" s="182">
        <f t="shared" si="2"/>
        <v>1</v>
      </c>
    </row>
    <row r="32" spans="2:46" ht="12" customHeight="1" x14ac:dyDescent="0.15">
      <c r="B32" s="869"/>
      <c r="C32" s="874"/>
      <c r="D32" s="872"/>
      <c r="E32" s="872"/>
      <c r="F32" s="872"/>
      <c r="G32" s="872"/>
      <c r="H32" s="872"/>
      <c r="I32" s="872"/>
      <c r="J32" s="873"/>
      <c r="K32" s="178"/>
      <c r="L32" s="905"/>
      <c r="M32" s="907"/>
      <c r="N32" s="905"/>
      <c r="O32" s="907"/>
      <c r="P32" s="905"/>
      <c r="Q32" s="907"/>
      <c r="R32" s="611"/>
      <c r="S32" s="614"/>
      <c r="T32" s="612"/>
      <c r="U32" s="905"/>
      <c r="V32" s="907"/>
      <c r="W32" s="905"/>
      <c r="X32" s="907"/>
      <c r="Y32" s="179"/>
      <c r="Z32" s="180"/>
      <c r="AA32" s="180"/>
      <c r="AB32" s="180"/>
      <c r="AC32" s="181"/>
      <c r="AD32" s="181"/>
      <c r="AE32" s="181"/>
      <c r="AF32" s="181"/>
      <c r="AG32" s="181"/>
      <c r="AH32" s="181"/>
      <c r="AI32" s="181"/>
      <c r="AJ32" s="181"/>
      <c r="AK32" s="905"/>
      <c r="AL32" s="906"/>
      <c r="AM32" s="906"/>
      <c r="AN32" s="906"/>
      <c r="AO32" s="907"/>
      <c r="AP32" s="2"/>
      <c r="AQ32" s="182">
        <f t="shared" si="2"/>
        <v>1</v>
      </c>
      <c r="AS32" s="853"/>
      <c r="AT32" s="853"/>
    </row>
    <row r="33" spans="2:86" ht="12" customHeight="1" x14ac:dyDescent="0.15">
      <c r="B33" s="869"/>
      <c r="C33" s="874"/>
      <c r="D33" s="872"/>
      <c r="E33" s="872"/>
      <c r="F33" s="872"/>
      <c r="G33" s="872"/>
      <c r="H33" s="872"/>
      <c r="I33" s="872"/>
      <c r="J33" s="873"/>
      <c r="K33" s="178"/>
      <c r="L33" s="905"/>
      <c r="M33" s="907"/>
      <c r="N33" s="905"/>
      <c r="O33" s="907"/>
      <c r="P33" s="905"/>
      <c r="Q33" s="907"/>
      <c r="R33" s="611"/>
      <c r="S33" s="614"/>
      <c r="T33" s="612"/>
      <c r="U33" s="905"/>
      <c r="V33" s="907"/>
      <c r="W33" s="905"/>
      <c r="X33" s="907"/>
      <c r="Y33" s="179"/>
      <c r="Z33" s="180"/>
      <c r="AA33" s="180"/>
      <c r="AB33" s="180"/>
      <c r="AC33" s="181"/>
      <c r="AD33" s="181"/>
      <c r="AE33" s="181"/>
      <c r="AF33" s="181"/>
      <c r="AG33" s="181"/>
      <c r="AH33" s="181"/>
      <c r="AI33" s="181"/>
      <c r="AJ33" s="181"/>
      <c r="AK33" s="905"/>
      <c r="AL33" s="906"/>
      <c r="AM33" s="906"/>
      <c r="AN33" s="906"/>
      <c r="AO33" s="907"/>
      <c r="AP33" s="2"/>
      <c r="AQ33" s="182">
        <f t="shared" si="2"/>
        <v>1</v>
      </c>
      <c r="AS33" s="908"/>
      <c r="AT33" s="908"/>
    </row>
    <row r="34" spans="2:86" ht="12" customHeight="1" x14ac:dyDescent="0.15">
      <c r="B34" s="869"/>
      <c r="C34" s="874"/>
      <c r="D34" s="872"/>
      <c r="E34" s="872"/>
      <c r="F34" s="872"/>
      <c r="G34" s="872"/>
      <c r="H34" s="872"/>
      <c r="I34" s="872"/>
      <c r="J34" s="873"/>
      <c r="K34" s="178"/>
      <c r="L34" s="905"/>
      <c r="M34" s="907"/>
      <c r="N34" s="905"/>
      <c r="O34" s="907"/>
      <c r="P34" s="905"/>
      <c r="Q34" s="907"/>
      <c r="R34" s="611"/>
      <c r="S34" s="614"/>
      <c r="T34" s="612"/>
      <c r="U34" s="905"/>
      <c r="V34" s="907"/>
      <c r="W34" s="905"/>
      <c r="X34" s="907"/>
      <c r="Y34" s="179"/>
      <c r="Z34" s="180"/>
      <c r="AA34" s="180"/>
      <c r="AB34" s="180"/>
      <c r="AC34" s="181"/>
      <c r="AD34" s="181"/>
      <c r="AE34" s="181"/>
      <c r="AF34" s="181"/>
      <c r="AG34" s="181"/>
      <c r="AH34" s="181"/>
      <c r="AI34" s="181"/>
      <c r="AJ34" s="181"/>
      <c r="AK34" s="905"/>
      <c r="AL34" s="906"/>
      <c r="AM34" s="906"/>
      <c r="AN34" s="906"/>
      <c r="AO34" s="907"/>
      <c r="AP34" s="2"/>
      <c r="AQ34" s="182">
        <f t="shared" si="2"/>
        <v>1</v>
      </c>
      <c r="AS34" s="909"/>
      <c r="AT34" s="909"/>
    </row>
    <row r="35" spans="2:86" ht="12" customHeight="1" x14ac:dyDescent="0.15">
      <c r="B35" s="869"/>
      <c r="C35" s="874"/>
      <c r="D35" s="872"/>
      <c r="E35" s="872"/>
      <c r="F35" s="872"/>
      <c r="G35" s="872"/>
      <c r="H35" s="872"/>
      <c r="I35" s="872"/>
      <c r="J35" s="873"/>
      <c r="K35" s="910" t="s">
        <v>630</v>
      </c>
      <c r="L35" s="895" t="s">
        <v>631</v>
      </c>
      <c r="M35" s="895"/>
      <c r="N35" s="895"/>
      <c r="O35" s="895"/>
      <c r="P35" s="895"/>
      <c r="Q35" s="895"/>
      <c r="R35" s="895"/>
      <c r="S35" s="895"/>
      <c r="T35" s="895"/>
      <c r="U35" s="895"/>
      <c r="V35" s="895"/>
      <c r="W35" s="895"/>
      <c r="X35" s="895"/>
      <c r="Y35" s="881" t="s">
        <v>632</v>
      </c>
      <c r="Z35" s="882"/>
      <c r="AA35" s="882"/>
      <c r="AB35" s="883"/>
      <c r="AC35" s="183">
        <f t="shared" ref="AC35:AJ35" si="3">SUM(AC11:AC34)</f>
        <v>0</v>
      </c>
      <c r="AD35" s="183">
        <f t="shared" si="3"/>
        <v>0</v>
      </c>
      <c r="AE35" s="183">
        <f>SUM(AE11:AE34)</f>
        <v>0</v>
      </c>
      <c r="AF35" s="183">
        <f t="shared" si="3"/>
        <v>0</v>
      </c>
      <c r="AG35" s="183">
        <f t="shared" si="3"/>
        <v>0</v>
      </c>
      <c r="AH35" s="183">
        <f t="shared" si="3"/>
        <v>0</v>
      </c>
      <c r="AI35" s="183">
        <f t="shared" si="3"/>
        <v>0</v>
      </c>
      <c r="AJ35" s="184">
        <f t="shared" si="3"/>
        <v>0</v>
      </c>
      <c r="AK35" s="895" t="s">
        <v>633</v>
      </c>
      <c r="AL35" s="895"/>
      <c r="AM35" s="912" t="s">
        <v>634</v>
      </c>
      <c r="AN35" s="912"/>
      <c r="AO35" s="912"/>
      <c r="AP35" s="2"/>
    </row>
    <row r="36" spans="2:86" ht="12" customHeight="1" x14ac:dyDescent="0.15">
      <c r="B36" s="869"/>
      <c r="C36" s="874"/>
      <c r="D36" s="872"/>
      <c r="E36" s="872"/>
      <c r="F36" s="872"/>
      <c r="G36" s="872"/>
      <c r="H36" s="872"/>
      <c r="I36" s="872"/>
      <c r="J36" s="873"/>
      <c r="K36" s="911"/>
      <c r="L36" s="889" t="s">
        <v>635</v>
      </c>
      <c r="M36" s="896"/>
      <c r="N36" s="890"/>
      <c r="O36" s="889" t="s">
        <v>636</v>
      </c>
      <c r="P36" s="896"/>
      <c r="Q36" s="896"/>
      <c r="R36" s="896"/>
      <c r="S36" s="896"/>
      <c r="T36" s="896"/>
      <c r="U36" s="896"/>
      <c r="V36" s="896"/>
      <c r="W36" s="896"/>
      <c r="X36" s="890"/>
      <c r="Y36" s="176" t="s">
        <v>388</v>
      </c>
      <c r="Z36" s="177" t="s">
        <v>387</v>
      </c>
      <c r="AA36" s="177" t="s">
        <v>628</v>
      </c>
      <c r="AB36" s="177" t="s">
        <v>629</v>
      </c>
      <c r="AC36" s="177" t="s">
        <v>388</v>
      </c>
      <c r="AD36" s="177" t="s">
        <v>387</v>
      </c>
      <c r="AE36" s="177" t="s">
        <v>628</v>
      </c>
      <c r="AF36" s="177" t="s">
        <v>629</v>
      </c>
      <c r="AG36" s="177" t="s">
        <v>388</v>
      </c>
      <c r="AH36" s="177" t="s">
        <v>387</v>
      </c>
      <c r="AI36" s="177" t="s">
        <v>628</v>
      </c>
      <c r="AJ36" s="185" t="s">
        <v>629</v>
      </c>
      <c r="AK36" s="895"/>
      <c r="AL36" s="895"/>
      <c r="AM36" s="912"/>
      <c r="AN36" s="912"/>
      <c r="AO36" s="912"/>
      <c r="AP36" s="2"/>
    </row>
    <row r="37" spans="2:86" ht="14.25" customHeight="1" x14ac:dyDescent="0.15">
      <c r="B37" s="869"/>
      <c r="C37" s="874"/>
      <c r="D37" s="872"/>
      <c r="E37" s="872"/>
      <c r="F37" s="872"/>
      <c r="G37" s="872"/>
      <c r="H37" s="872"/>
      <c r="I37" s="872"/>
      <c r="J37" s="873"/>
      <c r="K37" s="911"/>
      <c r="L37" s="891"/>
      <c r="M37" s="900"/>
      <c r="N37" s="892"/>
      <c r="O37" s="891"/>
      <c r="P37" s="900"/>
      <c r="Q37" s="900"/>
      <c r="R37" s="900"/>
      <c r="S37" s="900"/>
      <c r="T37" s="900"/>
      <c r="U37" s="900"/>
      <c r="V37" s="900"/>
      <c r="W37" s="900"/>
      <c r="X37" s="892"/>
      <c r="Y37" s="913">
        <f>COUNTIF(Y11:Y34,"〇")</f>
        <v>0</v>
      </c>
      <c r="Z37" s="913">
        <f>COUNTIF(Z11:Z34,"〇")</f>
        <v>0</v>
      </c>
      <c r="AA37" s="913">
        <f>COUNTIF(AA11:AA34,"〇")</f>
        <v>0</v>
      </c>
      <c r="AB37" s="913">
        <f>COUNTIF(AB11:AB34,"〇")</f>
        <v>0</v>
      </c>
      <c r="AC37" s="913">
        <f>COUNTA(AC11:AC34)</f>
        <v>0</v>
      </c>
      <c r="AD37" s="913">
        <f t="shared" ref="AD37:AI37" si="4">COUNTA(AD11:AD34)</f>
        <v>0</v>
      </c>
      <c r="AE37" s="913">
        <f t="shared" si="4"/>
        <v>0</v>
      </c>
      <c r="AF37" s="913">
        <f t="shared" si="4"/>
        <v>0</v>
      </c>
      <c r="AG37" s="913">
        <f t="shared" si="4"/>
        <v>0</v>
      </c>
      <c r="AH37" s="913">
        <f t="shared" si="4"/>
        <v>0</v>
      </c>
      <c r="AI37" s="913">
        <f t="shared" si="4"/>
        <v>0</v>
      </c>
      <c r="AJ37" s="913">
        <f>COUNTA(AJ11:AJ34)</f>
        <v>0</v>
      </c>
      <c r="AK37" s="895"/>
      <c r="AL37" s="895"/>
      <c r="AM37" s="912"/>
      <c r="AN37" s="912"/>
      <c r="AO37" s="912"/>
      <c r="AP37" s="2"/>
    </row>
    <row r="38" spans="2:86" ht="14.25" customHeight="1" x14ac:dyDescent="0.15">
      <c r="B38" s="869"/>
      <c r="C38" s="874"/>
      <c r="D38" s="872"/>
      <c r="E38" s="872"/>
      <c r="F38" s="872"/>
      <c r="G38" s="872"/>
      <c r="H38" s="872"/>
      <c r="I38" s="872"/>
      <c r="J38" s="873"/>
      <c r="K38" s="911"/>
      <c r="L38" s="893"/>
      <c r="M38" s="897"/>
      <c r="N38" s="894"/>
      <c r="O38" s="893"/>
      <c r="P38" s="897"/>
      <c r="Q38" s="897"/>
      <c r="R38" s="897"/>
      <c r="S38" s="897"/>
      <c r="T38" s="897"/>
      <c r="U38" s="897"/>
      <c r="V38" s="897"/>
      <c r="W38" s="897"/>
      <c r="X38" s="894"/>
      <c r="Y38" s="913"/>
      <c r="Z38" s="913"/>
      <c r="AA38" s="913"/>
      <c r="AB38" s="913"/>
      <c r="AC38" s="913"/>
      <c r="AD38" s="913"/>
      <c r="AE38" s="913"/>
      <c r="AF38" s="913"/>
      <c r="AG38" s="913"/>
      <c r="AH38" s="913"/>
      <c r="AI38" s="913"/>
      <c r="AJ38" s="913"/>
      <c r="AK38" s="895"/>
      <c r="AL38" s="895"/>
      <c r="AM38" s="912"/>
      <c r="AN38" s="912"/>
      <c r="AO38" s="912"/>
      <c r="AP38" s="2"/>
    </row>
    <row r="39" spans="2:86" ht="12" customHeight="1" x14ac:dyDescent="0.15">
      <c r="B39" s="869"/>
      <c r="C39" s="874"/>
      <c r="D39" s="872"/>
      <c r="E39" s="872"/>
      <c r="F39" s="872"/>
      <c r="G39" s="872"/>
      <c r="H39" s="872"/>
      <c r="I39" s="872"/>
      <c r="J39" s="872"/>
      <c r="K39" s="921" t="s">
        <v>637</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869"/>
      <c r="C40" s="874"/>
      <c r="D40" s="872"/>
      <c r="E40" s="872"/>
      <c r="F40" s="872"/>
      <c r="G40" s="872"/>
      <c r="H40" s="872"/>
      <c r="I40" s="872"/>
      <c r="J40" s="872"/>
      <c r="K40" s="922"/>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869"/>
      <c r="C41" s="874"/>
      <c r="D41" s="872"/>
      <c r="E41" s="872"/>
      <c r="F41" s="872"/>
      <c r="G41" s="872"/>
      <c r="H41" s="872"/>
      <c r="I41" s="872"/>
      <c r="J41" s="872"/>
      <c r="K41" s="922"/>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869"/>
      <c r="C42" s="874"/>
      <c r="D42" s="872"/>
      <c r="E42" s="872"/>
      <c r="F42" s="872"/>
      <c r="G42" s="872"/>
      <c r="H42" s="872"/>
      <c r="I42" s="872"/>
      <c r="J42" s="872"/>
      <c r="K42" s="922"/>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165"/>
      <c r="CD42" s="2"/>
      <c r="CE42" s="2"/>
      <c r="CF42" s="2"/>
      <c r="CG42" s="2"/>
      <c r="CH42" s="2"/>
    </row>
    <row r="43" spans="2:86" ht="12" customHeight="1" x14ac:dyDescent="0.15">
      <c r="B43" s="869"/>
      <c r="C43" s="874"/>
      <c r="D43" s="872"/>
      <c r="E43" s="872"/>
      <c r="F43" s="872"/>
      <c r="G43" s="872"/>
      <c r="H43" s="872"/>
      <c r="I43" s="872"/>
      <c r="J43" s="873"/>
      <c r="K43" s="914" t="s">
        <v>638</v>
      </c>
      <c r="L43" s="914"/>
      <c r="M43" s="914"/>
      <c r="N43" s="914"/>
      <c r="O43" s="914"/>
      <c r="P43" s="914"/>
      <c r="Q43" s="914"/>
      <c r="R43" s="914"/>
      <c r="S43" s="914"/>
      <c r="T43" s="914"/>
      <c r="U43" s="914"/>
      <c r="V43" s="914"/>
      <c r="W43" s="914"/>
      <c r="X43" s="914"/>
      <c r="Y43" s="914"/>
      <c r="Z43" s="914"/>
      <c r="AA43" s="914"/>
      <c r="AB43" s="914"/>
      <c r="AC43" s="914"/>
      <c r="AD43" s="914"/>
      <c r="AE43" s="914"/>
      <c r="AF43" s="914"/>
      <c r="AG43" s="914"/>
      <c r="AH43" s="914"/>
      <c r="AI43" s="914"/>
      <c r="AJ43" s="914"/>
      <c r="AK43" s="914"/>
      <c r="AL43" s="914"/>
      <c r="AM43" s="914"/>
      <c r="AN43" s="914"/>
      <c r="AO43" s="914"/>
      <c r="AP43" s="165"/>
      <c r="CD43" s="2"/>
      <c r="CE43" s="2"/>
      <c r="CF43" s="2"/>
      <c r="CG43" s="2"/>
      <c r="CH43" s="2"/>
    </row>
    <row r="44" spans="2:86" ht="12" customHeight="1" x14ac:dyDescent="0.15">
      <c r="B44" s="869"/>
      <c r="C44" s="874"/>
      <c r="D44" s="872"/>
      <c r="E44" s="872"/>
      <c r="F44" s="872"/>
      <c r="G44" s="872"/>
      <c r="H44" s="872"/>
      <c r="I44" s="872"/>
      <c r="J44" s="873"/>
      <c r="K44" s="915" t="s">
        <v>639</v>
      </c>
      <c r="L44" s="916"/>
      <c r="M44" s="916"/>
      <c r="N44" s="916"/>
      <c r="O44" s="916"/>
      <c r="P44" s="916"/>
      <c r="Q44" s="916"/>
      <c r="R44" s="916"/>
      <c r="S44" s="916"/>
      <c r="T44" s="916"/>
      <c r="U44" s="916"/>
      <c r="V44" s="916"/>
      <c r="W44" s="916"/>
      <c r="X44" s="916"/>
      <c r="Y44" s="916"/>
      <c r="Z44" s="916"/>
      <c r="AA44" s="916"/>
      <c r="AB44" s="916"/>
      <c r="AC44" s="916"/>
      <c r="AD44" s="916"/>
      <c r="AE44" s="916"/>
      <c r="AF44" s="916"/>
      <c r="AG44" s="916"/>
      <c r="AH44" s="916"/>
      <c r="AI44" s="916"/>
      <c r="AJ44" s="916"/>
      <c r="AK44" s="916"/>
      <c r="AL44" s="916"/>
      <c r="AM44" s="916"/>
      <c r="AN44" s="916"/>
      <c r="AO44" s="917"/>
      <c r="AP44" s="165"/>
      <c r="CD44" s="2"/>
      <c r="CE44" s="2"/>
      <c r="CF44" s="2"/>
      <c r="CG44" s="2"/>
      <c r="CH44" s="2"/>
    </row>
    <row r="45" spans="2:86" ht="12" customHeight="1" x14ac:dyDescent="0.15">
      <c r="B45" s="480"/>
      <c r="C45" s="875"/>
      <c r="D45" s="876"/>
      <c r="E45" s="876"/>
      <c r="F45" s="876"/>
      <c r="G45" s="876"/>
      <c r="H45" s="876"/>
      <c r="I45" s="876"/>
      <c r="J45" s="877"/>
      <c r="K45" s="918" t="s">
        <v>640</v>
      </c>
      <c r="L45" s="919"/>
      <c r="M45" s="919"/>
      <c r="N45" s="919"/>
      <c r="O45" s="919"/>
      <c r="P45" s="919"/>
      <c r="Q45" s="919"/>
      <c r="R45" s="919"/>
      <c r="S45" s="919"/>
      <c r="T45" s="919"/>
      <c r="U45" s="919"/>
      <c r="V45" s="919"/>
      <c r="W45" s="919"/>
      <c r="X45" s="919"/>
      <c r="Y45" s="919"/>
      <c r="Z45" s="919"/>
      <c r="AA45" s="919"/>
      <c r="AB45" s="919"/>
      <c r="AC45" s="919"/>
      <c r="AD45" s="919"/>
      <c r="AE45" s="919"/>
      <c r="AF45" s="919"/>
      <c r="AG45" s="919"/>
      <c r="AH45" s="919"/>
      <c r="AI45" s="919"/>
      <c r="AJ45" s="919"/>
      <c r="AK45" s="919"/>
      <c r="AL45" s="919"/>
      <c r="AM45" s="919"/>
      <c r="AN45" s="919"/>
      <c r="AO45" s="920"/>
      <c r="AP45" s="165"/>
      <c r="CD45" s="2"/>
      <c r="CE45" s="2"/>
      <c r="CF45" s="2"/>
      <c r="CG45" s="2"/>
      <c r="CH45" s="2"/>
    </row>
    <row r="46" spans="2:86" ht="12" customHeight="1" x14ac:dyDescent="0.2">
      <c r="B46" s="152" t="s">
        <v>641</v>
      </c>
      <c r="C46" s="174"/>
      <c r="D46" s="174"/>
      <c r="E46" s="174"/>
      <c r="F46" s="174"/>
      <c r="G46" s="174"/>
      <c r="H46" s="174"/>
      <c r="I46" s="174"/>
      <c r="J46" s="174"/>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65"/>
      <c r="CD46" s="2"/>
      <c r="CE46" s="2"/>
      <c r="CF46" s="2"/>
      <c r="CG46" s="2"/>
      <c r="CH46" s="2"/>
    </row>
    <row r="47" spans="2:86" s="152" customFormat="1" ht="12" customHeight="1" x14ac:dyDescent="0.15">
      <c r="B47" s="2" t="s">
        <v>642</v>
      </c>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row>
    <row r="48" spans="2:86" ht="12" customHeight="1" x14ac:dyDescent="0.15">
      <c r="B48" s="2" t="s">
        <v>643</v>
      </c>
      <c r="AP48" s="165"/>
      <c r="CD48" s="2"/>
      <c r="CE48" s="2"/>
      <c r="CF48" s="2"/>
      <c r="CG48" s="2"/>
      <c r="CH48" s="2"/>
    </row>
    <row r="49" spans="2:86" ht="12" customHeight="1" x14ac:dyDescent="0.15">
      <c r="B49" s="2" t="s">
        <v>644</v>
      </c>
      <c r="AP49" s="165"/>
      <c r="CD49" s="2"/>
      <c r="CE49" s="2"/>
      <c r="CF49" s="2"/>
      <c r="CG49" s="2"/>
      <c r="CH49" s="2"/>
    </row>
    <row r="50" spans="2:86" ht="12" customHeight="1" x14ac:dyDescent="0.15">
      <c r="B50" s="2" t="s">
        <v>645</v>
      </c>
    </row>
    <row r="51" spans="2:86" ht="12" customHeight="1" x14ac:dyDescent="0.15">
      <c r="B51" s="2" t="s">
        <v>646</v>
      </c>
    </row>
    <row r="52" spans="2:86" ht="12" customHeight="1" x14ac:dyDescent="0.15">
      <c r="B52" s="2" t="s">
        <v>647</v>
      </c>
    </row>
    <row r="53" spans="2:86" x14ac:dyDescent="0.15">
      <c r="B53" s="2" t="s">
        <v>648</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34 AG11:AJ34">
    <cfRule type="expression" dxfId="41" priority="3">
      <formula>$AQ11=2</formula>
    </cfRule>
  </conditionalFormatting>
  <conditionalFormatting sqref="Y11:AF34">
    <cfRule type="expression" dxfId="40" priority="2">
      <formula>$AQ11=3</formula>
    </cfRule>
  </conditionalFormatting>
  <conditionalFormatting sqref="AC11:AJ34">
    <cfRule type="expression" dxfId="39" priority="1">
      <formula>$AQ11=1</formula>
    </cfRule>
  </conditionalFormatting>
  <dataValidations count="2">
    <dataValidation type="list" allowBlank="1" showInputMessage="1" showErrorMessage="1" sqref="N11:O34" xr:uid="{3AA825A0-113D-4723-ACEF-D6F85AA64A27}">
      <formula1>INDIRECT(L11)</formula1>
    </dataValidation>
    <dataValidation type="list" allowBlank="1" showInputMessage="1" showErrorMessage="1" sqref="Y11:AB34" xr:uid="{4B3EBA87-ECB2-4BA8-8AD0-B3CAEF5F9F8E}">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B91F2-F25F-43D0-B58A-E8DA9B383567}">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4" customWidth="1"/>
    <col min="43" max="86" width="4.125" style="165" customWidth="1"/>
    <col min="87" max="99" width="8" style="2" customWidth="1"/>
    <col min="100" max="110" width="9" style="2"/>
    <col min="111" max="111" width="14" style="2" bestFit="1" customWidth="1"/>
    <col min="112" max="16384" width="9" style="2"/>
  </cols>
  <sheetData>
    <row r="1" spans="2:86" ht="12" customHeight="1" x14ac:dyDescent="0.15">
      <c r="AU1" s="857" t="s">
        <v>593</v>
      </c>
      <c r="AV1" s="858" t="s">
        <v>594</v>
      </c>
      <c r="AW1" s="858"/>
      <c r="AX1" s="858"/>
      <c r="AY1" s="852" t="s">
        <v>595</v>
      </c>
      <c r="AZ1" s="852"/>
      <c r="BA1" s="852"/>
      <c r="BB1" s="852"/>
      <c r="BC1" s="852"/>
      <c r="BD1" s="852"/>
      <c r="BE1" s="852"/>
      <c r="BF1" s="852"/>
      <c r="BG1" s="852"/>
      <c r="BH1" s="852"/>
      <c r="BI1" s="852"/>
      <c r="BJ1" s="852"/>
      <c r="BK1" s="852" t="s">
        <v>596</v>
      </c>
      <c r="BL1" s="852"/>
      <c r="BM1" s="852"/>
      <c r="BN1" s="852"/>
      <c r="BO1" s="852"/>
      <c r="BP1" s="852"/>
      <c r="BQ1" s="852"/>
      <c r="BR1" s="852"/>
      <c r="BS1" s="852"/>
      <c r="BT1" s="852"/>
      <c r="BU1" s="852"/>
      <c r="BV1" s="852"/>
      <c r="BW1" s="854"/>
      <c r="BX1" s="854"/>
      <c r="BY1" s="854"/>
      <c r="BZ1" s="854"/>
      <c r="CA1" s="854"/>
      <c r="CB1" s="854"/>
      <c r="CC1" s="854"/>
      <c r="CD1" s="854"/>
      <c r="CE1" s="854"/>
      <c r="CF1" s="854"/>
      <c r="CG1" s="854"/>
      <c r="CH1" s="854"/>
    </row>
    <row r="2" spans="2:86" ht="8.25" customHeight="1" x14ac:dyDescent="0.15">
      <c r="AU2" s="857"/>
      <c r="AV2" s="858" t="s">
        <v>597</v>
      </c>
      <c r="AW2" s="859" t="s">
        <v>598</v>
      </c>
      <c r="AX2" s="859" t="s">
        <v>599</v>
      </c>
      <c r="AY2" s="852" t="s">
        <v>600</v>
      </c>
      <c r="AZ2" s="852"/>
      <c r="BA2" s="852"/>
      <c r="BB2" s="852"/>
      <c r="BC2" s="852"/>
      <c r="BD2" s="852"/>
      <c r="BE2" s="852"/>
      <c r="BF2" s="852"/>
      <c r="BG2" s="852"/>
      <c r="BH2" s="852"/>
      <c r="BI2" s="852"/>
      <c r="BJ2" s="852"/>
      <c r="BK2" s="852" t="s">
        <v>601</v>
      </c>
      <c r="BL2" s="852"/>
      <c r="BM2" s="852"/>
      <c r="BN2" s="852"/>
      <c r="BO2" s="852" t="s">
        <v>602</v>
      </c>
      <c r="BP2" s="852"/>
      <c r="BQ2" s="852"/>
      <c r="BR2" s="852"/>
      <c r="BS2" s="852"/>
      <c r="BT2" s="852"/>
      <c r="BU2" s="852"/>
      <c r="BV2" s="852"/>
      <c r="BW2" s="853"/>
      <c r="BX2" s="853"/>
      <c r="BY2" s="853"/>
      <c r="BZ2" s="853"/>
      <c r="CA2" s="854"/>
      <c r="CB2" s="854"/>
      <c r="CC2" s="854"/>
      <c r="CD2" s="854"/>
      <c r="CE2" s="854"/>
      <c r="CF2" s="854"/>
      <c r="CG2" s="854"/>
      <c r="CH2" s="854"/>
    </row>
    <row r="3" spans="2:86" ht="24.95" customHeight="1" x14ac:dyDescent="0.15">
      <c r="B3" s="564" t="s">
        <v>603</v>
      </c>
      <c r="C3" s="855"/>
      <c r="D3" s="855"/>
      <c r="E3" s="856"/>
      <c r="F3" s="856"/>
      <c r="G3" s="856"/>
      <c r="H3" s="856"/>
      <c r="I3" s="856"/>
      <c r="J3" s="856"/>
      <c r="K3" s="855"/>
      <c r="L3" s="855"/>
      <c r="M3" s="855"/>
      <c r="N3" s="855"/>
      <c r="O3" s="855"/>
      <c r="P3" s="855"/>
      <c r="Q3" s="855"/>
      <c r="R3" s="855"/>
      <c r="S3" s="855"/>
      <c r="T3" s="855"/>
      <c r="U3" s="855"/>
      <c r="V3" s="855"/>
      <c r="W3" s="855"/>
      <c r="X3" s="855"/>
      <c r="Y3" s="855"/>
      <c r="Z3" s="855"/>
      <c r="AA3" s="855"/>
      <c r="AB3" s="855"/>
      <c r="AC3" s="855"/>
      <c r="AD3" s="855"/>
      <c r="AE3" s="855"/>
      <c r="AF3" s="855"/>
      <c r="AG3" s="855"/>
      <c r="AH3" s="855"/>
      <c r="AI3" s="855"/>
      <c r="AJ3" s="855"/>
      <c r="AK3" s="855"/>
      <c r="AL3" s="855"/>
      <c r="AM3" s="855"/>
      <c r="AN3" s="855"/>
      <c r="AO3" s="855"/>
      <c r="AU3" s="857"/>
      <c r="AV3" s="858"/>
      <c r="AW3" s="859"/>
      <c r="AX3" s="859"/>
      <c r="AY3" s="852" t="s">
        <v>604</v>
      </c>
      <c r="AZ3" s="852"/>
      <c r="BA3" s="852"/>
      <c r="BB3" s="852"/>
      <c r="BC3" s="852" t="s">
        <v>605</v>
      </c>
      <c r="BD3" s="852"/>
      <c r="BE3" s="852"/>
      <c r="BF3" s="852"/>
      <c r="BG3" s="852" t="s">
        <v>606</v>
      </c>
      <c r="BH3" s="852"/>
      <c r="BI3" s="852"/>
      <c r="BJ3" s="852"/>
      <c r="BK3" s="852" t="s">
        <v>607</v>
      </c>
      <c r="BL3" s="852"/>
      <c r="BM3" s="852"/>
      <c r="BN3" s="852"/>
      <c r="BO3" s="852" t="s">
        <v>605</v>
      </c>
      <c r="BP3" s="852"/>
      <c r="BQ3" s="852"/>
      <c r="BR3" s="852"/>
      <c r="BS3" s="852" t="s">
        <v>606</v>
      </c>
      <c r="BT3" s="852"/>
      <c r="BU3" s="852"/>
      <c r="BV3" s="852"/>
      <c r="BW3" s="854"/>
      <c r="BX3" s="854"/>
      <c r="BY3" s="854"/>
      <c r="BZ3" s="854"/>
      <c r="CA3" s="854"/>
      <c r="CB3" s="854"/>
      <c r="CC3" s="854"/>
      <c r="CD3" s="854"/>
      <c r="CE3" s="854"/>
      <c r="CF3" s="854"/>
      <c r="CG3" s="854"/>
      <c r="CH3" s="854"/>
    </row>
    <row r="4" spans="2:86" ht="18" customHeight="1" x14ac:dyDescent="0.15">
      <c r="B4" s="390" t="s">
        <v>8</v>
      </c>
      <c r="C4" s="390"/>
      <c r="D4" s="390"/>
      <c r="E4" s="620" t="s">
        <v>358</v>
      </c>
      <c r="F4" s="621"/>
      <c r="G4" s="621"/>
      <c r="H4" s="621"/>
      <c r="I4" s="621"/>
      <c r="J4" s="622"/>
      <c r="K4" s="491" t="s">
        <v>9</v>
      </c>
      <c r="L4" s="491"/>
      <c r="M4" s="491"/>
      <c r="N4" s="644" t="s">
        <v>574</v>
      </c>
      <c r="O4" s="644"/>
      <c r="P4" s="644"/>
      <c r="Q4" s="644"/>
      <c r="R4" s="644"/>
      <c r="S4" s="644"/>
      <c r="T4" s="493" t="s">
        <v>608</v>
      </c>
      <c r="U4" s="494"/>
      <c r="V4" s="494"/>
      <c r="W4" s="494"/>
      <c r="X4" s="495"/>
      <c r="Y4" s="867" t="s">
        <v>364</v>
      </c>
      <c r="Z4" s="867"/>
      <c r="AA4" s="867"/>
      <c r="AB4" s="867"/>
      <c r="AC4" s="867"/>
      <c r="AD4" s="867"/>
      <c r="AE4" s="867"/>
      <c r="AF4" s="867"/>
      <c r="AG4" s="493" t="s">
        <v>403</v>
      </c>
      <c r="AH4" s="494"/>
      <c r="AI4" s="494"/>
      <c r="AJ4" s="495"/>
      <c r="AK4" s="860">
        <v>45621</v>
      </c>
      <c r="AL4" s="861"/>
      <c r="AM4" s="861"/>
      <c r="AN4" s="861"/>
      <c r="AO4" s="862"/>
      <c r="AU4" s="857"/>
      <c r="AV4" s="858"/>
      <c r="AW4" s="859"/>
      <c r="AX4" s="859"/>
      <c r="AY4" s="166" t="s">
        <v>609</v>
      </c>
      <c r="AZ4" s="166" t="s">
        <v>610</v>
      </c>
      <c r="BA4" s="166" t="s">
        <v>611</v>
      </c>
      <c r="BB4" s="166" t="s">
        <v>612</v>
      </c>
      <c r="BC4" s="166" t="s">
        <v>609</v>
      </c>
      <c r="BD4" s="166" t="s">
        <v>610</v>
      </c>
      <c r="BE4" s="166" t="s">
        <v>611</v>
      </c>
      <c r="BF4" s="166" t="s">
        <v>612</v>
      </c>
      <c r="BG4" s="166" t="s">
        <v>609</v>
      </c>
      <c r="BH4" s="166" t="s">
        <v>610</v>
      </c>
      <c r="BI4" s="166" t="s">
        <v>611</v>
      </c>
      <c r="BJ4" s="166" t="s">
        <v>612</v>
      </c>
      <c r="BK4" s="166" t="s">
        <v>609</v>
      </c>
      <c r="BL4" s="166" t="s">
        <v>610</v>
      </c>
      <c r="BM4" s="166" t="s">
        <v>611</v>
      </c>
      <c r="BN4" s="166" t="s">
        <v>612</v>
      </c>
      <c r="BO4" s="166" t="s">
        <v>609</v>
      </c>
      <c r="BP4" s="166" t="s">
        <v>610</v>
      </c>
      <c r="BQ4" s="166" t="s">
        <v>611</v>
      </c>
      <c r="BR4" s="166" t="s">
        <v>612</v>
      </c>
      <c r="BS4" s="166" t="s">
        <v>609</v>
      </c>
      <c r="BT4" s="166" t="s">
        <v>610</v>
      </c>
      <c r="BU4" s="166" t="s">
        <v>611</v>
      </c>
      <c r="BV4" s="166" t="s">
        <v>612</v>
      </c>
      <c r="BW4" s="5"/>
      <c r="BX4" s="5"/>
      <c r="BY4" s="5"/>
      <c r="BZ4" s="5"/>
      <c r="CA4" s="5"/>
      <c r="CB4" s="5"/>
      <c r="CC4" s="5"/>
      <c r="CD4" s="5"/>
      <c r="CE4" s="5"/>
      <c r="CF4" s="5"/>
      <c r="CG4" s="5"/>
      <c r="CH4" s="5"/>
    </row>
    <row r="5" spans="2:86" ht="18" customHeight="1" x14ac:dyDescent="0.15">
      <c r="B5" s="398" t="s">
        <v>0</v>
      </c>
      <c r="C5" s="398"/>
      <c r="D5" s="398"/>
      <c r="E5" s="630" t="s">
        <v>314</v>
      </c>
      <c r="F5" s="631"/>
      <c r="G5" s="631"/>
      <c r="H5" s="631"/>
      <c r="I5" s="631"/>
      <c r="J5" s="632"/>
      <c r="K5" s="523" t="s">
        <v>1</v>
      </c>
      <c r="L5" s="523"/>
      <c r="M5" s="523"/>
      <c r="N5" s="644" t="s">
        <v>362</v>
      </c>
      <c r="O5" s="644"/>
      <c r="P5" s="644"/>
      <c r="Q5" s="644"/>
      <c r="R5" s="644"/>
      <c r="S5" s="644"/>
      <c r="T5" s="496"/>
      <c r="U5" s="497"/>
      <c r="V5" s="497"/>
      <c r="W5" s="497"/>
      <c r="X5" s="498"/>
      <c r="Y5" s="866" t="s">
        <v>367</v>
      </c>
      <c r="Z5" s="866"/>
      <c r="AA5" s="866"/>
      <c r="AB5" s="866"/>
      <c r="AC5" s="866"/>
      <c r="AD5" s="866"/>
      <c r="AE5" s="866"/>
      <c r="AF5" s="866"/>
      <c r="AG5" s="628"/>
      <c r="AH5" s="646"/>
      <c r="AI5" s="646"/>
      <c r="AJ5" s="629"/>
      <c r="AK5" s="863"/>
      <c r="AL5" s="864"/>
      <c r="AM5" s="864"/>
      <c r="AN5" s="864"/>
      <c r="AO5" s="865"/>
      <c r="AU5" s="857"/>
      <c r="AV5" s="167" t="str">
        <f>N7</f>
        <v>S009</v>
      </c>
      <c r="AW5" s="168">
        <f>R7</f>
        <v>10.5</v>
      </c>
      <c r="AX5" s="169" t="str">
        <f>AM35</f>
        <v>Ⅰ</v>
      </c>
      <c r="AY5" s="169">
        <f>Y37</f>
        <v>0</v>
      </c>
      <c r="AZ5" s="169">
        <f t="shared" ref="AZ5:BJ5" si="0">Z37</f>
        <v>0</v>
      </c>
      <c r="BA5" s="169">
        <f t="shared" si="0"/>
        <v>0</v>
      </c>
      <c r="BB5" s="169">
        <f>AB37</f>
        <v>0</v>
      </c>
      <c r="BC5" s="169">
        <f t="shared" si="0"/>
        <v>0</v>
      </c>
      <c r="BD5" s="169">
        <f>AD37</f>
        <v>0</v>
      </c>
      <c r="BE5" s="169">
        <f>AE37</f>
        <v>0</v>
      </c>
      <c r="BF5" s="169">
        <f t="shared" si="0"/>
        <v>0</v>
      </c>
      <c r="BG5" s="169">
        <f t="shared" si="0"/>
        <v>0</v>
      </c>
      <c r="BH5" s="169">
        <f t="shared" si="0"/>
        <v>0</v>
      </c>
      <c r="BI5" s="169">
        <f>AI37</f>
        <v>0</v>
      </c>
      <c r="BJ5" s="169">
        <f t="shared" si="0"/>
        <v>0</v>
      </c>
      <c r="BK5" s="169" t="str">
        <f>IF(Y37&gt;0,R7,"")</f>
        <v/>
      </c>
      <c r="BL5" s="170" t="str">
        <f>IF(Y37&gt;0,"",IF(Z37&gt;0,R7,""))</f>
        <v/>
      </c>
      <c r="BM5" s="170" t="str">
        <f>IF(Y37+Z37&gt;0,"",IF(AA37&gt;0,R7,""))</f>
        <v/>
      </c>
      <c r="BN5" s="170" t="str">
        <f>IF(Y37+Z37+AA37&gt;0,"",IF(AB37&gt;0,R7,""))</f>
        <v/>
      </c>
      <c r="BO5" s="169">
        <f>AC35</f>
        <v>0</v>
      </c>
      <c r="BP5" s="169">
        <f t="shared" ref="BP5:BQ5" si="1">AD35</f>
        <v>0</v>
      </c>
      <c r="BQ5" s="169">
        <f t="shared" si="1"/>
        <v>0</v>
      </c>
      <c r="BR5" s="169">
        <f>AF35</f>
        <v>0</v>
      </c>
      <c r="BS5" s="169">
        <f>AG35</f>
        <v>0</v>
      </c>
      <c r="BT5" s="169">
        <f>AH35</f>
        <v>0</v>
      </c>
      <c r="BU5" s="169">
        <f>AI35</f>
        <v>0</v>
      </c>
      <c r="BV5" s="169">
        <f>AJ35</f>
        <v>0</v>
      </c>
      <c r="BW5" s="171"/>
      <c r="BX5" s="172"/>
      <c r="BY5" s="172"/>
      <c r="BZ5" s="172"/>
      <c r="CA5" s="173"/>
      <c r="CB5" s="173"/>
      <c r="CC5" s="173"/>
      <c r="CD5" s="173"/>
      <c r="CE5" s="173"/>
      <c r="CF5" s="173"/>
      <c r="CG5" s="173"/>
      <c r="CH5" s="173"/>
    </row>
    <row r="6" spans="2:86" ht="12" customHeight="1" x14ac:dyDescent="0.15">
      <c r="B6" s="868" t="s">
        <v>613</v>
      </c>
      <c r="C6" s="870"/>
      <c r="D6" s="871"/>
      <c r="E6" s="872"/>
      <c r="F6" s="872"/>
      <c r="G6" s="872"/>
      <c r="H6" s="872"/>
      <c r="I6" s="872"/>
      <c r="J6" s="873"/>
      <c r="K6" s="878" t="s">
        <v>614</v>
      </c>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80"/>
      <c r="AP6" s="2"/>
    </row>
    <row r="7" spans="2:86" ht="12" customHeight="1" x14ac:dyDescent="0.15">
      <c r="B7" s="869"/>
      <c r="C7" s="874"/>
      <c r="D7" s="872"/>
      <c r="E7" s="872"/>
      <c r="F7" s="872"/>
      <c r="G7" s="872"/>
      <c r="H7" s="872"/>
      <c r="I7" s="872"/>
      <c r="J7" s="873"/>
      <c r="K7" s="881" t="s">
        <v>615</v>
      </c>
      <c r="L7" s="882"/>
      <c r="M7" s="883"/>
      <c r="N7" s="884" t="s">
        <v>333</v>
      </c>
      <c r="O7" s="885"/>
      <c r="P7" s="881" t="s">
        <v>617</v>
      </c>
      <c r="Q7" s="883"/>
      <c r="R7" s="886">
        <v>10.5</v>
      </c>
      <c r="S7" s="887"/>
      <c r="T7" s="888"/>
      <c r="U7" s="889" t="s">
        <v>618</v>
      </c>
      <c r="V7" s="890"/>
      <c r="W7" s="889" t="s">
        <v>619</v>
      </c>
      <c r="X7" s="890"/>
      <c r="Y7" s="883" t="s">
        <v>620</v>
      </c>
      <c r="Z7" s="895"/>
      <c r="AA7" s="895"/>
      <c r="AB7" s="895"/>
      <c r="AC7" s="889" t="s">
        <v>621</v>
      </c>
      <c r="AD7" s="896"/>
      <c r="AE7" s="896"/>
      <c r="AF7" s="896"/>
      <c r="AG7" s="896"/>
      <c r="AH7" s="896"/>
      <c r="AI7" s="896"/>
      <c r="AJ7" s="890"/>
      <c r="AK7" s="889" t="s">
        <v>622</v>
      </c>
      <c r="AL7" s="896"/>
      <c r="AM7" s="896"/>
      <c r="AN7" s="898"/>
      <c r="AO7" s="899"/>
      <c r="AP7" s="2"/>
      <c r="AW7" s="175"/>
    </row>
    <row r="8" spans="2:86" ht="12" customHeight="1" x14ac:dyDescent="0.15">
      <c r="B8" s="869"/>
      <c r="C8" s="874"/>
      <c r="D8" s="872"/>
      <c r="E8" s="872"/>
      <c r="F8" s="872"/>
      <c r="G8" s="872"/>
      <c r="H8" s="872"/>
      <c r="I8" s="872"/>
      <c r="J8" s="873"/>
      <c r="K8" s="895" t="s">
        <v>501</v>
      </c>
      <c r="L8" s="895" t="s">
        <v>414</v>
      </c>
      <c r="M8" s="895"/>
      <c r="N8" s="895" t="s">
        <v>415</v>
      </c>
      <c r="O8" s="895"/>
      <c r="P8" s="895" t="s">
        <v>623</v>
      </c>
      <c r="Q8" s="895"/>
      <c r="R8" s="895" t="s">
        <v>624</v>
      </c>
      <c r="S8" s="895"/>
      <c r="T8" s="895"/>
      <c r="U8" s="891"/>
      <c r="V8" s="892"/>
      <c r="W8" s="891"/>
      <c r="X8" s="892"/>
      <c r="Y8" s="883"/>
      <c r="Z8" s="895"/>
      <c r="AA8" s="895"/>
      <c r="AB8" s="895"/>
      <c r="AC8" s="893"/>
      <c r="AD8" s="897"/>
      <c r="AE8" s="897"/>
      <c r="AF8" s="897"/>
      <c r="AG8" s="897"/>
      <c r="AH8" s="897"/>
      <c r="AI8" s="897"/>
      <c r="AJ8" s="894"/>
      <c r="AK8" s="891"/>
      <c r="AL8" s="900"/>
      <c r="AM8" s="900"/>
      <c r="AN8" s="901"/>
      <c r="AO8" s="902"/>
      <c r="AP8" s="2"/>
    </row>
    <row r="9" spans="2:86" ht="12" customHeight="1" x14ac:dyDescent="0.15">
      <c r="B9" s="869"/>
      <c r="C9" s="874"/>
      <c r="D9" s="872"/>
      <c r="E9" s="872"/>
      <c r="F9" s="872"/>
      <c r="G9" s="872"/>
      <c r="H9" s="872"/>
      <c r="I9" s="872"/>
      <c r="J9" s="873"/>
      <c r="K9" s="895"/>
      <c r="L9" s="895"/>
      <c r="M9" s="895"/>
      <c r="N9" s="895"/>
      <c r="O9" s="895"/>
      <c r="P9" s="895"/>
      <c r="Q9" s="895"/>
      <c r="R9" s="895"/>
      <c r="S9" s="895"/>
      <c r="T9" s="895"/>
      <c r="U9" s="891"/>
      <c r="V9" s="892"/>
      <c r="W9" s="891"/>
      <c r="X9" s="892"/>
      <c r="Y9" s="883" t="s">
        <v>625</v>
      </c>
      <c r="Z9" s="895"/>
      <c r="AA9" s="895"/>
      <c r="AB9" s="895"/>
      <c r="AC9" s="895" t="s">
        <v>626</v>
      </c>
      <c r="AD9" s="895"/>
      <c r="AE9" s="895"/>
      <c r="AF9" s="895"/>
      <c r="AG9" s="895" t="s">
        <v>627</v>
      </c>
      <c r="AH9" s="895"/>
      <c r="AI9" s="895"/>
      <c r="AJ9" s="895"/>
      <c r="AK9" s="891"/>
      <c r="AL9" s="900"/>
      <c r="AM9" s="900"/>
      <c r="AN9" s="901"/>
      <c r="AO9" s="902"/>
      <c r="AP9" s="2"/>
    </row>
    <row r="10" spans="2:86" ht="12" customHeight="1" x14ac:dyDescent="0.15">
      <c r="B10" s="869"/>
      <c r="C10" s="874"/>
      <c r="D10" s="872"/>
      <c r="E10" s="872"/>
      <c r="F10" s="872"/>
      <c r="G10" s="872"/>
      <c r="H10" s="872"/>
      <c r="I10" s="872"/>
      <c r="J10" s="873"/>
      <c r="K10" s="895"/>
      <c r="L10" s="895"/>
      <c r="M10" s="895"/>
      <c r="N10" s="895"/>
      <c r="O10" s="895"/>
      <c r="P10" s="895"/>
      <c r="Q10" s="895"/>
      <c r="R10" s="895"/>
      <c r="S10" s="895"/>
      <c r="T10" s="895"/>
      <c r="U10" s="893"/>
      <c r="V10" s="894"/>
      <c r="W10" s="893"/>
      <c r="X10" s="894"/>
      <c r="Y10" s="176" t="s">
        <v>388</v>
      </c>
      <c r="Z10" s="177" t="s">
        <v>387</v>
      </c>
      <c r="AA10" s="177" t="s">
        <v>628</v>
      </c>
      <c r="AB10" s="177" t="s">
        <v>629</v>
      </c>
      <c r="AC10" s="177" t="s">
        <v>388</v>
      </c>
      <c r="AD10" s="177" t="s">
        <v>387</v>
      </c>
      <c r="AE10" s="177" t="s">
        <v>628</v>
      </c>
      <c r="AF10" s="177" t="s">
        <v>629</v>
      </c>
      <c r="AG10" s="177" t="s">
        <v>388</v>
      </c>
      <c r="AH10" s="177" t="s">
        <v>387</v>
      </c>
      <c r="AI10" s="177" t="s">
        <v>628</v>
      </c>
      <c r="AJ10" s="177" t="s">
        <v>629</v>
      </c>
      <c r="AK10" s="893"/>
      <c r="AL10" s="897"/>
      <c r="AM10" s="897"/>
      <c r="AN10" s="903"/>
      <c r="AO10" s="904"/>
      <c r="AP10" s="2"/>
    </row>
    <row r="11" spans="2:86" ht="12" customHeight="1" x14ac:dyDescent="0.15">
      <c r="B11" s="869"/>
      <c r="C11" s="874"/>
      <c r="D11" s="872"/>
      <c r="E11" s="872"/>
      <c r="F11" s="872"/>
      <c r="G11" s="872"/>
      <c r="H11" s="872"/>
      <c r="I11" s="872"/>
      <c r="J11" s="873"/>
      <c r="K11" s="178"/>
      <c r="L11" s="905"/>
      <c r="M11" s="907"/>
      <c r="N11" s="905"/>
      <c r="O11" s="907"/>
      <c r="P11" s="905"/>
      <c r="Q11" s="907"/>
      <c r="R11" s="613"/>
      <c r="S11" s="613"/>
      <c r="T11" s="613"/>
      <c r="U11" s="905"/>
      <c r="V11" s="907"/>
      <c r="W11" s="905"/>
      <c r="X11" s="907"/>
      <c r="Y11" s="179"/>
      <c r="Z11" s="180"/>
      <c r="AA11" s="180"/>
      <c r="AB11" s="180"/>
      <c r="AC11" s="181"/>
      <c r="AD11" s="181"/>
      <c r="AE11" s="181"/>
      <c r="AF11" s="181"/>
      <c r="AG11" s="181"/>
      <c r="AH11" s="181"/>
      <c r="AI11" s="181"/>
      <c r="AJ11" s="181"/>
      <c r="AK11" s="905"/>
      <c r="AL11" s="906"/>
      <c r="AM11" s="906"/>
      <c r="AN11" s="906"/>
      <c r="AO11" s="907"/>
      <c r="AP11" s="2"/>
      <c r="AQ11" s="182">
        <f>IF(P11="材質劣化",2,IF(P11="漏水",3,1))</f>
        <v>1</v>
      </c>
    </row>
    <row r="12" spans="2:86" ht="12" customHeight="1" x14ac:dyDescent="0.15">
      <c r="B12" s="869"/>
      <c r="C12" s="874"/>
      <c r="D12" s="872"/>
      <c r="E12" s="872"/>
      <c r="F12" s="872"/>
      <c r="G12" s="872"/>
      <c r="H12" s="872"/>
      <c r="I12" s="872"/>
      <c r="J12" s="873"/>
      <c r="K12" s="178"/>
      <c r="L12" s="905"/>
      <c r="M12" s="907"/>
      <c r="N12" s="905"/>
      <c r="O12" s="907"/>
      <c r="P12" s="905"/>
      <c r="Q12" s="907"/>
      <c r="R12" s="613"/>
      <c r="S12" s="613"/>
      <c r="T12" s="613"/>
      <c r="U12" s="905"/>
      <c r="V12" s="907"/>
      <c r="W12" s="905"/>
      <c r="X12" s="907"/>
      <c r="Y12" s="179"/>
      <c r="Z12" s="180"/>
      <c r="AA12" s="180"/>
      <c r="AB12" s="180"/>
      <c r="AC12" s="181"/>
      <c r="AD12" s="181"/>
      <c r="AE12" s="181"/>
      <c r="AF12" s="181"/>
      <c r="AG12" s="181"/>
      <c r="AH12" s="181"/>
      <c r="AI12" s="181"/>
      <c r="AJ12" s="181"/>
      <c r="AK12" s="905"/>
      <c r="AL12" s="906"/>
      <c r="AM12" s="906"/>
      <c r="AN12" s="906"/>
      <c r="AO12" s="907"/>
      <c r="AP12" s="2"/>
      <c r="AQ12" s="182">
        <f>IF(P12="材質劣化",2,IF(P12="漏水",3,1))</f>
        <v>1</v>
      </c>
    </row>
    <row r="13" spans="2:86" ht="12" customHeight="1" x14ac:dyDescent="0.15">
      <c r="B13" s="869"/>
      <c r="C13" s="874"/>
      <c r="D13" s="872"/>
      <c r="E13" s="872"/>
      <c r="F13" s="872"/>
      <c r="G13" s="872"/>
      <c r="H13" s="872"/>
      <c r="I13" s="872"/>
      <c r="J13" s="873"/>
      <c r="K13" s="178"/>
      <c r="L13" s="905"/>
      <c r="M13" s="907"/>
      <c r="N13" s="905"/>
      <c r="O13" s="907"/>
      <c r="P13" s="905"/>
      <c r="Q13" s="907"/>
      <c r="R13" s="611"/>
      <c r="S13" s="614"/>
      <c r="T13" s="612"/>
      <c r="U13" s="905"/>
      <c r="V13" s="907"/>
      <c r="W13" s="905"/>
      <c r="X13" s="907"/>
      <c r="Y13" s="179"/>
      <c r="Z13" s="180"/>
      <c r="AA13" s="180"/>
      <c r="AB13" s="180"/>
      <c r="AC13" s="181"/>
      <c r="AD13" s="181"/>
      <c r="AE13" s="181"/>
      <c r="AF13" s="181"/>
      <c r="AG13" s="181"/>
      <c r="AH13" s="181"/>
      <c r="AI13" s="181"/>
      <c r="AJ13" s="181"/>
      <c r="AK13" s="905"/>
      <c r="AL13" s="906"/>
      <c r="AM13" s="906"/>
      <c r="AN13" s="906"/>
      <c r="AO13" s="907"/>
      <c r="AP13" s="2"/>
      <c r="AQ13" s="182">
        <f t="shared" ref="AQ13:AQ34" si="2">IF(P13="材質劣化",2,IF(P13="漏水",3,1))</f>
        <v>1</v>
      </c>
    </row>
    <row r="14" spans="2:86" ht="12" customHeight="1" x14ac:dyDescent="0.15">
      <c r="B14" s="869"/>
      <c r="C14" s="874"/>
      <c r="D14" s="872"/>
      <c r="E14" s="872"/>
      <c r="F14" s="872"/>
      <c r="G14" s="872"/>
      <c r="H14" s="872"/>
      <c r="I14" s="872"/>
      <c r="J14" s="873"/>
      <c r="K14" s="178"/>
      <c r="L14" s="905"/>
      <c r="M14" s="907"/>
      <c r="N14" s="905"/>
      <c r="O14" s="907"/>
      <c r="P14" s="905"/>
      <c r="Q14" s="907"/>
      <c r="R14" s="611"/>
      <c r="S14" s="614"/>
      <c r="T14" s="612"/>
      <c r="U14" s="905"/>
      <c r="V14" s="907"/>
      <c r="W14" s="905"/>
      <c r="X14" s="907"/>
      <c r="Y14" s="179"/>
      <c r="Z14" s="180"/>
      <c r="AA14" s="180"/>
      <c r="AB14" s="180"/>
      <c r="AC14" s="181"/>
      <c r="AD14" s="181"/>
      <c r="AE14" s="181"/>
      <c r="AF14" s="181"/>
      <c r="AG14" s="181"/>
      <c r="AH14" s="181"/>
      <c r="AI14" s="181"/>
      <c r="AJ14" s="181"/>
      <c r="AK14" s="905"/>
      <c r="AL14" s="906"/>
      <c r="AM14" s="906"/>
      <c r="AN14" s="906"/>
      <c r="AO14" s="907"/>
      <c r="AP14" s="2"/>
      <c r="AQ14" s="182">
        <f t="shared" si="2"/>
        <v>1</v>
      </c>
    </row>
    <row r="15" spans="2:86" ht="12" customHeight="1" x14ac:dyDescent="0.15">
      <c r="B15" s="869"/>
      <c r="C15" s="874"/>
      <c r="D15" s="872"/>
      <c r="E15" s="872"/>
      <c r="F15" s="872"/>
      <c r="G15" s="872"/>
      <c r="H15" s="872"/>
      <c r="I15" s="872"/>
      <c r="J15" s="873"/>
      <c r="K15" s="178"/>
      <c r="L15" s="905"/>
      <c r="M15" s="907"/>
      <c r="N15" s="905"/>
      <c r="O15" s="907"/>
      <c r="P15" s="905"/>
      <c r="Q15" s="907"/>
      <c r="R15" s="611"/>
      <c r="S15" s="614"/>
      <c r="T15" s="612"/>
      <c r="U15" s="905"/>
      <c r="V15" s="907"/>
      <c r="W15" s="905"/>
      <c r="X15" s="907"/>
      <c r="Y15" s="179"/>
      <c r="Z15" s="180"/>
      <c r="AA15" s="180"/>
      <c r="AB15" s="180"/>
      <c r="AC15" s="181"/>
      <c r="AD15" s="181"/>
      <c r="AE15" s="181"/>
      <c r="AF15" s="181"/>
      <c r="AG15" s="181"/>
      <c r="AH15" s="181"/>
      <c r="AI15" s="181"/>
      <c r="AJ15" s="181"/>
      <c r="AK15" s="905"/>
      <c r="AL15" s="906"/>
      <c r="AM15" s="906"/>
      <c r="AN15" s="906"/>
      <c r="AO15" s="907"/>
      <c r="AP15" s="2"/>
      <c r="AQ15" s="182">
        <f t="shared" si="2"/>
        <v>1</v>
      </c>
    </row>
    <row r="16" spans="2:86" ht="12" customHeight="1" x14ac:dyDescent="0.15">
      <c r="B16" s="869"/>
      <c r="C16" s="874"/>
      <c r="D16" s="872"/>
      <c r="E16" s="872"/>
      <c r="F16" s="872"/>
      <c r="G16" s="872"/>
      <c r="H16" s="872"/>
      <c r="I16" s="872"/>
      <c r="J16" s="873"/>
      <c r="K16" s="178"/>
      <c r="L16" s="905"/>
      <c r="M16" s="907"/>
      <c r="N16" s="905"/>
      <c r="O16" s="907"/>
      <c r="P16" s="905"/>
      <c r="Q16" s="907"/>
      <c r="R16" s="611"/>
      <c r="S16" s="614"/>
      <c r="T16" s="612"/>
      <c r="U16" s="905"/>
      <c r="V16" s="907"/>
      <c r="W16" s="905"/>
      <c r="X16" s="907"/>
      <c r="Y16" s="179"/>
      <c r="Z16" s="180"/>
      <c r="AA16" s="180"/>
      <c r="AB16" s="180"/>
      <c r="AC16" s="181"/>
      <c r="AD16" s="181"/>
      <c r="AE16" s="181"/>
      <c r="AF16" s="181"/>
      <c r="AG16" s="181"/>
      <c r="AH16" s="181"/>
      <c r="AI16" s="181"/>
      <c r="AJ16" s="181"/>
      <c r="AK16" s="905"/>
      <c r="AL16" s="906"/>
      <c r="AM16" s="906"/>
      <c r="AN16" s="906"/>
      <c r="AO16" s="907"/>
      <c r="AP16" s="2"/>
      <c r="AQ16" s="182">
        <f t="shared" si="2"/>
        <v>1</v>
      </c>
    </row>
    <row r="17" spans="2:46" ht="12" customHeight="1" x14ac:dyDescent="0.15">
      <c r="B17" s="869"/>
      <c r="C17" s="874"/>
      <c r="D17" s="872"/>
      <c r="E17" s="872"/>
      <c r="F17" s="872"/>
      <c r="G17" s="872"/>
      <c r="H17" s="872"/>
      <c r="I17" s="872"/>
      <c r="J17" s="873"/>
      <c r="K17" s="178"/>
      <c r="L17" s="905"/>
      <c r="M17" s="907"/>
      <c r="N17" s="905"/>
      <c r="O17" s="907"/>
      <c r="P17" s="905"/>
      <c r="Q17" s="907"/>
      <c r="R17" s="611"/>
      <c r="S17" s="614"/>
      <c r="T17" s="612"/>
      <c r="U17" s="905"/>
      <c r="V17" s="907"/>
      <c r="W17" s="905"/>
      <c r="X17" s="907"/>
      <c r="Y17" s="179"/>
      <c r="Z17" s="180"/>
      <c r="AA17" s="180"/>
      <c r="AB17" s="180"/>
      <c r="AC17" s="181"/>
      <c r="AD17" s="181"/>
      <c r="AE17" s="181"/>
      <c r="AF17" s="181"/>
      <c r="AG17" s="181"/>
      <c r="AH17" s="181"/>
      <c r="AI17" s="181"/>
      <c r="AJ17" s="181"/>
      <c r="AK17" s="905"/>
      <c r="AL17" s="906"/>
      <c r="AM17" s="906"/>
      <c r="AN17" s="906"/>
      <c r="AO17" s="907"/>
      <c r="AP17" s="2"/>
      <c r="AQ17" s="182">
        <f t="shared" si="2"/>
        <v>1</v>
      </c>
    </row>
    <row r="18" spans="2:46" ht="12" customHeight="1" x14ac:dyDescent="0.15">
      <c r="B18" s="869"/>
      <c r="C18" s="874"/>
      <c r="D18" s="872"/>
      <c r="E18" s="872"/>
      <c r="F18" s="872"/>
      <c r="G18" s="872"/>
      <c r="H18" s="872"/>
      <c r="I18" s="872"/>
      <c r="J18" s="873"/>
      <c r="K18" s="178"/>
      <c r="L18" s="905"/>
      <c r="M18" s="907"/>
      <c r="N18" s="905"/>
      <c r="O18" s="907"/>
      <c r="P18" s="905"/>
      <c r="Q18" s="907"/>
      <c r="R18" s="611"/>
      <c r="S18" s="614"/>
      <c r="T18" s="612"/>
      <c r="U18" s="905"/>
      <c r="V18" s="907"/>
      <c r="W18" s="905"/>
      <c r="X18" s="907"/>
      <c r="Y18" s="179"/>
      <c r="Z18" s="180"/>
      <c r="AA18" s="180"/>
      <c r="AB18" s="180"/>
      <c r="AC18" s="181"/>
      <c r="AD18" s="181"/>
      <c r="AE18" s="181"/>
      <c r="AF18" s="181"/>
      <c r="AG18" s="181"/>
      <c r="AH18" s="181"/>
      <c r="AI18" s="181"/>
      <c r="AJ18" s="181"/>
      <c r="AK18" s="905"/>
      <c r="AL18" s="906"/>
      <c r="AM18" s="906"/>
      <c r="AN18" s="906"/>
      <c r="AO18" s="907"/>
      <c r="AP18" s="2"/>
      <c r="AQ18" s="182">
        <f t="shared" si="2"/>
        <v>1</v>
      </c>
    </row>
    <row r="19" spans="2:46" ht="12" customHeight="1" x14ac:dyDescent="0.15">
      <c r="B19" s="869"/>
      <c r="C19" s="874"/>
      <c r="D19" s="872"/>
      <c r="E19" s="872"/>
      <c r="F19" s="872"/>
      <c r="G19" s="872"/>
      <c r="H19" s="872"/>
      <c r="I19" s="872"/>
      <c r="J19" s="873"/>
      <c r="K19" s="178"/>
      <c r="L19" s="905"/>
      <c r="M19" s="907"/>
      <c r="N19" s="905"/>
      <c r="O19" s="907"/>
      <c r="P19" s="905"/>
      <c r="Q19" s="907"/>
      <c r="R19" s="611"/>
      <c r="S19" s="614"/>
      <c r="T19" s="612"/>
      <c r="U19" s="905"/>
      <c r="V19" s="907"/>
      <c r="W19" s="905"/>
      <c r="X19" s="907"/>
      <c r="Y19" s="179"/>
      <c r="Z19" s="180"/>
      <c r="AA19" s="180"/>
      <c r="AB19" s="180"/>
      <c r="AC19" s="181"/>
      <c r="AD19" s="181"/>
      <c r="AE19" s="181"/>
      <c r="AF19" s="181"/>
      <c r="AG19" s="181"/>
      <c r="AH19" s="181"/>
      <c r="AI19" s="181"/>
      <c r="AJ19" s="181"/>
      <c r="AK19" s="905"/>
      <c r="AL19" s="906"/>
      <c r="AM19" s="906"/>
      <c r="AN19" s="906"/>
      <c r="AO19" s="907"/>
      <c r="AP19" s="2"/>
      <c r="AQ19" s="182">
        <f t="shared" si="2"/>
        <v>1</v>
      </c>
    </row>
    <row r="20" spans="2:46" ht="12" customHeight="1" x14ac:dyDescent="0.15">
      <c r="B20" s="869"/>
      <c r="C20" s="874"/>
      <c r="D20" s="872"/>
      <c r="E20" s="872"/>
      <c r="F20" s="872"/>
      <c r="G20" s="872"/>
      <c r="H20" s="872"/>
      <c r="I20" s="872"/>
      <c r="J20" s="873"/>
      <c r="K20" s="178"/>
      <c r="L20" s="905"/>
      <c r="M20" s="907"/>
      <c r="N20" s="905"/>
      <c r="O20" s="907"/>
      <c r="P20" s="905"/>
      <c r="Q20" s="907"/>
      <c r="R20" s="611"/>
      <c r="S20" s="614"/>
      <c r="T20" s="612"/>
      <c r="U20" s="905"/>
      <c r="V20" s="907"/>
      <c r="W20" s="905"/>
      <c r="X20" s="907"/>
      <c r="Y20" s="179"/>
      <c r="Z20" s="180"/>
      <c r="AA20" s="180"/>
      <c r="AB20" s="180"/>
      <c r="AC20" s="181"/>
      <c r="AD20" s="181"/>
      <c r="AE20" s="181"/>
      <c r="AF20" s="181"/>
      <c r="AG20" s="181"/>
      <c r="AH20" s="181"/>
      <c r="AI20" s="181"/>
      <c r="AJ20" s="181"/>
      <c r="AK20" s="905"/>
      <c r="AL20" s="906"/>
      <c r="AM20" s="906"/>
      <c r="AN20" s="906"/>
      <c r="AO20" s="907"/>
      <c r="AP20" s="2"/>
      <c r="AQ20" s="182">
        <f t="shared" si="2"/>
        <v>1</v>
      </c>
    </row>
    <row r="21" spans="2:46" ht="12" customHeight="1" x14ac:dyDescent="0.15">
      <c r="B21" s="869"/>
      <c r="C21" s="874"/>
      <c r="D21" s="872"/>
      <c r="E21" s="872"/>
      <c r="F21" s="872"/>
      <c r="G21" s="872"/>
      <c r="H21" s="872"/>
      <c r="I21" s="872"/>
      <c r="J21" s="873"/>
      <c r="K21" s="178"/>
      <c r="L21" s="905"/>
      <c r="M21" s="907"/>
      <c r="N21" s="905"/>
      <c r="O21" s="907"/>
      <c r="P21" s="905"/>
      <c r="Q21" s="907"/>
      <c r="R21" s="611"/>
      <c r="S21" s="614"/>
      <c r="T21" s="612"/>
      <c r="U21" s="905"/>
      <c r="V21" s="907"/>
      <c r="W21" s="905"/>
      <c r="X21" s="907"/>
      <c r="Y21" s="179"/>
      <c r="Z21" s="180"/>
      <c r="AA21" s="180"/>
      <c r="AB21" s="180"/>
      <c r="AC21" s="181"/>
      <c r="AD21" s="181"/>
      <c r="AE21" s="181"/>
      <c r="AF21" s="181"/>
      <c r="AG21" s="181"/>
      <c r="AH21" s="181"/>
      <c r="AI21" s="181"/>
      <c r="AJ21" s="181"/>
      <c r="AK21" s="905"/>
      <c r="AL21" s="906"/>
      <c r="AM21" s="906"/>
      <c r="AN21" s="906"/>
      <c r="AO21" s="907"/>
      <c r="AP21" s="2"/>
      <c r="AQ21" s="182">
        <f>IF(P21="材質劣化",2,IF(P21="漏水",3,1))</f>
        <v>1</v>
      </c>
    </row>
    <row r="22" spans="2:46" ht="12" customHeight="1" x14ac:dyDescent="0.15">
      <c r="B22" s="869"/>
      <c r="C22" s="874"/>
      <c r="D22" s="872"/>
      <c r="E22" s="872"/>
      <c r="F22" s="872"/>
      <c r="G22" s="872"/>
      <c r="H22" s="872"/>
      <c r="I22" s="872"/>
      <c r="J22" s="873"/>
      <c r="K22" s="178"/>
      <c r="L22" s="905"/>
      <c r="M22" s="907"/>
      <c r="N22" s="905"/>
      <c r="O22" s="907"/>
      <c r="P22" s="905"/>
      <c r="Q22" s="907"/>
      <c r="R22" s="611"/>
      <c r="S22" s="614"/>
      <c r="T22" s="612"/>
      <c r="U22" s="905"/>
      <c r="V22" s="907"/>
      <c r="W22" s="905"/>
      <c r="X22" s="907"/>
      <c r="Y22" s="179"/>
      <c r="Z22" s="180"/>
      <c r="AA22" s="180"/>
      <c r="AB22" s="180"/>
      <c r="AC22" s="181"/>
      <c r="AD22" s="181"/>
      <c r="AE22" s="181"/>
      <c r="AF22" s="181"/>
      <c r="AG22" s="181"/>
      <c r="AH22" s="181"/>
      <c r="AI22" s="181"/>
      <c r="AJ22" s="181"/>
      <c r="AK22" s="905"/>
      <c r="AL22" s="906"/>
      <c r="AM22" s="906"/>
      <c r="AN22" s="906"/>
      <c r="AO22" s="907"/>
      <c r="AP22" s="2"/>
      <c r="AQ22" s="182">
        <f t="shared" si="2"/>
        <v>1</v>
      </c>
    </row>
    <row r="23" spans="2:46" ht="12" customHeight="1" x14ac:dyDescent="0.15">
      <c r="B23" s="869"/>
      <c r="C23" s="874"/>
      <c r="D23" s="872"/>
      <c r="E23" s="872"/>
      <c r="F23" s="872"/>
      <c r="G23" s="872"/>
      <c r="H23" s="872"/>
      <c r="I23" s="872"/>
      <c r="J23" s="873"/>
      <c r="K23" s="178"/>
      <c r="L23" s="905"/>
      <c r="M23" s="907"/>
      <c r="N23" s="905"/>
      <c r="O23" s="907"/>
      <c r="P23" s="905"/>
      <c r="Q23" s="907"/>
      <c r="R23" s="611"/>
      <c r="S23" s="614"/>
      <c r="T23" s="612"/>
      <c r="U23" s="905"/>
      <c r="V23" s="907"/>
      <c r="W23" s="905"/>
      <c r="X23" s="907"/>
      <c r="Y23" s="179"/>
      <c r="Z23" s="180"/>
      <c r="AA23" s="180"/>
      <c r="AB23" s="180"/>
      <c r="AC23" s="181"/>
      <c r="AD23" s="181"/>
      <c r="AE23" s="181"/>
      <c r="AF23" s="181"/>
      <c r="AG23" s="181"/>
      <c r="AH23" s="181"/>
      <c r="AI23" s="181"/>
      <c r="AJ23" s="181"/>
      <c r="AK23" s="905"/>
      <c r="AL23" s="906"/>
      <c r="AM23" s="906"/>
      <c r="AN23" s="906"/>
      <c r="AO23" s="907"/>
      <c r="AP23" s="2"/>
      <c r="AQ23" s="182">
        <f t="shared" si="2"/>
        <v>1</v>
      </c>
    </row>
    <row r="24" spans="2:46" ht="12" customHeight="1" x14ac:dyDescent="0.15">
      <c r="B24" s="869"/>
      <c r="C24" s="874"/>
      <c r="D24" s="872"/>
      <c r="E24" s="872"/>
      <c r="F24" s="872"/>
      <c r="G24" s="872"/>
      <c r="H24" s="872"/>
      <c r="I24" s="872"/>
      <c r="J24" s="873"/>
      <c r="K24" s="178"/>
      <c r="L24" s="905"/>
      <c r="M24" s="907"/>
      <c r="N24" s="905"/>
      <c r="O24" s="907"/>
      <c r="P24" s="905"/>
      <c r="Q24" s="907"/>
      <c r="R24" s="611"/>
      <c r="S24" s="614"/>
      <c r="T24" s="612"/>
      <c r="U24" s="905"/>
      <c r="V24" s="907"/>
      <c r="W24" s="905"/>
      <c r="X24" s="907"/>
      <c r="Y24" s="179"/>
      <c r="Z24" s="180"/>
      <c r="AA24" s="180"/>
      <c r="AB24" s="180"/>
      <c r="AC24" s="181"/>
      <c r="AD24" s="181"/>
      <c r="AE24" s="181"/>
      <c r="AF24" s="181"/>
      <c r="AG24" s="181"/>
      <c r="AH24" s="181"/>
      <c r="AI24" s="181"/>
      <c r="AJ24" s="181"/>
      <c r="AK24" s="905"/>
      <c r="AL24" s="906"/>
      <c r="AM24" s="906"/>
      <c r="AN24" s="906"/>
      <c r="AO24" s="907"/>
      <c r="AP24" s="2"/>
      <c r="AQ24" s="182">
        <f t="shared" si="2"/>
        <v>1</v>
      </c>
    </row>
    <row r="25" spans="2:46" ht="12" customHeight="1" x14ac:dyDescent="0.15">
      <c r="B25" s="869"/>
      <c r="C25" s="874"/>
      <c r="D25" s="872"/>
      <c r="E25" s="872"/>
      <c r="F25" s="872"/>
      <c r="G25" s="872"/>
      <c r="H25" s="872"/>
      <c r="I25" s="872"/>
      <c r="J25" s="873"/>
      <c r="K25" s="178"/>
      <c r="L25" s="905"/>
      <c r="M25" s="907"/>
      <c r="N25" s="905"/>
      <c r="O25" s="907"/>
      <c r="P25" s="905"/>
      <c r="Q25" s="907"/>
      <c r="R25" s="611"/>
      <c r="S25" s="614"/>
      <c r="T25" s="612"/>
      <c r="U25" s="905"/>
      <c r="V25" s="907"/>
      <c r="W25" s="905"/>
      <c r="X25" s="907"/>
      <c r="Y25" s="179"/>
      <c r="Z25" s="180"/>
      <c r="AA25" s="180"/>
      <c r="AB25" s="180"/>
      <c r="AC25" s="181"/>
      <c r="AD25" s="181"/>
      <c r="AE25" s="181"/>
      <c r="AF25" s="181"/>
      <c r="AG25" s="181"/>
      <c r="AH25" s="181"/>
      <c r="AI25" s="181"/>
      <c r="AJ25" s="181"/>
      <c r="AK25" s="905"/>
      <c r="AL25" s="906"/>
      <c r="AM25" s="906"/>
      <c r="AN25" s="906"/>
      <c r="AO25" s="907"/>
      <c r="AP25" s="2"/>
      <c r="AQ25" s="182">
        <f t="shared" si="2"/>
        <v>1</v>
      </c>
    </row>
    <row r="26" spans="2:46" ht="12" customHeight="1" x14ac:dyDescent="0.15">
      <c r="B26" s="869"/>
      <c r="C26" s="874"/>
      <c r="D26" s="872"/>
      <c r="E26" s="872"/>
      <c r="F26" s="872"/>
      <c r="G26" s="872"/>
      <c r="H26" s="872"/>
      <c r="I26" s="872"/>
      <c r="J26" s="873"/>
      <c r="K26" s="178"/>
      <c r="L26" s="905"/>
      <c r="M26" s="907"/>
      <c r="N26" s="905"/>
      <c r="O26" s="907"/>
      <c r="P26" s="905"/>
      <c r="Q26" s="907"/>
      <c r="R26" s="611"/>
      <c r="S26" s="614"/>
      <c r="T26" s="612"/>
      <c r="U26" s="905"/>
      <c r="V26" s="907"/>
      <c r="W26" s="905"/>
      <c r="X26" s="907"/>
      <c r="Y26" s="179"/>
      <c r="Z26" s="180"/>
      <c r="AA26" s="180"/>
      <c r="AB26" s="180"/>
      <c r="AC26" s="181"/>
      <c r="AD26" s="181"/>
      <c r="AE26" s="181"/>
      <c r="AF26" s="181"/>
      <c r="AG26" s="181"/>
      <c r="AH26" s="181"/>
      <c r="AI26" s="181"/>
      <c r="AJ26" s="181"/>
      <c r="AK26" s="905"/>
      <c r="AL26" s="906"/>
      <c r="AM26" s="906"/>
      <c r="AN26" s="906"/>
      <c r="AO26" s="907"/>
      <c r="AP26" s="2"/>
      <c r="AQ26" s="182">
        <f t="shared" si="2"/>
        <v>1</v>
      </c>
    </row>
    <row r="27" spans="2:46" ht="12" customHeight="1" x14ac:dyDescent="0.15">
      <c r="B27" s="869"/>
      <c r="C27" s="874"/>
      <c r="D27" s="872"/>
      <c r="E27" s="872"/>
      <c r="F27" s="872"/>
      <c r="G27" s="872"/>
      <c r="H27" s="872"/>
      <c r="I27" s="872"/>
      <c r="J27" s="873"/>
      <c r="K27" s="178"/>
      <c r="L27" s="905"/>
      <c r="M27" s="907"/>
      <c r="N27" s="905"/>
      <c r="O27" s="907"/>
      <c r="P27" s="905"/>
      <c r="Q27" s="907"/>
      <c r="R27" s="611"/>
      <c r="S27" s="614"/>
      <c r="T27" s="612"/>
      <c r="U27" s="905"/>
      <c r="V27" s="907"/>
      <c r="W27" s="905"/>
      <c r="X27" s="907"/>
      <c r="Y27" s="179"/>
      <c r="Z27" s="180"/>
      <c r="AA27" s="180"/>
      <c r="AB27" s="180"/>
      <c r="AC27" s="181"/>
      <c r="AD27" s="181"/>
      <c r="AE27" s="181"/>
      <c r="AF27" s="181"/>
      <c r="AG27" s="181"/>
      <c r="AH27" s="181"/>
      <c r="AI27" s="181"/>
      <c r="AJ27" s="181"/>
      <c r="AK27" s="905"/>
      <c r="AL27" s="906"/>
      <c r="AM27" s="906"/>
      <c r="AN27" s="906"/>
      <c r="AO27" s="907"/>
      <c r="AP27" s="2"/>
      <c r="AQ27" s="182">
        <f t="shared" si="2"/>
        <v>1</v>
      </c>
    </row>
    <row r="28" spans="2:46" ht="12" customHeight="1" x14ac:dyDescent="0.15">
      <c r="B28" s="869"/>
      <c r="C28" s="874"/>
      <c r="D28" s="872"/>
      <c r="E28" s="872"/>
      <c r="F28" s="872"/>
      <c r="G28" s="872"/>
      <c r="H28" s="872"/>
      <c r="I28" s="872"/>
      <c r="J28" s="873"/>
      <c r="K28" s="178"/>
      <c r="L28" s="905"/>
      <c r="M28" s="907"/>
      <c r="N28" s="905"/>
      <c r="O28" s="907"/>
      <c r="P28" s="905"/>
      <c r="Q28" s="907"/>
      <c r="R28" s="611"/>
      <c r="S28" s="614"/>
      <c r="T28" s="612"/>
      <c r="U28" s="905"/>
      <c r="V28" s="907"/>
      <c r="W28" s="905"/>
      <c r="X28" s="907"/>
      <c r="Y28" s="179"/>
      <c r="Z28" s="180"/>
      <c r="AA28" s="180"/>
      <c r="AB28" s="180"/>
      <c r="AC28" s="181"/>
      <c r="AD28" s="181"/>
      <c r="AE28" s="181"/>
      <c r="AF28" s="181"/>
      <c r="AG28" s="181"/>
      <c r="AH28" s="181"/>
      <c r="AI28" s="181"/>
      <c r="AJ28" s="181"/>
      <c r="AK28" s="905"/>
      <c r="AL28" s="906"/>
      <c r="AM28" s="906"/>
      <c r="AN28" s="906"/>
      <c r="AO28" s="907"/>
      <c r="AP28" s="2"/>
      <c r="AQ28" s="182">
        <f t="shared" si="2"/>
        <v>1</v>
      </c>
    </row>
    <row r="29" spans="2:46" ht="12" customHeight="1" x14ac:dyDescent="0.15">
      <c r="B29" s="869"/>
      <c r="C29" s="874"/>
      <c r="D29" s="872"/>
      <c r="E29" s="872"/>
      <c r="F29" s="872"/>
      <c r="G29" s="872"/>
      <c r="H29" s="872"/>
      <c r="I29" s="872"/>
      <c r="J29" s="873"/>
      <c r="K29" s="178"/>
      <c r="L29" s="905"/>
      <c r="M29" s="907"/>
      <c r="N29" s="905"/>
      <c r="O29" s="907"/>
      <c r="P29" s="905"/>
      <c r="Q29" s="907"/>
      <c r="R29" s="611"/>
      <c r="S29" s="614"/>
      <c r="T29" s="612"/>
      <c r="U29" s="905"/>
      <c r="V29" s="907"/>
      <c r="W29" s="905"/>
      <c r="X29" s="907"/>
      <c r="Y29" s="179"/>
      <c r="Z29" s="180"/>
      <c r="AA29" s="180"/>
      <c r="AB29" s="180"/>
      <c r="AC29" s="181"/>
      <c r="AD29" s="181"/>
      <c r="AE29" s="181"/>
      <c r="AF29" s="181"/>
      <c r="AG29" s="181"/>
      <c r="AH29" s="181"/>
      <c r="AI29" s="181"/>
      <c r="AJ29" s="181"/>
      <c r="AK29" s="905"/>
      <c r="AL29" s="906"/>
      <c r="AM29" s="906"/>
      <c r="AN29" s="906"/>
      <c r="AO29" s="907"/>
      <c r="AP29" s="2"/>
      <c r="AQ29" s="182">
        <f t="shared" si="2"/>
        <v>1</v>
      </c>
    </row>
    <row r="30" spans="2:46" ht="12" customHeight="1" x14ac:dyDescent="0.15">
      <c r="B30" s="869"/>
      <c r="C30" s="874"/>
      <c r="D30" s="872"/>
      <c r="E30" s="872"/>
      <c r="F30" s="872"/>
      <c r="G30" s="872"/>
      <c r="H30" s="872"/>
      <c r="I30" s="872"/>
      <c r="J30" s="873"/>
      <c r="K30" s="178"/>
      <c r="L30" s="905"/>
      <c r="M30" s="907"/>
      <c r="N30" s="905"/>
      <c r="O30" s="907"/>
      <c r="P30" s="905"/>
      <c r="Q30" s="907"/>
      <c r="R30" s="611"/>
      <c r="S30" s="614"/>
      <c r="T30" s="612"/>
      <c r="U30" s="905"/>
      <c r="V30" s="907"/>
      <c r="W30" s="905"/>
      <c r="X30" s="907"/>
      <c r="Y30" s="179"/>
      <c r="Z30" s="180"/>
      <c r="AA30" s="180"/>
      <c r="AB30" s="180"/>
      <c r="AC30" s="181"/>
      <c r="AD30" s="181"/>
      <c r="AE30" s="181"/>
      <c r="AF30" s="181"/>
      <c r="AG30" s="181"/>
      <c r="AH30" s="181"/>
      <c r="AI30" s="181"/>
      <c r="AJ30" s="181"/>
      <c r="AK30" s="905"/>
      <c r="AL30" s="906"/>
      <c r="AM30" s="906"/>
      <c r="AN30" s="906"/>
      <c r="AO30" s="907"/>
      <c r="AP30" s="2"/>
      <c r="AQ30" s="182">
        <f t="shared" si="2"/>
        <v>1</v>
      </c>
    </row>
    <row r="31" spans="2:46" ht="12" customHeight="1" x14ac:dyDescent="0.15">
      <c r="B31" s="869"/>
      <c r="C31" s="874"/>
      <c r="D31" s="872"/>
      <c r="E31" s="872"/>
      <c r="F31" s="872"/>
      <c r="G31" s="872"/>
      <c r="H31" s="872"/>
      <c r="I31" s="872"/>
      <c r="J31" s="873"/>
      <c r="K31" s="178"/>
      <c r="L31" s="905"/>
      <c r="M31" s="907"/>
      <c r="N31" s="905"/>
      <c r="O31" s="907"/>
      <c r="P31" s="905"/>
      <c r="Q31" s="907"/>
      <c r="R31" s="611"/>
      <c r="S31" s="614"/>
      <c r="T31" s="612"/>
      <c r="U31" s="905"/>
      <c r="V31" s="907"/>
      <c r="W31" s="905"/>
      <c r="X31" s="907"/>
      <c r="Y31" s="179"/>
      <c r="Z31" s="180"/>
      <c r="AA31" s="180"/>
      <c r="AB31" s="180"/>
      <c r="AC31" s="181"/>
      <c r="AD31" s="181"/>
      <c r="AE31" s="181"/>
      <c r="AF31" s="181"/>
      <c r="AG31" s="181"/>
      <c r="AH31" s="181"/>
      <c r="AI31" s="181"/>
      <c r="AJ31" s="181"/>
      <c r="AK31" s="905"/>
      <c r="AL31" s="906"/>
      <c r="AM31" s="906"/>
      <c r="AN31" s="906"/>
      <c r="AO31" s="907"/>
      <c r="AP31" s="2"/>
      <c r="AQ31" s="182">
        <f t="shared" si="2"/>
        <v>1</v>
      </c>
    </row>
    <row r="32" spans="2:46" ht="12" customHeight="1" x14ac:dyDescent="0.15">
      <c r="B32" s="869"/>
      <c r="C32" s="874"/>
      <c r="D32" s="872"/>
      <c r="E32" s="872"/>
      <c r="F32" s="872"/>
      <c r="G32" s="872"/>
      <c r="H32" s="872"/>
      <c r="I32" s="872"/>
      <c r="J32" s="873"/>
      <c r="K32" s="178"/>
      <c r="L32" s="905"/>
      <c r="M32" s="907"/>
      <c r="N32" s="905"/>
      <c r="O32" s="907"/>
      <c r="P32" s="905"/>
      <c r="Q32" s="907"/>
      <c r="R32" s="611"/>
      <c r="S32" s="614"/>
      <c r="T32" s="612"/>
      <c r="U32" s="905"/>
      <c r="V32" s="907"/>
      <c r="W32" s="905"/>
      <c r="X32" s="907"/>
      <c r="Y32" s="179"/>
      <c r="Z32" s="180"/>
      <c r="AA32" s="180"/>
      <c r="AB32" s="180"/>
      <c r="AC32" s="181"/>
      <c r="AD32" s="181"/>
      <c r="AE32" s="181"/>
      <c r="AF32" s="181"/>
      <c r="AG32" s="181"/>
      <c r="AH32" s="181"/>
      <c r="AI32" s="181"/>
      <c r="AJ32" s="181"/>
      <c r="AK32" s="905"/>
      <c r="AL32" s="906"/>
      <c r="AM32" s="906"/>
      <c r="AN32" s="906"/>
      <c r="AO32" s="907"/>
      <c r="AP32" s="2"/>
      <c r="AQ32" s="182">
        <f t="shared" si="2"/>
        <v>1</v>
      </c>
      <c r="AS32" s="853"/>
      <c r="AT32" s="853"/>
    </row>
    <row r="33" spans="2:86" ht="12" customHeight="1" x14ac:dyDescent="0.15">
      <c r="B33" s="869"/>
      <c r="C33" s="874"/>
      <c r="D33" s="872"/>
      <c r="E33" s="872"/>
      <c r="F33" s="872"/>
      <c r="G33" s="872"/>
      <c r="H33" s="872"/>
      <c r="I33" s="872"/>
      <c r="J33" s="873"/>
      <c r="K33" s="178"/>
      <c r="L33" s="905"/>
      <c r="M33" s="907"/>
      <c r="N33" s="905"/>
      <c r="O33" s="907"/>
      <c r="P33" s="905"/>
      <c r="Q33" s="907"/>
      <c r="R33" s="611"/>
      <c r="S33" s="614"/>
      <c r="T33" s="612"/>
      <c r="U33" s="905"/>
      <c r="V33" s="907"/>
      <c r="W33" s="905"/>
      <c r="X33" s="907"/>
      <c r="Y33" s="179"/>
      <c r="Z33" s="180"/>
      <c r="AA33" s="180"/>
      <c r="AB33" s="180"/>
      <c r="AC33" s="181"/>
      <c r="AD33" s="181"/>
      <c r="AE33" s="181"/>
      <c r="AF33" s="181"/>
      <c r="AG33" s="181"/>
      <c r="AH33" s="181"/>
      <c r="AI33" s="181"/>
      <c r="AJ33" s="181"/>
      <c r="AK33" s="905"/>
      <c r="AL33" s="906"/>
      <c r="AM33" s="906"/>
      <c r="AN33" s="906"/>
      <c r="AO33" s="907"/>
      <c r="AP33" s="2"/>
      <c r="AQ33" s="182">
        <f t="shared" si="2"/>
        <v>1</v>
      </c>
      <c r="AS33" s="908"/>
      <c r="AT33" s="908"/>
    </row>
    <row r="34" spans="2:86" ht="12" customHeight="1" x14ac:dyDescent="0.15">
      <c r="B34" s="869"/>
      <c r="C34" s="874"/>
      <c r="D34" s="872"/>
      <c r="E34" s="872"/>
      <c r="F34" s="872"/>
      <c r="G34" s="872"/>
      <c r="H34" s="872"/>
      <c r="I34" s="872"/>
      <c r="J34" s="873"/>
      <c r="K34" s="178"/>
      <c r="L34" s="905"/>
      <c r="M34" s="907"/>
      <c r="N34" s="905"/>
      <c r="O34" s="907"/>
      <c r="P34" s="905"/>
      <c r="Q34" s="907"/>
      <c r="R34" s="611"/>
      <c r="S34" s="614"/>
      <c r="T34" s="612"/>
      <c r="U34" s="905"/>
      <c r="V34" s="907"/>
      <c r="W34" s="905"/>
      <c r="X34" s="907"/>
      <c r="Y34" s="179"/>
      <c r="Z34" s="180"/>
      <c r="AA34" s="180"/>
      <c r="AB34" s="180"/>
      <c r="AC34" s="181"/>
      <c r="AD34" s="181"/>
      <c r="AE34" s="181"/>
      <c r="AF34" s="181"/>
      <c r="AG34" s="181"/>
      <c r="AH34" s="181"/>
      <c r="AI34" s="181"/>
      <c r="AJ34" s="181"/>
      <c r="AK34" s="905"/>
      <c r="AL34" s="906"/>
      <c r="AM34" s="906"/>
      <c r="AN34" s="906"/>
      <c r="AO34" s="907"/>
      <c r="AP34" s="2"/>
      <c r="AQ34" s="182">
        <f t="shared" si="2"/>
        <v>1</v>
      </c>
      <c r="AS34" s="909"/>
      <c r="AT34" s="909"/>
    </row>
    <row r="35" spans="2:86" ht="12" customHeight="1" x14ac:dyDescent="0.15">
      <c r="B35" s="869"/>
      <c r="C35" s="874"/>
      <c r="D35" s="872"/>
      <c r="E35" s="872"/>
      <c r="F35" s="872"/>
      <c r="G35" s="872"/>
      <c r="H35" s="872"/>
      <c r="I35" s="872"/>
      <c r="J35" s="873"/>
      <c r="K35" s="910" t="s">
        <v>630</v>
      </c>
      <c r="L35" s="895" t="s">
        <v>631</v>
      </c>
      <c r="M35" s="895"/>
      <c r="N35" s="895"/>
      <c r="O35" s="895"/>
      <c r="P35" s="895"/>
      <c r="Q35" s="895"/>
      <c r="R35" s="895"/>
      <c r="S35" s="895"/>
      <c r="T35" s="895"/>
      <c r="U35" s="895"/>
      <c r="V35" s="895"/>
      <c r="W35" s="895"/>
      <c r="X35" s="895"/>
      <c r="Y35" s="881" t="s">
        <v>632</v>
      </c>
      <c r="Z35" s="882"/>
      <c r="AA35" s="882"/>
      <c r="AB35" s="883"/>
      <c r="AC35" s="183">
        <f t="shared" ref="AC35:AJ35" si="3">SUM(AC11:AC34)</f>
        <v>0</v>
      </c>
      <c r="AD35" s="183">
        <f t="shared" si="3"/>
        <v>0</v>
      </c>
      <c r="AE35" s="183">
        <f>SUM(AE11:AE34)</f>
        <v>0</v>
      </c>
      <c r="AF35" s="183">
        <f t="shared" si="3"/>
        <v>0</v>
      </c>
      <c r="AG35" s="183">
        <f t="shared" si="3"/>
        <v>0</v>
      </c>
      <c r="AH35" s="183">
        <f t="shared" si="3"/>
        <v>0</v>
      </c>
      <c r="AI35" s="183">
        <f t="shared" si="3"/>
        <v>0</v>
      </c>
      <c r="AJ35" s="184">
        <f t="shared" si="3"/>
        <v>0</v>
      </c>
      <c r="AK35" s="895" t="s">
        <v>633</v>
      </c>
      <c r="AL35" s="895"/>
      <c r="AM35" s="912" t="s">
        <v>634</v>
      </c>
      <c r="AN35" s="912"/>
      <c r="AO35" s="912"/>
      <c r="AP35" s="2"/>
    </row>
    <row r="36" spans="2:86" ht="12" customHeight="1" x14ac:dyDescent="0.15">
      <c r="B36" s="869"/>
      <c r="C36" s="874"/>
      <c r="D36" s="872"/>
      <c r="E36" s="872"/>
      <c r="F36" s="872"/>
      <c r="G36" s="872"/>
      <c r="H36" s="872"/>
      <c r="I36" s="872"/>
      <c r="J36" s="873"/>
      <c r="K36" s="911"/>
      <c r="L36" s="889" t="s">
        <v>635</v>
      </c>
      <c r="M36" s="896"/>
      <c r="N36" s="890"/>
      <c r="O36" s="889" t="s">
        <v>636</v>
      </c>
      <c r="P36" s="896"/>
      <c r="Q36" s="896"/>
      <c r="R36" s="896"/>
      <c r="S36" s="896"/>
      <c r="T36" s="896"/>
      <c r="U36" s="896"/>
      <c r="V36" s="896"/>
      <c r="W36" s="896"/>
      <c r="X36" s="890"/>
      <c r="Y36" s="176" t="s">
        <v>388</v>
      </c>
      <c r="Z36" s="177" t="s">
        <v>387</v>
      </c>
      <c r="AA36" s="177" t="s">
        <v>628</v>
      </c>
      <c r="AB36" s="177" t="s">
        <v>629</v>
      </c>
      <c r="AC36" s="177" t="s">
        <v>388</v>
      </c>
      <c r="AD36" s="177" t="s">
        <v>387</v>
      </c>
      <c r="AE36" s="177" t="s">
        <v>628</v>
      </c>
      <c r="AF36" s="177" t="s">
        <v>629</v>
      </c>
      <c r="AG36" s="177" t="s">
        <v>388</v>
      </c>
      <c r="AH36" s="177" t="s">
        <v>387</v>
      </c>
      <c r="AI36" s="177" t="s">
        <v>628</v>
      </c>
      <c r="AJ36" s="185" t="s">
        <v>629</v>
      </c>
      <c r="AK36" s="895"/>
      <c r="AL36" s="895"/>
      <c r="AM36" s="912"/>
      <c r="AN36" s="912"/>
      <c r="AO36" s="912"/>
      <c r="AP36" s="2"/>
    </row>
    <row r="37" spans="2:86" ht="14.25" customHeight="1" x14ac:dyDescent="0.15">
      <c r="B37" s="869"/>
      <c r="C37" s="874"/>
      <c r="D37" s="872"/>
      <c r="E37" s="872"/>
      <c r="F37" s="872"/>
      <c r="G37" s="872"/>
      <c r="H37" s="872"/>
      <c r="I37" s="872"/>
      <c r="J37" s="873"/>
      <c r="K37" s="911"/>
      <c r="L37" s="891"/>
      <c r="M37" s="900"/>
      <c r="N37" s="892"/>
      <c r="O37" s="891"/>
      <c r="P37" s="900"/>
      <c r="Q37" s="900"/>
      <c r="R37" s="900"/>
      <c r="S37" s="900"/>
      <c r="T37" s="900"/>
      <c r="U37" s="900"/>
      <c r="V37" s="900"/>
      <c r="W37" s="900"/>
      <c r="X37" s="892"/>
      <c r="Y37" s="913">
        <f>COUNTIF(Y11:Y34,"〇")</f>
        <v>0</v>
      </c>
      <c r="Z37" s="913">
        <f>COUNTIF(Z11:Z34,"〇")</f>
        <v>0</v>
      </c>
      <c r="AA37" s="913">
        <f>COUNTIF(AA11:AA34,"〇")</f>
        <v>0</v>
      </c>
      <c r="AB37" s="913">
        <f>COUNTIF(AB11:AB34,"〇")</f>
        <v>0</v>
      </c>
      <c r="AC37" s="913">
        <f>COUNTA(AC11:AC34)</f>
        <v>0</v>
      </c>
      <c r="AD37" s="913">
        <f t="shared" ref="AD37:AI37" si="4">COUNTA(AD11:AD34)</f>
        <v>0</v>
      </c>
      <c r="AE37" s="913">
        <f t="shared" si="4"/>
        <v>0</v>
      </c>
      <c r="AF37" s="913">
        <f t="shared" si="4"/>
        <v>0</v>
      </c>
      <c r="AG37" s="913">
        <f t="shared" si="4"/>
        <v>0</v>
      </c>
      <c r="AH37" s="913">
        <f t="shared" si="4"/>
        <v>0</v>
      </c>
      <c r="AI37" s="913">
        <f t="shared" si="4"/>
        <v>0</v>
      </c>
      <c r="AJ37" s="913">
        <f>COUNTA(AJ11:AJ34)</f>
        <v>0</v>
      </c>
      <c r="AK37" s="895"/>
      <c r="AL37" s="895"/>
      <c r="AM37" s="912"/>
      <c r="AN37" s="912"/>
      <c r="AO37" s="912"/>
      <c r="AP37" s="2"/>
    </row>
    <row r="38" spans="2:86" ht="14.25" customHeight="1" x14ac:dyDescent="0.15">
      <c r="B38" s="869"/>
      <c r="C38" s="874"/>
      <c r="D38" s="872"/>
      <c r="E38" s="872"/>
      <c r="F38" s="872"/>
      <c r="G38" s="872"/>
      <c r="H38" s="872"/>
      <c r="I38" s="872"/>
      <c r="J38" s="873"/>
      <c r="K38" s="911"/>
      <c r="L38" s="893"/>
      <c r="M38" s="897"/>
      <c r="N38" s="894"/>
      <c r="O38" s="893"/>
      <c r="P38" s="897"/>
      <c r="Q38" s="897"/>
      <c r="R38" s="897"/>
      <c r="S38" s="897"/>
      <c r="T38" s="897"/>
      <c r="U38" s="897"/>
      <c r="V38" s="897"/>
      <c r="W38" s="897"/>
      <c r="X38" s="894"/>
      <c r="Y38" s="913"/>
      <c r="Z38" s="913"/>
      <c r="AA38" s="913"/>
      <c r="AB38" s="913"/>
      <c r="AC38" s="913"/>
      <c r="AD38" s="913"/>
      <c r="AE38" s="913"/>
      <c r="AF38" s="913"/>
      <c r="AG38" s="913"/>
      <c r="AH38" s="913"/>
      <c r="AI38" s="913"/>
      <c r="AJ38" s="913"/>
      <c r="AK38" s="895"/>
      <c r="AL38" s="895"/>
      <c r="AM38" s="912"/>
      <c r="AN38" s="912"/>
      <c r="AO38" s="912"/>
      <c r="AP38" s="2"/>
    </row>
    <row r="39" spans="2:86" ht="12" customHeight="1" x14ac:dyDescent="0.15">
      <c r="B39" s="869"/>
      <c r="C39" s="874"/>
      <c r="D39" s="872"/>
      <c r="E39" s="872"/>
      <c r="F39" s="872"/>
      <c r="G39" s="872"/>
      <c r="H39" s="872"/>
      <c r="I39" s="872"/>
      <c r="J39" s="872"/>
      <c r="K39" s="921" t="s">
        <v>637</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869"/>
      <c r="C40" s="874"/>
      <c r="D40" s="872"/>
      <c r="E40" s="872"/>
      <c r="F40" s="872"/>
      <c r="G40" s="872"/>
      <c r="H40" s="872"/>
      <c r="I40" s="872"/>
      <c r="J40" s="872"/>
      <c r="K40" s="922"/>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869"/>
      <c r="C41" s="874"/>
      <c r="D41" s="872"/>
      <c r="E41" s="872"/>
      <c r="F41" s="872"/>
      <c r="G41" s="872"/>
      <c r="H41" s="872"/>
      <c r="I41" s="872"/>
      <c r="J41" s="872"/>
      <c r="K41" s="922"/>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869"/>
      <c r="C42" s="874"/>
      <c r="D42" s="872"/>
      <c r="E42" s="872"/>
      <c r="F42" s="872"/>
      <c r="G42" s="872"/>
      <c r="H42" s="872"/>
      <c r="I42" s="872"/>
      <c r="J42" s="872"/>
      <c r="K42" s="922"/>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165"/>
      <c r="CD42" s="2"/>
      <c r="CE42" s="2"/>
      <c r="CF42" s="2"/>
      <c r="CG42" s="2"/>
      <c r="CH42" s="2"/>
    </row>
    <row r="43" spans="2:86" ht="12" customHeight="1" x14ac:dyDescent="0.15">
      <c r="B43" s="869"/>
      <c r="C43" s="874"/>
      <c r="D43" s="872"/>
      <c r="E43" s="872"/>
      <c r="F43" s="872"/>
      <c r="G43" s="872"/>
      <c r="H43" s="872"/>
      <c r="I43" s="872"/>
      <c r="J43" s="873"/>
      <c r="K43" s="914" t="s">
        <v>638</v>
      </c>
      <c r="L43" s="914"/>
      <c r="M43" s="914"/>
      <c r="N43" s="914"/>
      <c r="O43" s="914"/>
      <c r="P43" s="914"/>
      <c r="Q43" s="914"/>
      <c r="R43" s="914"/>
      <c r="S43" s="914"/>
      <c r="T43" s="914"/>
      <c r="U43" s="914"/>
      <c r="V43" s="914"/>
      <c r="W43" s="914"/>
      <c r="X43" s="914"/>
      <c r="Y43" s="914"/>
      <c r="Z43" s="914"/>
      <c r="AA43" s="914"/>
      <c r="AB43" s="914"/>
      <c r="AC43" s="914"/>
      <c r="AD43" s="914"/>
      <c r="AE43" s="914"/>
      <c r="AF43" s="914"/>
      <c r="AG43" s="914"/>
      <c r="AH43" s="914"/>
      <c r="AI43" s="914"/>
      <c r="AJ43" s="914"/>
      <c r="AK43" s="914"/>
      <c r="AL43" s="914"/>
      <c r="AM43" s="914"/>
      <c r="AN43" s="914"/>
      <c r="AO43" s="914"/>
      <c r="AP43" s="165"/>
      <c r="CD43" s="2"/>
      <c r="CE43" s="2"/>
      <c r="CF43" s="2"/>
      <c r="CG43" s="2"/>
      <c r="CH43" s="2"/>
    </row>
    <row r="44" spans="2:86" ht="12" customHeight="1" x14ac:dyDescent="0.15">
      <c r="B44" s="869"/>
      <c r="C44" s="874"/>
      <c r="D44" s="872"/>
      <c r="E44" s="872"/>
      <c r="F44" s="872"/>
      <c r="G44" s="872"/>
      <c r="H44" s="872"/>
      <c r="I44" s="872"/>
      <c r="J44" s="873"/>
      <c r="K44" s="915" t="s">
        <v>639</v>
      </c>
      <c r="L44" s="916"/>
      <c r="M44" s="916"/>
      <c r="N44" s="916"/>
      <c r="O44" s="916"/>
      <c r="P44" s="916"/>
      <c r="Q44" s="916"/>
      <c r="R44" s="916"/>
      <c r="S44" s="916"/>
      <c r="T44" s="916"/>
      <c r="U44" s="916"/>
      <c r="V44" s="916"/>
      <c r="W44" s="916"/>
      <c r="X44" s="916"/>
      <c r="Y44" s="916"/>
      <c r="Z44" s="916"/>
      <c r="AA44" s="916"/>
      <c r="AB44" s="916"/>
      <c r="AC44" s="916"/>
      <c r="AD44" s="916"/>
      <c r="AE44" s="916"/>
      <c r="AF44" s="916"/>
      <c r="AG44" s="916"/>
      <c r="AH44" s="916"/>
      <c r="AI44" s="916"/>
      <c r="AJ44" s="916"/>
      <c r="AK44" s="916"/>
      <c r="AL44" s="916"/>
      <c r="AM44" s="916"/>
      <c r="AN44" s="916"/>
      <c r="AO44" s="917"/>
      <c r="AP44" s="165"/>
      <c r="CD44" s="2"/>
      <c r="CE44" s="2"/>
      <c r="CF44" s="2"/>
      <c r="CG44" s="2"/>
      <c r="CH44" s="2"/>
    </row>
    <row r="45" spans="2:86" ht="12" customHeight="1" x14ac:dyDescent="0.15">
      <c r="B45" s="480"/>
      <c r="C45" s="875"/>
      <c r="D45" s="876"/>
      <c r="E45" s="876"/>
      <c r="F45" s="876"/>
      <c r="G45" s="876"/>
      <c r="H45" s="876"/>
      <c r="I45" s="876"/>
      <c r="J45" s="877"/>
      <c r="K45" s="918" t="s">
        <v>640</v>
      </c>
      <c r="L45" s="919"/>
      <c r="M45" s="919"/>
      <c r="N45" s="919"/>
      <c r="O45" s="919"/>
      <c r="P45" s="919"/>
      <c r="Q45" s="919"/>
      <c r="R45" s="919"/>
      <c r="S45" s="919"/>
      <c r="T45" s="919"/>
      <c r="U45" s="919"/>
      <c r="V45" s="919"/>
      <c r="W45" s="919"/>
      <c r="X45" s="919"/>
      <c r="Y45" s="919"/>
      <c r="Z45" s="919"/>
      <c r="AA45" s="919"/>
      <c r="AB45" s="919"/>
      <c r="AC45" s="919"/>
      <c r="AD45" s="919"/>
      <c r="AE45" s="919"/>
      <c r="AF45" s="919"/>
      <c r="AG45" s="919"/>
      <c r="AH45" s="919"/>
      <c r="AI45" s="919"/>
      <c r="AJ45" s="919"/>
      <c r="AK45" s="919"/>
      <c r="AL45" s="919"/>
      <c r="AM45" s="919"/>
      <c r="AN45" s="919"/>
      <c r="AO45" s="920"/>
      <c r="AP45" s="165"/>
      <c r="CD45" s="2"/>
      <c r="CE45" s="2"/>
      <c r="CF45" s="2"/>
      <c r="CG45" s="2"/>
      <c r="CH45" s="2"/>
    </row>
    <row r="46" spans="2:86" ht="12" customHeight="1" x14ac:dyDescent="0.2">
      <c r="B46" s="152" t="s">
        <v>641</v>
      </c>
      <c r="C46" s="174"/>
      <c r="D46" s="174"/>
      <c r="E46" s="174"/>
      <c r="F46" s="174"/>
      <c r="G46" s="174"/>
      <c r="H46" s="174"/>
      <c r="I46" s="174"/>
      <c r="J46" s="174"/>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65"/>
      <c r="CD46" s="2"/>
      <c r="CE46" s="2"/>
      <c r="CF46" s="2"/>
      <c r="CG46" s="2"/>
      <c r="CH46" s="2"/>
    </row>
    <row r="47" spans="2:86" s="152" customFormat="1" ht="12" customHeight="1" x14ac:dyDescent="0.15">
      <c r="B47" s="2" t="s">
        <v>642</v>
      </c>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row>
    <row r="48" spans="2:86" ht="12" customHeight="1" x14ac:dyDescent="0.15">
      <c r="B48" s="2" t="s">
        <v>643</v>
      </c>
      <c r="AP48" s="165"/>
      <c r="CD48" s="2"/>
      <c r="CE48" s="2"/>
      <c r="CF48" s="2"/>
      <c r="CG48" s="2"/>
      <c r="CH48" s="2"/>
    </row>
    <row r="49" spans="2:86" ht="12" customHeight="1" x14ac:dyDescent="0.15">
      <c r="B49" s="2" t="s">
        <v>644</v>
      </c>
      <c r="AP49" s="165"/>
      <c r="CD49" s="2"/>
      <c r="CE49" s="2"/>
      <c r="CF49" s="2"/>
      <c r="CG49" s="2"/>
      <c r="CH49" s="2"/>
    </row>
    <row r="50" spans="2:86" ht="12" customHeight="1" x14ac:dyDescent="0.15">
      <c r="B50" s="2" t="s">
        <v>645</v>
      </c>
    </row>
    <row r="51" spans="2:86" ht="12" customHeight="1" x14ac:dyDescent="0.15">
      <c r="B51" s="2" t="s">
        <v>646</v>
      </c>
    </row>
    <row r="52" spans="2:86" ht="12" customHeight="1" x14ac:dyDescent="0.15">
      <c r="B52" s="2" t="s">
        <v>647</v>
      </c>
    </row>
    <row r="53" spans="2:86" x14ac:dyDescent="0.15">
      <c r="B53" s="2" t="s">
        <v>648</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34 AG11:AJ34">
    <cfRule type="expression" dxfId="38" priority="3">
      <formula>$AQ11=2</formula>
    </cfRule>
  </conditionalFormatting>
  <conditionalFormatting sqref="Y11:AF34">
    <cfRule type="expression" dxfId="37" priority="2">
      <formula>$AQ11=3</formula>
    </cfRule>
  </conditionalFormatting>
  <conditionalFormatting sqref="AC11:AJ34">
    <cfRule type="expression" dxfId="36" priority="1">
      <formula>$AQ11=1</formula>
    </cfRule>
  </conditionalFormatting>
  <dataValidations count="2">
    <dataValidation type="list" allowBlank="1" showInputMessage="1" showErrorMessage="1" sqref="N11:O34" xr:uid="{2CC38804-F190-46EB-AE24-92859D0BF539}">
      <formula1>INDIRECT(L11)</formula1>
    </dataValidation>
    <dataValidation type="list" allowBlank="1" showInputMessage="1" showErrorMessage="1" sqref="Y11:AB34" xr:uid="{947C57D6-A79A-4387-89AB-4351521C08C8}">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64437-36D8-4077-9965-AC0121E5980E}">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4" customWidth="1"/>
    <col min="43" max="86" width="4.125" style="165" customWidth="1"/>
    <col min="87" max="99" width="8" style="2" customWidth="1"/>
    <col min="100" max="110" width="9" style="2"/>
    <col min="111" max="111" width="14" style="2" bestFit="1" customWidth="1"/>
    <col min="112" max="16384" width="9" style="2"/>
  </cols>
  <sheetData>
    <row r="1" spans="2:86" ht="12" customHeight="1" x14ac:dyDescent="0.15">
      <c r="AU1" s="857" t="s">
        <v>593</v>
      </c>
      <c r="AV1" s="858" t="s">
        <v>594</v>
      </c>
      <c r="AW1" s="858"/>
      <c r="AX1" s="858"/>
      <c r="AY1" s="852" t="s">
        <v>595</v>
      </c>
      <c r="AZ1" s="852"/>
      <c r="BA1" s="852"/>
      <c r="BB1" s="852"/>
      <c r="BC1" s="852"/>
      <c r="BD1" s="852"/>
      <c r="BE1" s="852"/>
      <c r="BF1" s="852"/>
      <c r="BG1" s="852"/>
      <c r="BH1" s="852"/>
      <c r="BI1" s="852"/>
      <c r="BJ1" s="852"/>
      <c r="BK1" s="852" t="s">
        <v>596</v>
      </c>
      <c r="BL1" s="852"/>
      <c r="BM1" s="852"/>
      <c r="BN1" s="852"/>
      <c r="BO1" s="852"/>
      <c r="BP1" s="852"/>
      <c r="BQ1" s="852"/>
      <c r="BR1" s="852"/>
      <c r="BS1" s="852"/>
      <c r="BT1" s="852"/>
      <c r="BU1" s="852"/>
      <c r="BV1" s="852"/>
      <c r="BW1" s="854"/>
      <c r="BX1" s="854"/>
      <c r="BY1" s="854"/>
      <c r="BZ1" s="854"/>
      <c r="CA1" s="854"/>
      <c r="CB1" s="854"/>
      <c r="CC1" s="854"/>
      <c r="CD1" s="854"/>
      <c r="CE1" s="854"/>
      <c r="CF1" s="854"/>
      <c r="CG1" s="854"/>
      <c r="CH1" s="854"/>
    </row>
    <row r="2" spans="2:86" ht="8.25" customHeight="1" x14ac:dyDescent="0.15">
      <c r="AU2" s="857"/>
      <c r="AV2" s="858" t="s">
        <v>597</v>
      </c>
      <c r="AW2" s="859" t="s">
        <v>598</v>
      </c>
      <c r="AX2" s="859" t="s">
        <v>599</v>
      </c>
      <c r="AY2" s="852" t="s">
        <v>600</v>
      </c>
      <c r="AZ2" s="852"/>
      <c r="BA2" s="852"/>
      <c r="BB2" s="852"/>
      <c r="BC2" s="852"/>
      <c r="BD2" s="852"/>
      <c r="BE2" s="852"/>
      <c r="BF2" s="852"/>
      <c r="BG2" s="852"/>
      <c r="BH2" s="852"/>
      <c r="BI2" s="852"/>
      <c r="BJ2" s="852"/>
      <c r="BK2" s="852" t="s">
        <v>601</v>
      </c>
      <c r="BL2" s="852"/>
      <c r="BM2" s="852"/>
      <c r="BN2" s="852"/>
      <c r="BO2" s="852" t="s">
        <v>602</v>
      </c>
      <c r="BP2" s="852"/>
      <c r="BQ2" s="852"/>
      <c r="BR2" s="852"/>
      <c r="BS2" s="852"/>
      <c r="BT2" s="852"/>
      <c r="BU2" s="852"/>
      <c r="BV2" s="852"/>
      <c r="BW2" s="853"/>
      <c r="BX2" s="853"/>
      <c r="BY2" s="853"/>
      <c r="BZ2" s="853"/>
      <c r="CA2" s="854"/>
      <c r="CB2" s="854"/>
      <c r="CC2" s="854"/>
      <c r="CD2" s="854"/>
      <c r="CE2" s="854"/>
      <c r="CF2" s="854"/>
      <c r="CG2" s="854"/>
      <c r="CH2" s="854"/>
    </row>
    <row r="3" spans="2:86" ht="24.95" customHeight="1" x14ac:dyDescent="0.15">
      <c r="B3" s="564" t="s">
        <v>603</v>
      </c>
      <c r="C3" s="855"/>
      <c r="D3" s="855"/>
      <c r="E3" s="856"/>
      <c r="F3" s="856"/>
      <c r="G3" s="856"/>
      <c r="H3" s="856"/>
      <c r="I3" s="856"/>
      <c r="J3" s="856"/>
      <c r="K3" s="855"/>
      <c r="L3" s="855"/>
      <c r="M3" s="855"/>
      <c r="N3" s="855"/>
      <c r="O3" s="855"/>
      <c r="P3" s="855"/>
      <c r="Q3" s="855"/>
      <c r="R3" s="855"/>
      <c r="S3" s="855"/>
      <c r="T3" s="855"/>
      <c r="U3" s="855"/>
      <c r="V3" s="855"/>
      <c r="W3" s="855"/>
      <c r="X3" s="855"/>
      <c r="Y3" s="855"/>
      <c r="Z3" s="855"/>
      <c r="AA3" s="855"/>
      <c r="AB3" s="855"/>
      <c r="AC3" s="855"/>
      <c r="AD3" s="855"/>
      <c r="AE3" s="855"/>
      <c r="AF3" s="855"/>
      <c r="AG3" s="855"/>
      <c r="AH3" s="855"/>
      <c r="AI3" s="855"/>
      <c r="AJ3" s="855"/>
      <c r="AK3" s="855"/>
      <c r="AL3" s="855"/>
      <c r="AM3" s="855"/>
      <c r="AN3" s="855"/>
      <c r="AO3" s="855"/>
      <c r="AU3" s="857"/>
      <c r="AV3" s="858"/>
      <c r="AW3" s="859"/>
      <c r="AX3" s="859"/>
      <c r="AY3" s="852" t="s">
        <v>604</v>
      </c>
      <c r="AZ3" s="852"/>
      <c r="BA3" s="852"/>
      <c r="BB3" s="852"/>
      <c r="BC3" s="852" t="s">
        <v>605</v>
      </c>
      <c r="BD3" s="852"/>
      <c r="BE3" s="852"/>
      <c r="BF3" s="852"/>
      <c r="BG3" s="852" t="s">
        <v>606</v>
      </c>
      <c r="BH3" s="852"/>
      <c r="BI3" s="852"/>
      <c r="BJ3" s="852"/>
      <c r="BK3" s="852" t="s">
        <v>607</v>
      </c>
      <c r="BL3" s="852"/>
      <c r="BM3" s="852"/>
      <c r="BN3" s="852"/>
      <c r="BO3" s="852" t="s">
        <v>605</v>
      </c>
      <c r="BP3" s="852"/>
      <c r="BQ3" s="852"/>
      <c r="BR3" s="852"/>
      <c r="BS3" s="852" t="s">
        <v>606</v>
      </c>
      <c r="BT3" s="852"/>
      <c r="BU3" s="852"/>
      <c r="BV3" s="852"/>
      <c r="BW3" s="854"/>
      <c r="BX3" s="854"/>
      <c r="BY3" s="854"/>
      <c r="BZ3" s="854"/>
      <c r="CA3" s="854"/>
      <c r="CB3" s="854"/>
      <c r="CC3" s="854"/>
      <c r="CD3" s="854"/>
      <c r="CE3" s="854"/>
      <c r="CF3" s="854"/>
      <c r="CG3" s="854"/>
      <c r="CH3" s="854"/>
    </row>
    <row r="4" spans="2:86" ht="18" customHeight="1" x14ac:dyDescent="0.15">
      <c r="B4" s="390" t="s">
        <v>8</v>
      </c>
      <c r="C4" s="390"/>
      <c r="D4" s="390"/>
      <c r="E4" s="620" t="s">
        <v>358</v>
      </c>
      <c r="F4" s="621"/>
      <c r="G4" s="621"/>
      <c r="H4" s="621"/>
      <c r="I4" s="621"/>
      <c r="J4" s="622"/>
      <c r="K4" s="491" t="s">
        <v>9</v>
      </c>
      <c r="L4" s="491"/>
      <c r="M4" s="491"/>
      <c r="N4" s="644" t="s">
        <v>574</v>
      </c>
      <c r="O4" s="644"/>
      <c r="P4" s="644"/>
      <c r="Q4" s="644"/>
      <c r="R4" s="644"/>
      <c r="S4" s="644"/>
      <c r="T4" s="493" t="s">
        <v>608</v>
      </c>
      <c r="U4" s="494"/>
      <c r="V4" s="494"/>
      <c r="W4" s="494"/>
      <c r="X4" s="495"/>
      <c r="Y4" s="867" t="s">
        <v>364</v>
      </c>
      <c r="Z4" s="867"/>
      <c r="AA4" s="867"/>
      <c r="AB4" s="867"/>
      <c r="AC4" s="867"/>
      <c r="AD4" s="867"/>
      <c r="AE4" s="867"/>
      <c r="AF4" s="867"/>
      <c r="AG4" s="493" t="s">
        <v>403</v>
      </c>
      <c r="AH4" s="494"/>
      <c r="AI4" s="494"/>
      <c r="AJ4" s="495"/>
      <c r="AK4" s="860">
        <v>45621</v>
      </c>
      <c r="AL4" s="861"/>
      <c r="AM4" s="861"/>
      <c r="AN4" s="861"/>
      <c r="AO4" s="862"/>
      <c r="AU4" s="857"/>
      <c r="AV4" s="858"/>
      <c r="AW4" s="859"/>
      <c r="AX4" s="859"/>
      <c r="AY4" s="166" t="s">
        <v>609</v>
      </c>
      <c r="AZ4" s="166" t="s">
        <v>610</v>
      </c>
      <c r="BA4" s="166" t="s">
        <v>611</v>
      </c>
      <c r="BB4" s="166" t="s">
        <v>612</v>
      </c>
      <c r="BC4" s="166" t="s">
        <v>609</v>
      </c>
      <c r="BD4" s="166" t="s">
        <v>610</v>
      </c>
      <c r="BE4" s="166" t="s">
        <v>611</v>
      </c>
      <c r="BF4" s="166" t="s">
        <v>612</v>
      </c>
      <c r="BG4" s="166" t="s">
        <v>609</v>
      </c>
      <c r="BH4" s="166" t="s">
        <v>610</v>
      </c>
      <c r="BI4" s="166" t="s">
        <v>611</v>
      </c>
      <c r="BJ4" s="166" t="s">
        <v>612</v>
      </c>
      <c r="BK4" s="166" t="s">
        <v>609</v>
      </c>
      <c r="BL4" s="166" t="s">
        <v>610</v>
      </c>
      <c r="BM4" s="166" t="s">
        <v>611</v>
      </c>
      <c r="BN4" s="166" t="s">
        <v>612</v>
      </c>
      <c r="BO4" s="166" t="s">
        <v>609</v>
      </c>
      <c r="BP4" s="166" t="s">
        <v>610</v>
      </c>
      <c r="BQ4" s="166" t="s">
        <v>611</v>
      </c>
      <c r="BR4" s="166" t="s">
        <v>612</v>
      </c>
      <c r="BS4" s="166" t="s">
        <v>609</v>
      </c>
      <c r="BT4" s="166" t="s">
        <v>610</v>
      </c>
      <c r="BU4" s="166" t="s">
        <v>611</v>
      </c>
      <c r="BV4" s="166" t="s">
        <v>612</v>
      </c>
      <c r="BW4" s="5"/>
      <c r="BX4" s="5"/>
      <c r="BY4" s="5"/>
      <c r="BZ4" s="5"/>
      <c r="CA4" s="5"/>
      <c r="CB4" s="5"/>
      <c r="CC4" s="5"/>
      <c r="CD4" s="5"/>
      <c r="CE4" s="5"/>
      <c r="CF4" s="5"/>
      <c r="CG4" s="5"/>
      <c r="CH4" s="5"/>
    </row>
    <row r="5" spans="2:86" ht="18" customHeight="1" x14ac:dyDescent="0.15">
      <c r="B5" s="398" t="s">
        <v>0</v>
      </c>
      <c r="C5" s="398"/>
      <c r="D5" s="398"/>
      <c r="E5" s="630" t="s">
        <v>314</v>
      </c>
      <c r="F5" s="631"/>
      <c r="G5" s="631"/>
      <c r="H5" s="631"/>
      <c r="I5" s="631"/>
      <c r="J5" s="632"/>
      <c r="K5" s="523" t="s">
        <v>1</v>
      </c>
      <c r="L5" s="523"/>
      <c r="M5" s="523"/>
      <c r="N5" s="644" t="s">
        <v>362</v>
      </c>
      <c r="O5" s="644"/>
      <c r="P5" s="644"/>
      <c r="Q5" s="644"/>
      <c r="R5" s="644"/>
      <c r="S5" s="644"/>
      <c r="T5" s="496"/>
      <c r="U5" s="497"/>
      <c r="V5" s="497"/>
      <c r="W5" s="497"/>
      <c r="X5" s="498"/>
      <c r="Y5" s="866" t="s">
        <v>367</v>
      </c>
      <c r="Z5" s="866"/>
      <c r="AA5" s="866"/>
      <c r="AB5" s="866"/>
      <c r="AC5" s="866"/>
      <c r="AD5" s="866"/>
      <c r="AE5" s="866"/>
      <c r="AF5" s="866"/>
      <c r="AG5" s="628"/>
      <c r="AH5" s="646"/>
      <c r="AI5" s="646"/>
      <c r="AJ5" s="629"/>
      <c r="AK5" s="863"/>
      <c r="AL5" s="864"/>
      <c r="AM5" s="864"/>
      <c r="AN5" s="864"/>
      <c r="AO5" s="865"/>
      <c r="AU5" s="857"/>
      <c r="AV5" s="167" t="str">
        <f>N7</f>
        <v>S010</v>
      </c>
      <c r="AW5" s="168">
        <f>R7</f>
        <v>10.5</v>
      </c>
      <c r="AX5" s="169" t="str">
        <f>AM35</f>
        <v>Ⅱ</v>
      </c>
      <c r="AY5" s="169">
        <f>Y37</f>
        <v>0</v>
      </c>
      <c r="AZ5" s="169">
        <f t="shared" ref="AZ5:BJ5" si="0">Z37</f>
        <v>0</v>
      </c>
      <c r="BA5" s="169">
        <f t="shared" si="0"/>
        <v>0</v>
      </c>
      <c r="BB5" s="169">
        <f>AB37</f>
        <v>0</v>
      </c>
      <c r="BC5" s="169">
        <f t="shared" si="0"/>
        <v>0</v>
      </c>
      <c r="BD5" s="169">
        <f>AD37</f>
        <v>0</v>
      </c>
      <c r="BE5" s="169">
        <f>AE37</f>
        <v>0</v>
      </c>
      <c r="BF5" s="169">
        <f t="shared" si="0"/>
        <v>2</v>
      </c>
      <c r="BG5" s="169">
        <f t="shared" si="0"/>
        <v>0</v>
      </c>
      <c r="BH5" s="169">
        <f t="shared" si="0"/>
        <v>0</v>
      </c>
      <c r="BI5" s="169">
        <f>AI37</f>
        <v>0</v>
      </c>
      <c r="BJ5" s="169">
        <f t="shared" si="0"/>
        <v>0</v>
      </c>
      <c r="BK5" s="169" t="str">
        <f>IF(Y37&gt;0,R7,"")</f>
        <v/>
      </c>
      <c r="BL5" s="170" t="str">
        <f>IF(Y37&gt;0,"",IF(Z37&gt;0,R7,""))</f>
        <v/>
      </c>
      <c r="BM5" s="170" t="str">
        <f>IF(Y37+Z37&gt;0,"",IF(AA37&gt;0,R7,""))</f>
        <v/>
      </c>
      <c r="BN5" s="170" t="str">
        <f>IF(Y37+Z37+AA37&gt;0,"",IF(AB37&gt;0,R7,""))</f>
        <v/>
      </c>
      <c r="BO5" s="169">
        <f>AC35</f>
        <v>0</v>
      </c>
      <c r="BP5" s="169">
        <f t="shared" ref="BP5:BQ5" si="1">AD35</f>
        <v>0</v>
      </c>
      <c r="BQ5" s="169">
        <f t="shared" si="1"/>
        <v>0</v>
      </c>
      <c r="BR5" s="169">
        <f>AF35</f>
        <v>1.2500000000000001E-2</v>
      </c>
      <c r="BS5" s="169">
        <f>AG35</f>
        <v>0</v>
      </c>
      <c r="BT5" s="169">
        <f>AH35</f>
        <v>0</v>
      </c>
      <c r="BU5" s="169">
        <f>AI35</f>
        <v>0</v>
      </c>
      <c r="BV5" s="169">
        <f>AJ35</f>
        <v>0</v>
      </c>
      <c r="BW5" s="171"/>
      <c r="BX5" s="172"/>
      <c r="BY5" s="172"/>
      <c r="BZ5" s="172"/>
      <c r="CA5" s="173"/>
      <c r="CB5" s="173"/>
      <c r="CC5" s="173"/>
      <c r="CD5" s="173"/>
      <c r="CE5" s="173"/>
      <c r="CF5" s="173"/>
      <c r="CG5" s="173"/>
      <c r="CH5" s="173"/>
    </row>
    <row r="6" spans="2:86" ht="12" customHeight="1" x14ac:dyDescent="0.15">
      <c r="B6" s="868" t="s">
        <v>613</v>
      </c>
      <c r="C6" s="870"/>
      <c r="D6" s="871"/>
      <c r="E6" s="872"/>
      <c r="F6" s="872"/>
      <c r="G6" s="872"/>
      <c r="H6" s="872"/>
      <c r="I6" s="872"/>
      <c r="J6" s="873"/>
      <c r="K6" s="878" t="s">
        <v>614</v>
      </c>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80"/>
      <c r="AP6" s="2"/>
    </row>
    <row r="7" spans="2:86" ht="12" customHeight="1" x14ac:dyDescent="0.15">
      <c r="B7" s="869"/>
      <c r="C7" s="874"/>
      <c r="D7" s="872"/>
      <c r="E7" s="872"/>
      <c r="F7" s="872"/>
      <c r="G7" s="872"/>
      <c r="H7" s="872"/>
      <c r="I7" s="872"/>
      <c r="J7" s="873"/>
      <c r="K7" s="881" t="s">
        <v>615</v>
      </c>
      <c r="L7" s="882"/>
      <c r="M7" s="883"/>
      <c r="N7" s="884" t="s">
        <v>334</v>
      </c>
      <c r="O7" s="885"/>
      <c r="P7" s="881" t="s">
        <v>617</v>
      </c>
      <c r="Q7" s="883"/>
      <c r="R7" s="886">
        <v>10.5</v>
      </c>
      <c r="S7" s="887"/>
      <c r="T7" s="888"/>
      <c r="U7" s="889" t="s">
        <v>618</v>
      </c>
      <c r="V7" s="890"/>
      <c r="W7" s="889" t="s">
        <v>619</v>
      </c>
      <c r="X7" s="890"/>
      <c r="Y7" s="883" t="s">
        <v>620</v>
      </c>
      <c r="Z7" s="895"/>
      <c r="AA7" s="895"/>
      <c r="AB7" s="895"/>
      <c r="AC7" s="889" t="s">
        <v>621</v>
      </c>
      <c r="AD7" s="896"/>
      <c r="AE7" s="896"/>
      <c r="AF7" s="896"/>
      <c r="AG7" s="896"/>
      <c r="AH7" s="896"/>
      <c r="AI7" s="896"/>
      <c r="AJ7" s="890"/>
      <c r="AK7" s="889" t="s">
        <v>622</v>
      </c>
      <c r="AL7" s="896"/>
      <c r="AM7" s="896"/>
      <c r="AN7" s="898"/>
      <c r="AO7" s="899"/>
      <c r="AP7" s="2"/>
      <c r="AW7" s="175"/>
    </row>
    <row r="8" spans="2:86" ht="12" customHeight="1" x14ac:dyDescent="0.15">
      <c r="B8" s="869"/>
      <c r="C8" s="874"/>
      <c r="D8" s="872"/>
      <c r="E8" s="872"/>
      <c r="F8" s="872"/>
      <c r="G8" s="872"/>
      <c r="H8" s="872"/>
      <c r="I8" s="872"/>
      <c r="J8" s="873"/>
      <c r="K8" s="895" t="s">
        <v>501</v>
      </c>
      <c r="L8" s="895" t="s">
        <v>414</v>
      </c>
      <c r="M8" s="895"/>
      <c r="N8" s="895" t="s">
        <v>415</v>
      </c>
      <c r="O8" s="895"/>
      <c r="P8" s="895" t="s">
        <v>623</v>
      </c>
      <c r="Q8" s="895"/>
      <c r="R8" s="895" t="s">
        <v>624</v>
      </c>
      <c r="S8" s="895"/>
      <c r="T8" s="895"/>
      <c r="U8" s="891"/>
      <c r="V8" s="892"/>
      <c r="W8" s="891"/>
      <c r="X8" s="892"/>
      <c r="Y8" s="883"/>
      <c r="Z8" s="895"/>
      <c r="AA8" s="895"/>
      <c r="AB8" s="895"/>
      <c r="AC8" s="893"/>
      <c r="AD8" s="897"/>
      <c r="AE8" s="897"/>
      <c r="AF8" s="897"/>
      <c r="AG8" s="897"/>
      <c r="AH8" s="897"/>
      <c r="AI8" s="897"/>
      <c r="AJ8" s="894"/>
      <c r="AK8" s="891"/>
      <c r="AL8" s="900"/>
      <c r="AM8" s="900"/>
      <c r="AN8" s="901"/>
      <c r="AO8" s="902"/>
      <c r="AP8" s="2"/>
    </row>
    <row r="9" spans="2:86" ht="12" customHeight="1" x14ac:dyDescent="0.15">
      <c r="B9" s="869"/>
      <c r="C9" s="874"/>
      <c r="D9" s="872"/>
      <c r="E9" s="872"/>
      <c r="F9" s="872"/>
      <c r="G9" s="872"/>
      <c r="H9" s="872"/>
      <c r="I9" s="872"/>
      <c r="J9" s="873"/>
      <c r="K9" s="895"/>
      <c r="L9" s="895"/>
      <c r="M9" s="895"/>
      <c r="N9" s="895"/>
      <c r="O9" s="895"/>
      <c r="P9" s="895"/>
      <c r="Q9" s="895"/>
      <c r="R9" s="895"/>
      <c r="S9" s="895"/>
      <c r="T9" s="895"/>
      <c r="U9" s="891"/>
      <c r="V9" s="892"/>
      <c r="W9" s="891"/>
      <c r="X9" s="892"/>
      <c r="Y9" s="883" t="s">
        <v>625</v>
      </c>
      <c r="Z9" s="895"/>
      <c r="AA9" s="895"/>
      <c r="AB9" s="895"/>
      <c r="AC9" s="895" t="s">
        <v>626</v>
      </c>
      <c r="AD9" s="895"/>
      <c r="AE9" s="895"/>
      <c r="AF9" s="895"/>
      <c r="AG9" s="895" t="s">
        <v>627</v>
      </c>
      <c r="AH9" s="895"/>
      <c r="AI9" s="895"/>
      <c r="AJ9" s="895"/>
      <c r="AK9" s="891"/>
      <c r="AL9" s="900"/>
      <c r="AM9" s="900"/>
      <c r="AN9" s="901"/>
      <c r="AO9" s="902"/>
      <c r="AP9" s="2"/>
    </row>
    <row r="10" spans="2:86" ht="12" customHeight="1" x14ac:dyDescent="0.15">
      <c r="B10" s="869"/>
      <c r="C10" s="874"/>
      <c r="D10" s="872"/>
      <c r="E10" s="872"/>
      <c r="F10" s="872"/>
      <c r="G10" s="872"/>
      <c r="H10" s="872"/>
      <c r="I10" s="872"/>
      <c r="J10" s="873"/>
      <c r="K10" s="895"/>
      <c r="L10" s="895"/>
      <c r="M10" s="895"/>
      <c r="N10" s="895"/>
      <c r="O10" s="895"/>
      <c r="P10" s="895"/>
      <c r="Q10" s="895"/>
      <c r="R10" s="895"/>
      <c r="S10" s="895"/>
      <c r="T10" s="895"/>
      <c r="U10" s="893"/>
      <c r="V10" s="894"/>
      <c r="W10" s="893"/>
      <c r="X10" s="894"/>
      <c r="Y10" s="176" t="s">
        <v>388</v>
      </c>
      <c r="Z10" s="177" t="s">
        <v>387</v>
      </c>
      <c r="AA10" s="177" t="s">
        <v>628</v>
      </c>
      <c r="AB10" s="177" t="s">
        <v>629</v>
      </c>
      <c r="AC10" s="177" t="s">
        <v>388</v>
      </c>
      <c r="AD10" s="177" t="s">
        <v>387</v>
      </c>
      <c r="AE10" s="177" t="s">
        <v>628</v>
      </c>
      <c r="AF10" s="177" t="s">
        <v>629</v>
      </c>
      <c r="AG10" s="177" t="s">
        <v>388</v>
      </c>
      <c r="AH10" s="177" t="s">
        <v>387</v>
      </c>
      <c r="AI10" s="177" t="s">
        <v>628</v>
      </c>
      <c r="AJ10" s="177" t="s">
        <v>629</v>
      </c>
      <c r="AK10" s="893"/>
      <c r="AL10" s="897"/>
      <c r="AM10" s="897"/>
      <c r="AN10" s="903"/>
      <c r="AO10" s="904"/>
      <c r="AP10" s="2"/>
    </row>
    <row r="11" spans="2:86" ht="12" customHeight="1" x14ac:dyDescent="0.15">
      <c r="B11" s="869"/>
      <c r="C11" s="874"/>
      <c r="D11" s="872"/>
      <c r="E11" s="872"/>
      <c r="F11" s="872"/>
      <c r="G11" s="872"/>
      <c r="H11" s="872"/>
      <c r="I11" s="872"/>
      <c r="J11" s="873"/>
      <c r="K11" s="178">
        <v>1</v>
      </c>
      <c r="L11" s="905" t="s">
        <v>429</v>
      </c>
      <c r="M11" s="907"/>
      <c r="N11" s="905" t="s">
        <v>430</v>
      </c>
      <c r="O11" s="907"/>
      <c r="P11" s="905" t="s">
        <v>431</v>
      </c>
      <c r="Q11" s="907"/>
      <c r="R11" s="613" t="s">
        <v>269</v>
      </c>
      <c r="S11" s="613"/>
      <c r="T11" s="613"/>
      <c r="U11" s="905" t="s">
        <v>438</v>
      </c>
      <c r="V11" s="907"/>
      <c r="W11" s="905"/>
      <c r="X11" s="907"/>
      <c r="Y11" s="179"/>
      <c r="Z11" s="180"/>
      <c r="AA11" s="180"/>
      <c r="AB11" s="180"/>
      <c r="AC11" s="181"/>
      <c r="AD11" s="181"/>
      <c r="AE11" s="181"/>
      <c r="AF11" s="181">
        <v>0.01</v>
      </c>
      <c r="AG11" s="181"/>
      <c r="AH11" s="181"/>
      <c r="AI11" s="181"/>
      <c r="AJ11" s="181"/>
      <c r="AK11" s="905"/>
      <c r="AL11" s="906"/>
      <c r="AM11" s="906"/>
      <c r="AN11" s="906"/>
      <c r="AO11" s="907"/>
      <c r="AP11" s="2"/>
      <c r="AQ11" s="182">
        <f>IF(P11="材質劣化",2,IF(P11="漏水",3,1))</f>
        <v>2</v>
      </c>
    </row>
    <row r="12" spans="2:86" ht="12" customHeight="1" x14ac:dyDescent="0.15">
      <c r="B12" s="869"/>
      <c r="C12" s="874"/>
      <c r="D12" s="872"/>
      <c r="E12" s="872"/>
      <c r="F12" s="872"/>
      <c r="G12" s="872"/>
      <c r="H12" s="872"/>
      <c r="I12" s="872"/>
      <c r="J12" s="873"/>
      <c r="K12" s="178">
        <v>2</v>
      </c>
      <c r="L12" s="905" t="s">
        <v>429</v>
      </c>
      <c r="M12" s="907"/>
      <c r="N12" s="905" t="s">
        <v>456</v>
      </c>
      <c r="O12" s="907"/>
      <c r="P12" s="905" t="s">
        <v>431</v>
      </c>
      <c r="Q12" s="907"/>
      <c r="R12" s="613" t="s">
        <v>270</v>
      </c>
      <c r="S12" s="613"/>
      <c r="T12" s="613"/>
      <c r="U12" s="905" t="s">
        <v>434</v>
      </c>
      <c r="V12" s="907"/>
      <c r="W12" s="905"/>
      <c r="X12" s="907"/>
      <c r="Y12" s="179"/>
      <c r="Z12" s="180"/>
      <c r="AA12" s="180"/>
      <c r="AB12" s="180"/>
      <c r="AC12" s="181"/>
      <c r="AD12" s="181"/>
      <c r="AE12" s="181"/>
      <c r="AF12" s="181">
        <v>2.5000000000000001E-3</v>
      </c>
      <c r="AG12" s="181"/>
      <c r="AH12" s="181"/>
      <c r="AI12" s="181"/>
      <c r="AJ12" s="181"/>
      <c r="AK12" s="905"/>
      <c r="AL12" s="906"/>
      <c r="AM12" s="906"/>
      <c r="AN12" s="906"/>
      <c r="AO12" s="907"/>
      <c r="AP12" s="2"/>
      <c r="AQ12" s="182">
        <f>IF(P12="材質劣化",2,IF(P12="漏水",3,1))</f>
        <v>2</v>
      </c>
    </row>
    <row r="13" spans="2:86" ht="12" customHeight="1" x14ac:dyDescent="0.15">
      <c r="B13" s="869"/>
      <c r="C13" s="874"/>
      <c r="D13" s="872"/>
      <c r="E13" s="872"/>
      <c r="F13" s="872"/>
      <c r="G13" s="872"/>
      <c r="H13" s="872"/>
      <c r="I13" s="872"/>
      <c r="J13" s="873"/>
      <c r="K13" s="178"/>
      <c r="L13" s="905"/>
      <c r="M13" s="907"/>
      <c r="N13" s="905"/>
      <c r="O13" s="907"/>
      <c r="P13" s="905"/>
      <c r="Q13" s="907"/>
      <c r="R13" s="611"/>
      <c r="S13" s="614"/>
      <c r="T13" s="612"/>
      <c r="U13" s="905"/>
      <c r="V13" s="907"/>
      <c r="W13" s="905"/>
      <c r="X13" s="907"/>
      <c r="Y13" s="179"/>
      <c r="Z13" s="180"/>
      <c r="AA13" s="180"/>
      <c r="AB13" s="180"/>
      <c r="AC13" s="181"/>
      <c r="AD13" s="181"/>
      <c r="AE13" s="181"/>
      <c r="AF13" s="181"/>
      <c r="AG13" s="181"/>
      <c r="AH13" s="181"/>
      <c r="AI13" s="181"/>
      <c r="AJ13" s="181"/>
      <c r="AK13" s="905"/>
      <c r="AL13" s="906"/>
      <c r="AM13" s="906"/>
      <c r="AN13" s="906"/>
      <c r="AO13" s="907"/>
      <c r="AP13" s="2"/>
      <c r="AQ13" s="182">
        <f t="shared" ref="AQ13:AQ34" si="2">IF(P13="材質劣化",2,IF(P13="漏水",3,1))</f>
        <v>1</v>
      </c>
    </row>
    <row r="14" spans="2:86" ht="12" customHeight="1" x14ac:dyDescent="0.15">
      <c r="B14" s="869"/>
      <c r="C14" s="874"/>
      <c r="D14" s="872"/>
      <c r="E14" s="872"/>
      <c r="F14" s="872"/>
      <c r="G14" s="872"/>
      <c r="H14" s="872"/>
      <c r="I14" s="872"/>
      <c r="J14" s="873"/>
      <c r="K14" s="178"/>
      <c r="L14" s="905"/>
      <c r="M14" s="907"/>
      <c r="N14" s="905"/>
      <c r="O14" s="907"/>
      <c r="P14" s="905"/>
      <c r="Q14" s="907"/>
      <c r="R14" s="611"/>
      <c r="S14" s="614"/>
      <c r="T14" s="612"/>
      <c r="U14" s="905"/>
      <c r="V14" s="907"/>
      <c r="W14" s="905"/>
      <c r="X14" s="907"/>
      <c r="Y14" s="179"/>
      <c r="Z14" s="180"/>
      <c r="AA14" s="180"/>
      <c r="AB14" s="180"/>
      <c r="AC14" s="181"/>
      <c r="AD14" s="181"/>
      <c r="AE14" s="181"/>
      <c r="AF14" s="181"/>
      <c r="AG14" s="181"/>
      <c r="AH14" s="181"/>
      <c r="AI14" s="181"/>
      <c r="AJ14" s="181"/>
      <c r="AK14" s="905"/>
      <c r="AL14" s="906"/>
      <c r="AM14" s="906"/>
      <c r="AN14" s="906"/>
      <c r="AO14" s="907"/>
      <c r="AP14" s="2"/>
      <c r="AQ14" s="182">
        <f t="shared" si="2"/>
        <v>1</v>
      </c>
    </row>
    <row r="15" spans="2:86" ht="12" customHeight="1" x14ac:dyDescent="0.15">
      <c r="B15" s="869"/>
      <c r="C15" s="874"/>
      <c r="D15" s="872"/>
      <c r="E15" s="872"/>
      <c r="F15" s="872"/>
      <c r="G15" s="872"/>
      <c r="H15" s="872"/>
      <c r="I15" s="872"/>
      <c r="J15" s="873"/>
      <c r="K15" s="178"/>
      <c r="L15" s="905"/>
      <c r="M15" s="907"/>
      <c r="N15" s="905"/>
      <c r="O15" s="907"/>
      <c r="P15" s="905"/>
      <c r="Q15" s="907"/>
      <c r="R15" s="611"/>
      <c r="S15" s="614"/>
      <c r="T15" s="612"/>
      <c r="U15" s="905"/>
      <c r="V15" s="907"/>
      <c r="W15" s="905"/>
      <c r="X15" s="907"/>
      <c r="Y15" s="179"/>
      <c r="Z15" s="180"/>
      <c r="AA15" s="180"/>
      <c r="AB15" s="180"/>
      <c r="AC15" s="181"/>
      <c r="AD15" s="181"/>
      <c r="AE15" s="181"/>
      <c r="AF15" s="181"/>
      <c r="AG15" s="181"/>
      <c r="AH15" s="181"/>
      <c r="AI15" s="181"/>
      <c r="AJ15" s="181"/>
      <c r="AK15" s="905"/>
      <c r="AL15" s="906"/>
      <c r="AM15" s="906"/>
      <c r="AN15" s="906"/>
      <c r="AO15" s="907"/>
      <c r="AP15" s="2"/>
      <c r="AQ15" s="182">
        <f t="shared" si="2"/>
        <v>1</v>
      </c>
    </row>
    <row r="16" spans="2:86" ht="12" customHeight="1" x14ac:dyDescent="0.15">
      <c r="B16" s="869"/>
      <c r="C16" s="874"/>
      <c r="D16" s="872"/>
      <c r="E16" s="872"/>
      <c r="F16" s="872"/>
      <c r="G16" s="872"/>
      <c r="H16" s="872"/>
      <c r="I16" s="872"/>
      <c r="J16" s="873"/>
      <c r="K16" s="178"/>
      <c r="L16" s="905"/>
      <c r="M16" s="907"/>
      <c r="N16" s="905"/>
      <c r="O16" s="907"/>
      <c r="P16" s="905"/>
      <c r="Q16" s="907"/>
      <c r="R16" s="611"/>
      <c r="S16" s="614"/>
      <c r="T16" s="612"/>
      <c r="U16" s="905"/>
      <c r="V16" s="907"/>
      <c r="W16" s="905"/>
      <c r="X16" s="907"/>
      <c r="Y16" s="179"/>
      <c r="Z16" s="180"/>
      <c r="AA16" s="180"/>
      <c r="AB16" s="180"/>
      <c r="AC16" s="181"/>
      <c r="AD16" s="181"/>
      <c r="AE16" s="181"/>
      <c r="AF16" s="181"/>
      <c r="AG16" s="181"/>
      <c r="AH16" s="181"/>
      <c r="AI16" s="181"/>
      <c r="AJ16" s="181"/>
      <c r="AK16" s="905"/>
      <c r="AL16" s="906"/>
      <c r="AM16" s="906"/>
      <c r="AN16" s="906"/>
      <c r="AO16" s="907"/>
      <c r="AP16" s="2"/>
      <c r="AQ16" s="182">
        <f t="shared" si="2"/>
        <v>1</v>
      </c>
    </row>
    <row r="17" spans="2:46" ht="12" customHeight="1" x14ac:dyDescent="0.15">
      <c r="B17" s="869"/>
      <c r="C17" s="874"/>
      <c r="D17" s="872"/>
      <c r="E17" s="872"/>
      <c r="F17" s="872"/>
      <c r="G17" s="872"/>
      <c r="H17" s="872"/>
      <c r="I17" s="872"/>
      <c r="J17" s="873"/>
      <c r="K17" s="178"/>
      <c r="L17" s="905"/>
      <c r="M17" s="907"/>
      <c r="N17" s="905"/>
      <c r="O17" s="907"/>
      <c r="P17" s="905"/>
      <c r="Q17" s="907"/>
      <c r="R17" s="611"/>
      <c r="S17" s="614"/>
      <c r="T17" s="612"/>
      <c r="U17" s="905"/>
      <c r="V17" s="907"/>
      <c r="W17" s="905"/>
      <c r="X17" s="907"/>
      <c r="Y17" s="179"/>
      <c r="Z17" s="180"/>
      <c r="AA17" s="180"/>
      <c r="AB17" s="180"/>
      <c r="AC17" s="181"/>
      <c r="AD17" s="181"/>
      <c r="AE17" s="181"/>
      <c r="AF17" s="181"/>
      <c r="AG17" s="181"/>
      <c r="AH17" s="181"/>
      <c r="AI17" s="181"/>
      <c r="AJ17" s="181"/>
      <c r="AK17" s="905"/>
      <c r="AL17" s="906"/>
      <c r="AM17" s="906"/>
      <c r="AN17" s="906"/>
      <c r="AO17" s="907"/>
      <c r="AP17" s="2"/>
      <c r="AQ17" s="182">
        <f t="shared" si="2"/>
        <v>1</v>
      </c>
    </row>
    <row r="18" spans="2:46" ht="12" customHeight="1" x14ac:dyDescent="0.15">
      <c r="B18" s="869"/>
      <c r="C18" s="874"/>
      <c r="D18" s="872"/>
      <c r="E18" s="872"/>
      <c r="F18" s="872"/>
      <c r="G18" s="872"/>
      <c r="H18" s="872"/>
      <c r="I18" s="872"/>
      <c r="J18" s="873"/>
      <c r="K18" s="178"/>
      <c r="L18" s="905"/>
      <c r="M18" s="907"/>
      <c r="N18" s="905"/>
      <c r="O18" s="907"/>
      <c r="P18" s="905"/>
      <c r="Q18" s="907"/>
      <c r="R18" s="611"/>
      <c r="S18" s="614"/>
      <c r="T18" s="612"/>
      <c r="U18" s="905"/>
      <c r="V18" s="907"/>
      <c r="W18" s="905"/>
      <c r="X18" s="907"/>
      <c r="Y18" s="179"/>
      <c r="Z18" s="180"/>
      <c r="AA18" s="180"/>
      <c r="AB18" s="180"/>
      <c r="AC18" s="181"/>
      <c r="AD18" s="181"/>
      <c r="AE18" s="181"/>
      <c r="AF18" s="181"/>
      <c r="AG18" s="181"/>
      <c r="AH18" s="181"/>
      <c r="AI18" s="181"/>
      <c r="AJ18" s="181"/>
      <c r="AK18" s="905"/>
      <c r="AL18" s="906"/>
      <c r="AM18" s="906"/>
      <c r="AN18" s="906"/>
      <c r="AO18" s="907"/>
      <c r="AP18" s="2"/>
      <c r="AQ18" s="182">
        <f t="shared" si="2"/>
        <v>1</v>
      </c>
    </row>
    <row r="19" spans="2:46" ht="12" customHeight="1" x14ac:dyDescent="0.15">
      <c r="B19" s="869"/>
      <c r="C19" s="874"/>
      <c r="D19" s="872"/>
      <c r="E19" s="872"/>
      <c r="F19" s="872"/>
      <c r="G19" s="872"/>
      <c r="H19" s="872"/>
      <c r="I19" s="872"/>
      <c r="J19" s="873"/>
      <c r="K19" s="178"/>
      <c r="L19" s="905"/>
      <c r="M19" s="907"/>
      <c r="N19" s="905"/>
      <c r="O19" s="907"/>
      <c r="P19" s="905"/>
      <c r="Q19" s="907"/>
      <c r="R19" s="611"/>
      <c r="S19" s="614"/>
      <c r="T19" s="612"/>
      <c r="U19" s="905"/>
      <c r="V19" s="907"/>
      <c r="W19" s="905"/>
      <c r="X19" s="907"/>
      <c r="Y19" s="179"/>
      <c r="Z19" s="180"/>
      <c r="AA19" s="180"/>
      <c r="AB19" s="180"/>
      <c r="AC19" s="181"/>
      <c r="AD19" s="181"/>
      <c r="AE19" s="181"/>
      <c r="AF19" s="181"/>
      <c r="AG19" s="181"/>
      <c r="AH19" s="181"/>
      <c r="AI19" s="181"/>
      <c r="AJ19" s="181"/>
      <c r="AK19" s="905"/>
      <c r="AL19" s="906"/>
      <c r="AM19" s="906"/>
      <c r="AN19" s="906"/>
      <c r="AO19" s="907"/>
      <c r="AP19" s="2"/>
      <c r="AQ19" s="182">
        <f t="shared" si="2"/>
        <v>1</v>
      </c>
    </row>
    <row r="20" spans="2:46" ht="12" customHeight="1" x14ac:dyDescent="0.15">
      <c r="B20" s="869"/>
      <c r="C20" s="874"/>
      <c r="D20" s="872"/>
      <c r="E20" s="872"/>
      <c r="F20" s="872"/>
      <c r="G20" s="872"/>
      <c r="H20" s="872"/>
      <c r="I20" s="872"/>
      <c r="J20" s="873"/>
      <c r="K20" s="178"/>
      <c r="L20" s="905"/>
      <c r="M20" s="907"/>
      <c r="N20" s="905"/>
      <c r="O20" s="907"/>
      <c r="P20" s="905"/>
      <c r="Q20" s="907"/>
      <c r="R20" s="611"/>
      <c r="S20" s="614"/>
      <c r="T20" s="612"/>
      <c r="U20" s="905"/>
      <c r="V20" s="907"/>
      <c r="W20" s="905"/>
      <c r="X20" s="907"/>
      <c r="Y20" s="179"/>
      <c r="Z20" s="180"/>
      <c r="AA20" s="180"/>
      <c r="AB20" s="180"/>
      <c r="AC20" s="181"/>
      <c r="AD20" s="181"/>
      <c r="AE20" s="181"/>
      <c r="AF20" s="181"/>
      <c r="AG20" s="181"/>
      <c r="AH20" s="181"/>
      <c r="AI20" s="181"/>
      <c r="AJ20" s="181"/>
      <c r="AK20" s="905"/>
      <c r="AL20" s="906"/>
      <c r="AM20" s="906"/>
      <c r="AN20" s="906"/>
      <c r="AO20" s="907"/>
      <c r="AP20" s="2"/>
      <c r="AQ20" s="182">
        <f t="shared" si="2"/>
        <v>1</v>
      </c>
    </row>
    <row r="21" spans="2:46" ht="12" customHeight="1" x14ac:dyDescent="0.15">
      <c r="B21" s="869"/>
      <c r="C21" s="874"/>
      <c r="D21" s="872"/>
      <c r="E21" s="872"/>
      <c r="F21" s="872"/>
      <c r="G21" s="872"/>
      <c r="H21" s="872"/>
      <c r="I21" s="872"/>
      <c r="J21" s="873"/>
      <c r="K21" s="178"/>
      <c r="L21" s="905"/>
      <c r="M21" s="907"/>
      <c r="N21" s="905"/>
      <c r="O21" s="907"/>
      <c r="P21" s="905"/>
      <c r="Q21" s="907"/>
      <c r="R21" s="611"/>
      <c r="S21" s="614"/>
      <c r="T21" s="612"/>
      <c r="U21" s="905"/>
      <c r="V21" s="907"/>
      <c r="W21" s="905"/>
      <c r="X21" s="907"/>
      <c r="Y21" s="179"/>
      <c r="Z21" s="180"/>
      <c r="AA21" s="180"/>
      <c r="AB21" s="180"/>
      <c r="AC21" s="181"/>
      <c r="AD21" s="181"/>
      <c r="AE21" s="181"/>
      <c r="AF21" s="181"/>
      <c r="AG21" s="181"/>
      <c r="AH21" s="181"/>
      <c r="AI21" s="181"/>
      <c r="AJ21" s="181"/>
      <c r="AK21" s="905"/>
      <c r="AL21" s="906"/>
      <c r="AM21" s="906"/>
      <c r="AN21" s="906"/>
      <c r="AO21" s="907"/>
      <c r="AP21" s="2"/>
      <c r="AQ21" s="182">
        <f>IF(P21="材質劣化",2,IF(P21="漏水",3,1))</f>
        <v>1</v>
      </c>
    </row>
    <row r="22" spans="2:46" ht="12" customHeight="1" x14ac:dyDescent="0.15">
      <c r="B22" s="869"/>
      <c r="C22" s="874"/>
      <c r="D22" s="872"/>
      <c r="E22" s="872"/>
      <c r="F22" s="872"/>
      <c r="G22" s="872"/>
      <c r="H22" s="872"/>
      <c r="I22" s="872"/>
      <c r="J22" s="873"/>
      <c r="K22" s="178"/>
      <c r="L22" s="905"/>
      <c r="M22" s="907"/>
      <c r="N22" s="905"/>
      <c r="O22" s="907"/>
      <c r="P22" s="905"/>
      <c r="Q22" s="907"/>
      <c r="R22" s="611"/>
      <c r="S22" s="614"/>
      <c r="T22" s="612"/>
      <c r="U22" s="905"/>
      <c r="V22" s="907"/>
      <c r="W22" s="905"/>
      <c r="X22" s="907"/>
      <c r="Y22" s="179"/>
      <c r="Z22" s="180"/>
      <c r="AA22" s="180"/>
      <c r="AB22" s="180"/>
      <c r="AC22" s="181"/>
      <c r="AD22" s="181"/>
      <c r="AE22" s="181"/>
      <c r="AF22" s="181"/>
      <c r="AG22" s="181"/>
      <c r="AH22" s="181"/>
      <c r="AI22" s="181"/>
      <c r="AJ22" s="181"/>
      <c r="AK22" s="905"/>
      <c r="AL22" s="906"/>
      <c r="AM22" s="906"/>
      <c r="AN22" s="906"/>
      <c r="AO22" s="907"/>
      <c r="AP22" s="2"/>
      <c r="AQ22" s="182">
        <f t="shared" si="2"/>
        <v>1</v>
      </c>
    </row>
    <row r="23" spans="2:46" ht="12" customHeight="1" x14ac:dyDescent="0.15">
      <c r="B23" s="869"/>
      <c r="C23" s="874"/>
      <c r="D23" s="872"/>
      <c r="E23" s="872"/>
      <c r="F23" s="872"/>
      <c r="G23" s="872"/>
      <c r="H23" s="872"/>
      <c r="I23" s="872"/>
      <c r="J23" s="873"/>
      <c r="K23" s="178"/>
      <c r="L23" s="905"/>
      <c r="M23" s="907"/>
      <c r="N23" s="905"/>
      <c r="O23" s="907"/>
      <c r="P23" s="905"/>
      <c r="Q23" s="907"/>
      <c r="R23" s="611"/>
      <c r="S23" s="614"/>
      <c r="T23" s="612"/>
      <c r="U23" s="905"/>
      <c r="V23" s="907"/>
      <c r="W23" s="905"/>
      <c r="X23" s="907"/>
      <c r="Y23" s="179"/>
      <c r="Z23" s="180"/>
      <c r="AA23" s="180"/>
      <c r="AB23" s="180"/>
      <c r="AC23" s="181"/>
      <c r="AD23" s="181"/>
      <c r="AE23" s="181"/>
      <c r="AF23" s="181"/>
      <c r="AG23" s="181"/>
      <c r="AH23" s="181"/>
      <c r="AI23" s="181"/>
      <c r="AJ23" s="181"/>
      <c r="AK23" s="905"/>
      <c r="AL23" s="906"/>
      <c r="AM23" s="906"/>
      <c r="AN23" s="906"/>
      <c r="AO23" s="907"/>
      <c r="AP23" s="2"/>
      <c r="AQ23" s="182">
        <f t="shared" si="2"/>
        <v>1</v>
      </c>
    </row>
    <row r="24" spans="2:46" ht="12" customHeight="1" x14ac:dyDescent="0.15">
      <c r="B24" s="869"/>
      <c r="C24" s="874"/>
      <c r="D24" s="872"/>
      <c r="E24" s="872"/>
      <c r="F24" s="872"/>
      <c r="G24" s="872"/>
      <c r="H24" s="872"/>
      <c r="I24" s="872"/>
      <c r="J24" s="873"/>
      <c r="K24" s="178"/>
      <c r="L24" s="905"/>
      <c r="M24" s="907"/>
      <c r="N24" s="905"/>
      <c r="O24" s="907"/>
      <c r="P24" s="905"/>
      <c r="Q24" s="907"/>
      <c r="R24" s="611"/>
      <c r="S24" s="614"/>
      <c r="T24" s="612"/>
      <c r="U24" s="905"/>
      <c r="V24" s="907"/>
      <c r="W24" s="905"/>
      <c r="X24" s="907"/>
      <c r="Y24" s="179"/>
      <c r="Z24" s="180"/>
      <c r="AA24" s="180"/>
      <c r="AB24" s="180"/>
      <c r="AC24" s="181"/>
      <c r="AD24" s="181"/>
      <c r="AE24" s="181"/>
      <c r="AF24" s="181"/>
      <c r="AG24" s="181"/>
      <c r="AH24" s="181"/>
      <c r="AI24" s="181"/>
      <c r="AJ24" s="181"/>
      <c r="AK24" s="905"/>
      <c r="AL24" s="906"/>
      <c r="AM24" s="906"/>
      <c r="AN24" s="906"/>
      <c r="AO24" s="907"/>
      <c r="AP24" s="2"/>
      <c r="AQ24" s="182">
        <f t="shared" si="2"/>
        <v>1</v>
      </c>
    </row>
    <row r="25" spans="2:46" ht="12" customHeight="1" x14ac:dyDescent="0.15">
      <c r="B25" s="869"/>
      <c r="C25" s="874"/>
      <c r="D25" s="872"/>
      <c r="E25" s="872"/>
      <c r="F25" s="872"/>
      <c r="G25" s="872"/>
      <c r="H25" s="872"/>
      <c r="I25" s="872"/>
      <c r="J25" s="873"/>
      <c r="K25" s="178"/>
      <c r="L25" s="905"/>
      <c r="M25" s="907"/>
      <c r="N25" s="905"/>
      <c r="O25" s="907"/>
      <c r="P25" s="905"/>
      <c r="Q25" s="907"/>
      <c r="R25" s="611"/>
      <c r="S25" s="614"/>
      <c r="T25" s="612"/>
      <c r="U25" s="905"/>
      <c r="V25" s="907"/>
      <c r="W25" s="905"/>
      <c r="X25" s="907"/>
      <c r="Y25" s="179"/>
      <c r="Z25" s="180"/>
      <c r="AA25" s="180"/>
      <c r="AB25" s="180"/>
      <c r="AC25" s="181"/>
      <c r="AD25" s="181"/>
      <c r="AE25" s="181"/>
      <c r="AF25" s="181"/>
      <c r="AG25" s="181"/>
      <c r="AH25" s="181"/>
      <c r="AI25" s="181"/>
      <c r="AJ25" s="181"/>
      <c r="AK25" s="905"/>
      <c r="AL25" s="906"/>
      <c r="AM25" s="906"/>
      <c r="AN25" s="906"/>
      <c r="AO25" s="907"/>
      <c r="AP25" s="2"/>
      <c r="AQ25" s="182">
        <f t="shared" si="2"/>
        <v>1</v>
      </c>
    </row>
    <row r="26" spans="2:46" ht="12" customHeight="1" x14ac:dyDescent="0.15">
      <c r="B26" s="869"/>
      <c r="C26" s="874"/>
      <c r="D26" s="872"/>
      <c r="E26" s="872"/>
      <c r="F26" s="872"/>
      <c r="G26" s="872"/>
      <c r="H26" s="872"/>
      <c r="I26" s="872"/>
      <c r="J26" s="873"/>
      <c r="K26" s="178"/>
      <c r="L26" s="905"/>
      <c r="M26" s="907"/>
      <c r="N26" s="905"/>
      <c r="O26" s="907"/>
      <c r="P26" s="905"/>
      <c r="Q26" s="907"/>
      <c r="R26" s="611"/>
      <c r="S26" s="614"/>
      <c r="T26" s="612"/>
      <c r="U26" s="905"/>
      <c r="V26" s="907"/>
      <c r="W26" s="905"/>
      <c r="X26" s="907"/>
      <c r="Y26" s="179"/>
      <c r="Z26" s="180"/>
      <c r="AA26" s="180"/>
      <c r="AB26" s="180"/>
      <c r="AC26" s="181"/>
      <c r="AD26" s="181"/>
      <c r="AE26" s="181"/>
      <c r="AF26" s="181"/>
      <c r="AG26" s="181"/>
      <c r="AH26" s="181"/>
      <c r="AI26" s="181"/>
      <c r="AJ26" s="181"/>
      <c r="AK26" s="905"/>
      <c r="AL26" s="906"/>
      <c r="AM26" s="906"/>
      <c r="AN26" s="906"/>
      <c r="AO26" s="907"/>
      <c r="AP26" s="2"/>
      <c r="AQ26" s="182">
        <f t="shared" si="2"/>
        <v>1</v>
      </c>
    </row>
    <row r="27" spans="2:46" ht="12" customHeight="1" x14ac:dyDescent="0.15">
      <c r="B27" s="869"/>
      <c r="C27" s="874"/>
      <c r="D27" s="872"/>
      <c r="E27" s="872"/>
      <c r="F27" s="872"/>
      <c r="G27" s="872"/>
      <c r="H27" s="872"/>
      <c r="I27" s="872"/>
      <c r="J27" s="873"/>
      <c r="K27" s="178"/>
      <c r="L27" s="905"/>
      <c r="M27" s="907"/>
      <c r="N27" s="905"/>
      <c r="O27" s="907"/>
      <c r="P27" s="905"/>
      <c r="Q27" s="907"/>
      <c r="R27" s="611"/>
      <c r="S27" s="614"/>
      <c r="T27" s="612"/>
      <c r="U27" s="905"/>
      <c r="V27" s="907"/>
      <c r="W27" s="905"/>
      <c r="X27" s="907"/>
      <c r="Y27" s="179"/>
      <c r="Z27" s="180"/>
      <c r="AA27" s="180"/>
      <c r="AB27" s="180"/>
      <c r="AC27" s="181"/>
      <c r="AD27" s="181"/>
      <c r="AE27" s="181"/>
      <c r="AF27" s="181"/>
      <c r="AG27" s="181"/>
      <c r="AH27" s="181"/>
      <c r="AI27" s="181"/>
      <c r="AJ27" s="181"/>
      <c r="AK27" s="905"/>
      <c r="AL27" s="906"/>
      <c r="AM27" s="906"/>
      <c r="AN27" s="906"/>
      <c r="AO27" s="907"/>
      <c r="AP27" s="2"/>
      <c r="AQ27" s="182">
        <f t="shared" si="2"/>
        <v>1</v>
      </c>
    </row>
    <row r="28" spans="2:46" ht="12" customHeight="1" x14ac:dyDescent="0.15">
      <c r="B28" s="869"/>
      <c r="C28" s="874"/>
      <c r="D28" s="872"/>
      <c r="E28" s="872"/>
      <c r="F28" s="872"/>
      <c r="G28" s="872"/>
      <c r="H28" s="872"/>
      <c r="I28" s="872"/>
      <c r="J28" s="873"/>
      <c r="K28" s="178"/>
      <c r="L28" s="905"/>
      <c r="M28" s="907"/>
      <c r="N28" s="905"/>
      <c r="O28" s="907"/>
      <c r="P28" s="905"/>
      <c r="Q28" s="907"/>
      <c r="R28" s="611"/>
      <c r="S28" s="614"/>
      <c r="T28" s="612"/>
      <c r="U28" s="905"/>
      <c r="V28" s="907"/>
      <c r="W28" s="905"/>
      <c r="X28" s="907"/>
      <c r="Y28" s="179"/>
      <c r="Z28" s="180"/>
      <c r="AA28" s="180"/>
      <c r="AB28" s="180"/>
      <c r="AC28" s="181"/>
      <c r="AD28" s="181"/>
      <c r="AE28" s="181"/>
      <c r="AF28" s="181"/>
      <c r="AG28" s="181"/>
      <c r="AH28" s="181"/>
      <c r="AI28" s="181"/>
      <c r="AJ28" s="181"/>
      <c r="AK28" s="905"/>
      <c r="AL28" s="906"/>
      <c r="AM28" s="906"/>
      <c r="AN28" s="906"/>
      <c r="AO28" s="907"/>
      <c r="AP28" s="2"/>
      <c r="AQ28" s="182">
        <f t="shared" si="2"/>
        <v>1</v>
      </c>
    </row>
    <row r="29" spans="2:46" ht="12" customHeight="1" x14ac:dyDescent="0.15">
      <c r="B29" s="869"/>
      <c r="C29" s="874"/>
      <c r="D29" s="872"/>
      <c r="E29" s="872"/>
      <c r="F29" s="872"/>
      <c r="G29" s="872"/>
      <c r="H29" s="872"/>
      <c r="I29" s="872"/>
      <c r="J29" s="873"/>
      <c r="K29" s="178"/>
      <c r="L29" s="905"/>
      <c r="M29" s="907"/>
      <c r="N29" s="905"/>
      <c r="O29" s="907"/>
      <c r="P29" s="905"/>
      <c r="Q29" s="907"/>
      <c r="R29" s="611"/>
      <c r="S29" s="614"/>
      <c r="T29" s="612"/>
      <c r="U29" s="905"/>
      <c r="V29" s="907"/>
      <c r="W29" s="905"/>
      <c r="X29" s="907"/>
      <c r="Y29" s="179"/>
      <c r="Z29" s="180"/>
      <c r="AA29" s="180"/>
      <c r="AB29" s="180"/>
      <c r="AC29" s="181"/>
      <c r="AD29" s="181"/>
      <c r="AE29" s="181"/>
      <c r="AF29" s="181"/>
      <c r="AG29" s="181"/>
      <c r="AH29" s="181"/>
      <c r="AI29" s="181"/>
      <c r="AJ29" s="181"/>
      <c r="AK29" s="905"/>
      <c r="AL29" s="906"/>
      <c r="AM29" s="906"/>
      <c r="AN29" s="906"/>
      <c r="AO29" s="907"/>
      <c r="AP29" s="2"/>
      <c r="AQ29" s="182">
        <f t="shared" si="2"/>
        <v>1</v>
      </c>
    </row>
    <row r="30" spans="2:46" ht="12" customHeight="1" x14ac:dyDescent="0.15">
      <c r="B30" s="869"/>
      <c r="C30" s="874"/>
      <c r="D30" s="872"/>
      <c r="E30" s="872"/>
      <c r="F30" s="872"/>
      <c r="G30" s="872"/>
      <c r="H30" s="872"/>
      <c r="I30" s="872"/>
      <c r="J30" s="873"/>
      <c r="K30" s="178"/>
      <c r="L30" s="905"/>
      <c r="M30" s="907"/>
      <c r="N30" s="905"/>
      <c r="O30" s="907"/>
      <c r="P30" s="905"/>
      <c r="Q30" s="907"/>
      <c r="R30" s="611"/>
      <c r="S30" s="614"/>
      <c r="T30" s="612"/>
      <c r="U30" s="905"/>
      <c r="V30" s="907"/>
      <c r="W30" s="905"/>
      <c r="X30" s="907"/>
      <c r="Y30" s="179"/>
      <c r="Z30" s="180"/>
      <c r="AA30" s="180"/>
      <c r="AB30" s="180"/>
      <c r="AC30" s="181"/>
      <c r="AD30" s="181"/>
      <c r="AE30" s="181"/>
      <c r="AF30" s="181"/>
      <c r="AG30" s="181"/>
      <c r="AH30" s="181"/>
      <c r="AI30" s="181"/>
      <c r="AJ30" s="181"/>
      <c r="AK30" s="905"/>
      <c r="AL30" s="906"/>
      <c r="AM30" s="906"/>
      <c r="AN30" s="906"/>
      <c r="AO30" s="907"/>
      <c r="AP30" s="2"/>
      <c r="AQ30" s="182">
        <f t="shared" si="2"/>
        <v>1</v>
      </c>
    </row>
    <row r="31" spans="2:46" ht="12" customHeight="1" x14ac:dyDescent="0.15">
      <c r="B31" s="869"/>
      <c r="C31" s="874"/>
      <c r="D31" s="872"/>
      <c r="E31" s="872"/>
      <c r="F31" s="872"/>
      <c r="G31" s="872"/>
      <c r="H31" s="872"/>
      <c r="I31" s="872"/>
      <c r="J31" s="873"/>
      <c r="K31" s="178"/>
      <c r="L31" s="905"/>
      <c r="M31" s="907"/>
      <c r="N31" s="905"/>
      <c r="O31" s="907"/>
      <c r="P31" s="905"/>
      <c r="Q31" s="907"/>
      <c r="R31" s="611"/>
      <c r="S31" s="614"/>
      <c r="T31" s="612"/>
      <c r="U31" s="905"/>
      <c r="V31" s="907"/>
      <c r="W31" s="905"/>
      <c r="X31" s="907"/>
      <c r="Y31" s="179"/>
      <c r="Z31" s="180"/>
      <c r="AA31" s="180"/>
      <c r="AB31" s="180"/>
      <c r="AC31" s="181"/>
      <c r="AD31" s="181"/>
      <c r="AE31" s="181"/>
      <c r="AF31" s="181"/>
      <c r="AG31" s="181"/>
      <c r="AH31" s="181"/>
      <c r="AI31" s="181"/>
      <c r="AJ31" s="181"/>
      <c r="AK31" s="905"/>
      <c r="AL31" s="906"/>
      <c r="AM31" s="906"/>
      <c r="AN31" s="906"/>
      <c r="AO31" s="907"/>
      <c r="AP31" s="2"/>
      <c r="AQ31" s="182">
        <f t="shared" si="2"/>
        <v>1</v>
      </c>
    </row>
    <row r="32" spans="2:46" ht="12" customHeight="1" x14ac:dyDescent="0.15">
      <c r="B32" s="869"/>
      <c r="C32" s="874"/>
      <c r="D32" s="872"/>
      <c r="E32" s="872"/>
      <c r="F32" s="872"/>
      <c r="G32" s="872"/>
      <c r="H32" s="872"/>
      <c r="I32" s="872"/>
      <c r="J32" s="873"/>
      <c r="K32" s="178"/>
      <c r="L32" s="905"/>
      <c r="M32" s="907"/>
      <c r="N32" s="905"/>
      <c r="O32" s="907"/>
      <c r="P32" s="905"/>
      <c r="Q32" s="907"/>
      <c r="R32" s="611"/>
      <c r="S32" s="614"/>
      <c r="T32" s="612"/>
      <c r="U32" s="905"/>
      <c r="V32" s="907"/>
      <c r="W32" s="905"/>
      <c r="X32" s="907"/>
      <c r="Y32" s="179"/>
      <c r="Z32" s="180"/>
      <c r="AA32" s="180"/>
      <c r="AB32" s="180"/>
      <c r="AC32" s="181"/>
      <c r="AD32" s="181"/>
      <c r="AE32" s="181"/>
      <c r="AF32" s="181"/>
      <c r="AG32" s="181"/>
      <c r="AH32" s="181"/>
      <c r="AI32" s="181"/>
      <c r="AJ32" s="181"/>
      <c r="AK32" s="905"/>
      <c r="AL32" s="906"/>
      <c r="AM32" s="906"/>
      <c r="AN32" s="906"/>
      <c r="AO32" s="907"/>
      <c r="AP32" s="2"/>
      <c r="AQ32" s="182">
        <f t="shared" si="2"/>
        <v>1</v>
      </c>
      <c r="AS32" s="853"/>
      <c r="AT32" s="853"/>
    </row>
    <row r="33" spans="2:86" ht="12" customHeight="1" x14ac:dyDescent="0.15">
      <c r="B33" s="869"/>
      <c r="C33" s="874"/>
      <c r="D33" s="872"/>
      <c r="E33" s="872"/>
      <c r="F33" s="872"/>
      <c r="G33" s="872"/>
      <c r="H33" s="872"/>
      <c r="I33" s="872"/>
      <c r="J33" s="873"/>
      <c r="K33" s="178"/>
      <c r="L33" s="905"/>
      <c r="M33" s="907"/>
      <c r="N33" s="905"/>
      <c r="O33" s="907"/>
      <c r="P33" s="905"/>
      <c r="Q33" s="907"/>
      <c r="R33" s="611"/>
      <c r="S33" s="614"/>
      <c r="T33" s="612"/>
      <c r="U33" s="905"/>
      <c r="V33" s="907"/>
      <c r="W33" s="905"/>
      <c r="X33" s="907"/>
      <c r="Y33" s="179"/>
      <c r="Z33" s="180"/>
      <c r="AA33" s="180"/>
      <c r="AB33" s="180"/>
      <c r="AC33" s="181"/>
      <c r="AD33" s="181"/>
      <c r="AE33" s="181"/>
      <c r="AF33" s="181"/>
      <c r="AG33" s="181"/>
      <c r="AH33" s="181"/>
      <c r="AI33" s="181"/>
      <c r="AJ33" s="181"/>
      <c r="AK33" s="905"/>
      <c r="AL33" s="906"/>
      <c r="AM33" s="906"/>
      <c r="AN33" s="906"/>
      <c r="AO33" s="907"/>
      <c r="AP33" s="2"/>
      <c r="AQ33" s="182">
        <f t="shared" si="2"/>
        <v>1</v>
      </c>
      <c r="AS33" s="908"/>
      <c r="AT33" s="908"/>
    </row>
    <row r="34" spans="2:86" ht="12" customHeight="1" x14ac:dyDescent="0.15">
      <c r="B34" s="869"/>
      <c r="C34" s="874"/>
      <c r="D34" s="872"/>
      <c r="E34" s="872"/>
      <c r="F34" s="872"/>
      <c r="G34" s="872"/>
      <c r="H34" s="872"/>
      <c r="I34" s="872"/>
      <c r="J34" s="873"/>
      <c r="K34" s="178"/>
      <c r="L34" s="905"/>
      <c r="M34" s="907"/>
      <c r="N34" s="905"/>
      <c r="O34" s="907"/>
      <c r="P34" s="905"/>
      <c r="Q34" s="907"/>
      <c r="R34" s="611"/>
      <c r="S34" s="614"/>
      <c r="T34" s="612"/>
      <c r="U34" s="905"/>
      <c r="V34" s="907"/>
      <c r="W34" s="905"/>
      <c r="X34" s="907"/>
      <c r="Y34" s="179"/>
      <c r="Z34" s="180"/>
      <c r="AA34" s="180"/>
      <c r="AB34" s="180"/>
      <c r="AC34" s="181"/>
      <c r="AD34" s="181"/>
      <c r="AE34" s="181"/>
      <c r="AF34" s="181"/>
      <c r="AG34" s="181"/>
      <c r="AH34" s="181"/>
      <c r="AI34" s="181"/>
      <c r="AJ34" s="181"/>
      <c r="AK34" s="905"/>
      <c r="AL34" s="906"/>
      <c r="AM34" s="906"/>
      <c r="AN34" s="906"/>
      <c r="AO34" s="907"/>
      <c r="AP34" s="2"/>
      <c r="AQ34" s="182">
        <f t="shared" si="2"/>
        <v>1</v>
      </c>
      <c r="AS34" s="909"/>
      <c r="AT34" s="909"/>
    </row>
    <row r="35" spans="2:86" ht="12" customHeight="1" x14ac:dyDescent="0.15">
      <c r="B35" s="869"/>
      <c r="C35" s="874"/>
      <c r="D35" s="872"/>
      <c r="E35" s="872"/>
      <c r="F35" s="872"/>
      <c r="G35" s="872"/>
      <c r="H35" s="872"/>
      <c r="I35" s="872"/>
      <c r="J35" s="873"/>
      <c r="K35" s="910" t="s">
        <v>630</v>
      </c>
      <c r="L35" s="895" t="s">
        <v>631</v>
      </c>
      <c r="M35" s="895"/>
      <c r="N35" s="895"/>
      <c r="O35" s="895"/>
      <c r="P35" s="895"/>
      <c r="Q35" s="895"/>
      <c r="R35" s="895"/>
      <c r="S35" s="895"/>
      <c r="T35" s="895"/>
      <c r="U35" s="895"/>
      <c r="V35" s="895"/>
      <c r="W35" s="895"/>
      <c r="X35" s="895"/>
      <c r="Y35" s="881" t="s">
        <v>632</v>
      </c>
      <c r="Z35" s="882"/>
      <c r="AA35" s="882"/>
      <c r="AB35" s="883"/>
      <c r="AC35" s="183">
        <f t="shared" ref="AC35:AJ35" si="3">SUM(AC11:AC34)</f>
        <v>0</v>
      </c>
      <c r="AD35" s="183">
        <f t="shared" si="3"/>
        <v>0</v>
      </c>
      <c r="AE35" s="183">
        <f>SUM(AE11:AE34)</f>
        <v>0</v>
      </c>
      <c r="AF35" s="183">
        <f t="shared" si="3"/>
        <v>1.2500000000000001E-2</v>
      </c>
      <c r="AG35" s="183">
        <f t="shared" si="3"/>
        <v>0</v>
      </c>
      <c r="AH35" s="183">
        <f t="shared" si="3"/>
        <v>0</v>
      </c>
      <c r="AI35" s="183">
        <f t="shared" si="3"/>
        <v>0</v>
      </c>
      <c r="AJ35" s="184">
        <f t="shared" si="3"/>
        <v>0</v>
      </c>
      <c r="AK35" s="895" t="s">
        <v>633</v>
      </c>
      <c r="AL35" s="895"/>
      <c r="AM35" s="912" t="s">
        <v>649</v>
      </c>
      <c r="AN35" s="912"/>
      <c r="AO35" s="912"/>
      <c r="AP35" s="2"/>
    </row>
    <row r="36" spans="2:86" ht="12" customHeight="1" x14ac:dyDescent="0.15">
      <c r="B36" s="869"/>
      <c r="C36" s="874"/>
      <c r="D36" s="872"/>
      <c r="E36" s="872"/>
      <c r="F36" s="872"/>
      <c r="G36" s="872"/>
      <c r="H36" s="872"/>
      <c r="I36" s="872"/>
      <c r="J36" s="873"/>
      <c r="K36" s="911"/>
      <c r="L36" s="889" t="s">
        <v>635</v>
      </c>
      <c r="M36" s="896"/>
      <c r="N36" s="890"/>
      <c r="O36" s="889" t="s">
        <v>636</v>
      </c>
      <c r="P36" s="896"/>
      <c r="Q36" s="896"/>
      <c r="R36" s="896"/>
      <c r="S36" s="896"/>
      <c r="T36" s="896"/>
      <c r="U36" s="896"/>
      <c r="V36" s="896"/>
      <c r="W36" s="896"/>
      <c r="X36" s="890"/>
      <c r="Y36" s="176" t="s">
        <v>388</v>
      </c>
      <c r="Z36" s="177" t="s">
        <v>387</v>
      </c>
      <c r="AA36" s="177" t="s">
        <v>628</v>
      </c>
      <c r="AB36" s="177" t="s">
        <v>629</v>
      </c>
      <c r="AC36" s="177" t="s">
        <v>388</v>
      </c>
      <c r="AD36" s="177" t="s">
        <v>387</v>
      </c>
      <c r="AE36" s="177" t="s">
        <v>628</v>
      </c>
      <c r="AF36" s="177" t="s">
        <v>629</v>
      </c>
      <c r="AG36" s="177" t="s">
        <v>388</v>
      </c>
      <c r="AH36" s="177" t="s">
        <v>387</v>
      </c>
      <c r="AI36" s="177" t="s">
        <v>628</v>
      </c>
      <c r="AJ36" s="185" t="s">
        <v>629</v>
      </c>
      <c r="AK36" s="895"/>
      <c r="AL36" s="895"/>
      <c r="AM36" s="912"/>
      <c r="AN36" s="912"/>
      <c r="AO36" s="912"/>
      <c r="AP36" s="2"/>
    </row>
    <row r="37" spans="2:86" ht="14.25" customHeight="1" x14ac:dyDescent="0.15">
      <c r="B37" s="869"/>
      <c r="C37" s="874"/>
      <c r="D37" s="872"/>
      <c r="E37" s="872"/>
      <c r="F37" s="872"/>
      <c r="G37" s="872"/>
      <c r="H37" s="872"/>
      <c r="I37" s="872"/>
      <c r="J37" s="873"/>
      <c r="K37" s="911"/>
      <c r="L37" s="891"/>
      <c r="M37" s="900"/>
      <c r="N37" s="892"/>
      <c r="O37" s="891"/>
      <c r="P37" s="900"/>
      <c r="Q37" s="900"/>
      <c r="R37" s="900"/>
      <c r="S37" s="900"/>
      <c r="T37" s="900"/>
      <c r="U37" s="900"/>
      <c r="V37" s="900"/>
      <c r="W37" s="900"/>
      <c r="X37" s="892"/>
      <c r="Y37" s="913">
        <f>COUNTIF(Y11:Y34,"〇")</f>
        <v>0</v>
      </c>
      <c r="Z37" s="913">
        <f>COUNTIF(Z11:Z34,"〇")</f>
        <v>0</v>
      </c>
      <c r="AA37" s="913">
        <f>COUNTIF(AA11:AA34,"〇")</f>
        <v>0</v>
      </c>
      <c r="AB37" s="913">
        <f>COUNTIF(AB11:AB34,"〇")</f>
        <v>0</v>
      </c>
      <c r="AC37" s="913">
        <f>COUNTA(AC11:AC34)</f>
        <v>0</v>
      </c>
      <c r="AD37" s="913">
        <f t="shared" ref="AD37:AI37" si="4">COUNTA(AD11:AD34)</f>
        <v>0</v>
      </c>
      <c r="AE37" s="913">
        <f t="shared" si="4"/>
        <v>0</v>
      </c>
      <c r="AF37" s="913">
        <f t="shared" si="4"/>
        <v>2</v>
      </c>
      <c r="AG37" s="913">
        <f t="shared" si="4"/>
        <v>0</v>
      </c>
      <c r="AH37" s="913">
        <f t="shared" si="4"/>
        <v>0</v>
      </c>
      <c r="AI37" s="913">
        <f t="shared" si="4"/>
        <v>0</v>
      </c>
      <c r="AJ37" s="913">
        <f>COUNTA(AJ11:AJ34)</f>
        <v>0</v>
      </c>
      <c r="AK37" s="895"/>
      <c r="AL37" s="895"/>
      <c r="AM37" s="912"/>
      <c r="AN37" s="912"/>
      <c r="AO37" s="912"/>
      <c r="AP37" s="2"/>
    </row>
    <row r="38" spans="2:86" ht="14.25" customHeight="1" x14ac:dyDescent="0.15">
      <c r="B38" s="869"/>
      <c r="C38" s="874"/>
      <c r="D38" s="872"/>
      <c r="E38" s="872"/>
      <c r="F38" s="872"/>
      <c r="G38" s="872"/>
      <c r="H38" s="872"/>
      <c r="I38" s="872"/>
      <c r="J38" s="873"/>
      <c r="K38" s="911"/>
      <c r="L38" s="893"/>
      <c r="M38" s="897"/>
      <c r="N38" s="894"/>
      <c r="O38" s="893"/>
      <c r="P38" s="897"/>
      <c r="Q38" s="897"/>
      <c r="R38" s="897"/>
      <c r="S38" s="897"/>
      <c r="T38" s="897"/>
      <c r="U38" s="897"/>
      <c r="V38" s="897"/>
      <c r="W38" s="897"/>
      <c r="X38" s="894"/>
      <c r="Y38" s="913"/>
      <c r="Z38" s="913"/>
      <c r="AA38" s="913"/>
      <c r="AB38" s="913"/>
      <c r="AC38" s="913"/>
      <c r="AD38" s="913"/>
      <c r="AE38" s="913"/>
      <c r="AF38" s="913"/>
      <c r="AG38" s="913"/>
      <c r="AH38" s="913"/>
      <c r="AI38" s="913"/>
      <c r="AJ38" s="913"/>
      <c r="AK38" s="895"/>
      <c r="AL38" s="895"/>
      <c r="AM38" s="912"/>
      <c r="AN38" s="912"/>
      <c r="AO38" s="912"/>
      <c r="AP38" s="2"/>
    </row>
    <row r="39" spans="2:86" ht="12" customHeight="1" x14ac:dyDescent="0.15">
      <c r="B39" s="869"/>
      <c r="C39" s="874"/>
      <c r="D39" s="872"/>
      <c r="E39" s="872"/>
      <c r="F39" s="872"/>
      <c r="G39" s="872"/>
      <c r="H39" s="872"/>
      <c r="I39" s="872"/>
      <c r="J39" s="872"/>
      <c r="K39" s="921" t="s">
        <v>637</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869"/>
      <c r="C40" s="874"/>
      <c r="D40" s="872"/>
      <c r="E40" s="872"/>
      <c r="F40" s="872"/>
      <c r="G40" s="872"/>
      <c r="H40" s="872"/>
      <c r="I40" s="872"/>
      <c r="J40" s="872"/>
      <c r="K40" s="922"/>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869"/>
      <c r="C41" s="874"/>
      <c r="D41" s="872"/>
      <c r="E41" s="872"/>
      <c r="F41" s="872"/>
      <c r="G41" s="872"/>
      <c r="H41" s="872"/>
      <c r="I41" s="872"/>
      <c r="J41" s="872"/>
      <c r="K41" s="922"/>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869"/>
      <c r="C42" s="874"/>
      <c r="D42" s="872"/>
      <c r="E42" s="872"/>
      <c r="F42" s="872"/>
      <c r="G42" s="872"/>
      <c r="H42" s="872"/>
      <c r="I42" s="872"/>
      <c r="J42" s="872"/>
      <c r="K42" s="922"/>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165"/>
      <c r="CD42" s="2"/>
      <c r="CE42" s="2"/>
      <c r="CF42" s="2"/>
      <c r="CG42" s="2"/>
      <c r="CH42" s="2"/>
    </row>
    <row r="43" spans="2:86" ht="12" customHeight="1" x14ac:dyDescent="0.15">
      <c r="B43" s="869"/>
      <c r="C43" s="874"/>
      <c r="D43" s="872"/>
      <c r="E43" s="872"/>
      <c r="F43" s="872"/>
      <c r="G43" s="872"/>
      <c r="H43" s="872"/>
      <c r="I43" s="872"/>
      <c r="J43" s="873"/>
      <c r="K43" s="914" t="s">
        <v>638</v>
      </c>
      <c r="L43" s="914"/>
      <c r="M43" s="914"/>
      <c r="N43" s="914"/>
      <c r="O43" s="914"/>
      <c r="P43" s="914"/>
      <c r="Q43" s="914"/>
      <c r="R43" s="914"/>
      <c r="S43" s="914"/>
      <c r="T43" s="914"/>
      <c r="U43" s="914"/>
      <c r="V43" s="914"/>
      <c r="W43" s="914"/>
      <c r="X43" s="914"/>
      <c r="Y43" s="914"/>
      <c r="Z43" s="914"/>
      <c r="AA43" s="914"/>
      <c r="AB43" s="914"/>
      <c r="AC43" s="914"/>
      <c r="AD43" s="914"/>
      <c r="AE43" s="914"/>
      <c r="AF43" s="914"/>
      <c r="AG43" s="914"/>
      <c r="AH43" s="914"/>
      <c r="AI43" s="914"/>
      <c r="AJ43" s="914"/>
      <c r="AK43" s="914"/>
      <c r="AL43" s="914"/>
      <c r="AM43" s="914"/>
      <c r="AN43" s="914"/>
      <c r="AO43" s="914"/>
      <c r="AP43" s="165"/>
      <c r="CD43" s="2"/>
      <c r="CE43" s="2"/>
      <c r="CF43" s="2"/>
      <c r="CG43" s="2"/>
      <c r="CH43" s="2"/>
    </row>
    <row r="44" spans="2:86" ht="12" customHeight="1" x14ac:dyDescent="0.15">
      <c r="B44" s="869"/>
      <c r="C44" s="874"/>
      <c r="D44" s="872"/>
      <c r="E44" s="872"/>
      <c r="F44" s="872"/>
      <c r="G44" s="872"/>
      <c r="H44" s="872"/>
      <c r="I44" s="872"/>
      <c r="J44" s="873"/>
      <c r="K44" s="915" t="s">
        <v>639</v>
      </c>
      <c r="L44" s="916"/>
      <c r="M44" s="916"/>
      <c r="N44" s="916"/>
      <c r="O44" s="916"/>
      <c r="P44" s="916"/>
      <c r="Q44" s="916"/>
      <c r="R44" s="916"/>
      <c r="S44" s="916"/>
      <c r="T44" s="916"/>
      <c r="U44" s="916"/>
      <c r="V44" s="916"/>
      <c r="W44" s="916"/>
      <c r="X44" s="916"/>
      <c r="Y44" s="916"/>
      <c r="Z44" s="916"/>
      <c r="AA44" s="916"/>
      <c r="AB44" s="916"/>
      <c r="AC44" s="916"/>
      <c r="AD44" s="916"/>
      <c r="AE44" s="916"/>
      <c r="AF44" s="916"/>
      <c r="AG44" s="916"/>
      <c r="AH44" s="916"/>
      <c r="AI44" s="916"/>
      <c r="AJ44" s="916"/>
      <c r="AK44" s="916"/>
      <c r="AL44" s="916"/>
      <c r="AM44" s="916"/>
      <c r="AN44" s="916"/>
      <c r="AO44" s="917"/>
      <c r="AP44" s="165"/>
      <c r="CD44" s="2"/>
      <c r="CE44" s="2"/>
      <c r="CF44" s="2"/>
      <c r="CG44" s="2"/>
      <c r="CH44" s="2"/>
    </row>
    <row r="45" spans="2:86" ht="12" customHeight="1" x14ac:dyDescent="0.15">
      <c r="B45" s="480"/>
      <c r="C45" s="875"/>
      <c r="D45" s="876"/>
      <c r="E45" s="876"/>
      <c r="F45" s="876"/>
      <c r="G45" s="876"/>
      <c r="H45" s="876"/>
      <c r="I45" s="876"/>
      <c r="J45" s="877"/>
      <c r="K45" s="918" t="s">
        <v>640</v>
      </c>
      <c r="L45" s="919"/>
      <c r="M45" s="919"/>
      <c r="N45" s="919"/>
      <c r="O45" s="919"/>
      <c r="P45" s="919"/>
      <c r="Q45" s="919"/>
      <c r="R45" s="919"/>
      <c r="S45" s="919"/>
      <c r="T45" s="919"/>
      <c r="U45" s="919"/>
      <c r="V45" s="919"/>
      <c r="W45" s="919"/>
      <c r="X45" s="919"/>
      <c r="Y45" s="919"/>
      <c r="Z45" s="919"/>
      <c r="AA45" s="919"/>
      <c r="AB45" s="919"/>
      <c r="AC45" s="919"/>
      <c r="AD45" s="919"/>
      <c r="AE45" s="919"/>
      <c r="AF45" s="919"/>
      <c r="AG45" s="919"/>
      <c r="AH45" s="919"/>
      <c r="AI45" s="919"/>
      <c r="AJ45" s="919"/>
      <c r="AK45" s="919"/>
      <c r="AL45" s="919"/>
      <c r="AM45" s="919"/>
      <c r="AN45" s="919"/>
      <c r="AO45" s="920"/>
      <c r="AP45" s="165"/>
      <c r="CD45" s="2"/>
      <c r="CE45" s="2"/>
      <c r="CF45" s="2"/>
      <c r="CG45" s="2"/>
      <c r="CH45" s="2"/>
    </row>
    <row r="46" spans="2:86" ht="12" customHeight="1" x14ac:dyDescent="0.2">
      <c r="B46" s="152" t="s">
        <v>641</v>
      </c>
      <c r="C46" s="174"/>
      <c r="D46" s="174"/>
      <c r="E46" s="174"/>
      <c r="F46" s="174"/>
      <c r="G46" s="174"/>
      <c r="H46" s="174"/>
      <c r="I46" s="174"/>
      <c r="J46" s="174"/>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65"/>
      <c r="CD46" s="2"/>
      <c r="CE46" s="2"/>
      <c r="CF46" s="2"/>
      <c r="CG46" s="2"/>
      <c r="CH46" s="2"/>
    </row>
    <row r="47" spans="2:86" s="152" customFormat="1" ht="12" customHeight="1" x14ac:dyDescent="0.15">
      <c r="B47" s="2" t="s">
        <v>642</v>
      </c>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row>
    <row r="48" spans="2:86" ht="12" customHeight="1" x14ac:dyDescent="0.15">
      <c r="B48" s="2" t="s">
        <v>643</v>
      </c>
      <c r="AP48" s="165"/>
      <c r="CD48" s="2"/>
      <c r="CE48" s="2"/>
      <c r="CF48" s="2"/>
      <c r="CG48" s="2"/>
      <c r="CH48" s="2"/>
    </row>
    <row r="49" spans="2:86" ht="12" customHeight="1" x14ac:dyDescent="0.15">
      <c r="B49" s="2" t="s">
        <v>644</v>
      </c>
      <c r="AP49" s="165"/>
      <c r="CD49" s="2"/>
      <c r="CE49" s="2"/>
      <c r="CF49" s="2"/>
      <c r="CG49" s="2"/>
      <c r="CH49" s="2"/>
    </row>
    <row r="50" spans="2:86" ht="12" customHeight="1" x14ac:dyDescent="0.15">
      <c r="B50" s="2" t="s">
        <v>645</v>
      </c>
    </row>
    <row r="51" spans="2:86" ht="12" customHeight="1" x14ac:dyDescent="0.15">
      <c r="B51" s="2" t="s">
        <v>646</v>
      </c>
    </row>
    <row r="52" spans="2:86" ht="12" customHeight="1" x14ac:dyDescent="0.15">
      <c r="B52" s="2" t="s">
        <v>647</v>
      </c>
    </row>
    <row r="53" spans="2:86" x14ac:dyDescent="0.15">
      <c r="B53" s="2" t="s">
        <v>648</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34 AG11:AJ34">
    <cfRule type="expression" dxfId="35" priority="3">
      <formula>$AQ11=2</formula>
    </cfRule>
  </conditionalFormatting>
  <conditionalFormatting sqref="Y11:AF34">
    <cfRule type="expression" dxfId="34" priority="2">
      <formula>$AQ11=3</formula>
    </cfRule>
  </conditionalFormatting>
  <conditionalFormatting sqref="AC11:AJ34">
    <cfRule type="expression" dxfId="33" priority="1">
      <formula>$AQ11=1</formula>
    </cfRule>
  </conditionalFormatting>
  <dataValidations count="2">
    <dataValidation type="list" allowBlank="1" showInputMessage="1" showErrorMessage="1" sqref="N11:O34" xr:uid="{6973DC22-6D9C-4E7E-B9D5-FD1B4240301E}">
      <formula1>INDIRECT(L11)</formula1>
    </dataValidation>
    <dataValidation type="list" allowBlank="1" showInputMessage="1" showErrorMessage="1" sqref="Y11:AB34" xr:uid="{07BCBF36-5E9A-499E-8F4C-DEB253B0CF82}">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C5CCF-D44E-4A10-BACB-D116CB83674D}">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4" customWidth="1"/>
    <col min="43" max="86" width="4.125" style="165" customWidth="1"/>
    <col min="87" max="99" width="8" style="2" customWidth="1"/>
    <col min="100" max="110" width="9" style="2"/>
    <col min="111" max="111" width="14" style="2" bestFit="1" customWidth="1"/>
    <col min="112" max="16384" width="9" style="2"/>
  </cols>
  <sheetData>
    <row r="1" spans="2:86" ht="12" customHeight="1" x14ac:dyDescent="0.15">
      <c r="AU1" s="857" t="s">
        <v>593</v>
      </c>
      <c r="AV1" s="858" t="s">
        <v>594</v>
      </c>
      <c r="AW1" s="858"/>
      <c r="AX1" s="858"/>
      <c r="AY1" s="852" t="s">
        <v>595</v>
      </c>
      <c r="AZ1" s="852"/>
      <c r="BA1" s="852"/>
      <c r="BB1" s="852"/>
      <c r="BC1" s="852"/>
      <c r="BD1" s="852"/>
      <c r="BE1" s="852"/>
      <c r="BF1" s="852"/>
      <c r="BG1" s="852"/>
      <c r="BH1" s="852"/>
      <c r="BI1" s="852"/>
      <c r="BJ1" s="852"/>
      <c r="BK1" s="852" t="s">
        <v>596</v>
      </c>
      <c r="BL1" s="852"/>
      <c r="BM1" s="852"/>
      <c r="BN1" s="852"/>
      <c r="BO1" s="852"/>
      <c r="BP1" s="852"/>
      <c r="BQ1" s="852"/>
      <c r="BR1" s="852"/>
      <c r="BS1" s="852"/>
      <c r="BT1" s="852"/>
      <c r="BU1" s="852"/>
      <c r="BV1" s="852"/>
      <c r="BW1" s="854"/>
      <c r="BX1" s="854"/>
      <c r="BY1" s="854"/>
      <c r="BZ1" s="854"/>
      <c r="CA1" s="854"/>
      <c r="CB1" s="854"/>
      <c r="CC1" s="854"/>
      <c r="CD1" s="854"/>
      <c r="CE1" s="854"/>
      <c r="CF1" s="854"/>
      <c r="CG1" s="854"/>
      <c r="CH1" s="854"/>
    </row>
    <row r="2" spans="2:86" ht="8.25" customHeight="1" x14ac:dyDescent="0.15">
      <c r="AU2" s="857"/>
      <c r="AV2" s="858" t="s">
        <v>597</v>
      </c>
      <c r="AW2" s="859" t="s">
        <v>598</v>
      </c>
      <c r="AX2" s="859" t="s">
        <v>599</v>
      </c>
      <c r="AY2" s="852" t="s">
        <v>600</v>
      </c>
      <c r="AZ2" s="852"/>
      <c r="BA2" s="852"/>
      <c r="BB2" s="852"/>
      <c r="BC2" s="852"/>
      <c r="BD2" s="852"/>
      <c r="BE2" s="852"/>
      <c r="BF2" s="852"/>
      <c r="BG2" s="852"/>
      <c r="BH2" s="852"/>
      <c r="BI2" s="852"/>
      <c r="BJ2" s="852"/>
      <c r="BK2" s="852" t="s">
        <v>601</v>
      </c>
      <c r="BL2" s="852"/>
      <c r="BM2" s="852"/>
      <c r="BN2" s="852"/>
      <c r="BO2" s="852" t="s">
        <v>602</v>
      </c>
      <c r="BP2" s="852"/>
      <c r="BQ2" s="852"/>
      <c r="BR2" s="852"/>
      <c r="BS2" s="852"/>
      <c r="BT2" s="852"/>
      <c r="BU2" s="852"/>
      <c r="BV2" s="852"/>
      <c r="BW2" s="853"/>
      <c r="BX2" s="853"/>
      <c r="BY2" s="853"/>
      <c r="BZ2" s="853"/>
      <c r="CA2" s="854"/>
      <c r="CB2" s="854"/>
      <c r="CC2" s="854"/>
      <c r="CD2" s="854"/>
      <c r="CE2" s="854"/>
      <c r="CF2" s="854"/>
      <c r="CG2" s="854"/>
      <c r="CH2" s="854"/>
    </row>
    <row r="3" spans="2:86" ht="24.95" customHeight="1" x14ac:dyDescent="0.15">
      <c r="B3" s="564" t="s">
        <v>603</v>
      </c>
      <c r="C3" s="855"/>
      <c r="D3" s="855"/>
      <c r="E3" s="856"/>
      <c r="F3" s="856"/>
      <c r="G3" s="856"/>
      <c r="H3" s="856"/>
      <c r="I3" s="856"/>
      <c r="J3" s="856"/>
      <c r="K3" s="855"/>
      <c r="L3" s="855"/>
      <c r="M3" s="855"/>
      <c r="N3" s="855"/>
      <c r="O3" s="855"/>
      <c r="P3" s="855"/>
      <c r="Q3" s="855"/>
      <c r="R3" s="855"/>
      <c r="S3" s="855"/>
      <c r="T3" s="855"/>
      <c r="U3" s="855"/>
      <c r="V3" s="855"/>
      <c r="W3" s="855"/>
      <c r="X3" s="855"/>
      <c r="Y3" s="855"/>
      <c r="Z3" s="855"/>
      <c r="AA3" s="855"/>
      <c r="AB3" s="855"/>
      <c r="AC3" s="855"/>
      <c r="AD3" s="855"/>
      <c r="AE3" s="855"/>
      <c r="AF3" s="855"/>
      <c r="AG3" s="855"/>
      <c r="AH3" s="855"/>
      <c r="AI3" s="855"/>
      <c r="AJ3" s="855"/>
      <c r="AK3" s="855"/>
      <c r="AL3" s="855"/>
      <c r="AM3" s="855"/>
      <c r="AN3" s="855"/>
      <c r="AO3" s="855"/>
      <c r="AU3" s="857"/>
      <c r="AV3" s="858"/>
      <c r="AW3" s="859"/>
      <c r="AX3" s="859"/>
      <c r="AY3" s="852" t="s">
        <v>604</v>
      </c>
      <c r="AZ3" s="852"/>
      <c r="BA3" s="852"/>
      <c r="BB3" s="852"/>
      <c r="BC3" s="852" t="s">
        <v>605</v>
      </c>
      <c r="BD3" s="852"/>
      <c r="BE3" s="852"/>
      <c r="BF3" s="852"/>
      <c r="BG3" s="852" t="s">
        <v>606</v>
      </c>
      <c r="BH3" s="852"/>
      <c r="BI3" s="852"/>
      <c r="BJ3" s="852"/>
      <c r="BK3" s="852" t="s">
        <v>607</v>
      </c>
      <c r="BL3" s="852"/>
      <c r="BM3" s="852"/>
      <c r="BN3" s="852"/>
      <c r="BO3" s="852" t="s">
        <v>605</v>
      </c>
      <c r="BP3" s="852"/>
      <c r="BQ3" s="852"/>
      <c r="BR3" s="852"/>
      <c r="BS3" s="852" t="s">
        <v>606</v>
      </c>
      <c r="BT3" s="852"/>
      <c r="BU3" s="852"/>
      <c r="BV3" s="852"/>
      <c r="BW3" s="854"/>
      <c r="BX3" s="854"/>
      <c r="BY3" s="854"/>
      <c r="BZ3" s="854"/>
      <c r="CA3" s="854"/>
      <c r="CB3" s="854"/>
      <c r="CC3" s="854"/>
      <c r="CD3" s="854"/>
      <c r="CE3" s="854"/>
      <c r="CF3" s="854"/>
      <c r="CG3" s="854"/>
      <c r="CH3" s="854"/>
    </row>
    <row r="4" spans="2:86" ht="18" customHeight="1" x14ac:dyDescent="0.15">
      <c r="B4" s="390" t="s">
        <v>8</v>
      </c>
      <c r="C4" s="390"/>
      <c r="D4" s="390"/>
      <c r="E4" s="620" t="s">
        <v>358</v>
      </c>
      <c r="F4" s="621"/>
      <c r="G4" s="621"/>
      <c r="H4" s="621"/>
      <c r="I4" s="621"/>
      <c r="J4" s="622"/>
      <c r="K4" s="491" t="s">
        <v>9</v>
      </c>
      <c r="L4" s="491"/>
      <c r="M4" s="491"/>
      <c r="N4" s="644" t="s">
        <v>574</v>
      </c>
      <c r="O4" s="644"/>
      <c r="P4" s="644"/>
      <c r="Q4" s="644"/>
      <c r="R4" s="644"/>
      <c r="S4" s="644"/>
      <c r="T4" s="493" t="s">
        <v>608</v>
      </c>
      <c r="U4" s="494"/>
      <c r="V4" s="494"/>
      <c r="W4" s="494"/>
      <c r="X4" s="495"/>
      <c r="Y4" s="867" t="s">
        <v>364</v>
      </c>
      <c r="Z4" s="867"/>
      <c r="AA4" s="867"/>
      <c r="AB4" s="867"/>
      <c r="AC4" s="867"/>
      <c r="AD4" s="867"/>
      <c r="AE4" s="867"/>
      <c r="AF4" s="867"/>
      <c r="AG4" s="493" t="s">
        <v>403</v>
      </c>
      <c r="AH4" s="494"/>
      <c r="AI4" s="494"/>
      <c r="AJ4" s="495"/>
      <c r="AK4" s="860">
        <v>45621</v>
      </c>
      <c r="AL4" s="861"/>
      <c r="AM4" s="861"/>
      <c r="AN4" s="861"/>
      <c r="AO4" s="862"/>
      <c r="AU4" s="857"/>
      <c r="AV4" s="858"/>
      <c r="AW4" s="859"/>
      <c r="AX4" s="859"/>
      <c r="AY4" s="166" t="s">
        <v>609</v>
      </c>
      <c r="AZ4" s="166" t="s">
        <v>610</v>
      </c>
      <c r="BA4" s="166" t="s">
        <v>611</v>
      </c>
      <c r="BB4" s="166" t="s">
        <v>612</v>
      </c>
      <c r="BC4" s="166" t="s">
        <v>609</v>
      </c>
      <c r="BD4" s="166" t="s">
        <v>610</v>
      </c>
      <c r="BE4" s="166" t="s">
        <v>611</v>
      </c>
      <c r="BF4" s="166" t="s">
        <v>612</v>
      </c>
      <c r="BG4" s="166" t="s">
        <v>609</v>
      </c>
      <c r="BH4" s="166" t="s">
        <v>610</v>
      </c>
      <c r="BI4" s="166" t="s">
        <v>611</v>
      </c>
      <c r="BJ4" s="166" t="s">
        <v>612</v>
      </c>
      <c r="BK4" s="166" t="s">
        <v>609</v>
      </c>
      <c r="BL4" s="166" t="s">
        <v>610</v>
      </c>
      <c r="BM4" s="166" t="s">
        <v>611</v>
      </c>
      <c r="BN4" s="166" t="s">
        <v>612</v>
      </c>
      <c r="BO4" s="166" t="s">
        <v>609</v>
      </c>
      <c r="BP4" s="166" t="s">
        <v>610</v>
      </c>
      <c r="BQ4" s="166" t="s">
        <v>611</v>
      </c>
      <c r="BR4" s="166" t="s">
        <v>612</v>
      </c>
      <c r="BS4" s="166" t="s">
        <v>609</v>
      </c>
      <c r="BT4" s="166" t="s">
        <v>610</v>
      </c>
      <c r="BU4" s="166" t="s">
        <v>611</v>
      </c>
      <c r="BV4" s="166" t="s">
        <v>612</v>
      </c>
      <c r="BW4" s="5"/>
      <c r="BX4" s="5"/>
      <c r="BY4" s="5"/>
      <c r="BZ4" s="5"/>
      <c r="CA4" s="5"/>
      <c r="CB4" s="5"/>
      <c r="CC4" s="5"/>
      <c r="CD4" s="5"/>
      <c r="CE4" s="5"/>
      <c r="CF4" s="5"/>
      <c r="CG4" s="5"/>
      <c r="CH4" s="5"/>
    </row>
    <row r="5" spans="2:86" ht="18" customHeight="1" x14ac:dyDescent="0.15">
      <c r="B5" s="398" t="s">
        <v>0</v>
      </c>
      <c r="C5" s="398"/>
      <c r="D5" s="398"/>
      <c r="E5" s="630" t="s">
        <v>314</v>
      </c>
      <c r="F5" s="631"/>
      <c r="G5" s="631"/>
      <c r="H5" s="631"/>
      <c r="I5" s="631"/>
      <c r="J5" s="632"/>
      <c r="K5" s="523" t="s">
        <v>1</v>
      </c>
      <c r="L5" s="523"/>
      <c r="M5" s="523"/>
      <c r="N5" s="644" t="s">
        <v>362</v>
      </c>
      <c r="O5" s="644"/>
      <c r="P5" s="644"/>
      <c r="Q5" s="644"/>
      <c r="R5" s="644"/>
      <c r="S5" s="644"/>
      <c r="T5" s="496"/>
      <c r="U5" s="497"/>
      <c r="V5" s="497"/>
      <c r="W5" s="497"/>
      <c r="X5" s="498"/>
      <c r="Y5" s="866" t="s">
        <v>367</v>
      </c>
      <c r="Z5" s="866"/>
      <c r="AA5" s="866"/>
      <c r="AB5" s="866"/>
      <c r="AC5" s="866"/>
      <c r="AD5" s="866"/>
      <c r="AE5" s="866"/>
      <c r="AF5" s="866"/>
      <c r="AG5" s="628"/>
      <c r="AH5" s="646"/>
      <c r="AI5" s="646"/>
      <c r="AJ5" s="629"/>
      <c r="AK5" s="863"/>
      <c r="AL5" s="864"/>
      <c r="AM5" s="864"/>
      <c r="AN5" s="864"/>
      <c r="AO5" s="865"/>
      <c r="AU5" s="857"/>
      <c r="AV5" s="167" t="str">
        <f>N7</f>
        <v>S011</v>
      </c>
      <c r="AW5" s="168">
        <f>R7</f>
        <v>10.5</v>
      </c>
      <c r="AX5" s="169" t="str">
        <f>AM35</f>
        <v>Ⅱ</v>
      </c>
      <c r="AY5" s="169">
        <f>Y37</f>
        <v>0</v>
      </c>
      <c r="AZ5" s="169">
        <f t="shared" ref="AZ5:BJ5" si="0">Z37</f>
        <v>0</v>
      </c>
      <c r="BA5" s="169">
        <f t="shared" si="0"/>
        <v>0</v>
      </c>
      <c r="BB5" s="169">
        <f>AB37</f>
        <v>0</v>
      </c>
      <c r="BC5" s="169">
        <f t="shared" si="0"/>
        <v>0</v>
      </c>
      <c r="BD5" s="169">
        <f>AD37</f>
        <v>0</v>
      </c>
      <c r="BE5" s="169">
        <f>AE37</f>
        <v>0</v>
      </c>
      <c r="BF5" s="169">
        <f t="shared" si="0"/>
        <v>1</v>
      </c>
      <c r="BG5" s="169">
        <f t="shared" si="0"/>
        <v>0</v>
      </c>
      <c r="BH5" s="169">
        <f t="shared" si="0"/>
        <v>0</v>
      </c>
      <c r="BI5" s="169">
        <f>AI37</f>
        <v>0</v>
      </c>
      <c r="BJ5" s="169">
        <f t="shared" si="0"/>
        <v>0</v>
      </c>
      <c r="BK5" s="169" t="str">
        <f>IF(Y37&gt;0,R7,"")</f>
        <v/>
      </c>
      <c r="BL5" s="170" t="str">
        <f>IF(Y37&gt;0,"",IF(Z37&gt;0,R7,""))</f>
        <v/>
      </c>
      <c r="BM5" s="170" t="str">
        <f>IF(Y37+Z37&gt;0,"",IF(AA37&gt;0,R7,""))</f>
        <v/>
      </c>
      <c r="BN5" s="170" t="str">
        <f>IF(Y37+Z37+AA37&gt;0,"",IF(AB37&gt;0,R7,""))</f>
        <v/>
      </c>
      <c r="BO5" s="169">
        <f>AC35</f>
        <v>0</v>
      </c>
      <c r="BP5" s="169">
        <f t="shared" ref="BP5:BQ5" si="1">AD35</f>
        <v>0</v>
      </c>
      <c r="BQ5" s="169">
        <f t="shared" si="1"/>
        <v>0</v>
      </c>
      <c r="BR5" s="169">
        <f>AF35</f>
        <v>0.08</v>
      </c>
      <c r="BS5" s="169">
        <f>AG35</f>
        <v>0</v>
      </c>
      <c r="BT5" s="169">
        <f>AH35</f>
        <v>0</v>
      </c>
      <c r="BU5" s="169">
        <f>AI35</f>
        <v>0</v>
      </c>
      <c r="BV5" s="169">
        <f>AJ35</f>
        <v>0</v>
      </c>
      <c r="BW5" s="171"/>
      <c r="BX5" s="172"/>
      <c r="BY5" s="172"/>
      <c r="BZ5" s="172"/>
      <c r="CA5" s="173"/>
      <c r="CB5" s="173"/>
      <c r="CC5" s="173"/>
      <c r="CD5" s="173"/>
      <c r="CE5" s="173"/>
      <c r="CF5" s="173"/>
      <c r="CG5" s="173"/>
      <c r="CH5" s="173"/>
    </row>
    <row r="6" spans="2:86" ht="12" customHeight="1" x14ac:dyDescent="0.15">
      <c r="B6" s="868" t="s">
        <v>613</v>
      </c>
      <c r="C6" s="870"/>
      <c r="D6" s="871"/>
      <c r="E6" s="872"/>
      <c r="F6" s="872"/>
      <c r="G6" s="872"/>
      <c r="H6" s="872"/>
      <c r="I6" s="872"/>
      <c r="J6" s="873"/>
      <c r="K6" s="878" t="s">
        <v>614</v>
      </c>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80"/>
      <c r="AP6" s="2"/>
    </row>
    <row r="7" spans="2:86" ht="12" customHeight="1" x14ac:dyDescent="0.15">
      <c r="B7" s="869"/>
      <c r="C7" s="874"/>
      <c r="D7" s="872"/>
      <c r="E7" s="872"/>
      <c r="F7" s="872"/>
      <c r="G7" s="872"/>
      <c r="H7" s="872"/>
      <c r="I7" s="872"/>
      <c r="J7" s="873"/>
      <c r="K7" s="881" t="s">
        <v>615</v>
      </c>
      <c r="L7" s="882"/>
      <c r="M7" s="883"/>
      <c r="N7" s="884" t="s">
        <v>335</v>
      </c>
      <c r="O7" s="885"/>
      <c r="P7" s="881" t="s">
        <v>617</v>
      </c>
      <c r="Q7" s="883"/>
      <c r="R7" s="886">
        <v>10.5</v>
      </c>
      <c r="S7" s="887"/>
      <c r="T7" s="888"/>
      <c r="U7" s="889" t="s">
        <v>618</v>
      </c>
      <c r="V7" s="890"/>
      <c r="W7" s="889" t="s">
        <v>619</v>
      </c>
      <c r="X7" s="890"/>
      <c r="Y7" s="883" t="s">
        <v>620</v>
      </c>
      <c r="Z7" s="895"/>
      <c r="AA7" s="895"/>
      <c r="AB7" s="895"/>
      <c r="AC7" s="889" t="s">
        <v>621</v>
      </c>
      <c r="AD7" s="896"/>
      <c r="AE7" s="896"/>
      <c r="AF7" s="896"/>
      <c r="AG7" s="896"/>
      <c r="AH7" s="896"/>
      <c r="AI7" s="896"/>
      <c r="AJ7" s="890"/>
      <c r="AK7" s="889" t="s">
        <v>622</v>
      </c>
      <c r="AL7" s="896"/>
      <c r="AM7" s="896"/>
      <c r="AN7" s="898"/>
      <c r="AO7" s="899"/>
      <c r="AP7" s="2"/>
      <c r="AW7" s="175"/>
    </row>
    <row r="8" spans="2:86" ht="12" customHeight="1" x14ac:dyDescent="0.15">
      <c r="B8" s="869"/>
      <c r="C8" s="874"/>
      <c r="D8" s="872"/>
      <c r="E8" s="872"/>
      <c r="F8" s="872"/>
      <c r="G8" s="872"/>
      <c r="H8" s="872"/>
      <c r="I8" s="872"/>
      <c r="J8" s="873"/>
      <c r="K8" s="895" t="s">
        <v>501</v>
      </c>
      <c r="L8" s="895" t="s">
        <v>414</v>
      </c>
      <c r="M8" s="895"/>
      <c r="N8" s="895" t="s">
        <v>415</v>
      </c>
      <c r="O8" s="895"/>
      <c r="P8" s="895" t="s">
        <v>623</v>
      </c>
      <c r="Q8" s="895"/>
      <c r="R8" s="895" t="s">
        <v>624</v>
      </c>
      <c r="S8" s="895"/>
      <c r="T8" s="895"/>
      <c r="U8" s="891"/>
      <c r="V8" s="892"/>
      <c r="W8" s="891"/>
      <c r="X8" s="892"/>
      <c r="Y8" s="883"/>
      <c r="Z8" s="895"/>
      <c r="AA8" s="895"/>
      <c r="AB8" s="895"/>
      <c r="AC8" s="893"/>
      <c r="AD8" s="897"/>
      <c r="AE8" s="897"/>
      <c r="AF8" s="897"/>
      <c r="AG8" s="897"/>
      <c r="AH8" s="897"/>
      <c r="AI8" s="897"/>
      <c r="AJ8" s="894"/>
      <c r="AK8" s="891"/>
      <c r="AL8" s="900"/>
      <c r="AM8" s="900"/>
      <c r="AN8" s="901"/>
      <c r="AO8" s="902"/>
      <c r="AP8" s="2"/>
    </row>
    <row r="9" spans="2:86" ht="12" customHeight="1" x14ac:dyDescent="0.15">
      <c r="B9" s="869"/>
      <c r="C9" s="874"/>
      <c r="D9" s="872"/>
      <c r="E9" s="872"/>
      <c r="F9" s="872"/>
      <c r="G9" s="872"/>
      <c r="H9" s="872"/>
      <c r="I9" s="872"/>
      <c r="J9" s="873"/>
      <c r="K9" s="895"/>
      <c r="L9" s="895"/>
      <c r="M9" s="895"/>
      <c r="N9" s="895"/>
      <c r="O9" s="895"/>
      <c r="P9" s="895"/>
      <c r="Q9" s="895"/>
      <c r="R9" s="895"/>
      <c r="S9" s="895"/>
      <c r="T9" s="895"/>
      <c r="U9" s="891"/>
      <c r="V9" s="892"/>
      <c r="W9" s="891"/>
      <c r="X9" s="892"/>
      <c r="Y9" s="883" t="s">
        <v>625</v>
      </c>
      <c r="Z9" s="895"/>
      <c r="AA9" s="895"/>
      <c r="AB9" s="895"/>
      <c r="AC9" s="895" t="s">
        <v>626</v>
      </c>
      <c r="AD9" s="895"/>
      <c r="AE9" s="895"/>
      <c r="AF9" s="895"/>
      <c r="AG9" s="895" t="s">
        <v>627</v>
      </c>
      <c r="AH9" s="895"/>
      <c r="AI9" s="895"/>
      <c r="AJ9" s="895"/>
      <c r="AK9" s="891"/>
      <c r="AL9" s="900"/>
      <c r="AM9" s="900"/>
      <c r="AN9" s="901"/>
      <c r="AO9" s="902"/>
      <c r="AP9" s="2"/>
    </row>
    <row r="10" spans="2:86" ht="12" customHeight="1" x14ac:dyDescent="0.15">
      <c r="B10" s="869"/>
      <c r="C10" s="874"/>
      <c r="D10" s="872"/>
      <c r="E10" s="872"/>
      <c r="F10" s="872"/>
      <c r="G10" s="872"/>
      <c r="H10" s="872"/>
      <c r="I10" s="872"/>
      <c r="J10" s="873"/>
      <c r="K10" s="895"/>
      <c r="L10" s="895"/>
      <c r="M10" s="895"/>
      <c r="N10" s="895"/>
      <c r="O10" s="895"/>
      <c r="P10" s="895"/>
      <c r="Q10" s="895"/>
      <c r="R10" s="895"/>
      <c r="S10" s="895"/>
      <c r="T10" s="895"/>
      <c r="U10" s="893"/>
      <c r="V10" s="894"/>
      <c r="W10" s="893"/>
      <c r="X10" s="894"/>
      <c r="Y10" s="176" t="s">
        <v>388</v>
      </c>
      <c r="Z10" s="177" t="s">
        <v>387</v>
      </c>
      <c r="AA10" s="177" t="s">
        <v>628</v>
      </c>
      <c r="AB10" s="177" t="s">
        <v>629</v>
      </c>
      <c r="AC10" s="177" t="s">
        <v>388</v>
      </c>
      <c r="AD10" s="177" t="s">
        <v>387</v>
      </c>
      <c r="AE10" s="177" t="s">
        <v>628</v>
      </c>
      <c r="AF10" s="177" t="s">
        <v>629</v>
      </c>
      <c r="AG10" s="177" t="s">
        <v>388</v>
      </c>
      <c r="AH10" s="177" t="s">
        <v>387</v>
      </c>
      <c r="AI10" s="177" t="s">
        <v>628</v>
      </c>
      <c r="AJ10" s="177" t="s">
        <v>629</v>
      </c>
      <c r="AK10" s="893"/>
      <c r="AL10" s="897"/>
      <c r="AM10" s="897"/>
      <c r="AN10" s="903"/>
      <c r="AO10" s="904"/>
      <c r="AP10" s="2"/>
    </row>
    <row r="11" spans="2:86" ht="12" customHeight="1" x14ac:dyDescent="0.15">
      <c r="B11" s="869"/>
      <c r="C11" s="874"/>
      <c r="D11" s="872"/>
      <c r="E11" s="872"/>
      <c r="F11" s="872"/>
      <c r="G11" s="872"/>
      <c r="H11" s="872"/>
      <c r="I11" s="872"/>
      <c r="J11" s="873"/>
      <c r="K11" s="178">
        <v>1</v>
      </c>
      <c r="L11" s="905" t="s">
        <v>429</v>
      </c>
      <c r="M11" s="907"/>
      <c r="N11" s="905" t="s">
        <v>440</v>
      </c>
      <c r="O11" s="907"/>
      <c r="P11" s="905" t="s">
        <v>431</v>
      </c>
      <c r="Q11" s="907"/>
      <c r="R11" s="613" t="s">
        <v>269</v>
      </c>
      <c r="S11" s="613"/>
      <c r="T11" s="613"/>
      <c r="U11" s="905" t="s">
        <v>433</v>
      </c>
      <c r="V11" s="907"/>
      <c r="W11" s="905"/>
      <c r="X11" s="907"/>
      <c r="Y11" s="179"/>
      <c r="Z11" s="180"/>
      <c r="AA11" s="180"/>
      <c r="AB11" s="180"/>
      <c r="AC11" s="181"/>
      <c r="AD11" s="181"/>
      <c r="AE11" s="181"/>
      <c r="AF11" s="181">
        <v>0.08</v>
      </c>
      <c r="AG11" s="181"/>
      <c r="AH11" s="181"/>
      <c r="AI11" s="181"/>
      <c r="AJ11" s="181"/>
      <c r="AK11" s="905"/>
      <c r="AL11" s="906"/>
      <c r="AM11" s="906"/>
      <c r="AN11" s="906"/>
      <c r="AO11" s="907"/>
      <c r="AP11" s="2"/>
      <c r="AQ11" s="182">
        <f>IF(P11="材質劣化",2,IF(P11="漏水",3,1))</f>
        <v>2</v>
      </c>
    </row>
    <row r="12" spans="2:86" ht="12" customHeight="1" x14ac:dyDescent="0.15">
      <c r="B12" s="869"/>
      <c r="C12" s="874"/>
      <c r="D12" s="872"/>
      <c r="E12" s="872"/>
      <c r="F12" s="872"/>
      <c r="G12" s="872"/>
      <c r="H12" s="872"/>
      <c r="I12" s="872"/>
      <c r="J12" s="873"/>
      <c r="K12" s="178"/>
      <c r="L12" s="905"/>
      <c r="M12" s="907"/>
      <c r="N12" s="905"/>
      <c r="O12" s="907"/>
      <c r="P12" s="905"/>
      <c r="Q12" s="907"/>
      <c r="R12" s="613"/>
      <c r="S12" s="613"/>
      <c r="T12" s="613"/>
      <c r="U12" s="905"/>
      <c r="V12" s="907"/>
      <c r="W12" s="905"/>
      <c r="X12" s="907"/>
      <c r="Y12" s="179"/>
      <c r="Z12" s="180"/>
      <c r="AA12" s="180"/>
      <c r="AB12" s="180"/>
      <c r="AC12" s="181"/>
      <c r="AD12" s="181"/>
      <c r="AE12" s="181"/>
      <c r="AF12" s="181"/>
      <c r="AG12" s="181"/>
      <c r="AH12" s="181"/>
      <c r="AI12" s="181"/>
      <c r="AJ12" s="181"/>
      <c r="AK12" s="905"/>
      <c r="AL12" s="906"/>
      <c r="AM12" s="906"/>
      <c r="AN12" s="906"/>
      <c r="AO12" s="907"/>
      <c r="AP12" s="2"/>
      <c r="AQ12" s="182">
        <f>IF(P12="材質劣化",2,IF(P12="漏水",3,1))</f>
        <v>1</v>
      </c>
    </row>
    <row r="13" spans="2:86" ht="12" customHeight="1" x14ac:dyDescent="0.15">
      <c r="B13" s="869"/>
      <c r="C13" s="874"/>
      <c r="D13" s="872"/>
      <c r="E13" s="872"/>
      <c r="F13" s="872"/>
      <c r="G13" s="872"/>
      <c r="H13" s="872"/>
      <c r="I13" s="872"/>
      <c r="J13" s="873"/>
      <c r="K13" s="178"/>
      <c r="L13" s="905"/>
      <c r="M13" s="907"/>
      <c r="N13" s="905"/>
      <c r="O13" s="907"/>
      <c r="P13" s="905"/>
      <c r="Q13" s="907"/>
      <c r="R13" s="611"/>
      <c r="S13" s="614"/>
      <c r="T13" s="612"/>
      <c r="U13" s="905"/>
      <c r="V13" s="907"/>
      <c r="W13" s="905"/>
      <c r="X13" s="907"/>
      <c r="Y13" s="179"/>
      <c r="Z13" s="180"/>
      <c r="AA13" s="180"/>
      <c r="AB13" s="180"/>
      <c r="AC13" s="181"/>
      <c r="AD13" s="181"/>
      <c r="AE13" s="181"/>
      <c r="AF13" s="181"/>
      <c r="AG13" s="181"/>
      <c r="AH13" s="181"/>
      <c r="AI13" s="181"/>
      <c r="AJ13" s="181"/>
      <c r="AK13" s="905"/>
      <c r="AL13" s="906"/>
      <c r="AM13" s="906"/>
      <c r="AN13" s="906"/>
      <c r="AO13" s="907"/>
      <c r="AP13" s="2"/>
      <c r="AQ13" s="182">
        <f t="shared" ref="AQ13:AQ34" si="2">IF(P13="材質劣化",2,IF(P13="漏水",3,1))</f>
        <v>1</v>
      </c>
    </row>
    <row r="14" spans="2:86" ht="12" customHeight="1" x14ac:dyDescent="0.15">
      <c r="B14" s="869"/>
      <c r="C14" s="874"/>
      <c r="D14" s="872"/>
      <c r="E14" s="872"/>
      <c r="F14" s="872"/>
      <c r="G14" s="872"/>
      <c r="H14" s="872"/>
      <c r="I14" s="872"/>
      <c r="J14" s="873"/>
      <c r="K14" s="178"/>
      <c r="L14" s="905"/>
      <c r="M14" s="907"/>
      <c r="N14" s="905"/>
      <c r="O14" s="907"/>
      <c r="P14" s="905"/>
      <c r="Q14" s="907"/>
      <c r="R14" s="611"/>
      <c r="S14" s="614"/>
      <c r="T14" s="612"/>
      <c r="U14" s="905"/>
      <c r="V14" s="907"/>
      <c r="W14" s="905"/>
      <c r="X14" s="907"/>
      <c r="Y14" s="179"/>
      <c r="Z14" s="180"/>
      <c r="AA14" s="180"/>
      <c r="AB14" s="180"/>
      <c r="AC14" s="181"/>
      <c r="AD14" s="181"/>
      <c r="AE14" s="181"/>
      <c r="AF14" s="181"/>
      <c r="AG14" s="181"/>
      <c r="AH14" s="181"/>
      <c r="AI14" s="181"/>
      <c r="AJ14" s="181"/>
      <c r="AK14" s="905"/>
      <c r="AL14" s="906"/>
      <c r="AM14" s="906"/>
      <c r="AN14" s="906"/>
      <c r="AO14" s="907"/>
      <c r="AP14" s="2"/>
      <c r="AQ14" s="182">
        <f t="shared" si="2"/>
        <v>1</v>
      </c>
    </row>
    <row r="15" spans="2:86" ht="12" customHeight="1" x14ac:dyDescent="0.15">
      <c r="B15" s="869"/>
      <c r="C15" s="874"/>
      <c r="D15" s="872"/>
      <c r="E15" s="872"/>
      <c r="F15" s="872"/>
      <c r="G15" s="872"/>
      <c r="H15" s="872"/>
      <c r="I15" s="872"/>
      <c r="J15" s="873"/>
      <c r="K15" s="178"/>
      <c r="L15" s="905"/>
      <c r="M15" s="907"/>
      <c r="N15" s="905"/>
      <c r="O15" s="907"/>
      <c r="P15" s="905"/>
      <c r="Q15" s="907"/>
      <c r="R15" s="611"/>
      <c r="S15" s="614"/>
      <c r="T15" s="612"/>
      <c r="U15" s="905"/>
      <c r="V15" s="907"/>
      <c r="W15" s="905"/>
      <c r="X15" s="907"/>
      <c r="Y15" s="179"/>
      <c r="Z15" s="180"/>
      <c r="AA15" s="180"/>
      <c r="AB15" s="180"/>
      <c r="AC15" s="181"/>
      <c r="AD15" s="181"/>
      <c r="AE15" s="181"/>
      <c r="AF15" s="181"/>
      <c r="AG15" s="181"/>
      <c r="AH15" s="181"/>
      <c r="AI15" s="181"/>
      <c r="AJ15" s="181"/>
      <c r="AK15" s="905"/>
      <c r="AL15" s="906"/>
      <c r="AM15" s="906"/>
      <c r="AN15" s="906"/>
      <c r="AO15" s="907"/>
      <c r="AP15" s="2"/>
      <c r="AQ15" s="182">
        <f t="shared" si="2"/>
        <v>1</v>
      </c>
    </row>
    <row r="16" spans="2:86" ht="12" customHeight="1" x14ac:dyDescent="0.15">
      <c r="B16" s="869"/>
      <c r="C16" s="874"/>
      <c r="D16" s="872"/>
      <c r="E16" s="872"/>
      <c r="F16" s="872"/>
      <c r="G16" s="872"/>
      <c r="H16" s="872"/>
      <c r="I16" s="872"/>
      <c r="J16" s="873"/>
      <c r="K16" s="178"/>
      <c r="L16" s="905"/>
      <c r="M16" s="907"/>
      <c r="N16" s="905"/>
      <c r="O16" s="907"/>
      <c r="P16" s="905"/>
      <c r="Q16" s="907"/>
      <c r="R16" s="611"/>
      <c r="S16" s="614"/>
      <c r="T16" s="612"/>
      <c r="U16" s="905"/>
      <c r="V16" s="907"/>
      <c r="W16" s="905"/>
      <c r="X16" s="907"/>
      <c r="Y16" s="179"/>
      <c r="Z16" s="180"/>
      <c r="AA16" s="180"/>
      <c r="AB16" s="180"/>
      <c r="AC16" s="181"/>
      <c r="AD16" s="181"/>
      <c r="AE16" s="181"/>
      <c r="AF16" s="181"/>
      <c r="AG16" s="181"/>
      <c r="AH16" s="181"/>
      <c r="AI16" s="181"/>
      <c r="AJ16" s="181"/>
      <c r="AK16" s="905"/>
      <c r="AL16" s="906"/>
      <c r="AM16" s="906"/>
      <c r="AN16" s="906"/>
      <c r="AO16" s="907"/>
      <c r="AP16" s="2"/>
      <c r="AQ16" s="182">
        <f t="shared" si="2"/>
        <v>1</v>
      </c>
    </row>
    <row r="17" spans="2:46" ht="12" customHeight="1" x14ac:dyDescent="0.15">
      <c r="B17" s="869"/>
      <c r="C17" s="874"/>
      <c r="D17" s="872"/>
      <c r="E17" s="872"/>
      <c r="F17" s="872"/>
      <c r="G17" s="872"/>
      <c r="H17" s="872"/>
      <c r="I17" s="872"/>
      <c r="J17" s="873"/>
      <c r="K17" s="178"/>
      <c r="L17" s="905"/>
      <c r="M17" s="907"/>
      <c r="N17" s="905"/>
      <c r="O17" s="907"/>
      <c r="P17" s="905"/>
      <c r="Q17" s="907"/>
      <c r="R17" s="611"/>
      <c r="S17" s="614"/>
      <c r="T17" s="612"/>
      <c r="U17" s="905"/>
      <c r="V17" s="907"/>
      <c r="W17" s="905"/>
      <c r="X17" s="907"/>
      <c r="Y17" s="179"/>
      <c r="Z17" s="180"/>
      <c r="AA17" s="180"/>
      <c r="AB17" s="180"/>
      <c r="AC17" s="181"/>
      <c r="AD17" s="181"/>
      <c r="AE17" s="181"/>
      <c r="AF17" s="181"/>
      <c r="AG17" s="181"/>
      <c r="AH17" s="181"/>
      <c r="AI17" s="181"/>
      <c r="AJ17" s="181"/>
      <c r="AK17" s="905"/>
      <c r="AL17" s="906"/>
      <c r="AM17" s="906"/>
      <c r="AN17" s="906"/>
      <c r="AO17" s="907"/>
      <c r="AP17" s="2"/>
      <c r="AQ17" s="182">
        <f t="shared" si="2"/>
        <v>1</v>
      </c>
    </row>
    <row r="18" spans="2:46" ht="12" customHeight="1" x14ac:dyDescent="0.15">
      <c r="B18" s="869"/>
      <c r="C18" s="874"/>
      <c r="D18" s="872"/>
      <c r="E18" s="872"/>
      <c r="F18" s="872"/>
      <c r="G18" s="872"/>
      <c r="H18" s="872"/>
      <c r="I18" s="872"/>
      <c r="J18" s="873"/>
      <c r="K18" s="178"/>
      <c r="L18" s="905"/>
      <c r="M18" s="907"/>
      <c r="N18" s="905"/>
      <c r="O18" s="907"/>
      <c r="P18" s="905"/>
      <c r="Q18" s="907"/>
      <c r="R18" s="611"/>
      <c r="S18" s="614"/>
      <c r="T18" s="612"/>
      <c r="U18" s="905"/>
      <c r="V18" s="907"/>
      <c r="W18" s="905"/>
      <c r="X18" s="907"/>
      <c r="Y18" s="179"/>
      <c r="Z18" s="180"/>
      <c r="AA18" s="180"/>
      <c r="AB18" s="180"/>
      <c r="AC18" s="181"/>
      <c r="AD18" s="181"/>
      <c r="AE18" s="181"/>
      <c r="AF18" s="181"/>
      <c r="AG18" s="181"/>
      <c r="AH18" s="181"/>
      <c r="AI18" s="181"/>
      <c r="AJ18" s="181"/>
      <c r="AK18" s="905"/>
      <c r="AL18" s="906"/>
      <c r="AM18" s="906"/>
      <c r="AN18" s="906"/>
      <c r="AO18" s="907"/>
      <c r="AP18" s="2"/>
      <c r="AQ18" s="182">
        <f t="shared" si="2"/>
        <v>1</v>
      </c>
    </row>
    <row r="19" spans="2:46" ht="12" customHeight="1" x14ac:dyDescent="0.15">
      <c r="B19" s="869"/>
      <c r="C19" s="874"/>
      <c r="D19" s="872"/>
      <c r="E19" s="872"/>
      <c r="F19" s="872"/>
      <c r="G19" s="872"/>
      <c r="H19" s="872"/>
      <c r="I19" s="872"/>
      <c r="J19" s="873"/>
      <c r="K19" s="178"/>
      <c r="L19" s="905"/>
      <c r="M19" s="907"/>
      <c r="N19" s="905"/>
      <c r="O19" s="907"/>
      <c r="P19" s="905"/>
      <c r="Q19" s="907"/>
      <c r="R19" s="611"/>
      <c r="S19" s="614"/>
      <c r="T19" s="612"/>
      <c r="U19" s="905"/>
      <c r="V19" s="907"/>
      <c r="W19" s="905"/>
      <c r="X19" s="907"/>
      <c r="Y19" s="179"/>
      <c r="Z19" s="180"/>
      <c r="AA19" s="180"/>
      <c r="AB19" s="180"/>
      <c r="AC19" s="181"/>
      <c r="AD19" s="181"/>
      <c r="AE19" s="181"/>
      <c r="AF19" s="181"/>
      <c r="AG19" s="181"/>
      <c r="AH19" s="181"/>
      <c r="AI19" s="181"/>
      <c r="AJ19" s="181"/>
      <c r="AK19" s="905"/>
      <c r="AL19" s="906"/>
      <c r="AM19" s="906"/>
      <c r="AN19" s="906"/>
      <c r="AO19" s="907"/>
      <c r="AP19" s="2"/>
      <c r="AQ19" s="182">
        <f t="shared" si="2"/>
        <v>1</v>
      </c>
    </row>
    <row r="20" spans="2:46" ht="12" customHeight="1" x14ac:dyDescent="0.15">
      <c r="B20" s="869"/>
      <c r="C20" s="874"/>
      <c r="D20" s="872"/>
      <c r="E20" s="872"/>
      <c r="F20" s="872"/>
      <c r="G20" s="872"/>
      <c r="H20" s="872"/>
      <c r="I20" s="872"/>
      <c r="J20" s="873"/>
      <c r="K20" s="178"/>
      <c r="L20" s="905"/>
      <c r="M20" s="907"/>
      <c r="N20" s="905"/>
      <c r="O20" s="907"/>
      <c r="P20" s="905"/>
      <c r="Q20" s="907"/>
      <c r="R20" s="611"/>
      <c r="S20" s="614"/>
      <c r="T20" s="612"/>
      <c r="U20" s="905"/>
      <c r="V20" s="907"/>
      <c r="W20" s="905"/>
      <c r="X20" s="907"/>
      <c r="Y20" s="179"/>
      <c r="Z20" s="180"/>
      <c r="AA20" s="180"/>
      <c r="AB20" s="180"/>
      <c r="AC20" s="181"/>
      <c r="AD20" s="181"/>
      <c r="AE20" s="181"/>
      <c r="AF20" s="181"/>
      <c r="AG20" s="181"/>
      <c r="AH20" s="181"/>
      <c r="AI20" s="181"/>
      <c r="AJ20" s="181"/>
      <c r="AK20" s="905"/>
      <c r="AL20" s="906"/>
      <c r="AM20" s="906"/>
      <c r="AN20" s="906"/>
      <c r="AO20" s="907"/>
      <c r="AP20" s="2"/>
      <c r="AQ20" s="182">
        <f t="shared" si="2"/>
        <v>1</v>
      </c>
    </row>
    <row r="21" spans="2:46" ht="12" customHeight="1" x14ac:dyDescent="0.15">
      <c r="B21" s="869"/>
      <c r="C21" s="874"/>
      <c r="D21" s="872"/>
      <c r="E21" s="872"/>
      <c r="F21" s="872"/>
      <c r="G21" s="872"/>
      <c r="H21" s="872"/>
      <c r="I21" s="872"/>
      <c r="J21" s="873"/>
      <c r="K21" s="178"/>
      <c r="L21" s="905"/>
      <c r="M21" s="907"/>
      <c r="N21" s="905"/>
      <c r="O21" s="907"/>
      <c r="P21" s="905"/>
      <c r="Q21" s="907"/>
      <c r="R21" s="611"/>
      <c r="S21" s="614"/>
      <c r="T21" s="612"/>
      <c r="U21" s="905"/>
      <c r="V21" s="907"/>
      <c r="W21" s="905"/>
      <c r="X21" s="907"/>
      <c r="Y21" s="179"/>
      <c r="Z21" s="180"/>
      <c r="AA21" s="180"/>
      <c r="AB21" s="180"/>
      <c r="AC21" s="181"/>
      <c r="AD21" s="181"/>
      <c r="AE21" s="181"/>
      <c r="AF21" s="181"/>
      <c r="AG21" s="181"/>
      <c r="AH21" s="181"/>
      <c r="AI21" s="181"/>
      <c r="AJ21" s="181"/>
      <c r="AK21" s="905"/>
      <c r="AL21" s="906"/>
      <c r="AM21" s="906"/>
      <c r="AN21" s="906"/>
      <c r="AO21" s="907"/>
      <c r="AP21" s="2"/>
      <c r="AQ21" s="182">
        <f>IF(P21="材質劣化",2,IF(P21="漏水",3,1))</f>
        <v>1</v>
      </c>
    </row>
    <row r="22" spans="2:46" ht="12" customHeight="1" x14ac:dyDescent="0.15">
      <c r="B22" s="869"/>
      <c r="C22" s="874"/>
      <c r="D22" s="872"/>
      <c r="E22" s="872"/>
      <c r="F22" s="872"/>
      <c r="G22" s="872"/>
      <c r="H22" s="872"/>
      <c r="I22" s="872"/>
      <c r="J22" s="873"/>
      <c r="K22" s="178"/>
      <c r="L22" s="905"/>
      <c r="M22" s="907"/>
      <c r="N22" s="905"/>
      <c r="O22" s="907"/>
      <c r="P22" s="905"/>
      <c r="Q22" s="907"/>
      <c r="R22" s="611"/>
      <c r="S22" s="614"/>
      <c r="T22" s="612"/>
      <c r="U22" s="905"/>
      <c r="V22" s="907"/>
      <c r="W22" s="905"/>
      <c r="X22" s="907"/>
      <c r="Y22" s="179"/>
      <c r="Z22" s="180"/>
      <c r="AA22" s="180"/>
      <c r="AB22" s="180"/>
      <c r="AC22" s="181"/>
      <c r="AD22" s="181"/>
      <c r="AE22" s="181"/>
      <c r="AF22" s="181"/>
      <c r="AG22" s="181"/>
      <c r="AH22" s="181"/>
      <c r="AI22" s="181"/>
      <c r="AJ22" s="181"/>
      <c r="AK22" s="905"/>
      <c r="AL22" s="906"/>
      <c r="AM22" s="906"/>
      <c r="AN22" s="906"/>
      <c r="AO22" s="907"/>
      <c r="AP22" s="2"/>
      <c r="AQ22" s="182">
        <f t="shared" si="2"/>
        <v>1</v>
      </c>
    </row>
    <row r="23" spans="2:46" ht="12" customHeight="1" x14ac:dyDescent="0.15">
      <c r="B23" s="869"/>
      <c r="C23" s="874"/>
      <c r="D23" s="872"/>
      <c r="E23" s="872"/>
      <c r="F23" s="872"/>
      <c r="G23" s="872"/>
      <c r="H23" s="872"/>
      <c r="I23" s="872"/>
      <c r="J23" s="873"/>
      <c r="K23" s="178"/>
      <c r="L23" s="905"/>
      <c r="M23" s="907"/>
      <c r="N23" s="905"/>
      <c r="O23" s="907"/>
      <c r="P23" s="905"/>
      <c r="Q23" s="907"/>
      <c r="R23" s="611"/>
      <c r="S23" s="614"/>
      <c r="T23" s="612"/>
      <c r="U23" s="905"/>
      <c r="V23" s="907"/>
      <c r="W23" s="905"/>
      <c r="X23" s="907"/>
      <c r="Y23" s="179"/>
      <c r="Z23" s="180"/>
      <c r="AA23" s="180"/>
      <c r="AB23" s="180"/>
      <c r="AC23" s="181"/>
      <c r="AD23" s="181"/>
      <c r="AE23" s="181"/>
      <c r="AF23" s="181"/>
      <c r="AG23" s="181"/>
      <c r="AH23" s="181"/>
      <c r="AI23" s="181"/>
      <c r="AJ23" s="181"/>
      <c r="AK23" s="905"/>
      <c r="AL23" s="906"/>
      <c r="AM23" s="906"/>
      <c r="AN23" s="906"/>
      <c r="AO23" s="907"/>
      <c r="AP23" s="2"/>
      <c r="AQ23" s="182">
        <f t="shared" si="2"/>
        <v>1</v>
      </c>
    </row>
    <row r="24" spans="2:46" ht="12" customHeight="1" x14ac:dyDescent="0.15">
      <c r="B24" s="869"/>
      <c r="C24" s="874"/>
      <c r="D24" s="872"/>
      <c r="E24" s="872"/>
      <c r="F24" s="872"/>
      <c r="G24" s="872"/>
      <c r="H24" s="872"/>
      <c r="I24" s="872"/>
      <c r="J24" s="873"/>
      <c r="K24" s="178"/>
      <c r="L24" s="905"/>
      <c r="M24" s="907"/>
      <c r="N24" s="905"/>
      <c r="O24" s="907"/>
      <c r="P24" s="905"/>
      <c r="Q24" s="907"/>
      <c r="R24" s="611"/>
      <c r="S24" s="614"/>
      <c r="T24" s="612"/>
      <c r="U24" s="905"/>
      <c r="V24" s="907"/>
      <c r="W24" s="905"/>
      <c r="X24" s="907"/>
      <c r="Y24" s="179"/>
      <c r="Z24" s="180"/>
      <c r="AA24" s="180"/>
      <c r="AB24" s="180"/>
      <c r="AC24" s="181"/>
      <c r="AD24" s="181"/>
      <c r="AE24" s="181"/>
      <c r="AF24" s="181"/>
      <c r="AG24" s="181"/>
      <c r="AH24" s="181"/>
      <c r="AI24" s="181"/>
      <c r="AJ24" s="181"/>
      <c r="AK24" s="905"/>
      <c r="AL24" s="906"/>
      <c r="AM24" s="906"/>
      <c r="AN24" s="906"/>
      <c r="AO24" s="907"/>
      <c r="AP24" s="2"/>
      <c r="AQ24" s="182">
        <f t="shared" si="2"/>
        <v>1</v>
      </c>
    </row>
    <row r="25" spans="2:46" ht="12" customHeight="1" x14ac:dyDescent="0.15">
      <c r="B25" s="869"/>
      <c r="C25" s="874"/>
      <c r="D25" s="872"/>
      <c r="E25" s="872"/>
      <c r="F25" s="872"/>
      <c r="G25" s="872"/>
      <c r="H25" s="872"/>
      <c r="I25" s="872"/>
      <c r="J25" s="873"/>
      <c r="K25" s="178"/>
      <c r="L25" s="905"/>
      <c r="M25" s="907"/>
      <c r="N25" s="905"/>
      <c r="O25" s="907"/>
      <c r="P25" s="905"/>
      <c r="Q25" s="907"/>
      <c r="R25" s="611"/>
      <c r="S25" s="614"/>
      <c r="T25" s="612"/>
      <c r="U25" s="905"/>
      <c r="V25" s="907"/>
      <c r="W25" s="905"/>
      <c r="X25" s="907"/>
      <c r="Y25" s="179"/>
      <c r="Z25" s="180"/>
      <c r="AA25" s="180"/>
      <c r="AB25" s="180"/>
      <c r="AC25" s="181"/>
      <c r="AD25" s="181"/>
      <c r="AE25" s="181"/>
      <c r="AF25" s="181"/>
      <c r="AG25" s="181"/>
      <c r="AH25" s="181"/>
      <c r="AI25" s="181"/>
      <c r="AJ25" s="181"/>
      <c r="AK25" s="905"/>
      <c r="AL25" s="906"/>
      <c r="AM25" s="906"/>
      <c r="AN25" s="906"/>
      <c r="AO25" s="907"/>
      <c r="AP25" s="2"/>
      <c r="AQ25" s="182">
        <f t="shared" si="2"/>
        <v>1</v>
      </c>
    </row>
    <row r="26" spans="2:46" ht="12" customHeight="1" x14ac:dyDescent="0.15">
      <c r="B26" s="869"/>
      <c r="C26" s="874"/>
      <c r="D26" s="872"/>
      <c r="E26" s="872"/>
      <c r="F26" s="872"/>
      <c r="G26" s="872"/>
      <c r="H26" s="872"/>
      <c r="I26" s="872"/>
      <c r="J26" s="873"/>
      <c r="K26" s="178"/>
      <c r="L26" s="905"/>
      <c r="M26" s="907"/>
      <c r="N26" s="905"/>
      <c r="O26" s="907"/>
      <c r="P26" s="905"/>
      <c r="Q26" s="907"/>
      <c r="R26" s="611"/>
      <c r="S26" s="614"/>
      <c r="T26" s="612"/>
      <c r="U26" s="905"/>
      <c r="V26" s="907"/>
      <c r="W26" s="905"/>
      <c r="X26" s="907"/>
      <c r="Y26" s="179"/>
      <c r="Z26" s="180"/>
      <c r="AA26" s="180"/>
      <c r="AB26" s="180"/>
      <c r="AC26" s="181"/>
      <c r="AD26" s="181"/>
      <c r="AE26" s="181"/>
      <c r="AF26" s="181"/>
      <c r="AG26" s="181"/>
      <c r="AH26" s="181"/>
      <c r="AI26" s="181"/>
      <c r="AJ26" s="181"/>
      <c r="AK26" s="905"/>
      <c r="AL26" s="906"/>
      <c r="AM26" s="906"/>
      <c r="AN26" s="906"/>
      <c r="AO26" s="907"/>
      <c r="AP26" s="2"/>
      <c r="AQ26" s="182">
        <f t="shared" si="2"/>
        <v>1</v>
      </c>
    </row>
    <row r="27" spans="2:46" ht="12" customHeight="1" x14ac:dyDescent="0.15">
      <c r="B27" s="869"/>
      <c r="C27" s="874"/>
      <c r="D27" s="872"/>
      <c r="E27" s="872"/>
      <c r="F27" s="872"/>
      <c r="G27" s="872"/>
      <c r="H27" s="872"/>
      <c r="I27" s="872"/>
      <c r="J27" s="873"/>
      <c r="K27" s="178"/>
      <c r="L27" s="905"/>
      <c r="M27" s="907"/>
      <c r="N27" s="905"/>
      <c r="O27" s="907"/>
      <c r="P27" s="905"/>
      <c r="Q27" s="907"/>
      <c r="R27" s="611"/>
      <c r="S27" s="614"/>
      <c r="T27" s="612"/>
      <c r="U27" s="905"/>
      <c r="V27" s="907"/>
      <c r="W27" s="905"/>
      <c r="X27" s="907"/>
      <c r="Y27" s="179"/>
      <c r="Z27" s="180"/>
      <c r="AA27" s="180"/>
      <c r="AB27" s="180"/>
      <c r="AC27" s="181"/>
      <c r="AD27" s="181"/>
      <c r="AE27" s="181"/>
      <c r="AF27" s="181"/>
      <c r="AG27" s="181"/>
      <c r="AH27" s="181"/>
      <c r="AI27" s="181"/>
      <c r="AJ27" s="181"/>
      <c r="AK27" s="905"/>
      <c r="AL27" s="906"/>
      <c r="AM27" s="906"/>
      <c r="AN27" s="906"/>
      <c r="AO27" s="907"/>
      <c r="AP27" s="2"/>
      <c r="AQ27" s="182">
        <f t="shared" si="2"/>
        <v>1</v>
      </c>
    </row>
    <row r="28" spans="2:46" ht="12" customHeight="1" x14ac:dyDescent="0.15">
      <c r="B28" s="869"/>
      <c r="C28" s="874"/>
      <c r="D28" s="872"/>
      <c r="E28" s="872"/>
      <c r="F28" s="872"/>
      <c r="G28" s="872"/>
      <c r="H28" s="872"/>
      <c r="I28" s="872"/>
      <c r="J28" s="873"/>
      <c r="K28" s="178"/>
      <c r="L28" s="905"/>
      <c r="M28" s="907"/>
      <c r="N28" s="905"/>
      <c r="O28" s="907"/>
      <c r="P28" s="905"/>
      <c r="Q28" s="907"/>
      <c r="R28" s="611"/>
      <c r="S28" s="614"/>
      <c r="T28" s="612"/>
      <c r="U28" s="905"/>
      <c r="V28" s="907"/>
      <c r="W28" s="905"/>
      <c r="X28" s="907"/>
      <c r="Y28" s="179"/>
      <c r="Z28" s="180"/>
      <c r="AA28" s="180"/>
      <c r="AB28" s="180"/>
      <c r="AC28" s="181"/>
      <c r="AD28" s="181"/>
      <c r="AE28" s="181"/>
      <c r="AF28" s="181"/>
      <c r="AG28" s="181"/>
      <c r="AH28" s="181"/>
      <c r="AI28" s="181"/>
      <c r="AJ28" s="181"/>
      <c r="AK28" s="905"/>
      <c r="AL28" s="906"/>
      <c r="AM28" s="906"/>
      <c r="AN28" s="906"/>
      <c r="AO28" s="907"/>
      <c r="AP28" s="2"/>
      <c r="AQ28" s="182">
        <f t="shared" si="2"/>
        <v>1</v>
      </c>
    </row>
    <row r="29" spans="2:46" ht="12" customHeight="1" x14ac:dyDescent="0.15">
      <c r="B29" s="869"/>
      <c r="C29" s="874"/>
      <c r="D29" s="872"/>
      <c r="E29" s="872"/>
      <c r="F29" s="872"/>
      <c r="G29" s="872"/>
      <c r="H29" s="872"/>
      <c r="I29" s="872"/>
      <c r="J29" s="873"/>
      <c r="K29" s="178"/>
      <c r="L29" s="905"/>
      <c r="M29" s="907"/>
      <c r="N29" s="905"/>
      <c r="O29" s="907"/>
      <c r="P29" s="905"/>
      <c r="Q29" s="907"/>
      <c r="R29" s="611"/>
      <c r="S29" s="614"/>
      <c r="T29" s="612"/>
      <c r="U29" s="905"/>
      <c r="V29" s="907"/>
      <c r="W29" s="905"/>
      <c r="X29" s="907"/>
      <c r="Y29" s="179"/>
      <c r="Z29" s="180"/>
      <c r="AA29" s="180"/>
      <c r="AB29" s="180"/>
      <c r="AC29" s="181"/>
      <c r="AD29" s="181"/>
      <c r="AE29" s="181"/>
      <c r="AF29" s="181"/>
      <c r="AG29" s="181"/>
      <c r="AH29" s="181"/>
      <c r="AI29" s="181"/>
      <c r="AJ29" s="181"/>
      <c r="AK29" s="905"/>
      <c r="AL29" s="906"/>
      <c r="AM29" s="906"/>
      <c r="AN29" s="906"/>
      <c r="AO29" s="907"/>
      <c r="AP29" s="2"/>
      <c r="AQ29" s="182">
        <f t="shared" si="2"/>
        <v>1</v>
      </c>
    </row>
    <row r="30" spans="2:46" ht="12" customHeight="1" x14ac:dyDescent="0.15">
      <c r="B30" s="869"/>
      <c r="C30" s="874"/>
      <c r="D30" s="872"/>
      <c r="E30" s="872"/>
      <c r="F30" s="872"/>
      <c r="G30" s="872"/>
      <c r="H30" s="872"/>
      <c r="I30" s="872"/>
      <c r="J30" s="873"/>
      <c r="K30" s="178"/>
      <c r="L30" s="905"/>
      <c r="M30" s="907"/>
      <c r="N30" s="905"/>
      <c r="O30" s="907"/>
      <c r="P30" s="905"/>
      <c r="Q30" s="907"/>
      <c r="R30" s="611"/>
      <c r="S30" s="614"/>
      <c r="T30" s="612"/>
      <c r="U30" s="905"/>
      <c r="V30" s="907"/>
      <c r="W30" s="905"/>
      <c r="X30" s="907"/>
      <c r="Y30" s="179"/>
      <c r="Z30" s="180"/>
      <c r="AA30" s="180"/>
      <c r="AB30" s="180"/>
      <c r="AC30" s="181"/>
      <c r="AD30" s="181"/>
      <c r="AE30" s="181"/>
      <c r="AF30" s="181"/>
      <c r="AG30" s="181"/>
      <c r="AH30" s="181"/>
      <c r="AI30" s="181"/>
      <c r="AJ30" s="181"/>
      <c r="AK30" s="905"/>
      <c r="AL30" s="906"/>
      <c r="AM30" s="906"/>
      <c r="AN30" s="906"/>
      <c r="AO30" s="907"/>
      <c r="AP30" s="2"/>
      <c r="AQ30" s="182">
        <f t="shared" si="2"/>
        <v>1</v>
      </c>
    </row>
    <row r="31" spans="2:46" ht="12" customHeight="1" x14ac:dyDescent="0.15">
      <c r="B31" s="869"/>
      <c r="C31" s="874"/>
      <c r="D31" s="872"/>
      <c r="E31" s="872"/>
      <c r="F31" s="872"/>
      <c r="G31" s="872"/>
      <c r="H31" s="872"/>
      <c r="I31" s="872"/>
      <c r="J31" s="873"/>
      <c r="K31" s="178"/>
      <c r="L31" s="905"/>
      <c r="M31" s="907"/>
      <c r="N31" s="905"/>
      <c r="O31" s="907"/>
      <c r="P31" s="905"/>
      <c r="Q31" s="907"/>
      <c r="R31" s="611"/>
      <c r="S31" s="614"/>
      <c r="T31" s="612"/>
      <c r="U31" s="905"/>
      <c r="V31" s="907"/>
      <c r="W31" s="905"/>
      <c r="X31" s="907"/>
      <c r="Y31" s="179"/>
      <c r="Z31" s="180"/>
      <c r="AA31" s="180"/>
      <c r="AB31" s="180"/>
      <c r="AC31" s="181"/>
      <c r="AD31" s="181"/>
      <c r="AE31" s="181"/>
      <c r="AF31" s="181"/>
      <c r="AG31" s="181"/>
      <c r="AH31" s="181"/>
      <c r="AI31" s="181"/>
      <c r="AJ31" s="181"/>
      <c r="AK31" s="905"/>
      <c r="AL31" s="906"/>
      <c r="AM31" s="906"/>
      <c r="AN31" s="906"/>
      <c r="AO31" s="907"/>
      <c r="AP31" s="2"/>
      <c r="AQ31" s="182">
        <f t="shared" si="2"/>
        <v>1</v>
      </c>
    </row>
    <row r="32" spans="2:46" ht="12" customHeight="1" x14ac:dyDescent="0.15">
      <c r="B32" s="869"/>
      <c r="C32" s="874"/>
      <c r="D32" s="872"/>
      <c r="E32" s="872"/>
      <c r="F32" s="872"/>
      <c r="G32" s="872"/>
      <c r="H32" s="872"/>
      <c r="I32" s="872"/>
      <c r="J32" s="873"/>
      <c r="K32" s="178"/>
      <c r="L32" s="905"/>
      <c r="M32" s="907"/>
      <c r="N32" s="905"/>
      <c r="O32" s="907"/>
      <c r="P32" s="905"/>
      <c r="Q32" s="907"/>
      <c r="R32" s="611"/>
      <c r="S32" s="614"/>
      <c r="T32" s="612"/>
      <c r="U32" s="905"/>
      <c r="V32" s="907"/>
      <c r="W32" s="905"/>
      <c r="X32" s="907"/>
      <c r="Y32" s="179"/>
      <c r="Z32" s="180"/>
      <c r="AA32" s="180"/>
      <c r="AB32" s="180"/>
      <c r="AC32" s="181"/>
      <c r="AD32" s="181"/>
      <c r="AE32" s="181"/>
      <c r="AF32" s="181"/>
      <c r="AG32" s="181"/>
      <c r="AH32" s="181"/>
      <c r="AI32" s="181"/>
      <c r="AJ32" s="181"/>
      <c r="AK32" s="905"/>
      <c r="AL32" s="906"/>
      <c r="AM32" s="906"/>
      <c r="AN32" s="906"/>
      <c r="AO32" s="907"/>
      <c r="AP32" s="2"/>
      <c r="AQ32" s="182">
        <f t="shared" si="2"/>
        <v>1</v>
      </c>
      <c r="AS32" s="853"/>
      <c r="AT32" s="853"/>
    </row>
    <row r="33" spans="2:86" ht="12" customHeight="1" x14ac:dyDescent="0.15">
      <c r="B33" s="869"/>
      <c r="C33" s="874"/>
      <c r="D33" s="872"/>
      <c r="E33" s="872"/>
      <c r="F33" s="872"/>
      <c r="G33" s="872"/>
      <c r="H33" s="872"/>
      <c r="I33" s="872"/>
      <c r="J33" s="873"/>
      <c r="K33" s="178"/>
      <c r="L33" s="905"/>
      <c r="M33" s="907"/>
      <c r="N33" s="905"/>
      <c r="O33" s="907"/>
      <c r="P33" s="905"/>
      <c r="Q33" s="907"/>
      <c r="R33" s="611"/>
      <c r="S33" s="614"/>
      <c r="T33" s="612"/>
      <c r="U33" s="905"/>
      <c r="V33" s="907"/>
      <c r="W33" s="905"/>
      <c r="X33" s="907"/>
      <c r="Y33" s="179"/>
      <c r="Z33" s="180"/>
      <c r="AA33" s="180"/>
      <c r="AB33" s="180"/>
      <c r="AC33" s="181"/>
      <c r="AD33" s="181"/>
      <c r="AE33" s="181"/>
      <c r="AF33" s="181"/>
      <c r="AG33" s="181"/>
      <c r="AH33" s="181"/>
      <c r="AI33" s="181"/>
      <c r="AJ33" s="181"/>
      <c r="AK33" s="905"/>
      <c r="AL33" s="906"/>
      <c r="AM33" s="906"/>
      <c r="AN33" s="906"/>
      <c r="AO33" s="907"/>
      <c r="AP33" s="2"/>
      <c r="AQ33" s="182">
        <f t="shared" si="2"/>
        <v>1</v>
      </c>
      <c r="AS33" s="908"/>
      <c r="AT33" s="908"/>
    </row>
    <row r="34" spans="2:86" ht="12" customHeight="1" x14ac:dyDescent="0.15">
      <c r="B34" s="869"/>
      <c r="C34" s="874"/>
      <c r="D34" s="872"/>
      <c r="E34" s="872"/>
      <c r="F34" s="872"/>
      <c r="G34" s="872"/>
      <c r="H34" s="872"/>
      <c r="I34" s="872"/>
      <c r="J34" s="873"/>
      <c r="K34" s="178"/>
      <c r="L34" s="905"/>
      <c r="M34" s="907"/>
      <c r="N34" s="905"/>
      <c r="O34" s="907"/>
      <c r="P34" s="905"/>
      <c r="Q34" s="907"/>
      <c r="R34" s="611"/>
      <c r="S34" s="614"/>
      <c r="T34" s="612"/>
      <c r="U34" s="905"/>
      <c r="V34" s="907"/>
      <c r="W34" s="905"/>
      <c r="X34" s="907"/>
      <c r="Y34" s="179"/>
      <c r="Z34" s="180"/>
      <c r="AA34" s="180"/>
      <c r="AB34" s="180"/>
      <c r="AC34" s="181"/>
      <c r="AD34" s="181"/>
      <c r="AE34" s="181"/>
      <c r="AF34" s="181"/>
      <c r="AG34" s="181"/>
      <c r="AH34" s="181"/>
      <c r="AI34" s="181"/>
      <c r="AJ34" s="181"/>
      <c r="AK34" s="905"/>
      <c r="AL34" s="906"/>
      <c r="AM34" s="906"/>
      <c r="AN34" s="906"/>
      <c r="AO34" s="907"/>
      <c r="AP34" s="2"/>
      <c r="AQ34" s="182">
        <f t="shared" si="2"/>
        <v>1</v>
      </c>
      <c r="AS34" s="909"/>
      <c r="AT34" s="909"/>
    </row>
    <row r="35" spans="2:86" ht="12" customHeight="1" x14ac:dyDescent="0.15">
      <c r="B35" s="869"/>
      <c r="C35" s="874"/>
      <c r="D35" s="872"/>
      <c r="E35" s="872"/>
      <c r="F35" s="872"/>
      <c r="G35" s="872"/>
      <c r="H35" s="872"/>
      <c r="I35" s="872"/>
      <c r="J35" s="873"/>
      <c r="K35" s="910" t="s">
        <v>630</v>
      </c>
      <c r="L35" s="895" t="s">
        <v>631</v>
      </c>
      <c r="M35" s="895"/>
      <c r="N35" s="895"/>
      <c r="O35" s="895"/>
      <c r="P35" s="895"/>
      <c r="Q35" s="895"/>
      <c r="R35" s="895"/>
      <c r="S35" s="895"/>
      <c r="T35" s="895"/>
      <c r="U35" s="895"/>
      <c r="V35" s="895"/>
      <c r="W35" s="895"/>
      <c r="X35" s="895"/>
      <c r="Y35" s="881" t="s">
        <v>632</v>
      </c>
      <c r="Z35" s="882"/>
      <c r="AA35" s="882"/>
      <c r="AB35" s="883"/>
      <c r="AC35" s="183">
        <f t="shared" ref="AC35:AJ35" si="3">SUM(AC11:AC34)</f>
        <v>0</v>
      </c>
      <c r="AD35" s="183">
        <f t="shared" si="3"/>
        <v>0</v>
      </c>
      <c r="AE35" s="183">
        <f>SUM(AE11:AE34)</f>
        <v>0</v>
      </c>
      <c r="AF35" s="183">
        <f t="shared" si="3"/>
        <v>0.08</v>
      </c>
      <c r="AG35" s="183">
        <f t="shared" si="3"/>
        <v>0</v>
      </c>
      <c r="AH35" s="183">
        <f t="shared" si="3"/>
        <v>0</v>
      </c>
      <c r="AI35" s="183">
        <f t="shared" si="3"/>
        <v>0</v>
      </c>
      <c r="AJ35" s="184">
        <f t="shared" si="3"/>
        <v>0</v>
      </c>
      <c r="AK35" s="895" t="s">
        <v>633</v>
      </c>
      <c r="AL35" s="895"/>
      <c r="AM35" s="912" t="s">
        <v>649</v>
      </c>
      <c r="AN35" s="912"/>
      <c r="AO35" s="912"/>
      <c r="AP35" s="2"/>
    </row>
    <row r="36" spans="2:86" ht="12" customHeight="1" x14ac:dyDescent="0.15">
      <c r="B36" s="869"/>
      <c r="C36" s="874"/>
      <c r="D36" s="872"/>
      <c r="E36" s="872"/>
      <c r="F36" s="872"/>
      <c r="G36" s="872"/>
      <c r="H36" s="872"/>
      <c r="I36" s="872"/>
      <c r="J36" s="873"/>
      <c r="K36" s="911"/>
      <c r="L36" s="889" t="s">
        <v>635</v>
      </c>
      <c r="M36" s="896"/>
      <c r="N36" s="890"/>
      <c r="O36" s="889" t="s">
        <v>636</v>
      </c>
      <c r="P36" s="896"/>
      <c r="Q36" s="896"/>
      <c r="R36" s="896"/>
      <c r="S36" s="896"/>
      <c r="T36" s="896"/>
      <c r="U36" s="896"/>
      <c r="V36" s="896"/>
      <c r="W36" s="896"/>
      <c r="X36" s="890"/>
      <c r="Y36" s="176" t="s">
        <v>388</v>
      </c>
      <c r="Z36" s="177" t="s">
        <v>387</v>
      </c>
      <c r="AA36" s="177" t="s">
        <v>628</v>
      </c>
      <c r="AB36" s="177" t="s">
        <v>629</v>
      </c>
      <c r="AC36" s="177" t="s">
        <v>388</v>
      </c>
      <c r="AD36" s="177" t="s">
        <v>387</v>
      </c>
      <c r="AE36" s="177" t="s">
        <v>628</v>
      </c>
      <c r="AF36" s="177" t="s">
        <v>629</v>
      </c>
      <c r="AG36" s="177" t="s">
        <v>388</v>
      </c>
      <c r="AH36" s="177" t="s">
        <v>387</v>
      </c>
      <c r="AI36" s="177" t="s">
        <v>628</v>
      </c>
      <c r="AJ36" s="185" t="s">
        <v>629</v>
      </c>
      <c r="AK36" s="895"/>
      <c r="AL36" s="895"/>
      <c r="AM36" s="912"/>
      <c r="AN36" s="912"/>
      <c r="AO36" s="912"/>
      <c r="AP36" s="2"/>
    </row>
    <row r="37" spans="2:86" ht="14.25" customHeight="1" x14ac:dyDescent="0.15">
      <c r="B37" s="869"/>
      <c r="C37" s="874"/>
      <c r="D37" s="872"/>
      <c r="E37" s="872"/>
      <c r="F37" s="872"/>
      <c r="G37" s="872"/>
      <c r="H37" s="872"/>
      <c r="I37" s="872"/>
      <c r="J37" s="873"/>
      <c r="K37" s="911"/>
      <c r="L37" s="891"/>
      <c r="M37" s="900"/>
      <c r="N37" s="892"/>
      <c r="O37" s="891"/>
      <c r="P37" s="900"/>
      <c r="Q37" s="900"/>
      <c r="R37" s="900"/>
      <c r="S37" s="900"/>
      <c r="T37" s="900"/>
      <c r="U37" s="900"/>
      <c r="V37" s="900"/>
      <c r="W37" s="900"/>
      <c r="X37" s="892"/>
      <c r="Y37" s="913">
        <f>COUNTIF(Y11:Y34,"〇")</f>
        <v>0</v>
      </c>
      <c r="Z37" s="913">
        <f>COUNTIF(Z11:Z34,"〇")</f>
        <v>0</v>
      </c>
      <c r="AA37" s="913">
        <f>COUNTIF(AA11:AA34,"〇")</f>
        <v>0</v>
      </c>
      <c r="AB37" s="913">
        <f>COUNTIF(AB11:AB34,"〇")</f>
        <v>0</v>
      </c>
      <c r="AC37" s="913">
        <f>COUNTA(AC11:AC34)</f>
        <v>0</v>
      </c>
      <c r="AD37" s="913">
        <f t="shared" ref="AD37:AI37" si="4">COUNTA(AD11:AD34)</f>
        <v>0</v>
      </c>
      <c r="AE37" s="913">
        <f t="shared" si="4"/>
        <v>0</v>
      </c>
      <c r="AF37" s="913">
        <f t="shared" si="4"/>
        <v>1</v>
      </c>
      <c r="AG37" s="913">
        <f t="shared" si="4"/>
        <v>0</v>
      </c>
      <c r="AH37" s="913">
        <f t="shared" si="4"/>
        <v>0</v>
      </c>
      <c r="AI37" s="913">
        <f t="shared" si="4"/>
        <v>0</v>
      </c>
      <c r="AJ37" s="913">
        <f>COUNTA(AJ11:AJ34)</f>
        <v>0</v>
      </c>
      <c r="AK37" s="895"/>
      <c r="AL37" s="895"/>
      <c r="AM37" s="912"/>
      <c r="AN37" s="912"/>
      <c r="AO37" s="912"/>
      <c r="AP37" s="2"/>
    </row>
    <row r="38" spans="2:86" ht="14.25" customHeight="1" x14ac:dyDescent="0.15">
      <c r="B38" s="869"/>
      <c r="C38" s="874"/>
      <c r="D38" s="872"/>
      <c r="E38" s="872"/>
      <c r="F38" s="872"/>
      <c r="G38" s="872"/>
      <c r="H38" s="872"/>
      <c r="I38" s="872"/>
      <c r="J38" s="873"/>
      <c r="K38" s="911"/>
      <c r="L38" s="893"/>
      <c r="M38" s="897"/>
      <c r="N38" s="894"/>
      <c r="O38" s="893"/>
      <c r="P38" s="897"/>
      <c r="Q38" s="897"/>
      <c r="R38" s="897"/>
      <c r="S38" s="897"/>
      <c r="T38" s="897"/>
      <c r="U38" s="897"/>
      <c r="V38" s="897"/>
      <c r="W38" s="897"/>
      <c r="X38" s="894"/>
      <c r="Y38" s="913"/>
      <c r="Z38" s="913"/>
      <c r="AA38" s="913"/>
      <c r="AB38" s="913"/>
      <c r="AC38" s="913"/>
      <c r="AD38" s="913"/>
      <c r="AE38" s="913"/>
      <c r="AF38" s="913"/>
      <c r="AG38" s="913"/>
      <c r="AH38" s="913"/>
      <c r="AI38" s="913"/>
      <c r="AJ38" s="913"/>
      <c r="AK38" s="895"/>
      <c r="AL38" s="895"/>
      <c r="AM38" s="912"/>
      <c r="AN38" s="912"/>
      <c r="AO38" s="912"/>
      <c r="AP38" s="2"/>
    </row>
    <row r="39" spans="2:86" ht="12" customHeight="1" x14ac:dyDescent="0.15">
      <c r="B39" s="869"/>
      <c r="C39" s="874"/>
      <c r="D39" s="872"/>
      <c r="E39" s="872"/>
      <c r="F39" s="872"/>
      <c r="G39" s="872"/>
      <c r="H39" s="872"/>
      <c r="I39" s="872"/>
      <c r="J39" s="872"/>
      <c r="K39" s="921" t="s">
        <v>637</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869"/>
      <c r="C40" s="874"/>
      <c r="D40" s="872"/>
      <c r="E40" s="872"/>
      <c r="F40" s="872"/>
      <c r="G40" s="872"/>
      <c r="H40" s="872"/>
      <c r="I40" s="872"/>
      <c r="J40" s="872"/>
      <c r="K40" s="922"/>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869"/>
      <c r="C41" s="874"/>
      <c r="D41" s="872"/>
      <c r="E41" s="872"/>
      <c r="F41" s="872"/>
      <c r="G41" s="872"/>
      <c r="H41" s="872"/>
      <c r="I41" s="872"/>
      <c r="J41" s="872"/>
      <c r="K41" s="922"/>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869"/>
      <c r="C42" s="874"/>
      <c r="D42" s="872"/>
      <c r="E42" s="872"/>
      <c r="F42" s="872"/>
      <c r="G42" s="872"/>
      <c r="H42" s="872"/>
      <c r="I42" s="872"/>
      <c r="J42" s="872"/>
      <c r="K42" s="922"/>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165"/>
      <c r="CD42" s="2"/>
      <c r="CE42" s="2"/>
      <c r="CF42" s="2"/>
      <c r="CG42" s="2"/>
      <c r="CH42" s="2"/>
    </row>
    <row r="43" spans="2:86" ht="12" customHeight="1" x14ac:dyDescent="0.15">
      <c r="B43" s="869"/>
      <c r="C43" s="874"/>
      <c r="D43" s="872"/>
      <c r="E43" s="872"/>
      <c r="F43" s="872"/>
      <c r="G43" s="872"/>
      <c r="H43" s="872"/>
      <c r="I43" s="872"/>
      <c r="J43" s="873"/>
      <c r="K43" s="914" t="s">
        <v>638</v>
      </c>
      <c r="L43" s="914"/>
      <c r="M43" s="914"/>
      <c r="N43" s="914"/>
      <c r="O43" s="914"/>
      <c r="P43" s="914"/>
      <c r="Q43" s="914"/>
      <c r="R43" s="914"/>
      <c r="S43" s="914"/>
      <c r="T43" s="914"/>
      <c r="U43" s="914"/>
      <c r="V43" s="914"/>
      <c r="W43" s="914"/>
      <c r="X43" s="914"/>
      <c r="Y43" s="914"/>
      <c r="Z43" s="914"/>
      <c r="AA43" s="914"/>
      <c r="AB43" s="914"/>
      <c r="AC43" s="914"/>
      <c r="AD43" s="914"/>
      <c r="AE43" s="914"/>
      <c r="AF43" s="914"/>
      <c r="AG43" s="914"/>
      <c r="AH43" s="914"/>
      <c r="AI43" s="914"/>
      <c r="AJ43" s="914"/>
      <c r="AK43" s="914"/>
      <c r="AL43" s="914"/>
      <c r="AM43" s="914"/>
      <c r="AN43" s="914"/>
      <c r="AO43" s="914"/>
      <c r="AP43" s="165"/>
      <c r="CD43" s="2"/>
      <c r="CE43" s="2"/>
      <c r="CF43" s="2"/>
      <c r="CG43" s="2"/>
      <c r="CH43" s="2"/>
    </row>
    <row r="44" spans="2:86" ht="12" customHeight="1" x14ac:dyDescent="0.15">
      <c r="B44" s="869"/>
      <c r="C44" s="874"/>
      <c r="D44" s="872"/>
      <c r="E44" s="872"/>
      <c r="F44" s="872"/>
      <c r="G44" s="872"/>
      <c r="H44" s="872"/>
      <c r="I44" s="872"/>
      <c r="J44" s="873"/>
      <c r="K44" s="915" t="s">
        <v>639</v>
      </c>
      <c r="L44" s="916"/>
      <c r="M44" s="916"/>
      <c r="N44" s="916"/>
      <c r="O44" s="916"/>
      <c r="P44" s="916"/>
      <c r="Q44" s="916"/>
      <c r="R44" s="916"/>
      <c r="S44" s="916"/>
      <c r="T44" s="916"/>
      <c r="U44" s="916"/>
      <c r="V44" s="916"/>
      <c r="W44" s="916"/>
      <c r="X44" s="916"/>
      <c r="Y44" s="916"/>
      <c r="Z44" s="916"/>
      <c r="AA44" s="916"/>
      <c r="AB44" s="916"/>
      <c r="AC44" s="916"/>
      <c r="AD44" s="916"/>
      <c r="AE44" s="916"/>
      <c r="AF44" s="916"/>
      <c r="AG44" s="916"/>
      <c r="AH44" s="916"/>
      <c r="AI44" s="916"/>
      <c r="AJ44" s="916"/>
      <c r="AK44" s="916"/>
      <c r="AL44" s="916"/>
      <c r="AM44" s="916"/>
      <c r="AN44" s="916"/>
      <c r="AO44" s="917"/>
      <c r="AP44" s="165"/>
      <c r="CD44" s="2"/>
      <c r="CE44" s="2"/>
      <c r="CF44" s="2"/>
      <c r="CG44" s="2"/>
      <c r="CH44" s="2"/>
    </row>
    <row r="45" spans="2:86" ht="12" customHeight="1" x14ac:dyDescent="0.15">
      <c r="B45" s="480"/>
      <c r="C45" s="875"/>
      <c r="D45" s="876"/>
      <c r="E45" s="876"/>
      <c r="F45" s="876"/>
      <c r="G45" s="876"/>
      <c r="H45" s="876"/>
      <c r="I45" s="876"/>
      <c r="J45" s="877"/>
      <c r="K45" s="918" t="s">
        <v>640</v>
      </c>
      <c r="L45" s="919"/>
      <c r="M45" s="919"/>
      <c r="N45" s="919"/>
      <c r="O45" s="919"/>
      <c r="P45" s="919"/>
      <c r="Q45" s="919"/>
      <c r="R45" s="919"/>
      <c r="S45" s="919"/>
      <c r="T45" s="919"/>
      <c r="U45" s="919"/>
      <c r="V45" s="919"/>
      <c r="W45" s="919"/>
      <c r="X45" s="919"/>
      <c r="Y45" s="919"/>
      <c r="Z45" s="919"/>
      <c r="AA45" s="919"/>
      <c r="AB45" s="919"/>
      <c r="AC45" s="919"/>
      <c r="AD45" s="919"/>
      <c r="AE45" s="919"/>
      <c r="AF45" s="919"/>
      <c r="AG45" s="919"/>
      <c r="AH45" s="919"/>
      <c r="AI45" s="919"/>
      <c r="AJ45" s="919"/>
      <c r="AK45" s="919"/>
      <c r="AL45" s="919"/>
      <c r="AM45" s="919"/>
      <c r="AN45" s="919"/>
      <c r="AO45" s="920"/>
      <c r="AP45" s="165"/>
      <c r="CD45" s="2"/>
      <c r="CE45" s="2"/>
      <c r="CF45" s="2"/>
      <c r="CG45" s="2"/>
      <c r="CH45" s="2"/>
    </row>
    <row r="46" spans="2:86" ht="12" customHeight="1" x14ac:dyDescent="0.2">
      <c r="B46" s="152" t="s">
        <v>641</v>
      </c>
      <c r="C46" s="174"/>
      <c r="D46" s="174"/>
      <c r="E46" s="174"/>
      <c r="F46" s="174"/>
      <c r="G46" s="174"/>
      <c r="H46" s="174"/>
      <c r="I46" s="174"/>
      <c r="J46" s="174"/>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65"/>
      <c r="CD46" s="2"/>
      <c r="CE46" s="2"/>
      <c r="CF46" s="2"/>
      <c r="CG46" s="2"/>
      <c r="CH46" s="2"/>
    </row>
    <row r="47" spans="2:86" s="152" customFormat="1" ht="12" customHeight="1" x14ac:dyDescent="0.15">
      <c r="B47" s="2" t="s">
        <v>642</v>
      </c>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row>
    <row r="48" spans="2:86" ht="12" customHeight="1" x14ac:dyDescent="0.15">
      <c r="B48" s="2" t="s">
        <v>643</v>
      </c>
      <c r="AP48" s="165"/>
      <c r="CD48" s="2"/>
      <c r="CE48" s="2"/>
      <c r="CF48" s="2"/>
      <c r="CG48" s="2"/>
      <c r="CH48" s="2"/>
    </row>
    <row r="49" spans="2:86" ht="12" customHeight="1" x14ac:dyDescent="0.15">
      <c r="B49" s="2" t="s">
        <v>644</v>
      </c>
      <c r="AP49" s="165"/>
      <c r="CD49" s="2"/>
      <c r="CE49" s="2"/>
      <c r="CF49" s="2"/>
      <c r="CG49" s="2"/>
      <c r="CH49" s="2"/>
    </row>
    <row r="50" spans="2:86" ht="12" customHeight="1" x14ac:dyDescent="0.15">
      <c r="B50" s="2" t="s">
        <v>645</v>
      </c>
    </row>
    <row r="51" spans="2:86" ht="12" customHeight="1" x14ac:dyDescent="0.15">
      <c r="B51" s="2" t="s">
        <v>646</v>
      </c>
    </row>
    <row r="52" spans="2:86" ht="12" customHeight="1" x14ac:dyDescent="0.15">
      <c r="B52" s="2" t="s">
        <v>647</v>
      </c>
    </row>
    <row r="53" spans="2:86" x14ac:dyDescent="0.15">
      <c r="B53" s="2" t="s">
        <v>648</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34 AG11:AJ34">
    <cfRule type="expression" dxfId="32" priority="3">
      <formula>$AQ11=2</formula>
    </cfRule>
  </conditionalFormatting>
  <conditionalFormatting sqref="Y11:AF34">
    <cfRule type="expression" dxfId="31" priority="2">
      <formula>$AQ11=3</formula>
    </cfRule>
  </conditionalFormatting>
  <conditionalFormatting sqref="AC11:AJ34">
    <cfRule type="expression" dxfId="30" priority="1">
      <formula>$AQ11=1</formula>
    </cfRule>
  </conditionalFormatting>
  <dataValidations count="2">
    <dataValidation type="list" allowBlank="1" showInputMessage="1" showErrorMessage="1" sqref="N11:O34" xr:uid="{61AC6F12-CC4B-460C-800E-ED0C56494F7C}">
      <formula1>INDIRECT(L11)</formula1>
    </dataValidation>
    <dataValidation type="list" allowBlank="1" showInputMessage="1" showErrorMessage="1" sqref="Y11:AB34" xr:uid="{503C1664-E0B6-4821-A6DF-D67E152D634D}">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8196E-882E-4B4C-956A-30577AC10CD5}">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4" customWidth="1"/>
    <col min="43" max="86" width="4.125" style="165" customWidth="1"/>
    <col min="87" max="99" width="8" style="2" customWidth="1"/>
    <col min="100" max="110" width="9" style="2"/>
    <col min="111" max="111" width="14" style="2" bestFit="1" customWidth="1"/>
    <col min="112" max="16384" width="9" style="2"/>
  </cols>
  <sheetData>
    <row r="1" spans="2:86" ht="12" customHeight="1" x14ac:dyDescent="0.15">
      <c r="AU1" s="857" t="s">
        <v>593</v>
      </c>
      <c r="AV1" s="858" t="s">
        <v>594</v>
      </c>
      <c r="AW1" s="858"/>
      <c r="AX1" s="858"/>
      <c r="AY1" s="852" t="s">
        <v>595</v>
      </c>
      <c r="AZ1" s="852"/>
      <c r="BA1" s="852"/>
      <c r="BB1" s="852"/>
      <c r="BC1" s="852"/>
      <c r="BD1" s="852"/>
      <c r="BE1" s="852"/>
      <c r="BF1" s="852"/>
      <c r="BG1" s="852"/>
      <c r="BH1" s="852"/>
      <c r="BI1" s="852"/>
      <c r="BJ1" s="852"/>
      <c r="BK1" s="852" t="s">
        <v>596</v>
      </c>
      <c r="BL1" s="852"/>
      <c r="BM1" s="852"/>
      <c r="BN1" s="852"/>
      <c r="BO1" s="852"/>
      <c r="BP1" s="852"/>
      <c r="BQ1" s="852"/>
      <c r="BR1" s="852"/>
      <c r="BS1" s="852"/>
      <c r="BT1" s="852"/>
      <c r="BU1" s="852"/>
      <c r="BV1" s="852"/>
      <c r="BW1" s="854"/>
      <c r="BX1" s="854"/>
      <c r="BY1" s="854"/>
      <c r="BZ1" s="854"/>
      <c r="CA1" s="854"/>
      <c r="CB1" s="854"/>
      <c r="CC1" s="854"/>
      <c r="CD1" s="854"/>
      <c r="CE1" s="854"/>
      <c r="CF1" s="854"/>
      <c r="CG1" s="854"/>
      <c r="CH1" s="854"/>
    </row>
    <row r="2" spans="2:86" ht="8.25" customHeight="1" x14ac:dyDescent="0.15">
      <c r="AU2" s="857"/>
      <c r="AV2" s="858" t="s">
        <v>597</v>
      </c>
      <c r="AW2" s="859" t="s">
        <v>598</v>
      </c>
      <c r="AX2" s="859" t="s">
        <v>599</v>
      </c>
      <c r="AY2" s="852" t="s">
        <v>600</v>
      </c>
      <c r="AZ2" s="852"/>
      <c r="BA2" s="852"/>
      <c r="BB2" s="852"/>
      <c r="BC2" s="852"/>
      <c r="BD2" s="852"/>
      <c r="BE2" s="852"/>
      <c r="BF2" s="852"/>
      <c r="BG2" s="852"/>
      <c r="BH2" s="852"/>
      <c r="BI2" s="852"/>
      <c r="BJ2" s="852"/>
      <c r="BK2" s="852" t="s">
        <v>601</v>
      </c>
      <c r="BL2" s="852"/>
      <c r="BM2" s="852"/>
      <c r="BN2" s="852"/>
      <c r="BO2" s="852" t="s">
        <v>602</v>
      </c>
      <c r="BP2" s="852"/>
      <c r="BQ2" s="852"/>
      <c r="BR2" s="852"/>
      <c r="BS2" s="852"/>
      <c r="BT2" s="852"/>
      <c r="BU2" s="852"/>
      <c r="BV2" s="852"/>
      <c r="BW2" s="853"/>
      <c r="BX2" s="853"/>
      <c r="BY2" s="853"/>
      <c r="BZ2" s="853"/>
      <c r="CA2" s="854"/>
      <c r="CB2" s="854"/>
      <c r="CC2" s="854"/>
      <c r="CD2" s="854"/>
      <c r="CE2" s="854"/>
      <c r="CF2" s="854"/>
      <c r="CG2" s="854"/>
      <c r="CH2" s="854"/>
    </row>
    <row r="3" spans="2:86" ht="24.95" customHeight="1" x14ac:dyDescent="0.15">
      <c r="B3" s="564" t="s">
        <v>603</v>
      </c>
      <c r="C3" s="855"/>
      <c r="D3" s="855"/>
      <c r="E3" s="856"/>
      <c r="F3" s="856"/>
      <c r="G3" s="856"/>
      <c r="H3" s="856"/>
      <c r="I3" s="856"/>
      <c r="J3" s="856"/>
      <c r="K3" s="855"/>
      <c r="L3" s="855"/>
      <c r="M3" s="855"/>
      <c r="N3" s="855"/>
      <c r="O3" s="855"/>
      <c r="P3" s="855"/>
      <c r="Q3" s="855"/>
      <c r="R3" s="855"/>
      <c r="S3" s="855"/>
      <c r="T3" s="855"/>
      <c r="U3" s="855"/>
      <c r="V3" s="855"/>
      <c r="W3" s="855"/>
      <c r="X3" s="855"/>
      <c r="Y3" s="855"/>
      <c r="Z3" s="855"/>
      <c r="AA3" s="855"/>
      <c r="AB3" s="855"/>
      <c r="AC3" s="855"/>
      <c r="AD3" s="855"/>
      <c r="AE3" s="855"/>
      <c r="AF3" s="855"/>
      <c r="AG3" s="855"/>
      <c r="AH3" s="855"/>
      <c r="AI3" s="855"/>
      <c r="AJ3" s="855"/>
      <c r="AK3" s="855"/>
      <c r="AL3" s="855"/>
      <c r="AM3" s="855"/>
      <c r="AN3" s="855"/>
      <c r="AO3" s="855"/>
      <c r="AU3" s="857"/>
      <c r="AV3" s="858"/>
      <c r="AW3" s="859"/>
      <c r="AX3" s="859"/>
      <c r="AY3" s="852" t="s">
        <v>604</v>
      </c>
      <c r="AZ3" s="852"/>
      <c r="BA3" s="852"/>
      <c r="BB3" s="852"/>
      <c r="BC3" s="852" t="s">
        <v>605</v>
      </c>
      <c r="BD3" s="852"/>
      <c r="BE3" s="852"/>
      <c r="BF3" s="852"/>
      <c r="BG3" s="852" t="s">
        <v>606</v>
      </c>
      <c r="BH3" s="852"/>
      <c r="BI3" s="852"/>
      <c r="BJ3" s="852"/>
      <c r="BK3" s="852" t="s">
        <v>607</v>
      </c>
      <c r="BL3" s="852"/>
      <c r="BM3" s="852"/>
      <c r="BN3" s="852"/>
      <c r="BO3" s="852" t="s">
        <v>605</v>
      </c>
      <c r="BP3" s="852"/>
      <c r="BQ3" s="852"/>
      <c r="BR3" s="852"/>
      <c r="BS3" s="852" t="s">
        <v>606</v>
      </c>
      <c r="BT3" s="852"/>
      <c r="BU3" s="852"/>
      <c r="BV3" s="852"/>
      <c r="BW3" s="854"/>
      <c r="BX3" s="854"/>
      <c r="BY3" s="854"/>
      <c r="BZ3" s="854"/>
      <c r="CA3" s="854"/>
      <c r="CB3" s="854"/>
      <c r="CC3" s="854"/>
      <c r="CD3" s="854"/>
      <c r="CE3" s="854"/>
      <c r="CF3" s="854"/>
      <c r="CG3" s="854"/>
      <c r="CH3" s="854"/>
    </row>
    <row r="4" spans="2:86" ht="18" customHeight="1" x14ac:dyDescent="0.15">
      <c r="B4" s="390" t="s">
        <v>8</v>
      </c>
      <c r="C4" s="390"/>
      <c r="D4" s="390"/>
      <c r="E4" s="620" t="s">
        <v>358</v>
      </c>
      <c r="F4" s="621"/>
      <c r="G4" s="621"/>
      <c r="H4" s="621"/>
      <c r="I4" s="621"/>
      <c r="J4" s="622"/>
      <c r="K4" s="491" t="s">
        <v>9</v>
      </c>
      <c r="L4" s="491"/>
      <c r="M4" s="491"/>
      <c r="N4" s="644" t="s">
        <v>574</v>
      </c>
      <c r="O4" s="644"/>
      <c r="P4" s="644"/>
      <c r="Q4" s="644"/>
      <c r="R4" s="644"/>
      <c r="S4" s="644"/>
      <c r="T4" s="493" t="s">
        <v>608</v>
      </c>
      <c r="U4" s="494"/>
      <c r="V4" s="494"/>
      <c r="W4" s="494"/>
      <c r="X4" s="495"/>
      <c r="Y4" s="867" t="s">
        <v>364</v>
      </c>
      <c r="Z4" s="867"/>
      <c r="AA4" s="867"/>
      <c r="AB4" s="867"/>
      <c r="AC4" s="867"/>
      <c r="AD4" s="867"/>
      <c r="AE4" s="867"/>
      <c r="AF4" s="867"/>
      <c r="AG4" s="493" t="s">
        <v>403</v>
      </c>
      <c r="AH4" s="494"/>
      <c r="AI4" s="494"/>
      <c r="AJ4" s="495"/>
      <c r="AK4" s="860">
        <v>45621</v>
      </c>
      <c r="AL4" s="861"/>
      <c r="AM4" s="861"/>
      <c r="AN4" s="861"/>
      <c r="AO4" s="862"/>
      <c r="AU4" s="857"/>
      <c r="AV4" s="858"/>
      <c r="AW4" s="859"/>
      <c r="AX4" s="859"/>
      <c r="AY4" s="166" t="s">
        <v>609</v>
      </c>
      <c r="AZ4" s="166" t="s">
        <v>610</v>
      </c>
      <c r="BA4" s="166" t="s">
        <v>611</v>
      </c>
      <c r="BB4" s="166" t="s">
        <v>612</v>
      </c>
      <c r="BC4" s="166" t="s">
        <v>609</v>
      </c>
      <c r="BD4" s="166" t="s">
        <v>610</v>
      </c>
      <c r="BE4" s="166" t="s">
        <v>611</v>
      </c>
      <c r="BF4" s="166" t="s">
        <v>612</v>
      </c>
      <c r="BG4" s="166" t="s">
        <v>609</v>
      </c>
      <c r="BH4" s="166" t="s">
        <v>610</v>
      </c>
      <c r="BI4" s="166" t="s">
        <v>611</v>
      </c>
      <c r="BJ4" s="166" t="s">
        <v>612</v>
      </c>
      <c r="BK4" s="166" t="s">
        <v>609</v>
      </c>
      <c r="BL4" s="166" t="s">
        <v>610</v>
      </c>
      <c r="BM4" s="166" t="s">
        <v>611</v>
      </c>
      <c r="BN4" s="166" t="s">
        <v>612</v>
      </c>
      <c r="BO4" s="166" t="s">
        <v>609</v>
      </c>
      <c r="BP4" s="166" t="s">
        <v>610</v>
      </c>
      <c r="BQ4" s="166" t="s">
        <v>611</v>
      </c>
      <c r="BR4" s="166" t="s">
        <v>612</v>
      </c>
      <c r="BS4" s="166" t="s">
        <v>609</v>
      </c>
      <c r="BT4" s="166" t="s">
        <v>610</v>
      </c>
      <c r="BU4" s="166" t="s">
        <v>611</v>
      </c>
      <c r="BV4" s="166" t="s">
        <v>612</v>
      </c>
      <c r="BW4" s="5"/>
      <c r="BX4" s="5"/>
      <c r="BY4" s="5"/>
      <c r="BZ4" s="5"/>
      <c r="CA4" s="5"/>
      <c r="CB4" s="5"/>
      <c r="CC4" s="5"/>
      <c r="CD4" s="5"/>
      <c r="CE4" s="5"/>
      <c r="CF4" s="5"/>
      <c r="CG4" s="5"/>
      <c r="CH4" s="5"/>
    </row>
    <row r="5" spans="2:86" ht="18" customHeight="1" x14ac:dyDescent="0.15">
      <c r="B5" s="398" t="s">
        <v>0</v>
      </c>
      <c r="C5" s="398"/>
      <c r="D5" s="398"/>
      <c r="E5" s="630" t="s">
        <v>314</v>
      </c>
      <c r="F5" s="631"/>
      <c r="G5" s="631"/>
      <c r="H5" s="631"/>
      <c r="I5" s="631"/>
      <c r="J5" s="632"/>
      <c r="K5" s="523" t="s">
        <v>1</v>
      </c>
      <c r="L5" s="523"/>
      <c r="M5" s="523"/>
      <c r="N5" s="644" t="s">
        <v>362</v>
      </c>
      <c r="O5" s="644"/>
      <c r="P5" s="644"/>
      <c r="Q5" s="644"/>
      <c r="R5" s="644"/>
      <c r="S5" s="644"/>
      <c r="T5" s="496"/>
      <c r="U5" s="497"/>
      <c r="V5" s="497"/>
      <c r="W5" s="497"/>
      <c r="X5" s="498"/>
      <c r="Y5" s="866" t="s">
        <v>367</v>
      </c>
      <c r="Z5" s="866"/>
      <c r="AA5" s="866"/>
      <c r="AB5" s="866"/>
      <c r="AC5" s="866"/>
      <c r="AD5" s="866"/>
      <c r="AE5" s="866"/>
      <c r="AF5" s="866"/>
      <c r="AG5" s="628"/>
      <c r="AH5" s="646"/>
      <c r="AI5" s="646"/>
      <c r="AJ5" s="629"/>
      <c r="AK5" s="863"/>
      <c r="AL5" s="864"/>
      <c r="AM5" s="864"/>
      <c r="AN5" s="864"/>
      <c r="AO5" s="865"/>
      <c r="AU5" s="857"/>
      <c r="AV5" s="167" t="str">
        <f>N7</f>
        <v>S012</v>
      </c>
      <c r="AW5" s="168">
        <f>R7</f>
        <v>10.5</v>
      </c>
      <c r="AX5" s="169" t="str">
        <f>AM35</f>
        <v>Ⅰ</v>
      </c>
      <c r="AY5" s="169">
        <f>Y37</f>
        <v>0</v>
      </c>
      <c r="AZ5" s="169">
        <f t="shared" ref="AZ5:BJ5" si="0">Z37</f>
        <v>0</v>
      </c>
      <c r="BA5" s="169">
        <f t="shared" si="0"/>
        <v>0</v>
      </c>
      <c r="BB5" s="169">
        <f>AB37</f>
        <v>0</v>
      </c>
      <c r="BC5" s="169">
        <f t="shared" si="0"/>
        <v>0</v>
      </c>
      <c r="BD5" s="169">
        <f>AD37</f>
        <v>0</v>
      </c>
      <c r="BE5" s="169">
        <f>AE37</f>
        <v>0</v>
      </c>
      <c r="BF5" s="169">
        <f t="shared" si="0"/>
        <v>0</v>
      </c>
      <c r="BG5" s="169">
        <f t="shared" si="0"/>
        <v>0</v>
      </c>
      <c r="BH5" s="169">
        <f t="shared" si="0"/>
        <v>0</v>
      </c>
      <c r="BI5" s="169">
        <f>AI37</f>
        <v>0</v>
      </c>
      <c r="BJ5" s="169">
        <f t="shared" si="0"/>
        <v>0</v>
      </c>
      <c r="BK5" s="169" t="str">
        <f>IF(Y37&gt;0,R7,"")</f>
        <v/>
      </c>
      <c r="BL5" s="170" t="str">
        <f>IF(Y37&gt;0,"",IF(Z37&gt;0,R7,""))</f>
        <v/>
      </c>
      <c r="BM5" s="170" t="str">
        <f>IF(Y37+Z37&gt;0,"",IF(AA37&gt;0,R7,""))</f>
        <v/>
      </c>
      <c r="BN5" s="170" t="str">
        <f>IF(Y37+Z37+AA37&gt;0,"",IF(AB37&gt;0,R7,""))</f>
        <v/>
      </c>
      <c r="BO5" s="169">
        <f>AC35</f>
        <v>0</v>
      </c>
      <c r="BP5" s="169">
        <f t="shared" ref="BP5:BQ5" si="1">AD35</f>
        <v>0</v>
      </c>
      <c r="BQ5" s="169">
        <f t="shared" si="1"/>
        <v>0</v>
      </c>
      <c r="BR5" s="169">
        <f>AF35</f>
        <v>0</v>
      </c>
      <c r="BS5" s="169">
        <f>AG35</f>
        <v>0</v>
      </c>
      <c r="BT5" s="169">
        <f>AH35</f>
        <v>0</v>
      </c>
      <c r="BU5" s="169">
        <f>AI35</f>
        <v>0</v>
      </c>
      <c r="BV5" s="169">
        <f>AJ35</f>
        <v>0</v>
      </c>
      <c r="BW5" s="171"/>
      <c r="BX5" s="172"/>
      <c r="BY5" s="172"/>
      <c r="BZ5" s="172"/>
      <c r="CA5" s="173"/>
      <c r="CB5" s="173"/>
      <c r="CC5" s="173"/>
      <c r="CD5" s="173"/>
      <c r="CE5" s="173"/>
      <c r="CF5" s="173"/>
      <c r="CG5" s="173"/>
      <c r="CH5" s="173"/>
    </row>
    <row r="6" spans="2:86" ht="12" customHeight="1" x14ac:dyDescent="0.15">
      <c r="B6" s="868" t="s">
        <v>613</v>
      </c>
      <c r="C6" s="870"/>
      <c r="D6" s="871"/>
      <c r="E6" s="872"/>
      <c r="F6" s="872"/>
      <c r="G6" s="872"/>
      <c r="H6" s="872"/>
      <c r="I6" s="872"/>
      <c r="J6" s="873"/>
      <c r="K6" s="878" t="s">
        <v>614</v>
      </c>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80"/>
      <c r="AP6" s="2"/>
    </row>
    <row r="7" spans="2:86" ht="12" customHeight="1" x14ac:dyDescent="0.15">
      <c r="B7" s="869"/>
      <c r="C7" s="874"/>
      <c r="D7" s="872"/>
      <c r="E7" s="872"/>
      <c r="F7" s="872"/>
      <c r="G7" s="872"/>
      <c r="H7" s="872"/>
      <c r="I7" s="872"/>
      <c r="J7" s="873"/>
      <c r="K7" s="881" t="s">
        <v>615</v>
      </c>
      <c r="L7" s="882"/>
      <c r="M7" s="883"/>
      <c r="N7" s="884" t="s">
        <v>336</v>
      </c>
      <c r="O7" s="885"/>
      <c r="P7" s="881" t="s">
        <v>617</v>
      </c>
      <c r="Q7" s="883"/>
      <c r="R7" s="886">
        <v>10.5</v>
      </c>
      <c r="S7" s="887"/>
      <c r="T7" s="888"/>
      <c r="U7" s="889" t="s">
        <v>618</v>
      </c>
      <c r="V7" s="890"/>
      <c r="W7" s="889" t="s">
        <v>619</v>
      </c>
      <c r="X7" s="890"/>
      <c r="Y7" s="883" t="s">
        <v>620</v>
      </c>
      <c r="Z7" s="895"/>
      <c r="AA7" s="895"/>
      <c r="AB7" s="895"/>
      <c r="AC7" s="889" t="s">
        <v>621</v>
      </c>
      <c r="AD7" s="896"/>
      <c r="AE7" s="896"/>
      <c r="AF7" s="896"/>
      <c r="AG7" s="896"/>
      <c r="AH7" s="896"/>
      <c r="AI7" s="896"/>
      <c r="AJ7" s="890"/>
      <c r="AK7" s="889" t="s">
        <v>622</v>
      </c>
      <c r="AL7" s="896"/>
      <c r="AM7" s="896"/>
      <c r="AN7" s="898"/>
      <c r="AO7" s="899"/>
      <c r="AP7" s="2"/>
      <c r="AW7" s="175"/>
    </row>
    <row r="8" spans="2:86" ht="12" customHeight="1" x14ac:dyDescent="0.15">
      <c r="B8" s="869"/>
      <c r="C8" s="874"/>
      <c r="D8" s="872"/>
      <c r="E8" s="872"/>
      <c r="F8" s="872"/>
      <c r="G8" s="872"/>
      <c r="H8" s="872"/>
      <c r="I8" s="872"/>
      <c r="J8" s="873"/>
      <c r="K8" s="895" t="s">
        <v>501</v>
      </c>
      <c r="L8" s="895" t="s">
        <v>414</v>
      </c>
      <c r="M8" s="895"/>
      <c r="N8" s="895" t="s">
        <v>415</v>
      </c>
      <c r="O8" s="895"/>
      <c r="P8" s="895" t="s">
        <v>623</v>
      </c>
      <c r="Q8" s="895"/>
      <c r="R8" s="895" t="s">
        <v>624</v>
      </c>
      <c r="S8" s="895"/>
      <c r="T8" s="895"/>
      <c r="U8" s="891"/>
      <c r="V8" s="892"/>
      <c r="W8" s="891"/>
      <c r="X8" s="892"/>
      <c r="Y8" s="883"/>
      <c r="Z8" s="895"/>
      <c r="AA8" s="895"/>
      <c r="AB8" s="895"/>
      <c r="AC8" s="893"/>
      <c r="AD8" s="897"/>
      <c r="AE8" s="897"/>
      <c r="AF8" s="897"/>
      <c r="AG8" s="897"/>
      <c r="AH8" s="897"/>
      <c r="AI8" s="897"/>
      <c r="AJ8" s="894"/>
      <c r="AK8" s="891"/>
      <c r="AL8" s="900"/>
      <c r="AM8" s="900"/>
      <c r="AN8" s="901"/>
      <c r="AO8" s="902"/>
      <c r="AP8" s="2"/>
    </row>
    <row r="9" spans="2:86" ht="12" customHeight="1" x14ac:dyDescent="0.15">
      <c r="B9" s="869"/>
      <c r="C9" s="874"/>
      <c r="D9" s="872"/>
      <c r="E9" s="872"/>
      <c r="F9" s="872"/>
      <c r="G9" s="872"/>
      <c r="H9" s="872"/>
      <c r="I9" s="872"/>
      <c r="J9" s="873"/>
      <c r="K9" s="895"/>
      <c r="L9" s="895"/>
      <c r="M9" s="895"/>
      <c r="N9" s="895"/>
      <c r="O9" s="895"/>
      <c r="P9" s="895"/>
      <c r="Q9" s="895"/>
      <c r="R9" s="895"/>
      <c r="S9" s="895"/>
      <c r="T9" s="895"/>
      <c r="U9" s="891"/>
      <c r="V9" s="892"/>
      <c r="W9" s="891"/>
      <c r="X9" s="892"/>
      <c r="Y9" s="883" t="s">
        <v>625</v>
      </c>
      <c r="Z9" s="895"/>
      <c r="AA9" s="895"/>
      <c r="AB9" s="895"/>
      <c r="AC9" s="895" t="s">
        <v>626</v>
      </c>
      <c r="AD9" s="895"/>
      <c r="AE9" s="895"/>
      <c r="AF9" s="895"/>
      <c r="AG9" s="895" t="s">
        <v>627</v>
      </c>
      <c r="AH9" s="895"/>
      <c r="AI9" s="895"/>
      <c r="AJ9" s="895"/>
      <c r="AK9" s="891"/>
      <c r="AL9" s="900"/>
      <c r="AM9" s="900"/>
      <c r="AN9" s="901"/>
      <c r="AO9" s="902"/>
      <c r="AP9" s="2"/>
    </row>
    <row r="10" spans="2:86" ht="12" customHeight="1" x14ac:dyDescent="0.15">
      <c r="B10" s="869"/>
      <c r="C10" s="874"/>
      <c r="D10" s="872"/>
      <c r="E10" s="872"/>
      <c r="F10" s="872"/>
      <c r="G10" s="872"/>
      <c r="H10" s="872"/>
      <c r="I10" s="872"/>
      <c r="J10" s="873"/>
      <c r="K10" s="895"/>
      <c r="L10" s="895"/>
      <c r="M10" s="895"/>
      <c r="N10" s="895"/>
      <c r="O10" s="895"/>
      <c r="P10" s="895"/>
      <c r="Q10" s="895"/>
      <c r="R10" s="895"/>
      <c r="S10" s="895"/>
      <c r="T10" s="895"/>
      <c r="U10" s="893"/>
      <c r="V10" s="894"/>
      <c r="W10" s="893"/>
      <c r="X10" s="894"/>
      <c r="Y10" s="176" t="s">
        <v>388</v>
      </c>
      <c r="Z10" s="177" t="s">
        <v>387</v>
      </c>
      <c r="AA10" s="177" t="s">
        <v>628</v>
      </c>
      <c r="AB10" s="177" t="s">
        <v>629</v>
      </c>
      <c r="AC10" s="177" t="s">
        <v>388</v>
      </c>
      <c r="AD10" s="177" t="s">
        <v>387</v>
      </c>
      <c r="AE10" s="177" t="s">
        <v>628</v>
      </c>
      <c r="AF10" s="177" t="s">
        <v>629</v>
      </c>
      <c r="AG10" s="177" t="s">
        <v>388</v>
      </c>
      <c r="AH10" s="177" t="s">
        <v>387</v>
      </c>
      <c r="AI10" s="177" t="s">
        <v>628</v>
      </c>
      <c r="AJ10" s="177" t="s">
        <v>629</v>
      </c>
      <c r="AK10" s="893"/>
      <c r="AL10" s="897"/>
      <c r="AM10" s="897"/>
      <c r="AN10" s="903"/>
      <c r="AO10" s="904"/>
      <c r="AP10" s="2"/>
    </row>
    <row r="11" spans="2:86" ht="12" customHeight="1" x14ac:dyDescent="0.15">
      <c r="B11" s="869"/>
      <c r="C11" s="874"/>
      <c r="D11" s="872"/>
      <c r="E11" s="872"/>
      <c r="F11" s="872"/>
      <c r="G11" s="872"/>
      <c r="H11" s="872"/>
      <c r="I11" s="872"/>
      <c r="J11" s="873"/>
      <c r="K11" s="178"/>
      <c r="L11" s="905"/>
      <c r="M11" s="907"/>
      <c r="N11" s="905"/>
      <c r="O11" s="907"/>
      <c r="P11" s="905"/>
      <c r="Q11" s="907"/>
      <c r="R11" s="613"/>
      <c r="S11" s="613"/>
      <c r="T11" s="613"/>
      <c r="U11" s="905"/>
      <c r="V11" s="907"/>
      <c r="W11" s="905"/>
      <c r="X11" s="907"/>
      <c r="Y11" s="179"/>
      <c r="Z11" s="180"/>
      <c r="AA11" s="180"/>
      <c r="AB11" s="180"/>
      <c r="AC11" s="181"/>
      <c r="AD11" s="181"/>
      <c r="AE11" s="181"/>
      <c r="AF11" s="181"/>
      <c r="AG11" s="181"/>
      <c r="AH11" s="181"/>
      <c r="AI11" s="181"/>
      <c r="AJ11" s="181"/>
      <c r="AK11" s="905"/>
      <c r="AL11" s="906"/>
      <c r="AM11" s="906"/>
      <c r="AN11" s="906"/>
      <c r="AO11" s="907"/>
      <c r="AP11" s="2"/>
      <c r="AQ11" s="182">
        <f>IF(P11="材質劣化",2,IF(P11="漏水",3,1))</f>
        <v>1</v>
      </c>
    </row>
    <row r="12" spans="2:86" ht="12" customHeight="1" x14ac:dyDescent="0.15">
      <c r="B12" s="869"/>
      <c r="C12" s="874"/>
      <c r="D12" s="872"/>
      <c r="E12" s="872"/>
      <c r="F12" s="872"/>
      <c r="G12" s="872"/>
      <c r="H12" s="872"/>
      <c r="I12" s="872"/>
      <c r="J12" s="873"/>
      <c r="K12" s="178"/>
      <c r="L12" s="905"/>
      <c r="M12" s="907"/>
      <c r="N12" s="905"/>
      <c r="O12" s="907"/>
      <c r="P12" s="905"/>
      <c r="Q12" s="907"/>
      <c r="R12" s="613"/>
      <c r="S12" s="613"/>
      <c r="T12" s="613"/>
      <c r="U12" s="905"/>
      <c r="V12" s="907"/>
      <c r="W12" s="905"/>
      <c r="X12" s="907"/>
      <c r="Y12" s="179"/>
      <c r="Z12" s="180"/>
      <c r="AA12" s="180"/>
      <c r="AB12" s="180"/>
      <c r="AC12" s="181"/>
      <c r="AD12" s="181"/>
      <c r="AE12" s="181"/>
      <c r="AF12" s="181"/>
      <c r="AG12" s="181"/>
      <c r="AH12" s="181"/>
      <c r="AI12" s="181"/>
      <c r="AJ12" s="181"/>
      <c r="AK12" s="905"/>
      <c r="AL12" s="906"/>
      <c r="AM12" s="906"/>
      <c r="AN12" s="906"/>
      <c r="AO12" s="907"/>
      <c r="AP12" s="2"/>
      <c r="AQ12" s="182">
        <f>IF(P12="材質劣化",2,IF(P12="漏水",3,1))</f>
        <v>1</v>
      </c>
    </row>
    <row r="13" spans="2:86" ht="12" customHeight="1" x14ac:dyDescent="0.15">
      <c r="B13" s="869"/>
      <c r="C13" s="874"/>
      <c r="D13" s="872"/>
      <c r="E13" s="872"/>
      <c r="F13" s="872"/>
      <c r="G13" s="872"/>
      <c r="H13" s="872"/>
      <c r="I13" s="872"/>
      <c r="J13" s="873"/>
      <c r="K13" s="178"/>
      <c r="L13" s="905"/>
      <c r="M13" s="907"/>
      <c r="N13" s="905"/>
      <c r="O13" s="907"/>
      <c r="P13" s="905"/>
      <c r="Q13" s="907"/>
      <c r="R13" s="611"/>
      <c r="S13" s="614"/>
      <c r="T13" s="612"/>
      <c r="U13" s="905"/>
      <c r="V13" s="907"/>
      <c r="W13" s="905"/>
      <c r="X13" s="907"/>
      <c r="Y13" s="179"/>
      <c r="Z13" s="180"/>
      <c r="AA13" s="180"/>
      <c r="AB13" s="180"/>
      <c r="AC13" s="181"/>
      <c r="AD13" s="181"/>
      <c r="AE13" s="181"/>
      <c r="AF13" s="181"/>
      <c r="AG13" s="181"/>
      <c r="AH13" s="181"/>
      <c r="AI13" s="181"/>
      <c r="AJ13" s="181"/>
      <c r="AK13" s="905"/>
      <c r="AL13" s="906"/>
      <c r="AM13" s="906"/>
      <c r="AN13" s="906"/>
      <c r="AO13" s="907"/>
      <c r="AP13" s="2"/>
      <c r="AQ13" s="182">
        <f t="shared" ref="AQ13:AQ34" si="2">IF(P13="材質劣化",2,IF(P13="漏水",3,1))</f>
        <v>1</v>
      </c>
    </row>
    <row r="14" spans="2:86" ht="12" customHeight="1" x14ac:dyDescent="0.15">
      <c r="B14" s="869"/>
      <c r="C14" s="874"/>
      <c r="D14" s="872"/>
      <c r="E14" s="872"/>
      <c r="F14" s="872"/>
      <c r="G14" s="872"/>
      <c r="H14" s="872"/>
      <c r="I14" s="872"/>
      <c r="J14" s="873"/>
      <c r="K14" s="178"/>
      <c r="L14" s="905"/>
      <c r="M14" s="907"/>
      <c r="N14" s="905"/>
      <c r="O14" s="907"/>
      <c r="P14" s="905"/>
      <c r="Q14" s="907"/>
      <c r="R14" s="611"/>
      <c r="S14" s="614"/>
      <c r="T14" s="612"/>
      <c r="U14" s="905"/>
      <c r="V14" s="907"/>
      <c r="W14" s="905"/>
      <c r="X14" s="907"/>
      <c r="Y14" s="179"/>
      <c r="Z14" s="180"/>
      <c r="AA14" s="180"/>
      <c r="AB14" s="180"/>
      <c r="AC14" s="181"/>
      <c r="AD14" s="181"/>
      <c r="AE14" s="181"/>
      <c r="AF14" s="181"/>
      <c r="AG14" s="181"/>
      <c r="AH14" s="181"/>
      <c r="AI14" s="181"/>
      <c r="AJ14" s="181"/>
      <c r="AK14" s="905"/>
      <c r="AL14" s="906"/>
      <c r="AM14" s="906"/>
      <c r="AN14" s="906"/>
      <c r="AO14" s="907"/>
      <c r="AP14" s="2"/>
      <c r="AQ14" s="182">
        <f t="shared" si="2"/>
        <v>1</v>
      </c>
    </row>
    <row r="15" spans="2:86" ht="12" customHeight="1" x14ac:dyDescent="0.15">
      <c r="B15" s="869"/>
      <c r="C15" s="874"/>
      <c r="D15" s="872"/>
      <c r="E15" s="872"/>
      <c r="F15" s="872"/>
      <c r="G15" s="872"/>
      <c r="H15" s="872"/>
      <c r="I15" s="872"/>
      <c r="J15" s="873"/>
      <c r="K15" s="178"/>
      <c r="L15" s="905"/>
      <c r="M15" s="907"/>
      <c r="N15" s="905"/>
      <c r="O15" s="907"/>
      <c r="P15" s="905"/>
      <c r="Q15" s="907"/>
      <c r="R15" s="611"/>
      <c r="S15" s="614"/>
      <c r="T15" s="612"/>
      <c r="U15" s="905"/>
      <c r="V15" s="907"/>
      <c r="W15" s="905"/>
      <c r="X15" s="907"/>
      <c r="Y15" s="179"/>
      <c r="Z15" s="180"/>
      <c r="AA15" s="180"/>
      <c r="AB15" s="180"/>
      <c r="AC15" s="181"/>
      <c r="AD15" s="181"/>
      <c r="AE15" s="181"/>
      <c r="AF15" s="181"/>
      <c r="AG15" s="181"/>
      <c r="AH15" s="181"/>
      <c r="AI15" s="181"/>
      <c r="AJ15" s="181"/>
      <c r="AK15" s="905"/>
      <c r="AL15" s="906"/>
      <c r="AM15" s="906"/>
      <c r="AN15" s="906"/>
      <c r="AO15" s="907"/>
      <c r="AP15" s="2"/>
      <c r="AQ15" s="182">
        <f t="shared" si="2"/>
        <v>1</v>
      </c>
    </row>
    <row r="16" spans="2:86" ht="12" customHeight="1" x14ac:dyDescent="0.15">
      <c r="B16" s="869"/>
      <c r="C16" s="874"/>
      <c r="D16" s="872"/>
      <c r="E16" s="872"/>
      <c r="F16" s="872"/>
      <c r="G16" s="872"/>
      <c r="H16" s="872"/>
      <c r="I16" s="872"/>
      <c r="J16" s="873"/>
      <c r="K16" s="178"/>
      <c r="L16" s="905"/>
      <c r="M16" s="907"/>
      <c r="N16" s="905"/>
      <c r="O16" s="907"/>
      <c r="P16" s="905"/>
      <c r="Q16" s="907"/>
      <c r="R16" s="611"/>
      <c r="S16" s="614"/>
      <c r="T16" s="612"/>
      <c r="U16" s="905"/>
      <c r="V16" s="907"/>
      <c r="W16" s="905"/>
      <c r="X16" s="907"/>
      <c r="Y16" s="179"/>
      <c r="Z16" s="180"/>
      <c r="AA16" s="180"/>
      <c r="AB16" s="180"/>
      <c r="AC16" s="181"/>
      <c r="AD16" s="181"/>
      <c r="AE16" s="181"/>
      <c r="AF16" s="181"/>
      <c r="AG16" s="181"/>
      <c r="AH16" s="181"/>
      <c r="AI16" s="181"/>
      <c r="AJ16" s="181"/>
      <c r="AK16" s="905"/>
      <c r="AL16" s="906"/>
      <c r="AM16" s="906"/>
      <c r="AN16" s="906"/>
      <c r="AO16" s="907"/>
      <c r="AP16" s="2"/>
      <c r="AQ16" s="182">
        <f t="shared" si="2"/>
        <v>1</v>
      </c>
    </row>
    <row r="17" spans="2:46" ht="12" customHeight="1" x14ac:dyDescent="0.15">
      <c r="B17" s="869"/>
      <c r="C17" s="874"/>
      <c r="D17" s="872"/>
      <c r="E17" s="872"/>
      <c r="F17" s="872"/>
      <c r="G17" s="872"/>
      <c r="H17" s="872"/>
      <c r="I17" s="872"/>
      <c r="J17" s="873"/>
      <c r="K17" s="178"/>
      <c r="L17" s="905"/>
      <c r="M17" s="907"/>
      <c r="N17" s="905"/>
      <c r="O17" s="907"/>
      <c r="P17" s="905"/>
      <c r="Q17" s="907"/>
      <c r="R17" s="611"/>
      <c r="S17" s="614"/>
      <c r="T17" s="612"/>
      <c r="U17" s="905"/>
      <c r="V17" s="907"/>
      <c r="W17" s="905"/>
      <c r="X17" s="907"/>
      <c r="Y17" s="179"/>
      <c r="Z17" s="180"/>
      <c r="AA17" s="180"/>
      <c r="AB17" s="180"/>
      <c r="AC17" s="181"/>
      <c r="AD17" s="181"/>
      <c r="AE17" s="181"/>
      <c r="AF17" s="181"/>
      <c r="AG17" s="181"/>
      <c r="AH17" s="181"/>
      <c r="AI17" s="181"/>
      <c r="AJ17" s="181"/>
      <c r="AK17" s="905"/>
      <c r="AL17" s="906"/>
      <c r="AM17" s="906"/>
      <c r="AN17" s="906"/>
      <c r="AO17" s="907"/>
      <c r="AP17" s="2"/>
      <c r="AQ17" s="182">
        <f t="shared" si="2"/>
        <v>1</v>
      </c>
    </row>
    <row r="18" spans="2:46" ht="12" customHeight="1" x14ac:dyDescent="0.15">
      <c r="B18" s="869"/>
      <c r="C18" s="874"/>
      <c r="D18" s="872"/>
      <c r="E18" s="872"/>
      <c r="F18" s="872"/>
      <c r="G18" s="872"/>
      <c r="H18" s="872"/>
      <c r="I18" s="872"/>
      <c r="J18" s="873"/>
      <c r="K18" s="178"/>
      <c r="L18" s="905"/>
      <c r="M18" s="907"/>
      <c r="N18" s="905"/>
      <c r="O18" s="907"/>
      <c r="P18" s="905"/>
      <c r="Q18" s="907"/>
      <c r="R18" s="611"/>
      <c r="S18" s="614"/>
      <c r="T18" s="612"/>
      <c r="U18" s="905"/>
      <c r="V18" s="907"/>
      <c r="W18" s="905"/>
      <c r="X18" s="907"/>
      <c r="Y18" s="179"/>
      <c r="Z18" s="180"/>
      <c r="AA18" s="180"/>
      <c r="AB18" s="180"/>
      <c r="AC18" s="181"/>
      <c r="AD18" s="181"/>
      <c r="AE18" s="181"/>
      <c r="AF18" s="181"/>
      <c r="AG18" s="181"/>
      <c r="AH18" s="181"/>
      <c r="AI18" s="181"/>
      <c r="AJ18" s="181"/>
      <c r="AK18" s="905"/>
      <c r="AL18" s="906"/>
      <c r="AM18" s="906"/>
      <c r="AN18" s="906"/>
      <c r="AO18" s="907"/>
      <c r="AP18" s="2"/>
      <c r="AQ18" s="182">
        <f t="shared" si="2"/>
        <v>1</v>
      </c>
    </row>
    <row r="19" spans="2:46" ht="12" customHeight="1" x14ac:dyDescent="0.15">
      <c r="B19" s="869"/>
      <c r="C19" s="874"/>
      <c r="D19" s="872"/>
      <c r="E19" s="872"/>
      <c r="F19" s="872"/>
      <c r="G19" s="872"/>
      <c r="H19" s="872"/>
      <c r="I19" s="872"/>
      <c r="J19" s="873"/>
      <c r="K19" s="178"/>
      <c r="L19" s="905"/>
      <c r="M19" s="907"/>
      <c r="N19" s="905"/>
      <c r="O19" s="907"/>
      <c r="P19" s="905"/>
      <c r="Q19" s="907"/>
      <c r="R19" s="611"/>
      <c r="S19" s="614"/>
      <c r="T19" s="612"/>
      <c r="U19" s="905"/>
      <c r="V19" s="907"/>
      <c r="W19" s="905"/>
      <c r="X19" s="907"/>
      <c r="Y19" s="179"/>
      <c r="Z19" s="180"/>
      <c r="AA19" s="180"/>
      <c r="AB19" s="180"/>
      <c r="AC19" s="181"/>
      <c r="AD19" s="181"/>
      <c r="AE19" s="181"/>
      <c r="AF19" s="181"/>
      <c r="AG19" s="181"/>
      <c r="AH19" s="181"/>
      <c r="AI19" s="181"/>
      <c r="AJ19" s="181"/>
      <c r="AK19" s="905"/>
      <c r="AL19" s="906"/>
      <c r="AM19" s="906"/>
      <c r="AN19" s="906"/>
      <c r="AO19" s="907"/>
      <c r="AP19" s="2"/>
      <c r="AQ19" s="182">
        <f t="shared" si="2"/>
        <v>1</v>
      </c>
    </row>
    <row r="20" spans="2:46" ht="12" customHeight="1" x14ac:dyDescent="0.15">
      <c r="B20" s="869"/>
      <c r="C20" s="874"/>
      <c r="D20" s="872"/>
      <c r="E20" s="872"/>
      <c r="F20" s="872"/>
      <c r="G20" s="872"/>
      <c r="H20" s="872"/>
      <c r="I20" s="872"/>
      <c r="J20" s="873"/>
      <c r="K20" s="178"/>
      <c r="L20" s="905"/>
      <c r="M20" s="907"/>
      <c r="N20" s="905"/>
      <c r="O20" s="907"/>
      <c r="P20" s="905"/>
      <c r="Q20" s="907"/>
      <c r="R20" s="611"/>
      <c r="S20" s="614"/>
      <c r="T20" s="612"/>
      <c r="U20" s="905"/>
      <c r="V20" s="907"/>
      <c r="W20" s="905"/>
      <c r="X20" s="907"/>
      <c r="Y20" s="179"/>
      <c r="Z20" s="180"/>
      <c r="AA20" s="180"/>
      <c r="AB20" s="180"/>
      <c r="AC20" s="181"/>
      <c r="AD20" s="181"/>
      <c r="AE20" s="181"/>
      <c r="AF20" s="181"/>
      <c r="AG20" s="181"/>
      <c r="AH20" s="181"/>
      <c r="AI20" s="181"/>
      <c r="AJ20" s="181"/>
      <c r="AK20" s="905"/>
      <c r="AL20" s="906"/>
      <c r="AM20" s="906"/>
      <c r="AN20" s="906"/>
      <c r="AO20" s="907"/>
      <c r="AP20" s="2"/>
      <c r="AQ20" s="182">
        <f t="shared" si="2"/>
        <v>1</v>
      </c>
    </row>
    <row r="21" spans="2:46" ht="12" customHeight="1" x14ac:dyDescent="0.15">
      <c r="B21" s="869"/>
      <c r="C21" s="874"/>
      <c r="D21" s="872"/>
      <c r="E21" s="872"/>
      <c r="F21" s="872"/>
      <c r="G21" s="872"/>
      <c r="H21" s="872"/>
      <c r="I21" s="872"/>
      <c r="J21" s="873"/>
      <c r="K21" s="178"/>
      <c r="L21" s="905"/>
      <c r="M21" s="907"/>
      <c r="N21" s="905"/>
      <c r="O21" s="907"/>
      <c r="P21" s="905"/>
      <c r="Q21" s="907"/>
      <c r="R21" s="611"/>
      <c r="S21" s="614"/>
      <c r="T21" s="612"/>
      <c r="U21" s="905"/>
      <c r="V21" s="907"/>
      <c r="W21" s="905"/>
      <c r="X21" s="907"/>
      <c r="Y21" s="179"/>
      <c r="Z21" s="180"/>
      <c r="AA21" s="180"/>
      <c r="AB21" s="180"/>
      <c r="AC21" s="181"/>
      <c r="AD21" s="181"/>
      <c r="AE21" s="181"/>
      <c r="AF21" s="181"/>
      <c r="AG21" s="181"/>
      <c r="AH21" s="181"/>
      <c r="AI21" s="181"/>
      <c r="AJ21" s="181"/>
      <c r="AK21" s="905"/>
      <c r="AL21" s="906"/>
      <c r="AM21" s="906"/>
      <c r="AN21" s="906"/>
      <c r="AO21" s="907"/>
      <c r="AP21" s="2"/>
      <c r="AQ21" s="182">
        <f>IF(P21="材質劣化",2,IF(P21="漏水",3,1))</f>
        <v>1</v>
      </c>
    </row>
    <row r="22" spans="2:46" ht="12" customHeight="1" x14ac:dyDescent="0.15">
      <c r="B22" s="869"/>
      <c r="C22" s="874"/>
      <c r="D22" s="872"/>
      <c r="E22" s="872"/>
      <c r="F22" s="872"/>
      <c r="G22" s="872"/>
      <c r="H22" s="872"/>
      <c r="I22" s="872"/>
      <c r="J22" s="873"/>
      <c r="K22" s="178"/>
      <c r="L22" s="905"/>
      <c r="M22" s="907"/>
      <c r="N22" s="905"/>
      <c r="O22" s="907"/>
      <c r="P22" s="905"/>
      <c r="Q22" s="907"/>
      <c r="R22" s="611"/>
      <c r="S22" s="614"/>
      <c r="T22" s="612"/>
      <c r="U22" s="905"/>
      <c r="V22" s="907"/>
      <c r="W22" s="905"/>
      <c r="X22" s="907"/>
      <c r="Y22" s="179"/>
      <c r="Z22" s="180"/>
      <c r="AA22" s="180"/>
      <c r="AB22" s="180"/>
      <c r="AC22" s="181"/>
      <c r="AD22" s="181"/>
      <c r="AE22" s="181"/>
      <c r="AF22" s="181"/>
      <c r="AG22" s="181"/>
      <c r="AH22" s="181"/>
      <c r="AI22" s="181"/>
      <c r="AJ22" s="181"/>
      <c r="AK22" s="905"/>
      <c r="AL22" s="906"/>
      <c r="AM22" s="906"/>
      <c r="AN22" s="906"/>
      <c r="AO22" s="907"/>
      <c r="AP22" s="2"/>
      <c r="AQ22" s="182">
        <f t="shared" si="2"/>
        <v>1</v>
      </c>
    </row>
    <row r="23" spans="2:46" ht="12" customHeight="1" x14ac:dyDescent="0.15">
      <c r="B23" s="869"/>
      <c r="C23" s="874"/>
      <c r="D23" s="872"/>
      <c r="E23" s="872"/>
      <c r="F23" s="872"/>
      <c r="G23" s="872"/>
      <c r="H23" s="872"/>
      <c r="I23" s="872"/>
      <c r="J23" s="873"/>
      <c r="K23" s="178"/>
      <c r="L23" s="905"/>
      <c r="M23" s="907"/>
      <c r="N23" s="905"/>
      <c r="O23" s="907"/>
      <c r="P23" s="905"/>
      <c r="Q23" s="907"/>
      <c r="R23" s="611"/>
      <c r="S23" s="614"/>
      <c r="T23" s="612"/>
      <c r="U23" s="905"/>
      <c r="V23" s="907"/>
      <c r="W23" s="905"/>
      <c r="X23" s="907"/>
      <c r="Y23" s="179"/>
      <c r="Z23" s="180"/>
      <c r="AA23" s="180"/>
      <c r="AB23" s="180"/>
      <c r="AC23" s="181"/>
      <c r="AD23" s="181"/>
      <c r="AE23" s="181"/>
      <c r="AF23" s="181"/>
      <c r="AG23" s="181"/>
      <c r="AH23" s="181"/>
      <c r="AI23" s="181"/>
      <c r="AJ23" s="181"/>
      <c r="AK23" s="905"/>
      <c r="AL23" s="906"/>
      <c r="AM23" s="906"/>
      <c r="AN23" s="906"/>
      <c r="AO23" s="907"/>
      <c r="AP23" s="2"/>
      <c r="AQ23" s="182">
        <f t="shared" si="2"/>
        <v>1</v>
      </c>
    </row>
    <row r="24" spans="2:46" ht="12" customHeight="1" x14ac:dyDescent="0.15">
      <c r="B24" s="869"/>
      <c r="C24" s="874"/>
      <c r="D24" s="872"/>
      <c r="E24" s="872"/>
      <c r="F24" s="872"/>
      <c r="G24" s="872"/>
      <c r="H24" s="872"/>
      <c r="I24" s="872"/>
      <c r="J24" s="873"/>
      <c r="K24" s="178"/>
      <c r="L24" s="905"/>
      <c r="M24" s="907"/>
      <c r="N24" s="905"/>
      <c r="O24" s="907"/>
      <c r="P24" s="905"/>
      <c r="Q24" s="907"/>
      <c r="R24" s="611"/>
      <c r="S24" s="614"/>
      <c r="T24" s="612"/>
      <c r="U24" s="905"/>
      <c r="V24" s="907"/>
      <c r="W24" s="905"/>
      <c r="X24" s="907"/>
      <c r="Y24" s="179"/>
      <c r="Z24" s="180"/>
      <c r="AA24" s="180"/>
      <c r="AB24" s="180"/>
      <c r="AC24" s="181"/>
      <c r="AD24" s="181"/>
      <c r="AE24" s="181"/>
      <c r="AF24" s="181"/>
      <c r="AG24" s="181"/>
      <c r="AH24" s="181"/>
      <c r="AI24" s="181"/>
      <c r="AJ24" s="181"/>
      <c r="AK24" s="905"/>
      <c r="AL24" s="906"/>
      <c r="AM24" s="906"/>
      <c r="AN24" s="906"/>
      <c r="AO24" s="907"/>
      <c r="AP24" s="2"/>
      <c r="AQ24" s="182">
        <f t="shared" si="2"/>
        <v>1</v>
      </c>
    </row>
    <row r="25" spans="2:46" ht="12" customHeight="1" x14ac:dyDescent="0.15">
      <c r="B25" s="869"/>
      <c r="C25" s="874"/>
      <c r="D25" s="872"/>
      <c r="E25" s="872"/>
      <c r="F25" s="872"/>
      <c r="G25" s="872"/>
      <c r="H25" s="872"/>
      <c r="I25" s="872"/>
      <c r="J25" s="873"/>
      <c r="K25" s="178"/>
      <c r="L25" s="905"/>
      <c r="M25" s="907"/>
      <c r="N25" s="905"/>
      <c r="O25" s="907"/>
      <c r="P25" s="905"/>
      <c r="Q25" s="907"/>
      <c r="R25" s="611"/>
      <c r="S25" s="614"/>
      <c r="T25" s="612"/>
      <c r="U25" s="905"/>
      <c r="V25" s="907"/>
      <c r="W25" s="905"/>
      <c r="X25" s="907"/>
      <c r="Y25" s="179"/>
      <c r="Z25" s="180"/>
      <c r="AA25" s="180"/>
      <c r="AB25" s="180"/>
      <c r="AC25" s="181"/>
      <c r="AD25" s="181"/>
      <c r="AE25" s="181"/>
      <c r="AF25" s="181"/>
      <c r="AG25" s="181"/>
      <c r="AH25" s="181"/>
      <c r="AI25" s="181"/>
      <c r="AJ25" s="181"/>
      <c r="AK25" s="905"/>
      <c r="AL25" s="906"/>
      <c r="AM25" s="906"/>
      <c r="AN25" s="906"/>
      <c r="AO25" s="907"/>
      <c r="AP25" s="2"/>
      <c r="AQ25" s="182">
        <f t="shared" si="2"/>
        <v>1</v>
      </c>
    </row>
    <row r="26" spans="2:46" ht="12" customHeight="1" x14ac:dyDescent="0.15">
      <c r="B26" s="869"/>
      <c r="C26" s="874"/>
      <c r="D26" s="872"/>
      <c r="E26" s="872"/>
      <c r="F26" s="872"/>
      <c r="G26" s="872"/>
      <c r="H26" s="872"/>
      <c r="I26" s="872"/>
      <c r="J26" s="873"/>
      <c r="K26" s="178"/>
      <c r="L26" s="905"/>
      <c r="M26" s="907"/>
      <c r="N26" s="905"/>
      <c r="O26" s="907"/>
      <c r="P26" s="905"/>
      <c r="Q26" s="907"/>
      <c r="R26" s="611"/>
      <c r="S26" s="614"/>
      <c r="T26" s="612"/>
      <c r="U26" s="905"/>
      <c r="V26" s="907"/>
      <c r="W26" s="905"/>
      <c r="X26" s="907"/>
      <c r="Y26" s="179"/>
      <c r="Z26" s="180"/>
      <c r="AA26" s="180"/>
      <c r="AB26" s="180"/>
      <c r="AC26" s="181"/>
      <c r="AD26" s="181"/>
      <c r="AE26" s="181"/>
      <c r="AF26" s="181"/>
      <c r="AG26" s="181"/>
      <c r="AH26" s="181"/>
      <c r="AI26" s="181"/>
      <c r="AJ26" s="181"/>
      <c r="AK26" s="905"/>
      <c r="AL26" s="906"/>
      <c r="AM26" s="906"/>
      <c r="AN26" s="906"/>
      <c r="AO26" s="907"/>
      <c r="AP26" s="2"/>
      <c r="AQ26" s="182">
        <f t="shared" si="2"/>
        <v>1</v>
      </c>
    </row>
    <row r="27" spans="2:46" ht="12" customHeight="1" x14ac:dyDescent="0.15">
      <c r="B27" s="869"/>
      <c r="C27" s="874"/>
      <c r="D27" s="872"/>
      <c r="E27" s="872"/>
      <c r="F27" s="872"/>
      <c r="G27" s="872"/>
      <c r="H27" s="872"/>
      <c r="I27" s="872"/>
      <c r="J27" s="873"/>
      <c r="K27" s="178"/>
      <c r="L27" s="905"/>
      <c r="M27" s="907"/>
      <c r="N27" s="905"/>
      <c r="O27" s="907"/>
      <c r="P27" s="905"/>
      <c r="Q27" s="907"/>
      <c r="R27" s="611"/>
      <c r="S27" s="614"/>
      <c r="T27" s="612"/>
      <c r="U27" s="905"/>
      <c r="V27" s="907"/>
      <c r="W27" s="905"/>
      <c r="X27" s="907"/>
      <c r="Y27" s="179"/>
      <c r="Z27" s="180"/>
      <c r="AA27" s="180"/>
      <c r="AB27" s="180"/>
      <c r="AC27" s="181"/>
      <c r="AD27" s="181"/>
      <c r="AE27" s="181"/>
      <c r="AF27" s="181"/>
      <c r="AG27" s="181"/>
      <c r="AH27" s="181"/>
      <c r="AI27" s="181"/>
      <c r="AJ27" s="181"/>
      <c r="AK27" s="905"/>
      <c r="AL27" s="906"/>
      <c r="AM27" s="906"/>
      <c r="AN27" s="906"/>
      <c r="AO27" s="907"/>
      <c r="AP27" s="2"/>
      <c r="AQ27" s="182">
        <f t="shared" si="2"/>
        <v>1</v>
      </c>
    </row>
    <row r="28" spans="2:46" ht="12" customHeight="1" x14ac:dyDescent="0.15">
      <c r="B28" s="869"/>
      <c r="C28" s="874"/>
      <c r="D28" s="872"/>
      <c r="E28" s="872"/>
      <c r="F28" s="872"/>
      <c r="G28" s="872"/>
      <c r="H28" s="872"/>
      <c r="I28" s="872"/>
      <c r="J28" s="873"/>
      <c r="K28" s="178"/>
      <c r="L28" s="905"/>
      <c r="M28" s="907"/>
      <c r="N28" s="905"/>
      <c r="O28" s="907"/>
      <c r="P28" s="905"/>
      <c r="Q28" s="907"/>
      <c r="R28" s="611"/>
      <c r="S28" s="614"/>
      <c r="T28" s="612"/>
      <c r="U28" s="905"/>
      <c r="V28" s="907"/>
      <c r="W28" s="905"/>
      <c r="X28" s="907"/>
      <c r="Y28" s="179"/>
      <c r="Z28" s="180"/>
      <c r="AA28" s="180"/>
      <c r="AB28" s="180"/>
      <c r="AC28" s="181"/>
      <c r="AD28" s="181"/>
      <c r="AE28" s="181"/>
      <c r="AF28" s="181"/>
      <c r="AG28" s="181"/>
      <c r="AH28" s="181"/>
      <c r="AI28" s="181"/>
      <c r="AJ28" s="181"/>
      <c r="AK28" s="905"/>
      <c r="AL28" s="906"/>
      <c r="AM28" s="906"/>
      <c r="AN28" s="906"/>
      <c r="AO28" s="907"/>
      <c r="AP28" s="2"/>
      <c r="AQ28" s="182">
        <f t="shared" si="2"/>
        <v>1</v>
      </c>
    </row>
    <row r="29" spans="2:46" ht="12" customHeight="1" x14ac:dyDescent="0.15">
      <c r="B29" s="869"/>
      <c r="C29" s="874"/>
      <c r="D29" s="872"/>
      <c r="E29" s="872"/>
      <c r="F29" s="872"/>
      <c r="G29" s="872"/>
      <c r="H29" s="872"/>
      <c r="I29" s="872"/>
      <c r="J29" s="873"/>
      <c r="K29" s="178"/>
      <c r="L29" s="905"/>
      <c r="M29" s="907"/>
      <c r="N29" s="905"/>
      <c r="O29" s="907"/>
      <c r="P29" s="905"/>
      <c r="Q29" s="907"/>
      <c r="R29" s="611"/>
      <c r="S29" s="614"/>
      <c r="T29" s="612"/>
      <c r="U29" s="905"/>
      <c r="V29" s="907"/>
      <c r="W29" s="905"/>
      <c r="X29" s="907"/>
      <c r="Y29" s="179"/>
      <c r="Z29" s="180"/>
      <c r="AA29" s="180"/>
      <c r="AB29" s="180"/>
      <c r="AC29" s="181"/>
      <c r="AD29" s="181"/>
      <c r="AE29" s="181"/>
      <c r="AF29" s="181"/>
      <c r="AG29" s="181"/>
      <c r="AH29" s="181"/>
      <c r="AI29" s="181"/>
      <c r="AJ29" s="181"/>
      <c r="AK29" s="905"/>
      <c r="AL29" s="906"/>
      <c r="AM29" s="906"/>
      <c r="AN29" s="906"/>
      <c r="AO29" s="907"/>
      <c r="AP29" s="2"/>
      <c r="AQ29" s="182">
        <f t="shared" si="2"/>
        <v>1</v>
      </c>
    </row>
    <row r="30" spans="2:46" ht="12" customHeight="1" x14ac:dyDescent="0.15">
      <c r="B30" s="869"/>
      <c r="C30" s="874"/>
      <c r="D30" s="872"/>
      <c r="E30" s="872"/>
      <c r="F30" s="872"/>
      <c r="G30" s="872"/>
      <c r="H30" s="872"/>
      <c r="I30" s="872"/>
      <c r="J30" s="873"/>
      <c r="K30" s="178"/>
      <c r="L30" s="905"/>
      <c r="M30" s="907"/>
      <c r="N30" s="905"/>
      <c r="O30" s="907"/>
      <c r="P30" s="905"/>
      <c r="Q30" s="907"/>
      <c r="R30" s="611"/>
      <c r="S30" s="614"/>
      <c r="T30" s="612"/>
      <c r="U30" s="905"/>
      <c r="V30" s="907"/>
      <c r="W30" s="905"/>
      <c r="X30" s="907"/>
      <c r="Y30" s="179"/>
      <c r="Z30" s="180"/>
      <c r="AA30" s="180"/>
      <c r="AB30" s="180"/>
      <c r="AC30" s="181"/>
      <c r="AD30" s="181"/>
      <c r="AE30" s="181"/>
      <c r="AF30" s="181"/>
      <c r="AG30" s="181"/>
      <c r="AH30" s="181"/>
      <c r="AI30" s="181"/>
      <c r="AJ30" s="181"/>
      <c r="AK30" s="905"/>
      <c r="AL30" s="906"/>
      <c r="AM30" s="906"/>
      <c r="AN30" s="906"/>
      <c r="AO30" s="907"/>
      <c r="AP30" s="2"/>
      <c r="AQ30" s="182">
        <f t="shared" si="2"/>
        <v>1</v>
      </c>
    </row>
    <row r="31" spans="2:46" ht="12" customHeight="1" x14ac:dyDescent="0.15">
      <c r="B31" s="869"/>
      <c r="C31" s="874"/>
      <c r="D31" s="872"/>
      <c r="E31" s="872"/>
      <c r="F31" s="872"/>
      <c r="G31" s="872"/>
      <c r="H31" s="872"/>
      <c r="I31" s="872"/>
      <c r="J31" s="873"/>
      <c r="K31" s="178"/>
      <c r="L31" s="905"/>
      <c r="M31" s="907"/>
      <c r="N31" s="905"/>
      <c r="O31" s="907"/>
      <c r="P31" s="905"/>
      <c r="Q31" s="907"/>
      <c r="R31" s="611"/>
      <c r="S31" s="614"/>
      <c r="T31" s="612"/>
      <c r="U31" s="905"/>
      <c r="V31" s="907"/>
      <c r="W31" s="905"/>
      <c r="X31" s="907"/>
      <c r="Y31" s="179"/>
      <c r="Z31" s="180"/>
      <c r="AA31" s="180"/>
      <c r="AB31" s="180"/>
      <c r="AC31" s="181"/>
      <c r="AD31" s="181"/>
      <c r="AE31" s="181"/>
      <c r="AF31" s="181"/>
      <c r="AG31" s="181"/>
      <c r="AH31" s="181"/>
      <c r="AI31" s="181"/>
      <c r="AJ31" s="181"/>
      <c r="AK31" s="905"/>
      <c r="AL31" s="906"/>
      <c r="AM31" s="906"/>
      <c r="AN31" s="906"/>
      <c r="AO31" s="907"/>
      <c r="AP31" s="2"/>
      <c r="AQ31" s="182">
        <f t="shared" si="2"/>
        <v>1</v>
      </c>
    </row>
    <row r="32" spans="2:46" ht="12" customHeight="1" x14ac:dyDescent="0.15">
      <c r="B32" s="869"/>
      <c r="C32" s="874"/>
      <c r="D32" s="872"/>
      <c r="E32" s="872"/>
      <c r="F32" s="872"/>
      <c r="G32" s="872"/>
      <c r="H32" s="872"/>
      <c r="I32" s="872"/>
      <c r="J32" s="873"/>
      <c r="K32" s="178"/>
      <c r="L32" s="905"/>
      <c r="M32" s="907"/>
      <c r="N32" s="905"/>
      <c r="O32" s="907"/>
      <c r="P32" s="905"/>
      <c r="Q32" s="907"/>
      <c r="R32" s="611"/>
      <c r="S32" s="614"/>
      <c r="T32" s="612"/>
      <c r="U32" s="905"/>
      <c r="V32" s="907"/>
      <c r="W32" s="905"/>
      <c r="X32" s="907"/>
      <c r="Y32" s="179"/>
      <c r="Z32" s="180"/>
      <c r="AA32" s="180"/>
      <c r="AB32" s="180"/>
      <c r="AC32" s="181"/>
      <c r="AD32" s="181"/>
      <c r="AE32" s="181"/>
      <c r="AF32" s="181"/>
      <c r="AG32" s="181"/>
      <c r="AH32" s="181"/>
      <c r="AI32" s="181"/>
      <c r="AJ32" s="181"/>
      <c r="AK32" s="905"/>
      <c r="AL32" s="906"/>
      <c r="AM32" s="906"/>
      <c r="AN32" s="906"/>
      <c r="AO32" s="907"/>
      <c r="AP32" s="2"/>
      <c r="AQ32" s="182">
        <f t="shared" si="2"/>
        <v>1</v>
      </c>
      <c r="AS32" s="853"/>
      <c r="AT32" s="853"/>
    </row>
    <row r="33" spans="2:86" ht="12" customHeight="1" x14ac:dyDescent="0.15">
      <c r="B33" s="869"/>
      <c r="C33" s="874"/>
      <c r="D33" s="872"/>
      <c r="E33" s="872"/>
      <c r="F33" s="872"/>
      <c r="G33" s="872"/>
      <c r="H33" s="872"/>
      <c r="I33" s="872"/>
      <c r="J33" s="873"/>
      <c r="K33" s="178"/>
      <c r="L33" s="905"/>
      <c r="M33" s="907"/>
      <c r="N33" s="905"/>
      <c r="O33" s="907"/>
      <c r="P33" s="905"/>
      <c r="Q33" s="907"/>
      <c r="R33" s="611"/>
      <c r="S33" s="614"/>
      <c r="T33" s="612"/>
      <c r="U33" s="905"/>
      <c r="V33" s="907"/>
      <c r="W33" s="905"/>
      <c r="X33" s="907"/>
      <c r="Y33" s="179"/>
      <c r="Z33" s="180"/>
      <c r="AA33" s="180"/>
      <c r="AB33" s="180"/>
      <c r="AC33" s="181"/>
      <c r="AD33" s="181"/>
      <c r="AE33" s="181"/>
      <c r="AF33" s="181"/>
      <c r="AG33" s="181"/>
      <c r="AH33" s="181"/>
      <c r="AI33" s="181"/>
      <c r="AJ33" s="181"/>
      <c r="AK33" s="905"/>
      <c r="AL33" s="906"/>
      <c r="AM33" s="906"/>
      <c r="AN33" s="906"/>
      <c r="AO33" s="907"/>
      <c r="AP33" s="2"/>
      <c r="AQ33" s="182">
        <f t="shared" si="2"/>
        <v>1</v>
      </c>
      <c r="AS33" s="908"/>
      <c r="AT33" s="908"/>
    </row>
    <row r="34" spans="2:86" ht="12" customHeight="1" x14ac:dyDescent="0.15">
      <c r="B34" s="869"/>
      <c r="C34" s="874"/>
      <c r="D34" s="872"/>
      <c r="E34" s="872"/>
      <c r="F34" s="872"/>
      <c r="G34" s="872"/>
      <c r="H34" s="872"/>
      <c r="I34" s="872"/>
      <c r="J34" s="873"/>
      <c r="K34" s="178"/>
      <c r="L34" s="905"/>
      <c r="M34" s="907"/>
      <c r="N34" s="905"/>
      <c r="O34" s="907"/>
      <c r="P34" s="905"/>
      <c r="Q34" s="907"/>
      <c r="R34" s="611"/>
      <c r="S34" s="614"/>
      <c r="T34" s="612"/>
      <c r="U34" s="905"/>
      <c r="V34" s="907"/>
      <c r="W34" s="905"/>
      <c r="X34" s="907"/>
      <c r="Y34" s="179"/>
      <c r="Z34" s="180"/>
      <c r="AA34" s="180"/>
      <c r="AB34" s="180"/>
      <c r="AC34" s="181"/>
      <c r="AD34" s="181"/>
      <c r="AE34" s="181"/>
      <c r="AF34" s="181"/>
      <c r="AG34" s="181"/>
      <c r="AH34" s="181"/>
      <c r="AI34" s="181"/>
      <c r="AJ34" s="181"/>
      <c r="AK34" s="905"/>
      <c r="AL34" s="906"/>
      <c r="AM34" s="906"/>
      <c r="AN34" s="906"/>
      <c r="AO34" s="907"/>
      <c r="AP34" s="2"/>
      <c r="AQ34" s="182">
        <f t="shared" si="2"/>
        <v>1</v>
      </c>
      <c r="AS34" s="909"/>
      <c r="AT34" s="909"/>
    </row>
    <row r="35" spans="2:86" ht="12" customHeight="1" x14ac:dyDescent="0.15">
      <c r="B35" s="869"/>
      <c r="C35" s="874"/>
      <c r="D35" s="872"/>
      <c r="E35" s="872"/>
      <c r="F35" s="872"/>
      <c r="G35" s="872"/>
      <c r="H35" s="872"/>
      <c r="I35" s="872"/>
      <c r="J35" s="873"/>
      <c r="K35" s="910" t="s">
        <v>630</v>
      </c>
      <c r="L35" s="895" t="s">
        <v>631</v>
      </c>
      <c r="M35" s="895"/>
      <c r="N35" s="895"/>
      <c r="O35" s="895"/>
      <c r="P35" s="895"/>
      <c r="Q35" s="895"/>
      <c r="R35" s="895"/>
      <c r="S35" s="895"/>
      <c r="T35" s="895"/>
      <c r="U35" s="895"/>
      <c r="V35" s="895"/>
      <c r="W35" s="895"/>
      <c r="X35" s="895"/>
      <c r="Y35" s="881" t="s">
        <v>632</v>
      </c>
      <c r="Z35" s="882"/>
      <c r="AA35" s="882"/>
      <c r="AB35" s="883"/>
      <c r="AC35" s="183">
        <f t="shared" ref="AC35:AJ35" si="3">SUM(AC11:AC34)</f>
        <v>0</v>
      </c>
      <c r="AD35" s="183">
        <f t="shared" si="3"/>
        <v>0</v>
      </c>
      <c r="AE35" s="183">
        <f>SUM(AE11:AE34)</f>
        <v>0</v>
      </c>
      <c r="AF35" s="183">
        <f t="shared" si="3"/>
        <v>0</v>
      </c>
      <c r="AG35" s="183">
        <f t="shared" si="3"/>
        <v>0</v>
      </c>
      <c r="AH35" s="183">
        <f t="shared" si="3"/>
        <v>0</v>
      </c>
      <c r="AI35" s="183">
        <f t="shared" si="3"/>
        <v>0</v>
      </c>
      <c r="AJ35" s="184">
        <f t="shared" si="3"/>
        <v>0</v>
      </c>
      <c r="AK35" s="895" t="s">
        <v>633</v>
      </c>
      <c r="AL35" s="895"/>
      <c r="AM35" s="912" t="s">
        <v>634</v>
      </c>
      <c r="AN35" s="912"/>
      <c r="AO35" s="912"/>
      <c r="AP35" s="2"/>
    </row>
    <row r="36" spans="2:86" ht="12" customHeight="1" x14ac:dyDescent="0.15">
      <c r="B36" s="869"/>
      <c r="C36" s="874"/>
      <c r="D36" s="872"/>
      <c r="E36" s="872"/>
      <c r="F36" s="872"/>
      <c r="G36" s="872"/>
      <c r="H36" s="872"/>
      <c r="I36" s="872"/>
      <c r="J36" s="873"/>
      <c r="K36" s="911"/>
      <c r="L36" s="889" t="s">
        <v>635</v>
      </c>
      <c r="M36" s="896"/>
      <c r="N36" s="890"/>
      <c r="O36" s="889" t="s">
        <v>636</v>
      </c>
      <c r="P36" s="896"/>
      <c r="Q36" s="896"/>
      <c r="R36" s="896"/>
      <c r="S36" s="896"/>
      <c r="T36" s="896"/>
      <c r="U36" s="896"/>
      <c r="V36" s="896"/>
      <c r="W36" s="896"/>
      <c r="X36" s="890"/>
      <c r="Y36" s="176" t="s">
        <v>388</v>
      </c>
      <c r="Z36" s="177" t="s">
        <v>387</v>
      </c>
      <c r="AA36" s="177" t="s">
        <v>628</v>
      </c>
      <c r="AB36" s="177" t="s">
        <v>629</v>
      </c>
      <c r="AC36" s="177" t="s">
        <v>388</v>
      </c>
      <c r="AD36" s="177" t="s">
        <v>387</v>
      </c>
      <c r="AE36" s="177" t="s">
        <v>628</v>
      </c>
      <c r="AF36" s="177" t="s">
        <v>629</v>
      </c>
      <c r="AG36" s="177" t="s">
        <v>388</v>
      </c>
      <c r="AH36" s="177" t="s">
        <v>387</v>
      </c>
      <c r="AI36" s="177" t="s">
        <v>628</v>
      </c>
      <c r="AJ36" s="185" t="s">
        <v>629</v>
      </c>
      <c r="AK36" s="895"/>
      <c r="AL36" s="895"/>
      <c r="AM36" s="912"/>
      <c r="AN36" s="912"/>
      <c r="AO36" s="912"/>
      <c r="AP36" s="2"/>
    </row>
    <row r="37" spans="2:86" ht="14.25" customHeight="1" x14ac:dyDescent="0.15">
      <c r="B37" s="869"/>
      <c r="C37" s="874"/>
      <c r="D37" s="872"/>
      <c r="E37" s="872"/>
      <c r="F37" s="872"/>
      <c r="G37" s="872"/>
      <c r="H37" s="872"/>
      <c r="I37" s="872"/>
      <c r="J37" s="873"/>
      <c r="K37" s="911"/>
      <c r="L37" s="891"/>
      <c r="M37" s="900"/>
      <c r="N37" s="892"/>
      <c r="O37" s="891"/>
      <c r="P37" s="900"/>
      <c r="Q37" s="900"/>
      <c r="R37" s="900"/>
      <c r="S37" s="900"/>
      <c r="T37" s="900"/>
      <c r="U37" s="900"/>
      <c r="V37" s="900"/>
      <c r="W37" s="900"/>
      <c r="X37" s="892"/>
      <c r="Y37" s="913">
        <f>COUNTIF(Y11:Y34,"〇")</f>
        <v>0</v>
      </c>
      <c r="Z37" s="913">
        <f>COUNTIF(Z11:Z34,"〇")</f>
        <v>0</v>
      </c>
      <c r="AA37" s="913">
        <f>COUNTIF(AA11:AA34,"〇")</f>
        <v>0</v>
      </c>
      <c r="AB37" s="913">
        <f>COUNTIF(AB11:AB34,"〇")</f>
        <v>0</v>
      </c>
      <c r="AC37" s="913">
        <f>COUNTA(AC11:AC34)</f>
        <v>0</v>
      </c>
      <c r="AD37" s="913">
        <f t="shared" ref="AD37:AI37" si="4">COUNTA(AD11:AD34)</f>
        <v>0</v>
      </c>
      <c r="AE37" s="913">
        <f t="shared" si="4"/>
        <v>0</v>
      </c>
      <c r="AF37" s="913">
        <f t="shared" si="4"/>
        <v>0</v>
      </c>
      <c r="AG37" s="913">
        <f t="shared" si="4"/>
        <v>0</v>
      </c>
      <c r="AH37" s="913">
        <f t="shared" si="4"/>
        <v>0</v>
      </c>
      <c r="AI37" s="913">
        <f t="shared" si="4"/>
        <v>0</v>
      </c>
      <c r="AJ37" s="913">
        <f>COUNTA(AJ11:AJ34)</f>
        <v>0</v>
      </c>
      <c r="AK37" s="895"/>
      <c r="AL37" s="895"/>
      <c r="AM37" s="912"/>
      <c r="AN37" s="912"/>
      <c r="AO37" s="912"/>
      <c r="AP37" s="2"/>
    </row>
    <row r="38" spans="2:86" ht="14.25" customHeight="1" x14ac:dyDescent="0.15">
      <c r="B38" s="869"/>
      <c r="C38" s="874"/>
      <c r="D38" s="872"/>
      <c r="E38" s="872"/>
      <c r="F38" s="872"/>
      <c r="G38" s="872"/>
      <c r="H38" s="872"/>
      <c r="I38" s="872"/>
      <c r="J38" s="873"/>
      <c r="K38" s="911"/>
      <c r="L38" s="893"/>
      <c r="M38" s="897"/>
      <c r="N38" s="894"/>
      <c r="O38" s="893"/>
      <c r="P38" s="897"/>
      <c r="Q38" s="897"/>
      <c r="R38" s="897"/>
      <c r="S38" s="897"/>
      <c r="T38" s="897"/>
      <c r="U38" s="897"/>
      <c r="V38" s="897"/>
      <c r="W38" s="897"/>
      <c r="X38" s="894"/>
      <c r="Y38" s="913"/>
      <c r="Z38" s="913"/>
      <c r="AA38" s="913"/>
      <c r="AB38" s="913"/>
      <c r="AC38" s="913"/>
      <c r="AD38" s="913"/>
      <c r="AE38" s="913"/>
      <c r="AF38" s="913"/>
      <c r="AG38" s="913"/>
      <c r="AH38" s="913"/>
      <c r="AI38" s="913"/>
      <c r="AJ38" s="913"/>
      <c r="AK38" s="895"/>
      <c r="AL38" s="895"/>
      <c r="AM38" s="912"/>
      <c r="AN38" s="912"/>
      <c r="AO38" s="912"/>
      <c r="AP38" s="2"/>
    </row>
    <row r="39" spans="2:86" ht="12" customHeight="1" x14ac:dyDescent="0.15">
      <c r="B39" s="869"/>
      <c r="C39" s="874"/>
      <c r="D39" s="872"/>
      <c r="E39" s="872"/>
      <c r="F39" s="872"/>
      <c r="G39" s="872"/>
      <c r="H39" s="872"/>
      <c r="I39" s="872"/>
      <c r="J39" s="872"/>
      <c r="K39" s="921" t="s">
        <v>637</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869"/>
      <c r="C40" s="874"/>
      <c r="D40" s="872"/>
      <c r="E40" s="872"/>
      <c r="F40" s="872"/>
      <c r="G40" s="872"/>
      <c r="H40" s="872"/>
      <c r="I40" s="872"/>
      <c r="J40" s="872"/>
      <c r="K40" s="922"/>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869"/>
      <c r="C41" s="874"/>
      <c r="D41" s="872"/>
      <c r="E41" s="872"/>
      <c r="F41" s="872"/>
      <c r="G41" s="872"/>
      <c r="H41" s="872"/>
      <c r="I41" s="872"/>
      <c r="J41" s="872"/>
      <c r="K41" s="922"/>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869"/>
      <c r="C42" s="874"/>
      <c r="D42" s="872"/>
      <c r="E42" s="872"/>
      <c r="F42" s="872"/>
      <c r="G42" s="872"/>
      <c r="H42" s="872"/>
      <c r="I42" s="872"/>
      <c r="J42" s="872"/>
      <c r="K42" s="922"/>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165"/>
      <c r="CD42" s="2"/>
      <c r="CE42" s="2"/>
      <c r="CF42" s="2"/>
      <c r="CG42" s="2"/>
      <c r="CH42" s="2"/>
    </row>
    <row r="43" spans="2:86" ht="12" customHeight="1" x14ac:dyDescent="0.15">
      <c r="B43" s="869"/>
      <c r="C43" s="874"/>
      <c r="D43" s="872"/>
      <c r="E43" s="872"/>
      <c r="F43" s="872"/>
      <c r="G43" s="872"/>
      <c r="H43" s="872"/>
      <c r="I43" s="872"/>
      <c r="J43" s="873"/>
      <c r="K43" s="914" t="s">
        <v>638</v>
      </c>
      <c r="L43" s="914"/>
      <c r="M43" s="914"/>
      <c r="N43" s="914"/>
      <c r="O43" s="914"/>
      <c r="P43" s="914"/>
      <c r="Q43" s="914"/>
      <c r="R43" s="914"/>
      <c r="S43" s="914"/>
      <c r="T43" s="914"/>
      <c r="U43" s="914"/>
      <c r="V43" s="914"/>
      <c r="W43" s="914"/>
      <c r="X43" s="914"/>
      <c r="Y43" s="914"/>
      <c r="Z43" s="914"/>
      <c r="AA43" s="914"/>
      <c r="AB43" s="914"/>
      <c r="AC43" s="914"/>
      <c r="AD43" s="914"/>
      <c r="AE43" s="914"/>
      <c r="AF43" s="914"/>
      <c r="AG43" s="914"/>
      <c r="AH43" s="914"/>
      <c r="AI43" s="914"/>
      <c r="AJ43" s="914"/>
      <c r="AK43" s="914"/>
      <c r="AL43" s="914"/>
      <c r="AM43" s="914"/>
      <c r="AN43" s="914"/>
      <c r="AO43" s="914"/>
      <c r="AP43" s="165"/>
      <c r="CD43" s="2"/>
      <c r="CE43" s="2"/>
      <c r="CF43" s="2"/>
      <c r="CG43" s="2"/>
      <c r="CH43" s="2"/>
    </row>
    <row r="44" spans="2:86" ht="12" customHeight="1" x14ac:dyDescent="0.15">
      <c r="B44" s="869"/>
      <c r="C44" s="874"/>
      <c r="D44" s="872"/>
      <c r="E44" s="872"/>
      <c r="F44" s="872"/>
      <c r="G44" s="872"/>
      <c r="H44" s="872"/>
      <c r="I44" s="872"/>
      <c r="J44" s="873"/>
      <c r="K44" s="915" t="s">
        <v>639</v>
      </c>
      <c r="L44" s="916"/>
      <c r="M44" s="916"/>
      <c r="N44" s="916"/>
      <c r="O44" s="916"/>
      <c r="P44" s="916"/>
      <c r="Q44" s="916"/>
      <c r="R44" s="916"/>
      <c r="S44" s="916"/>
      <c r="T44" s="916"/>
      <c r="U44" s="916"/>
      <c r="V44" s="916"/>
      <c r="W44" s="916"/>
      <c r="X44" s="916"/>
      <c r="Y44" s="916"/>
      <c r="Z44" s="916"/>
      <c r="AA44" s="916"/>
      <c r="AB44" s="916"/>
      <c r="AC44" s="916"/>
      <c r="AD44" s="916"/>
      <c r="AE44" s="916"/>
      <c r="AF44" s="916"/>
      <c r="AG44" s="916"/>
      <c r="AH44" s="916"/>
      <c r="AI44" s="916"/>
      <c r="AJ44" s="916"/>
      <c r="AK44" s="916"/>
      <c r="AL44" s="916"/>
      <c r="AM44" s="916"/>
      <c r="AN44" s="916"/>
      <c r="AO44" s="917"/>
      <c r="AP44" s="165"/>
      <c r="CD44" s="2"/>
      <c r="CE44" s="2"/>
      <c r="CF44" s="2"/>
      <c r="CG44" s="2"/>
      <c r="CH44" s="2"/>
    </row>
    <row r="45" spans="2:86" ht="12" customHeight="1" x14ac:dyDescent="0.15">
      <c r="B45" s="480"/>
      <c r="C45" s="875"/>
      <c r="D45" s="876"/>
      <c r="E45" s="876"/>
      <c r="F45" s="876"/>
      <c r="G45" s="876"/>
      <c r="H45" s="876"/>
      <c r="I45" s="876"/>
      <c r="J45" s="877"/>
      <c r="K45" s="918" t="s">
        <v>640</v>
      </c>
      <c r="L45" s="919"/>
      <c r="M45" s="919"/>
      <c r="N45" s="919"/>
      <c r="O45" s="919"/>
      <c r="P45" s="919"/>
      <c r="Q45" s="919"/>
      <c r="R45" s="919"/>
      <c r="S45" s="919"/>
      <c r="T45" s="919"/>
      <c r="U45" s="919"/>
      <c r="V45" s="919"/>
      <c r="W45" s="919"/>
      <c r="X45" s="919"/>
      <c r="Y45" s="919"/>
      <c r="Z45" s="919"/>
      <c r="AA45" s="919"/>
      <c r="AB45" s="919"/>
      <c r="AC45" s="919"/>
      <c r="AD45" s="919"/>
      <c r="AE45" s="919"/>
      <c r="AF45" s="919"/>
      <c r="AG45" s="919"/>
      <c r="AH45" s="919"/>
      <c r="AI45" s="919"/>
      <c r="AJ45" s="919"/>
      <c r="AK45" s="919"/>
      <c r="AL45" s="919"/>
      <c r="AM45" s="919"/>
      <c r="AN45" s="919"/>
      <c r="AO45" s="920"/>
      <c r="AP45" s="165"/>
      <c r="CD45" s="2"/>
      <c r="CE45" s="2"/>
      <c r="CF45" s="2"/>
      <c r="CG45" s="2"/>
      <c r="CH45" s="2"/>
    </row>
    <row r="46" spans="2:86" ht="12" customHeight="1" x14ac:dyDescent="0.2">
      <c r="B46" s="152" t="s">
        <v>641</v>
      </c>
      <c r="C46" s="174"/>
      <c r="D46" s="174"/>
      <c r="E46" s="174"/>
      <c r="F46" s="174"/>
      <c r="G46" s="174"/>
      <c r="H46" s="174"/>
      <c r="I46" s="174"/>
      <c r="J46" s="174"/>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65"/>
      <c r="CD46" s="2"/>
      <c r="CE46" s="2"/>
      <c r="CF46" s="2"/>
      <c r="CG46" s="2"/>
      <c r="CH46" s="2"/>
    </row>
    <row r="47" spans="2:86" s="152" customFormat="1" ht="12" customHeight="1" x14ac:dyDescent="0.15">
      <c r="B47" s="2" t="s">
        <v>642</v>
      </c>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row>
    <row r="48" spans="2:86" ht="12" customHeight="1" x14ac:dyDescent="0.15">
      <c r="B48" s="2" t="s">
        <v>643</v>
      </c>
      <c r="AP48" s="165"/>
      <c r="CD48" s="2"/>
      <c r="CE48" s="2"/>
      <c r="CF48" s="2"/>
      <c r="CG48" s="2"/>
      <c r="CH48" s="2"/>
    </row>
    <row r="49" spans="2:86" ht="12" customHeight="1" x14ac:dyDescent="0.15">
      <c r="B49" s="2" t="s">
        <v>644</v>
      </c>
      <c r="AP49" s="165"/>
      <c r="CD49" s="2"/>
      <c r="CE49" s="2"/>
      <c r="CF49" s="2"/>
      <c r="CG49" s="2"/>
      <c r="CH49" s="2"/>
    </row>
    <row r="50" spans="2:86" ht="12" customHeight="1" x14ac:dyDescent="0.15">
      <c r="B50" s="2" t="s">
        <v>645</v>
      </c>
    </row>
    <row r="51" spans="2:86" ht="12" customHeight="1" x14ac:dyDescent="0.15">
      <c r="B51" s="2" t="s">
        <v>646</v>
      </c>
    </row>
    <row r="52" spans="2:86" ht="12" customHeight="1" x14ac:dyDescent="0.15">
      <c r="B52" s="2" t="s">
        <v>647</v>
      </c>
    </row>
    <row r="53" spans="2:86" x14ac:dyDescent="0.15">
      <c r="B53" s="2" t="s">
        <v>648</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34 AG11:AJ34">
    <cfRule type="expression" dxfId="29" priority="3">
      <formula>$AQ11=2</formula>
    </cfRule>
  </conditionalFormatting>
  <conditionalFormatting sqref="Y11:AF34">
    <cfRule type="expression" dxfId="28" priority="2">
      <formula>$AQ11=3</formula>
    </cfRule>
  </conditionalFormatting>
  <conditionalFormatting sqref="AC11:AJ34">
    <cfRule type="expression" dxfId="27" priority="1">
      <formula>$AQ11=1</formula>
    </cfRule>
  </conditionalFormatting>
  <dataValidations count="2">
    <dataValidation type="list" allowBlank="1" showInputMessage="1" showErrorMessage="1" sqref="N11:O34" xr:uid="{32B4E75F-8BF9-4C37-AAF0-8AAEE9409C4E}">
      <formula1>INDIRECT(L11)</formula1>
    </dataValidation>
    <dataValidation type="list" allowBlank="1" showInputMessage="1" showErrorMessage="1" sqref="Y11:AB34" xr:uid="{F456ED75-C935-4F46-AA1F-3B966FC0169B}">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A462F-A58D-4D87-995C-7C65F8B639FE}">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4" customWidth="1"/>
    <col min="43" max="86" width="4.125" style="165" customWidth="1"/>
    <col min="87" max="99" width="8" style="2" customWidth="1"/>
    <col min="100" max="110" width="9" style="2"/>
    <col min="111" max="111" width="14" style="2" bestFit="1" customWidth="1"/>
    <col min="112" max="16384" width="9" style="2"/>
  </cols>
  <sheetData>
    <row r="1" spans="2:86" ht="12" customHeight="1" x14ac:dyDescent="0.15">
      <c r="AU1" s="857" t="s">
        <v>593</v>
      </c>
      <c r="AV1" s="858" t="s">
        <v>594</v>
      </c>
      <c r="AW1" s="858"/>
      <c r="AX1" s="858"/>
      <c r="AY1" s="852" t="s">
        <v>595</v>
      </c>
      <c r="AZ1" s="852"/>
      <c r="BA1" s="852"/>
      <c r="BB1" s="852"/>
      <c r="BC1" s="852"/>
      <c r="BD1" s="852"/>
      <c r="BE1" s="852"/>
      <c r="BF1" s="852"/>
      <c r="BG1" s="852"/>
      <c r="BH1" s="852"/>
      <c r="BI1" s="852"/>
      <c r="BJ1" s="852"/>
      <c r="BK1" s="852" t="s">
        <v>596</v>
      </c>
      <c r="BL1" s="852"/>
      <c r="BM1" s="852"/>
      <c r="BN1" s="852"/>
      <c r="BO1" s="852"/>
      <c r="BP1" s="852"/>
      <c r="BQ1" s="852"/>
      <c r="BR1" s="852"/>
      <c r="BS1" s="852"/>
      <c r="BT1" s="852"/>
      <c r="BU1" s="852"/>
      <c r="BV1" s="852"/>
      <c r="BW1" s="854"/>
      <c r="BX1" s="854"/>
      <c r="BY1" s="854"/>
      <c r="BZ1" s="854"/>
      <c r="CA1" s="854"/>
      <c r="CB1" s="854"/>
      <c r="CC1" s="854"/>
      <c r="CD1" s="854"/>
      <c r="CE1" s="854"/>
      <c r="CF1" s="854"/>
      <c r="CG1" s="854"/>
      <c r="CH1" s="854"/>
    </row>
    <row r="2" spans="2:86" ht="8.25" customHeight="1" x14ac:dyDescent="0.15">
      <c r="AU2" s="857"/>
      <c r="AV2" s="858" t="s">
        <v>597</v>
      </c>
      <c r="AW2" s="859" t="s">
        <v>598</v>
      </c>
      <c r="AX2" s="859" t="s">
        <v>599</v>
      </c>
      <c r="AY2" s="852" t="s">
        <v>600</v>
      </c>
      <c r="AZ2" s="852"/>
      <c r="BA2" s="852"/>
      <c r="BB2" s="852"/>
      <c r="BC2" s="852"/>
      <c r="BD2" s="852"/>
      <c r="BE2" s="852"/>
      <c r="BF2" s="852"/>
      <c r="BG2" s="852"/>
      <c r="BH2" s="852"/>
      <c r="BI2" s="852"/>
      <c r="BJ2" s="852"/>
      <c r="BK2" s="852" t="s">
        <v>601</v>
      </c>
      <c r="BL2" s="852"/>
      <c r="BM2" s="852"/>
      <c r="BN2" s="852"/>
      <c r="BO2" s="852" t="s">
        <v>602</v>
      </c>
      <c r="BP2" s="852"/>
      <c r="BQ2" s="852"/>
      <c r="BR2" s="852"/>
      <c r="BS2" s="852"/>
      <c r="BT2" s="852"/>
      <c r="BU2" s="852"/>
      <c r="BV2" s="852"/>
      <c r="BW2" s="853"/>
      <c r="BX2" s="853"/>
      <c r="BY2" s="853"/>
      <c r="BZ2" s="853"/>
      <c r="CA2" s="854"/>
      <c r="CB2" s="854"/>
      <c r="CC2" s="854"/>
      <c r="CD2" s="854"/>
      <c r="CE2" s="854"/>
      <c r="CF2" s="854"/>
      <c r="CG2" s="854"/>
      <c r="CH2" s="854"/>
    </row>
    <row r="3" spans="2:86" ht="24.95" customHeight="1" x14ac:dyDescent="0.15">
      <c r="B3" s="564" t="s">
        <v>603</v>
      </c>
      <c r="C3" s="855"/>
      <c r="D3" s="855"/>
      <c r="E3" s="856"/>
      <c r="F3" s="856"/>
      <c r="G3" s="856"/>
      <c r="H3" s="856"/>
      <c r="I3" s="856"/>
      <c r="J3" s="856"/>
      <c r="K3" s="855"/>
      <c r="L3" s="855"/>
      <c r="M3" s="855"/>
      <c r="N3" s="855"/>
      <c r="O3" s="855"/>
      <c r="P3" s="855"/>
      <c r="Q3" s="855"/>
      <c r="R3" s="855"/>
      <c r="S3" s="855"/>
      <c r="T3" s="855"/>
      <c r="U3" s="855"/>
      <c r="V3" s="855"/>
      <c r="W3" s="855"/>
      <c r="X3" s="855"/>
      <c r="Y3" s="855"/>
      <c r="Z3" s="855"/>
      <c r="AA3" s="855"/>
      <c r="AB3" s="855"/>
      <c r="AC3" s="855"/>
      <c r="AD3" s="855"/>
      <c r="AE3" s="855"/>
      <c r="AF3" s="855"/>
      <c r="AG3" s="855"/>
      <c r="AH3" s="855"/>
      <c r="AI3" s="855"/>
      <c r="AJ3" s="855"/>
      <c r="AK3" s="855"/>
      <c r="AL3" s="855"/>
      <c r="AM3" s="855"/>
      <c r="AN3" s="855"/>
      <c r="AO3" s="855"/>
      <c r="AU3" s="857"/>
      <c r="AV3" s="858"/>
      <c r="AW3" s="859"/>
      <c r="AX3" s="859"/>
      <c r="AY3" s="852" t="s">
        <v>604</v>
      </c>
      <c r="AZ3" s="852"/>
      <c r="BA3" s="852"/>
      <c r="BB3" s="852"/>
      <c r="BC3" s="852" t="s">
        <v>605</v>
      </c>
      <c r="BD3" s="852"/>
      <c r="BE3" s="852"/>
      <c r="BF3" s="852"/>
      <c r="BG3" s="852" t="s">
        <v>606</v>
      </c>
      <c r="BH3" s="852"/>
      <c r="BI3" s="852"/>
      <c r="BJ3" s="852"/>
      <c r="BK3" s="852" t="s">
        <v>607</v>
      </c>
      <c r="BL3" s="852"/>
      <c r="BM3" s="852"/>
      <c r="BN3" s="852"/>
      <c r="BO3" s="852" t="s">
        <v>605</v>
      </c>
      <c r="BP3" s="852"/>
      <c r="BQ3" s="852"/>
      <c r="BR3" s="852"/>
      <c r="BS3" s="852" t="s">
        <v>606</v>
      </c>
      <c r="BT3" s="852"/>
      <c r="BU3" s="852"/>
      <c r="BV3" s="852"/>
      <c r="BW3" s="854"/>
      <c r="BX3" s="854"/>
      <c r="BY3" s="854"/>
      <c r="BZ3" s="854"/>
      <c r="CA3" s="854"/>
      <c r="CB3" s="854"/>
      <c r="CC3" s="854"/>
      <c r="CD3" s="854"/>
      <c r="CE3" s="854"/>
      <c r="CF3" s="854"/>
      <c r="CG3" s="854"/>
      <c r="CH3" s="854"/>
    </row>
    <row r="4" spans="2:86" ht="18" customHeight="1" x14ac:dyDescent="0.15">
      <c r="B4" s="390" t="s">
        <v>8</v>
      </c>
      <c r="C4" s="390"/>
      <c r="D4" s="390"/>
      <c r="E4" s="620" t="s">
        <v>358</v>
      </c>
      <c r="F4" s="621"/>
      <c r="G4" s="621"/>
      <c r="H4" s="621"/>
      <c r="I4" s="621"/>
      <c r="J4" s="622"/>
      <c r="K4" s="491" t="s">
        <v>9</v>
      </c>
      <c r="L4" s="491"/>
      <c r="M4" s="491"/>
      <c r="N4" s="644" t="s">
        <v>574</v>
      </c>
      <c r="O4" s="644"/>
      <c r="P4" s="644"/>
      <c r="Q4" s="644"/>
      <c r="R4" s="644"/>
      <c r="S4" s="644"/>
      <c r="T4" s="493" t="s">
        <v>608</v>
      </c>
      <c r="U4" s="494"/>
      <c r="V4" s="494"/>
      <c r="W4" s="494"/>
      <c r="X4" s="495"/>
      <c r="Y4" s="867" t="s">
        <v>364</v>
      </c>
      <c r="Z4" s="867"/>
      <c r="AA4" s="867"/>
      <c r="AB4" s="867"/>
      <c r="AC4" s="867"/>
      <c r="AD4" s="867"/>
      <c r="AE4" s="867"/>
      <c r="AF4" s="867"/>
      <c r="AG4" s="493" t="s">
        <v>403</v>
      </c>
      <c r="AH4" s="494"/>
      <c r="AI4" s="494"/>
      <c r="AJ4" s="495"/>
      <c r="AK4" s="860">
        <v>45621</v>
      </c>
      <c r="AL4" s="861"/>
      <c r="AM4" s="861"/>
      <c r="AN4" s="861"/>
      <c r="AO4" s="862"/>
      <c r="AU4" s="857"/>
      <c r="AV4" s="858"/>
      <c r="AW4" s="859"/>
      <c r="AX4" s="859"/>
      <c r="AY4" s="166" t="s">
        <v>609</v>
      </c>
      <c r="AZ4" s="166" t="s">
        <v>610</v>
      </c>
      <c r="BA4" s="166" t="s">
        <v>611</v>
      </c>
      <c r="BB4" s="166" t="s">
        <v>612</v>
      </c>
      <c r="BC4" s="166" t="s">
        <v>609</v>
      </c>
      <c r="BD4" s="166" t="s">
        <v>610</v>
      </c>
      <c r="BE4" s="166" t="s">
        <v>611</v>
      </c>
      <c r="BF4" s="166" t="s">
        <v>612</v>
      </c>
      <c r="BG4" s="166" t="s">
        <v>609</v>
      </c>
      <c r="BH4" s="166" t="s">
        <v>610</v>
      </c>
      <c r="BI4" s="166" t="s">
        <v>611</v>
      </c>
      <c r="BJ4" s="166" t="s">
        <v>612</v>
      </c>
      <c r="BK4" s="166" t="s">
        <v>609</v>
      </c>
      <c r="BL4" s="166" t="s">
        <v>610</v>
      </c>
      <c r="BM4" s="166" t="s">
        <v>611</v>
      </c>
      <c r="BN4" s="166" t="s">
        <v>612</v>
      </c>
      <c r="BO4" s="166" t="s">
        <v>609</v>
      </c>
      <c r="BP4" s="166" t="s">
        <v>610</v>
      </c>
      <c r="BQ4" s="166" t="s">
        <v>611</v>
      </c>
      <c r="BR4" s="166" t="s">
        <v>612</v>
      </c>
      <c r="BS4" s="166" t="s">
        <v>609</v>
      </c>
      <c r="BT4" s="166" t="s">
        <v>610</v>
      </c>
      <c r="BU4" s="166" t="s">
        <v>611</v>
      </c>
      <c r="BV4" s="166" t="s">
        <v>612</v>
      </c>
      <c r="BW4" s="5"/>
      <c r="BX4" s="5"/>
      <c r="BY4" s="5"/>
      <c r="BZ4" s="5"/>
      <c r="CA4" s="5"/>
      <c r="CB4" s="5"/>
      <c r="CC4" s="5"/>
      <c r="CD4" s="5"/>
      <c r="CE4" s="5"/>
      <c r="CF4" s="5"/>
      <c r="CG4" s="5"/>
      <c r="CH4" s="5"/>
    </row>
    <row r="5" spans="2:86" ht="18" customHeight="1" x14ac:dyDescent="0.15">
      <c r="B5" s="398" t="s">
        <v>0</v>
      </c>
      <c r="C5" s="398"/>
      <c r="D5" s="398"/>
      <c r="E5" s="630" t="s">
        <v>314</v>
      </c>
      <c r="F5" s="631"/>
      <c r="G5" s="631"/>
      <c r="H5" s="631"/>
      <c r="I5" s="631"/>
      <c r="J5" s="632"/>
      <c r="K5" s="523" t="s">
        <v>1</v>
      </c>
      <c r="L5" s="523"/>
      <c r="M5" s="523"/>
      <c r="N5" s="644" t="s">
        <v>362</v>
      </c>
      <c r="O5" s="644"/>
      <c r="P5" s="644"/>
      <c r="Q5" s="644"/>
      <c r="R5" s="644"/>
      <c r="S5" s="644"/>
      <c r="T5" s="496"/>
      <c r="U5" s="497"/>
      <c r="V5" s="497"/>
      <c r="W5" s="497"/>
      <c r="X5" s="498"/>
      <c r="Y5" s="866" t="s">
        <v>367</v>
      </c>
      <c r="Z5" s="866"/>
      <c r="AA5" s="866"/>
      <c r="AB5" s="866"/>
      <c r="AC5" s="866"/>
      <c r="AD5" s="866"/>
      <c r="AE5" s="866"/>
      <c r="AF5" s="866"/>
      <c r="AG5" s="628"/>
      <c r="AH5" s="646"/>
      <c r="AI5" s="646"/>
      <c r="AJ5" s="629"/>
      <c r="AK5" s="863"/>
      <c r="AL5" s="864"/>
      <c r="AM5" s="864"/>
      <c r="AN5" s="864"/>
      <c r="AO5" s="865"/>
      <c r="AU5" s="857"/>
      <c r="AV5" s="167" t="str">
        <f>N7</f>
        <v>S013</v>
      </c>
      <c r="AW5" s="168">
        <f>R7</f>
        <v>10.5</v>
      </c>
      <c r="AX5" s="169" t="str">
        <f>AM35</f>
        <v>Ⅱ</v>
      </c>
      <c r="AY5" s="169">
        <f>Y37</f>
        <v>0</v>
      </c>
      <c r="AZ5" s="169">
        <f t="shared" ref="AZ5:BJ5" si="0">Z37</f>
        <v>0</v>
      </c>
      <c r="BA5" s="169">
        <f t="shared" si="0"/>
        <v>0</v>
      </c>
      <c r="BB5" s="169">
        <f>AB37</f>
        <v>0</v>
      </c>
      <c r="BC5" s="169">
        <f t="shared" si="0"/>
        <v>0</v>
      </c>
      <c r="BD5" s="169">
        <f>AD37</f>
        <v>0</v>
      </c>
      <c r="BE5" s="169">
        <f>AE37</f>
        <v>0</v>
      </c>
      <c r="BF5" s="169">
        <f t="shared" si="0"/>
        <v>2</v>
      </c>
      <c r="BG5" s="169">
        <f t="shared" si="0"/>
        <v>0</v>
      </c>
      <c r="BH5" s="169">
        <f t="shared" si="0"/>
        <v>0</v>
      </c>
      <c r="BI5" s="169">
        <f>AI37</f>
        <v>0</v>
      </c>
      <c r="BJ5" s="169">
        <f t="shared" si="0"/>
        <v>0</v>
      </c>
      <c r="BK5" s="169" t="str">
        <f>IF(Y37&gt;0,R7,"")</f>
        <v/>
      </c>
      <c r="BL5" s="170" t="str">
        <f>IF(Y37&gt;0,"",IF(Z37&gt;0,R7,""))</f>
        <v/>
      </c>
      <c r="BM5" s="170" t="str">
        <f>IF(Y37+Z37&gt;0,"",IF(AA37&gt;0,R7,""))</f>
        <v/>
      </c>
      <c r="BN5" s="170" t="str">
        <f>IF(Y37+Z37+AA37&gt;0,"",IF(AB37&gt;0,R7,""))</f>
        <v/>
      </c>
      <c r="BO5" s="169">
        <f>AC35</f>
        <v>0</v>
      </c>
      <c r="BP5" s="169">
        <f t="shared" ref="BP5:BQ5" si="1">AD35</f>
        <v>0</v>
      </c>
      <c r="BQ5" s="169">
        <f t="shared" si="1"/>
        <v>0</v>
      </c>
      <c r="BR5" s="169">
        <f>AF35</f>
        <v>4.2499999999999996E-2</v>
      </c>
      <c r="BS5" s="169">
        <f>AG35</f>
        <v>0</v>
      </c>
      <c r="BT5" s="169">
        <f>AH35</f>
        <v>0</v>
      </c>
      <c r="BU5" s="169">
        <f>AI35</f>
        <v>0</v>
      </c>
      <c r="BV5" s="169">
        <f>AJ35</f>
        <v>0</v>
      </c>
      <c r="BW5" s="171"/>
      <c r="BX5" s="172"/>
      <c r="BY5" s="172"/>
      <c r="BZ5" s="172"/>
      <c r="CA5" s="173"/>
      <c r="CB5" s="173"/>
      <c r="CC5" s="173"/>
      <c r="CD5" s="173"/>
      <c r="CE5" s="173"/>
      <c r="CF5" s="173"/>
      <c r="CG5" s="173"/>
      <c r="CH5" s="173"/>
    </row>
    <row r="6" spans="2:86" ht="12" customHeight="1" x14ac:dyDescent="0.15">
      <c r="B6" s="868" t="s">
        <v>613</v>
      </c>
      <c r="C6" s="870"/>
      <c r="D6" s="871"/>
      <c r="E6" s="872"/>
      <c r="F6" s="872"/>
      <c r="G6" s="872"/>
      <c r="H6" s="872"/>
      <c r="I6" s="872"/>
      <c r="J6" s="873"/>
      <c r="K6" s="878" t="s">
        <v>614</v>
      </c>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80"/>
      <c r="AP6" s="2"/>
    </row>
    <row r="7" spans="2:86" ht="12" customHeight="1" x14ac:dyDescent="0.15">
      <c r="B7" s="869"/>
      <c r="C7" s="874"/>
      <c r="D7" s="872"/>
      <c r="E7" s="872"/>
      <c r="F7" s="872"/>
      <c r="G7" s="872"/>
      <c r="H7" s="872"/>
      <c r="I7" s="872"/>
      <c r="J7" s="873"/>
      <c r="K7" s="881" t="s">
        <v>615</v>
      </c>
      <c r="L7" s="882"/>
      <c r="M7" s="883"/>
      <c r="N7" s="884" t="s">
        <v>337</v>
      </c>
      <c r="O7" s="885"/>
      <c r="P7" s="881" t="s">
        <v>617</v>
      </c>
      <c r="Q7" s="883"/>
      <c r="R7" s="886">
        <v>10.5</v>
      </c>
      <c r="S7" s="887"/>
      <c r="T7" s="888"/>
      <c r="U7" s="889" t="s">
        <v>618</v>
      </c>
      <c r="V7" s="890"/>
      <c r="W7" s="889" t="s">
        <v>619</v>
      </c>
      <c r="X7" s="890"/>
      <c r="Y7" s="883" t="s">
        <v>620</v>
      </c>
      <c r="Z7" s="895"/>
      <c r="AA7" s="895"/>
      <c r="AB7" s="895"/>
      <c r="AC7" s="889" t="s">
        <v>621</v>
      </c>
      <c r="AD7" s="896"/>
      <c r="AE7" s="896"/>
      <c r="AF7" s="896"/>
      <c r="AG7" s="896"/>
      <c r="AH7" s="896"/>
      <c r="AI7" s="896"/>
      <c r="AJ7" s="890"/>
      <c r="AK7" s="889" t="s">
        <v>622</v>
      </c>
      <c r="AL7" s="896"/>
      <c r="AM7" s="896"/>
      <c r="AN7" s="898"/>
      <c r="AO7" s="899"/>
      <c r="AP7" s="2"/>
      <c r="AW7" s="175"/>
    </row>
    <row r="8" spans="2:86" ht="12" customHeight="1" x14ac:dyDescent="0.15">
      <c r="B8" s="869"/>
      <c r="C8" s="874"/>
      <c r="D8" s="872"/>
      <c r="E8" s="872"/>
      <c r="F8" s="872"/>
      <c r="G8" s="872"/>
      <c r="H8" s="872"/>
      <c r="I8" s="872"/>
      <c r="J8" s="873"/>
      <c r="K8" s="895" t="s">
        <v>501</v>
      </c>
      <c r="L8" s="895" t="s">
        <v>414</v>
      </c>
      <c r="M8" s="895"/>
      <c r="N8" s="895" t="s">
        <v>415</v>
      </c>
      <c r="O8" s="895"/>
      <c r="P8" s="895" t="s">
        <v>623</v>
      </c>
      <c r="Q8" s="895"/>
      <c r="R8" s="895" t="s">
        <v>624</v>
      </c>
      <c r="S8" s="895"/>
      <c r="T8" s="895"/>
      <c r="U8" s="891"/>
      <c r="V8" s="892"/>
      <c r="W8" s="891"/>
      <c r="X8" s="892"/>
      <c r="Y8" s="883"/>
      <c r="Z8" s="895"/>
      <c r="AA8" s="895"/>
      <c r="AB8" s="895"/>
      <c r="AC8" s="893"/>
      <c r="AD8" s="897"/>
      <c r="AE8" s="897"/>
      <c r="AF8" s="897"/>
      <c r="AG8" s="897"/>
      <c r="AH8" s="897"/>
      <c r="AI8" s="897"/>
      <c r="AJ8" s="894"/>
      <c r="AK8" s="891"/>
      <c r="AL8" s="900"/>
      <c r="AM8" s="900"/>
      <c r="AN8" s="901"/>
      <c r="AO8" s="902"/>
      <c r="AP8" s="2"/>
    </row>
    <row r="9" spans="2:86" ht="12" customHeight="1" x14ac:dyDescent="0.15">
      <c r="B9" s="869"/>
      <c r="C9" s="874"/>
      <c r="D9" s="872"/>
      <c r="E9" s="872"/>
      <c r="F9" s="872"/>
      <c r="G9" s="872"/>
      <c r="H9" s="872"/>
      <c r="I9" s="872"/>
      <c r="J9" s="873"/>
      <c r="K9" s="895"/>
      <c r="L9" s="895"/>
      <c r="M9" s="895"/>
      <c r="N9" s="895"/>
      <c r="O9" s="895"/>
      <c r="P9" s="895"/>
      <c r="Q9" s="895"/>
      <c r="R9" s="895"/>
      <c r="S9" s="895"/>
      <c r="T9" s="895"/>
      <c r="U9" s="891"/>
      <c r="V9" s="892"/>
      <c r="W9" s="891"/>
      <c r="X9" s="892"/>
      <c r="Y9" s="883" t="s">
        <v>625</v>
      </c>
      <c r="Z9" s="895"/>
      <c r="AA9" s="895"/>
      <c r="AB9" s="895"/>
      <c r="AC9" s="895" t="s">
        <v>626</v>
      </c>
      <c r="AD9" s="895"/>
      <c r="AE9" s="895"/>
      <c r="AF9" s="895"/>
      <c r="AG9" s="895" t="s">
        <v>627</v>
      </c>
      <c r="AH9" s="895"/>
      <c r="AI9" s="895"/>
      <c r="AJ9" s="895"/>
      <c r="AK9" s="891"/>
      <c r="AL9" s="900"/>
      <c r="AM9" s="900"/>
      <c r="AN9" s="901"/>
      <c r="AO9" s="902"/>
      <c r="AP9" s="2"/>
    </row>
    <row r="10" spans="2:86" ht="12" customHeight="1" x14ac:dyDescent="0.15">
      <c r="B10" s="869"/>
      <c r="C10" s="874"/>
      <c r="D10" s="872"/>
      <c r="E10" s="872"/>
      <c r="F10" s="872"/>
      <c r="G10" s="872"/>
      <c r="H10" s="872"/>
      <c r="I10" s="872"/>
      <c r="J10" s="873"/>
      <c r="K10" s="895"/>
      <c r="L10" s="895"/>
      <c r="M10" s="895"/>
      <c r="N10" s="895"/>
      <c r="O10" s="895"/>
      <c r="P10" s="895"/>
      <c r="Q10" s="895"/>
      <c r="R10" s="895"/>
      <c r="S10" s="895"/>
      <c r="T10" s="895"/>
      <c r="U10" s="893"/>
      <c r="V10" s="894"/>
      <c r="W10" s="893"/>
      <c r="X10" s="894"/>
      <c r="Y10" s="176" t="s">
        <v>388</v>
      </c>
      <c r="Z10" s="177" t="s">
        <v>387</v>
      </c>
      <c r="AA10" s="177" t="s">
        <v>628</v>
      </c>
      <c r="AB10" s="177" t="s">
        <v>629</v>
      </c>
      <c r="AC10" s="177" t="s">
        <v>388</v>
      </c>
      <c r="AD10" s="177" t="s">
        <v>387</v>
      </c>
      <c r="AE10" s="177" t="s">
        <v>628</v>
      </c>
      <c r="AF10" s="177" t="s">
        <v>629</v>
      </c>
      <c r="AG10" s="177" t="s">
        <v>388</v>
      </c>
      <c r="AH10" s="177" t="s">
        <v>387</v>
      </c>
      <c r="AI10" s="177" t="s">
        <v>628</v>
      </c>
      <c r="AJ10" s="177" t="s">
        <v>629</v>
      </c>
      <c r="AK10" s="893"/>
      <c r="AL10" s="897"/>
      <c r="AM10" s="897"/>
      <c r="AN10" s="903"/>
      <c r="AO10" s="904"/>
      <c r="AP10" s="2"/>
    </row>
    <row r="11" spans="2:86" ht="12" customHeight="1" x14ac:dyDescent="0.15">
      <c r="B11" s="869"/>
      <c r="C11" s="874"/>
      <c r="D11" s="872"/>
      <c r="E11" s="872"/>
      <c r="F11" s="872"/>
      <c r="G11" s="872"/>
      <c r="H11" s="872"/>
      <c r="I11" s="872"/>
      <c r="J11" s="873"/>
      <c r="K11" s="178">
        <v>1</v>
      </c>
      <c r="L11" s="905" t="s">
        <v>429</v>
      </c>
      <c r="M11" s="907"/>
      <c r="N11" s="905" t="s">
        <v>454</v>
      </c>
      <c r="O11" s="907"/>
      <c r="P11" s="905" t="s">
        <v>431</v>
      </c>
      <c r="Q11" s="907"/>
      <c r="R11" s="613" t="s">
        <v>269</v>
      </c>
      <c r="S11" s="613"/>
      <c r="T11" s="613"/>
      <c r="U11" s="905" t="s">
        <v>433</v>
      </c>
      <c r="V11" s="907"/>
      <c r="W11" s="905"/>
      <c r="X11" s="907"/>
      <c r="Y11" s="179"/>
      <c r="Z11" s="180"/>
      <c r="AA11" s="180"/>
      <c r="AB11" s="180"/>
      <c r="AC11" s="181"/>
      <c r="AD11" s="181"/>
      <c r="AE11" s="181"/>
      <c r="AF11" s="181">
        <v>2.75E-2</v>
      </c>
      <c r="AG11" s="181"/>
      <c r="AH11" s="181"/>
      <c r="AI11" s="181"/>
      <c r="AJ11" s="181"/>
      <c r="AK11" s="905"/>
      <c r="AL11" s="906"/>
      <c r="AM11" s="906"/>
      <c r="AN11" s="906"/>
      <c r="AO11" s="907"/>
      <c r="AP11" s="2"/>
      <c r="AQ11" s="182">
        <f>IF(P11="材質劣化",2,IF(P11="漏水",3,1))</f>
        <v>2</v>
      </c>
    </row>
    <row r="12" spans="2:86" ht="12" customHeight="1" x14ac:dyDescent="0.15">
      <c r="B12" s="869"/>
      <c r="C12" s="874"/>
      <c r="D12" s="872"/>
      <c r="E12" s="872"/>
      <c r="F12" s="872"/>
      <c r="G12" s="872"/>
      <c r="H12" s="872"/>
      <c r="I12" s="872"/>
      <c r="J12" s="873"/>
      <c r="K12" s="178">
        <v>2</v>
      </c>
      <c r="L12" s="905" t="s">
        <v>429</v>
      </c>
      <c r="M12" s="907"/>
      <c r="N12" s="905" t="s">
        <v>444</v>
      </c>
      <c r="O12" s="907"/>
      <c r="P12" s="905" t="s">
        <v>431</v>
      </c>
      <c r="Q12" s="907"/>
      <c r="R12" s="613" t="s">
        <v>269</v>
      </c>
      <c r="S12" s="613"/>
      <c r="T12" s="613"/>
      <c r="U12" s="905" t="s">
        <v>434</v>
      </c>
      <c r="V12" s="907"/>
      <c r="W12" s="905"/>
      <c r="X12" s="907"/>
      <c r="Y12" s="179"/>
      <c r="Z12" s="180"/>
      <c r="AA12" s="180"/>
      <c r="AB12" s="180"/>
      <c r="AC12" s="181"/>
      <c r="AD12" s="181"/>
      <c r="AE12" s="181"/>
      <c r="AF12" s="181">
        <v>1.4999999999999999E-2</v>
      </c>
      <c r="AG12" s="181"/>
      <c r="AH12" s="181"/>
      <c r="AI12" s="181"/>
      <c r="AJ12" s="181"/>
      <c r="AK12" s="905"/>
      <c r="AL12" s="906"/>
      <c r="AM12" s="906"/>
      <c r="AN12" s="906"/>
      <c r="AO12" s="907"/>
      <c r="AP12" s="2"/>
      <c r="AQ12" s="182">
        <f>IF(P12="材質劣化",2,IF(P12="漏水",3,1))</f>
        <v>2</v>
      </c>
    </row>
    <row r="13" spans="2:86" ht="12" customHeight="1" x14ac:dyDescent="0.15">
      <c r="B13" s="869"/>
      <c r="C13" s="874"/>
      <c r="D13" s="872"/>
      <c r="E13" s="872"/>
      <c r="F13" s="872"/>
      <c r="G13" s="872"/>
      <c r="H13" s="872"/>
      <c r="I13" s="872"/>
      <c r="J13" s="873"/>
      <c r="K13" s="178"/>
      <c r="L13" s="905"/>
      <c r="M13" s="907"/>
      <c r="N13" s="905"/>
      <c r="O13" s="907"/>
      <c r="P13" s="905"/>
      <c r="Q13" s="907"/>
      <c r="R13" s="611"/>
      <c r="S13" s="614"/>
      <c r="T13" s="612"/>
      <c r="U13" s="905"/>
      <c r="V13" s="907"/>
      <c r="W13" s="905"/>
      <c r="X13" s="907"/>
      <c r="Y13" s="179"/>
      <c r="Z13" s="180"/>
      <c r="AA13" s="180"/>
      <c r="AB13" s="180"/>
      <c r="AC13" s="181"/>
      <c r="AD13" s="181"/>
      <c r="AE13" s="181"/>
      <c r="AF13" s="181"/>
      <c r="AG13" s="181"/>
      <c r="AH13" s="181"/>
      <c r="AI13" s="181"/>
      <c r="AJ13" s="181"/>
      <c r="AK13" s="905"/>
      <c r="AL13" s="906"/>
      <c r="AM13" s="906"/>
      <c r="AN13" s="906"/>
      <c r="AO13" s="907"/>
      <c r="AP13" s="2"/>
      <c r="AQ13" s="182">
        <f t="shared" ref="AQ13:AQ34" si="2">IF(P13="材質劣化",2,IF(P13="漏水",3,1))</f>
        <v>1</v>
      </c>
    </row>
    <row r="14" spans="2:86" ht="12" customHeight="1" x14ac:dyDescent="0.15">
      <c r="B14" s="869"/>
      <c r="C14" s="874"/>
      <c r="D14" s="872"/>
      <c r="E14" s="872"/>
      <c r="F14" s="872"/>
      <c r="G14" s="872"/>
      <c r="H14" s="872"/>
      <c r="I14" s="872"/>
      <c r="J14" s="873"/>
      <c r="K14" s="178"/>
      <c r="L14" s="905"/>
      <c r="M14" s="907"/>
      <c r="N14" s="905"/>
      <c r="O14" s="907"/>
      <c r="P14" s="905"/>
      <c r="Q14" s="907"/>
      <c r="R14" s="611"/>
      <c r="S14" s="614"/>
      <c r="T14" s="612"/>
      <c r="U14" s="905"/>
      <c r="V14" s="907"/>
      <c r="W14" s="905"/>
      <c r="X14" s="907"/>
      <c r="Y14" s="179"/>
      <c r="Z14" s="180"/>
      <c r="AA14" s="180"/>
      <c r="AB14" s="180"/>
      <c r="AC14" s="181"/>
      <c r="AD14" s="181"/>
      <c r="AE14" s="181"/>
      <c r="AF14" s="181"/>
      <c r="AG14" s="181"/>
      <c r="AH14" s="181"/>
      <c r="AI14" s="181"/>
      <c r="AJ14" s="181"/>
      <c r="AK14" s="905"/>
      <c r="AL14" s="906"/>
      <c r="AM14" s="906"/>
      <c r="AN14" s="906"/>
      <c r="AO14" s="907"/>
      <c r="AP14" s="2"/>
      <c r="AQ14" s="182">
        <f t="shared" si="2"/>
        <v>1</v>
      </c>
    </row>
    <row r="15" spans="2:86" ht="12" customHeight="1" x14ac:dyDescent="0.15">
      <c r="B15" s="869"/>
      <c r="C15" s="874"/>
      <c r="D15" s="872"/>
      <c r="E15" s="872"/>
      <c r="F15" s="872"/>
      <c r="G15" s="872"/>
      <c r="H15" s="872"/>
      <c r="I15" s="872"/>
      <c r="J15" s="873"/>
      <c r="K15" s="178"/>
      <c r="L15" s="905"/>
      <c r="M15" s="907"/>
      <c r="N15" s="905"/>
      <c r="O15" s="907"/>
      <c r="P15" s="905"/>
      <c r="Q15" s="907"/>
      <c r="R15" s="611"/>
      <c r="S15" s="614"/>
      <c r="T15" s="612"/>
      <c r="U15" s="905"/>
      <c r="V15" s="907"/>
      <c r="W15" s="905"/>
      <c r="X15" s="907"/>
      <c r="Y15" s="179"/>
      <c r="Z15" s="180"/>
      <c r="AA15" s="180"/>
      <c r="AB15" s="180"/>
      <c r="AC15" s="181"/>
      <c r="AD15" s="181"/>
      <c r="AE15" s="181"/>
      <c r="AF15" s="181"/>
      <c r="AG15" s="181"/>
      <c r="AH15" s="181"/>
      <c r="AI15" s="181"/>
      <c r="AJ15" s="181"/>
      <c r="AK15" s="905"/>
      <c r="AL15" s="906"/>
      <c r="AM15" s="906"/>
      <c r="AN15" s="906"/>
      <c r="AO15" s="907"/>
      <c r="AP15" s="2"/>
      <c r="AQ15" s="182">
        <f t="shared" si="2"/>
        <v>1</v>
      </c>
    </row>
    <row r="16" spans="2:86" ht="12" customHeight="1" x14ac:dyDescent="0.15">
      <c r="B16" s="869"/>
      <c r="C16" s="874"/>
      <c r="D16" s="872"/>
      <c r="E16" s="872"/>
      <c r="F16" s="872"/>
      <c r="G16" s="872"/>
      <c r="H16" s="872"/>
      <c r="I16" s="872"/>
      <c r="J16" s="873"/>
      <c r="K16" s="178"/>
      <c r="L16" s="905"/>
      <c r="M16" s="907"/>
      <c r="N16" s="905"/>
      <c r="O16" s="907"/>
      <c r="P16" s="905"/>
      <c r="Q16" s="907"/>
      <c r="R16" s="611"/>
      <c r="S16" s="614"/>
      <c r="T16" s="612"/>
      <c r="U16" s="905"/>
      <c r="V16" s="907"/>
      <c r="W16" s="905"/>
      <c r="X16" s="907"/>
      <c r="Y16" s="179"/>
      <c r="Z16" s="180"/>
      <c r="AA16" s="180"/>
      <c r="AB16" s="180"/>
      <c r="AC16" s="181"/>
      <c r="AD16" s="181"/>
      <c r="AE16" s="181"/>
      <c r="AF16" s="181"/>
      <c r="AG16" s="181"/>
      <c r="AH16" s="181"/>
      <c r="AI16" s="181"/>
      <c r="AJ16" s="181"/>
      <c r="AK16" s="905"/>
      <c r="AL16" s="906"/>
      <c r="AM16" s="906"/>
      <c r="AN16" s="906"/>
      <c r="AO16" s="907"/>
      <c r="AP16" s="2"/>
      <c r="AQ16" s="182">
        <f t="shared" si="2"/>
        <v>1</v>
      </c>
    </row>
    <row r="17" spans="2:46" ht="12" customHeight="1" x14ac:dyDescent="0.15">
      <c r="B17" s="869"/>
      <c r="C17" s="874"/>
      <c r="D17" s="872"/>
      <c r="E17" s="872"/>
      <c r="F17" s="872"/>
      <c r="G17" s="872"/>
      <c r="H17" s="872"/>
      <c r="I17" s="872"/>
      <c r="J17" s="873"/>
      <c r="K17" s="178"/>
      <c r="L17" s="905"/>
      <c r="M17" s="907"/>
      <c r="N17" s="905"/>
      <c r="O17" s="907"/>
      <c r="P17" s="905"/>
      <c r="Q17" s="907"/>
      <c r="R17" s="611"/>
      <c r="S17" s="614"/>
      <c r="T17" s="612"/>
      <c r="U17" s="905"/>
      <c r="V17" s="907"/>
      <c r="W17" s="905"/>
      <c r="X17" s="907"/>
      <c r="Y17" s="179"/>
      <c r="Z17" s="180"/>
      <c r="AA17" s="180"/>
      <c r="AB17" s="180"/>
      <c r="AC17" s="181"/>
      <c r="AD17" s="181"/>
      <c r="AE17" s="181"/>
      <c r="AF17" s="181"/>
      <c r="AG17" s="181"/>
      <c r="AH17" s="181"/>
      <c r="AI17" s="181"/>
      <c r="AJ17" s="181"/>
      <c r="AK17" s="905"/>
      <c r="AL17" s="906"/>
      <c r="AM17" s="906"/>
      <c r="AN17" s="906"/>
      <c r="AO17" s="907"/>
      <c r="AP17" s="2"/>
      <c r="AQ17" s="182">
        <f t="shared" si="2"/>
        <v>1</v>
      </c>
    </row>
    <row r="18" spans="2:46" ht="12" customHeight="1" x14ac:dyDescent="0.15">
      <c r="B18" s="869"/>
      <c r="C18" s="874"/>
      <c r="D18" s="872"/>
      <c r="E18" s="872"/>
      <c r="F18" s="872"/>
      <c r="G18" s="872"/>
      <c r="H18" s="872"/>
      <c r="I18" s="872"/>
      <c r="J18" s="873"/>
      <c r="K18" s="178"/>
      <c r="L18" s="905"/>
      <c r="M18" s="907"/>
      <c r="N18" s="905"/>
      <c r="O18" s="907"/>
      <c r="P18" s="905"/>
      <c r="Q18" s="907"/>
      <c r="R18" s="611"/>
      <c r="S18" s="614"/>
      <c r="T18" s="612"/>
      <c r="U18" s="905"/>
      <c r="V18" s="907"/>
      <c r="W18" s="905"/>
      <c r="X18" s="907"/>
      <c r="Y18" s="179"/>
      <c r="Z18" s="180"/>
      <c r="AA18" s="180"/>
      <c r="AB18" s="180"/>
      <c r="AC18" s="181"/>
      <c r="AD18" s="181"/>
      <c r="AE18" s="181"/>
      <c r="AF18" s="181"/>
      <c r="AG18" s="181"/>
      <c r="AH18" s="181"/>
      <c r="AI18" s="181"/>
      <c r="AJ18" s="181"/>
      <c r="AK18" s="905"/>
      <c r="AL18" s="906"/>
      <c r="AM18" s="906"/>
      <c r="AN18" s="906"/>
      <c r="AO18" s="907"/>
      <c r="AP18" s="2"/>
      <c r="AQ18" s="182">
        <f t="shared" si="2"/>
        <v>1</v>
      </c>
    </row>
    <row r="19" spans="2:46" ht="12" customHeight="1" x14ac:dyDescent="0.15">
      <c r="B19" s="869"/>
      <c r="C19" s="874"/>
      <c r="D19" s="872"/>
      <c r="E19" s="872"/>
      <c r="F19" s="872"/>
      <c r="G19" s="872"/>
      <c r="H19" s="872"/>
      <c r="I19" s="872"/>
      <c r="J19" s="873"/>
      <c r="K19" s="178"/>
      <c r="L19" s="905"/>
      <c r="M19" s="907"/>
      <c r="N19" s="905"/>
      <c r="O19" s="907"/>
      <c r="P19" s="905"/>
      <c r="Q19" s="907"/>
      <c r="R19" s="611"/>
      <c r="S19" s="614"/>
      <c r="T19" s="612"/>
      <c r="U19" s="905"/>
      <c r="V19" s="907"/>
      <c r="W19" s="905"/>
      <c r="X19" s="907"/>
      <c r="Y19" s="179"/>
      <c r="Z19" s="180"/>
      <c r="AA19" s="180"/>
      <c r="AB19" s="180"/>
      <c r="AC19" s="181"/>
      <c r="AD19" s="181"/>
      <c r="AE19" s="181"/>
      <c r="AF19" s="181"/>
      <c r="AG19" s="181"/>
      <c r="AH19" s="181"/>
      <c r="AI19" s="181"/>
      <c r="AJ19" s="181"/>
      <c r="AK19" s="905"/>
      <c r="AL19" s="906"/>
      <c r="AM19" s="906"/>
      <c r="AN19" s="906"/>
      <c r="AO19" s="907"/>
      <c r="AP19" s="2"/>
      <c r="AQ19" s="182">
        <f t="shared" si="2"/>
        <v>1</v>
      </c>
    </row>
    <row r="20" spans="2:46" ht="12" customHeight="1" x14ac:dyDescent="0.15">
      <c r="B20" s="869"/>
      <c r="C20" s="874"/>
      <c r="D20" s="872"/>
      <c r="E20" s="872"/>
      <c r="F20" s="872"/>
      <c r="G20" s="872"/>
      <c r="H20" s="872"/>
      <c r="I20" s="872"/>
      <c r="J20" s="873"/>
      <c r="K20" s="178"/>
      <c r="L20" s="905"/>
      <c r="M20" s="907"/>
      <c r="N20" s="905"/>
      <c r="O20" s="907"/>
      <c r="P20" s="905"/>
      <c r="Q20" s="907"/>
      <c r="R20" s="611"/>
      <c r="S20" s="614"/>
      <c r="T20" s="612"/>
      <c r="U20" s="905"/>
      <c r="V20" s="907"/>
      <c r="W20" s="905"/>
      <c r="X20" s="907"/>
      <c r="Y20" s="179"/>
      <c r="Z20" s="180"/>
      <c r="AA20" s="180"/>
      <c r="AB20" s="180"/>
      <c r="AC20" s="181"/>
      <c r="AD20" s="181"/>
      <c r="AE20" s="181"/>
      <c r="AF20" s="181"/>
      <c r="AG20" s="181"/>
      <c r="AH20" s="181"/>
      <c r="AI20" s="181"/>
      <c r="AJ20" s="181"/>
      <c r="AK20" s="905"/>
      <c r="AL20" s="906"/>
      <c r="AM20" s="906"/>
      <c r="AN20" s="906"/>
      <c r="AO20" s="907"/>
      <c r="AP20" s="2"/>
      <c r="AQ20" s="182">
        <f t="shared" si="2"/>
        <v>1</v>
      </c>
    </row>
    <row r="21" spans="2:46" ht="12" customHeight="1" x14ac:dyDescent="0.15">
      <c r="B21" s="869"/>
      <c r="C21" s="874"/>
      <c r="D21" s="872"/>
      <c r="E21" s="872"/>
      <c r="F21" s="872"/>
      <c r="G21" s="872"/>
      <c r="H21" s="872"/>
      <c r="I21" s="872"/>
      <c r="J21" s="873"/>
      <c r="K21" s="178"/>
      <c r="L21" s="905"/>
      <c r="M21" s="907"/>
      <c r="N21" s="905"/>
      <c r="O21" s="907"/>
      <c r="P21" s="905"/>
      <c r="Q21" s="907"/>
      <c r="R21" s="611"/>
      <c r="S21" s="614"/>
      <c r="T21" s="612"/>
      <c r="U21" s="905"/>
      <c r="V21" s="907"/>
      <c r="W21" s="905"/>
      <c r="X21" s="907"/>
      <c r="Y21" s="179"/>
      <c r="Z21" s="180"/>
      <c r="AA21" s="180"/>
      <c r="AB21" s="180"/>
      <c r="AC21" s="181"/>
      <c r="AD21" s="181"/>
      <c r="AE21" s="181"/>
      <c r="AF21" s="181"/>
      <c r="AG21" s="181"/>
      <c r="AH21" s="181"/>
      <c r="AI21" s="181"/>
      <c r="AJ21" s="181"/>
      <c r="AK21" s="905"/>
      <c r="AL21" s="906"/>
      <c r="AM21" s="906"/>
      <c r="AN21" s="906"/>
      <c r="AO21" s="907"/>
      <c r="AP21" s="2"/>
      <c r="AQ21" s="182">
        <f>IF(P21="材質劣化",2,IF(P21="漏水",3,1))</f>
        <v>1</v>
      </c>
    </row>
    <row r="22" spans="2:46" ht="12" customHeight="1" x14ac:dyDescent="0.15">
      <c r="B22" s="869"/>
      <c r="C22" s="874"/>
      <c r="D22" s="872"/>
      <c r="E22" s="872"/>
      <c r="F22" s="872"/>
      <c r="G22" s="872"/>
      <c r="H22" s="872"/>
      <c r="I22" s="872"/>
      <c r="J22" s="873"/>
      <c r="K22" s="178"/>
      <c r="L22" s="905"/>
      <c r="M22" s="907"/>
      <c r="N22" s="905"/>
      <c r="O22" s="907"/>
      <c r="P22" s="905"/>
      <c r="Q22" s="907"/>
      <c r="R22" s="611"/>
      <c r="S22" s="614"/>
      <c r="T22" s="612"/>
      <c r="U22" s="905"/>
      <c r="V22" s="907"/>
      <c r="W22" s="905"/>
      <c r="X22" s="907"/>
      <c r="Y22" s="179"/>
      <c r="Z22" s="180"/>
      <c r="AA22" s="180"/>
      <c r="AB22" s="180"/>
      <c r="AC22" s="181"/>
      <c r="AD22" s="181"/>
      <c r="AE22" s="181"/>
      <c r="AF22" s="181"/>
      <c r="AG22" s="181"/>
      <c r="AH22" s="181"/>
      <c r="AI22" s="181"/>
      <c r="AJ22" s="181"/>
      <c r="AK22" s="905"/>
      <c r="AL22" s="906"/>
      <c r="AM22" s="906"/>
      <c r="AN22" s="906"/>
      <c r="AO22" s="907"/>
      <c r="AP22" s="2"/>
      <c r="AQ22" s="182">
        <f t="shared" si="2"/>
        <v>1</v>
      </c>
    </row>
    <row r="23" spans="2:46" ht="12" customHeight="1" x14ac:dyDescent="0.15">
      <c r="B23" s="869"/>
      <c r="C23" s="874"/>
      <c r="D23" s="872"/>
      <c r="E23" s="872"/>
      <c r="F23" s="872"/>
      <c r="G23" s="872"/>
      <c r="H23" s="872"/>
      <c r="I23" s="872"/>
      <c r="J23" s="873"/>
      <c r="K23" s="178"/>
      <c r="L23" s="905"/>
      <c r="M23" s="907"/>
      <c r="N23" s="905"/>
      <c r="O23" s="907"/>
      <c r="P23" s="905"/>
      <c r="Q23" s="907"/>
      <c r="R23" s="611"/>
      <c r="S23" s="614"/>
      <c r="T23" s="612"/>
      <c r="U23" s="905"/>
      <c r="V23" s="907"/>
      <c r="W23" s="905"/>
      <c r="X23" s="907"/>
      <c r="Y23" s="179"/>
      <c r="Z23" s="180"/>
      <c r="AA23" s="180"/>
      <c r="AB23" s="180"/>
      <c r="AC23" s="181"/>
      <c r="AD23" s="181"/>
      <c r="AE23" s="181"/>
      <c r="AF23" s="181"/>
      <c r="AG23" s="181"/>
      <c r="AH23" s="181"/>
      <c r="AI23" s="181"/>
      <c r="AJ23" s="181"/>
      <c r="AK23" s="905"/>
      <c r="AL23" s="906"/>
      <c r="AM23" s="906"/>
      <c r="AN23" s="906"/>
      <c r="AO23" s="907"/>
      <c r="AP23" s="2"/>
      <c r="AQ23" s="182">
        <f t="shared" si="2"/>
        <v>1</v>
      </c>
    </row>
    <row r="24" spans="2:46" ht="12" customHeight="1" x14ac:dyDescent="0.15">
      <c r="B24" s="869"/>
      <c r="C24" s="874"/>
      <c r="D24" s="872"/>
      <c r="E24" s="872"/>
      <c r="F24" s="872"/>
      <c r="G24" s="872"/>
      <c r="H24" s="872"/>
      <c r="I24" s="872"/>
      <c r="J24" s="873"/>
      <c r="K24" s="178"/>
      <c r="L24" s="905"/>
      <c r="M24" s="907"/>
      <c r="N24" s="905"/>
      <c r="O24" s="907"/>
      <c r="P24" s="905"/>
      <c r="Q24" s="907"/>
      <c r="R24" s="611"/>
      <c r="S24" s="614"/>
      <c r="T24" s="612"/>
      <c r="U24" s="905"/>
      <c r="V24" s="907"/>
      <c r="W24" s="905"/>
      <c r="X24" s="907"/>
      <c r="Y24" s="179"/>
      <c r="Z24" s="180"/>
      <c r="AA24" s="180"/>
      <c r="AB24" s="180"/>
      <c r="AC24" s="181"/>
      <c r="AD24" s="181"/>
      <c r="AE24" s="181"/>
      <c r="AF24" s="181"/>
      <c r="AG24" s="181"/>
      <c r="AH24" s="181"/>
      <c r="AI24" s="181"/>
      <c r="AJ24" s="181"/>
      <c r="AK24" s="905"/>
      <c r="AL24" s="906"/>
      <c r="AM24" s="906"/>
      <c r="AN24" s="906"/>
      <c r="AO24" s="907"/>
      <c r="AP24" s="2"/>
      <c r="AQ24" s="182">
        <f t="shared" si="2"/>
        <v>1</v>
      </c>
    </row>
    <row r="25" spans="2:46" ht="12" customHeight="1" x14ac:dyDescent="0.15">
      <c r="B25" s="869"/>
      <c r="C25" s="874"/>
      <c r="D25" s="872"/>
      <c r="E25" s="872"/>
      <c r="F25" s="872"/>
      <c r="G25" s="872"/>
      <c r="H25" s="872"/>
      <c r="I25" s="872"/>
      <c r="J25" s="873"/>
      <c r="K25" s="178"/>
      <c r="L25" s="905"/>
      <c r="M25" s="907"/>
      <c r="N25" s="905"/>
      <c r="O25" s="907"/>
      <c r="P25" s="905"/>
      <c r="Q25" s="907"/>
      <c r="R25" s="611"/>
      <c r="S25" s="614"/>
      <c r="T25" s="612"/>
      <c r="U25" s="905"/>
      <c r="V25" s="907"/>
      <c r="W25" s="905"/>
      <c r="X25" s="907"/>
      <c r="Y25" s="179"/>
      <c r="Z25" s="180"/>
      <c r="AA25" s="180"/>
      <c r="AB25" s="180"/>
      <c r="AC25" s="181"/>
      <c r="AD25" s="181"/>
      <c r="AE25" s="181"/>
      <c r="AF25" s="181"/>
      <c r="AG25" s="181"/>
      <c r="AH25" s="181"/>
      <c r="AI25" s="181"/>
      <c r="AJ25" s="181"/>
      <c r="AK25" s="905"/>
      <c r="AL25" s="906"/>
      <c r="AM25" s="906"/>
      <c r="AN25" s="906"/>
      <c r="AO25" s="907"/>
      <c r="AP25" s="2"/>
      <c r="AQ25" s="182">
        <f t="shared" si="2"/>
        <v>1</v>
      </c>
    </row>
    <row r="26" spans="2:46" ht="12" customHeight="1" x14ac:dyDescent="0.15">
      <c r="B26" s="869"/>
      <c r="C26" s="874"/>
      <c r="D26" s="872"/>
      <c r="E26" s="872"/>
      <c r="F26" s="872"/>
      <c r="G26" s="872"/>
      <c r="H26" s="872"/>
      <c r="I26" s="872"/>
      <c r="J26" s="873"/>
      <c r="K26" s="178"/>
      <c r="L26" s="905"/>
      <c r="M26" s="907"/>
      <c r="N26" s="905"/>
      <c r="O26" s="907"/>
      <c r="P26" s="905"/>
      <c r="Q26" s="907"/>
      <c r="R26" s="611"/>
      <c r="S26" s="614"/>
      <c r="T26" s="612"/>
      <c r="U26" s="905"/>
      <c r="V26" s="907"/>
      <c r="W26" s="905"/>
      <c r="X26" s="907"/>
      <c r="Y26" s="179"/>
      <c r="Z26" s="180"/>
      <c r="AA26" s="180"/>
      <c r="AB26" s="180"/>
      <c r="AC26" s="181"/>
      <c r="AD26" s="181"/>
      <c r="AE26" s="181"/>
      <c r="AF26" s="181"/>
      <c r="AG26" s="181"/>
      <c r="AH26" s="181"/>
      <c r="AI26" s="181"/>
      <c r="AJ26" s="181"/>
      <c r="AK26" s="905"/>
      <c r="AL26" s="906"/>
      <c r="AM26" s="906"/>
      <c r="AN26" s="906"/>
      <c r="AO26" s="907"/>
      <c r="AP26" s="2"/>
      <c r="AQ26" s="182">
        <f t="shared" si="2"/>
        <v>1</v>
      </c>
    </row>
    <row r="27" spans="2:46" ht="12" customHeight="1" x14ac:dyDescent="0.15">
      <c r="B27" s="869"/>
      <c r="C27" s="874"/>
      <c r="D27" s="872"/>
      <c r="E27" s="872"/>
      <c r="F27" s="872"/>
      <c r="G27" s="872"/>
      <c r="H27" s="872"/>
      <c r="I27" s="872"/>
      <c r="J27" s="873"/>
      <c r="K27" s="178"/>
      <c r="L27" s="905"/>
      <c r="M27" s="907"/>
      <c r="N27" s="905"/>
      <c r="O27" s="907"/>
      <c r="P27" s="905"/>
      <c r="Q27" s="907"/>
      <c r="R27" s="611"/>
      <c r="S27" s="614"/>
      <c r="T27" s="612"/>
      <c r="U27" s="905"/>
      <c r="V27" s="907"/>
      <c r="W27" s="905"/>
      <c r="X27" s="907"/>
      <c r="Y27" s="179"/>
      <c r="Z27" s="180"/>
      <c r="AA27" s="180"/>
      <c r="AB27" s="180"/>
      <c r="AC27" s="181"/>
      <c r="AD27" s="181"/>
      <c r="AE27" s="181"/>
      <c r="AF27" s="181"/>
      <c r="AG27" s="181"/>
      <c r="AH27" s="181"/>
      <c r="AI27" s="181"/>
      <c r="AJ27" s="181"/>
      <c r="AK27" s="905"/>
      <c r="AL27" s="906"/>
      <c r="AM27" s="906"/>
      <c r="AN27" s="906"/>
      <c r="AO27" s="907"/>
      <c r="AP27" s="2"/>
      <c r="AQ27" s="182">
        <f t="shared" si="2"/>
        <v>1</v>
      </c>
    </row>
    <row r="28" spans="2:46" ht="12" customHeight="1" x14ac:dyDescent="0.15">
      <c r="B28" s="869"/>
      <c r="C28" s="874"/>
      <c r="D28" s="872"/>
      <c r="E28" s="872"/>
      <c r="F28" s="872"/>
      <c r="G28" s="872"/>
      <c r="H28" s="872"/>
      <c r="I28" s="872"/>
      <c r="J28" s="873"/>
      <c r="K28" s="178"/>
      <c r="L28" s="905"/>
      <c r="M28" s="907"/>
      <c r="N28" s="905"/>
      <c r="O28" s="907"/>
      <c r="P28" s="905"/>
      <c r="Q28" s="907"/>
      <c r="R28" s="611"/>
      <c r="S28" s="614"/>
      <c r="T28" s="612"/>
      <c r="U28" s="905"/>
      <c r="V28" s="907"/>
      <c r="W28" s="905"/>
      <c r="X28" s="907"/>
      <c r="Y28" s="179"/>
      <c r="Z28" s="180"/>
      <c r="AA28" s="180"/>
      <c r="AB28" s="180"/>
      <c r="AC28" s="181"/>
      <c r="AD28" s="181"/>
      <c r="AE28" s="181"/>
      <c r="AF28" s="181"/>
      <c r="AG28" s="181"/>
      <c r="AH28" s="181"/>
      <c r="AI28" s="181"/>
      <c r="AJ28" s="181"/>
      <c r="AK28" s="905"/>
      <c r="AL28" s="906"/>
      <c r="AM28" s="906"/>
      <c r="AN28" s="906"/>
      <c r="AO28" s="907"/>
      <c r="AP28" s="2"/>
      <c r="AQ28" s="182">
        <f t="shared" si="2"/>
        <v>1</v>
      </c>
    </row>
    <row r="29" spans="2:46" ht="12" customHeight="1" x14ac:dyDescent="0.15">
      <c r="B29" s="869"/>
      <c r="C29" s="874"/>
      <c r="D29" s="872"/>
      <c r="E29" s="872"/>
      <c r="F29" s="872"/>
      <c r="G29" s="872"/>
      <c r="H29" s="872"/>
      <c r="I29" s="872"/>
      <c r="J29" s="873"/>
      <c r="K29" s="178"/>
      <c r="L29" s="905"/>
      <c r="M29" s="907"/>
      <c r="N29" s="905"/>
      <c r="O29" s="907"/>
      <c r="P29" s="905"/>
      <c r="Q29" s="907"/>
      <c r="R29" s="611"/>
      <c r="S29" s="614"/>
      <c r="T29" s="612"/>
      <c r="U29" s="905"/>
      <c r="V29" s="907"/>
      <c r="W29" s="905"/>
      <c r="X29" s="907"/>
      <c r="Y29" s="179"/>
      <c r="Z29" s="180"/>
      <c r="AA29" s="180"/>
      <c r="AB29" s="180"/>
      <c r="AC29" s="181"/>
      <c r="AD29" s="181"/>
      <c r="AE29" s="181"/>
      <c r="AF29" s="181"/>
      <c r="AG29" s="181"/>
      <c r="AH29" s="181"/>
      <c r="AI29" s="181"/>
      <c r="AJ29" s="181"/>
      <c r="AK29" s="905"/>
      <c r="AL29" s="906"/>
      <c r="AM29" s="906"/>
      <c r="AN29" s="906"/>
      <c r="AO29" s="907"/>
      <c r="AP29" s="2"/>
      <c r="AQ29" s="182">
        <f t="shared" si="2"/>
        <v>1</v>
      </c>
    </row>
    <row r="30" spans="2:46" ht="12" customHeight="1" x14ac:dyDescent="0.15">
      <c r="B30" s="869"/>
      <c r="C30" s="874"/>
      <c r="D30" s="872"/>
      <c r="E30" s="872"/>
      <c r="F30" s="872"/>
      <c r="G30" s="872"/>
      <c r="H30" s="872"/>
      <c r="I30" s="872"/>
      <c r="J30" s="873"/>
      <c r="K30" s="178"/>
      <c r="L30" s="905"/>
      <c r="M30" s="907"/>
      <c r="N30" s="905"/>
      <c r="O30" s="907"/>
      <c r="P30" s="905"/>
      <c r="Q30" s="907"/>
      <c r="R30" s="611"/>
      <c r="S30" s="614"/>
      <c r="T30" s="612"/>
      <c r="U30" s="905"/>
      <c r="V30" s="907"/>
      <c r="W30" s="905"/>
      <c r="X30" s="907"/>
      <c r="Y30" s="179"/>
      <c r="Z30" s="180"/>
      <c r="AA30" s="180"/>
      <c r="AB30" s="180"/>
      <c r="AC30" s="181"/>
      <c r="AD30" s="181"/>
      <c r="AE30" s="181"/>
      <c r="AF30" s="181"/>
      <c r="AG30" s="181"/>
      <c r="AH30" s="181"/>
      <c r="AI30" s="181"/>
      <c r="AJ30" s="181"/>
      <c r="AK30" s="905"/>
      <c r="AL30" s="906"/>
      <c r="AM30" s="906"/>
      <c r="AN30" s="906"/>
      <c r="AO30" s="907"/>
      <c r="AP30" s="2"/>
      <c r="AQ30" s="182">
        <f t="shared" si="2"/>
        <v>1</v>
      </c>
    </row>
    <row r="31" spans="2:46" ht="12" customHeight="1" x14ac:dyDescent="0.15">
      <c r="B31" s="869"/>
      <c r="C31" s="874"/>
      <c r="D31" s="872"/>
      <c r="E31" s="872"/>
      <c r="F31" s="872"/>
      <c r="G31" s="872"/>
      <c r="H31" s="872"/>
      <c r="I31" s="872"/>
      <c r="J31" s="873"/>
      <c r="K31" s="178"/>
      <c r="L31" s="905"/>
      <c r="M31" s="907"/>
      <c r="N31" s="905"/>
      <c r="O31" s="907"/>
      <c r="P31" s="905"/>
      <c r="Q31" s="907"/>
      <c r="R31" s="611"/>
      <c r="S31" s="614"/>
      <c r="T31" s="612"/>
      <c r="U31" s="905"/>
      <c r="V31" s="907"/>
      <c r="W31" s="905"/>
      <c r="X31" s="907"/>
      <c r="Y31" s="179"/>
      <c r="Z31" s="180"/>
      <c r="AA31" s="180"/>
      <c r="AB31" s="180"/>
      <c r="AC31" s="181"/>
      <c r="AD31" s="181"/>
      <c r="AE31" s="181"/>
      <c r="AF31" s="181"/>
      <c r="AG31" s="181"/>
      <c r="AH31" s="181"/>
      <c r="AI31" s="181"/>
      <c r="AJ31" s="181"/>
      <c r="AK31" s="905"/>
      <c r="AL31" s="906"/>
      <c r="AM31" s="906"/>
      <c r="AN31" s="906"/>
      <c r="AO31" s="907"/>
      <c r="AP31" s="2"/>
      <c r="AQ31" s="182">
        <f t="shared" si="2"/>
        <v>1</v>
      </c>
    </row>
    <row r="32" spans="2:46" ht="12" customHeight="1" x14ac:dyDescent="0.15">
      <c r="B32" s="869"/>
      <c r="C32" s="874"/>
      <c r="D32" s="872"/>
      <c r="E32" s="872"/>
      <c r="F32" s="872"/>
      <c r="G32" s="872"/>
      <c r="H32" s="872"/>
      <c r="I32" s="872"/>
      <c r="J32" s="873"/>
      <c r="K32" s="178"/>
      <c r="L32" s="905"/>
      <c r="M32" s="907"/>
      <c r="N32" s="905"/>
      <c r="O32" s="907"/>
      <c r="P32" s="905"/>
      <c r="Q32" s="907"/>
      <c r="R32" s="611"/>
      <c r="S32" s="614"/>
      <c r="T32" s="612"/>
      <c r="U32" s="905"/>
      <c r="V32" s="907"/>
      <c r="W32" s="905"/>
      <c r="X32" s="907"/>
      <c r="Y32" s="179"/>
      <c r="Z32" s="180"/>
      <c r="AA32" s="180"/>
      <c r="AB32" s="180"/>
      <c r="AC32" s="181"/>
      <c r="AD32" s="181"/>
      <c r="AE32" s="181"/>
      <c r="AF32" s="181"/>
      <c r="AG32" s="181"/>
      <c r="AH32" s="181"/>
      <c r="AI32" s="181"/>
      <c r="AJ32" s="181"/>
      <c r="AK32" s="905"/>
      <c r="AL32" s="906"/>
      <c r="AM32" s="906"/>
      <c r="AN32" s="906"/>
      <c r="AO32" s="907"/>
      <c r="AP32" s="2"/>
      <c r="AQ32" s="182">
        <f t="shared" si="2"/>
        <v>1</v>
      </c>
      <c r="AS32" s="853"/>
      <c r="AT32" s="853"/>
    </row>
    <row r="33" spans="2:86" ht="12" customHeight="1" x14ac:dyDescent="0.15">
      <c r="B33" s="869"/>
      <c r="C33" s="874"/>
      <c r="D33" s="872"/>
      <c r="E33" s="872"/>
      <c r="F33" s="872"/>
      <c r="G33" s="872"/>
      <c r="H33" s="872"/>
      <c r="I33" s="872"/>
      <c r="J33" s="873"/>
      <c r="K33" s="178"/>
      <c r="L33" s="905"/>
      <c r="M33" s="907"/>
      <c r="N33" s="905"/>
      <c r="O33" s="907"/>
      <c r="P33" s="905"/>
      <c r="Q33" s="907"/>
      <c r="R33" s="611"/>
      <c r="S33" s="614"/>
      <c r="T33" s="612"/>
      <c r="U33" s="905"/>
      <c r="V33" s="907"/>
      <c r="W33" s="905"/>
      <c r="X33" s="907"/>
      <c r="Y33" s="179"/>
      <c r="Z33" s="180"/>
      <c r="AA33" s="180"/>
      <c r="AB33" s="180"/>
      <c r="AC33" s="181"/>
      <c r="AD33" s="181"/>
      <c r="AE33" s="181"/>
      <c r="AF33" s="181"/>
      <c r="AG33" s="181"/>
      <c r="AH33" s="181"/>
      <c r="AI33" s="181"/>
      <c r="AJ33" s="181"/>
      <c r="AK33" s="905"/>
      <c r="AL33" s="906"/>
      <c r="AM33" s="906"/>
      <c r="AN33" s="906"/>
      <c r="AO33" s="907"/>
      <c r="AP33" s="2"/>
      <c r="AQ33" s="182">
        <f t="shared" si="2"/>
        <v>1</v>
      </c>
      <c r="AS33" s="908"/>
      <c r="AT33" s="908"/>
    </row>
    <row r="34" spans="2:86" ht="12" customHeight="1" x14ac:dyDescent="0.15">
      <c r="B34" s="869"/>
      <c r="C34" s="874"/>
      <c r="D34" s="872"/>
      <c r="E34" s="872"/>
      <c r="F34" s="872"/>
      <c r="G34" s="872"/>
      <c r="H34" s="872"/>
      <c r="I34" s="872"/>
      <c r="J34" s="873"/>
      <c r="K34" s="178"/>
      <c r="L34" s="905"/>
      <c r="M34" s="907"/>
      <c r="N34" s="905"/>
      <c r="O34" s="907"/>
      <c r="P34" s="905"/>
      <c r="Q34" s="907"/>
      <c r="R34" s="611"/>
      <c r="S34" s="614"/>
      <c r="T34" s="612"/>
      <c r="U34" s="905"/>
      <c r="V34" s="907"/>
      <c r="W34" s="905"/>
      <c r="X34" s="907"/>
      <c r="Y34" s="179"/>
      <c r="Z34" s="180"/>
      <c r="AA34" s="180"/>
      <c r="AB34" s="180"/>
      <c r="AC34" s="181"/>
      <c r="AD34" s="181"/>
      <c r="AE34" s="181"/>
      <c r="AF34" s="181"/>
      <c r="AG34" s="181"/>
      <c r="AH34" s="181"/>
      <c r="AI34" s="181"/>
      <c r="AJ34" s="181"/>
      <c r="AK34" s="905"/>
      <c r="AL34" s="906"/>
      <c r="AM34" s="906"/>
      <c r="AN34" s="906"/>
      <c r="AO34" s="907"/>
      <c r="AP34" s="2"/>
      <c r="AQ34" s="182">
        <f t="shared" si="2"/>
        <v>1</v>
      </c>
      <c r="AS34" s="909"/>
      <c r="AT34" s="909"/>
    </row>
    <row r="35" spans="2:86" ht="12" customHeight="1" x14ac:dyDescent="0.15">
      <c r="B35" s="869"/>
      <c r="C35" s="874"/>
      <c r="D35" s="872"/>
      <c r="E35" s="872"/>
      <c r="F35" s="872"/>
      <c r="G35" s="872"/>
      <c r="H35" s="872"/>
      <c r="I35" s="872"/>
      <c r="J35" s="873"/>
      <c r="K35" s="910" t="s">
        <v>630</v>
      </c>
      <c r="L35" s="895" t="s">
        <v>631</v>
      </c>
      <c r="M35" s="895"/>
      <c r="N35" s="895"/>
      <c r="O35" s="895"/>
      <c r="P35" s="895"/>
      <c r="Q35" s="895"/>
      <c r="R35" s="895"/>
      <c r="S35" s="895"/>
      <c r="T35" s="895"/>
      <c r="U35" s="895"/>
      <c r="V35" s="895"/>
      <c r="W35" s="895"/>
      <c r="X35" s="895"/>
      <c r="Y35" s="881" t="s">
        <v>632</v>
      </c>
      <c r="Z35" s="882"/>
      <c r="AA35" s="882"/>
      <c r="AB35" s="883"/>
      <c r="AC35" s="183">
        <f t="shared" ref="AC35:AJ35" si="3">SUM(AC11:AC34)</f>
        <v>0</v>
      </c>
      <c r="AD35" s="183">
        <f t="shared" si="3"/>
        <v>0</v>
      </c>
      <c r="AE35" s="183">
        <f>SUM(AE11:AE34)</f>
        <v>0</v>
      </c>
      <c r="AF35" s="183">
        <f t="shared" si="3"/>
        <v>4.2499999999999996E-2</v>
      </c>
      <c r="AG35" s="183">
        <f t="shared" si="3"/>
        <v>0</v>
      </c>
      <c r="AH35" s="183">
        <f t="shared" si="3"/>
        <v>0</v>
      </c>
      <c r="AI35" s="183">
        <f t="shared" si="3"/>
        <v>0</v>
      </c>
      <c r="AJ35" s="184">
        <f t="shared" si="3"/>
        <v>0</v>
      </c>
      <c r="AK35" s="895" t="s">
        <v>633</v>
      </c>
      <c r="AL35" s="895"/>
      <c r="AM35" s="912" t="s">
        <v>649</v>
      </c>
      <c r="AN35" s="912"/>
      <c r="AO35" s="912"/>
      <c r="AP35" s="2"/>
    </row>
    <row r="36" spans="2:86" ht="12" customHeight="1" x14ac:dyDescent="0.15">
      <c r="B36" s="869"/>
      <c r="C36" s="874"/>
      <c r="D36" s="872"/>
      <c r="E36" s="872"/>
      <c r="F36" s="872"/>
      <c r="G36" s="872"/>
      <c r="H36" s="872"/>
      <c r="I36" s="872"/>
      <c r="J36" s="873"/>
      <c r="K36" s="911"/>
      <c r="L36" s="889" t="s">
        <v>635</v>
      </c>
      <c r="M36" s="896"/>
      <c r="N36" s="890"/>
      <c r="O36" s="889" t="s">
        <v>636</v>
      </c>
      <c r="P36" s="896"/>
      <c r="Q36" s="896"/>
      <c r="R36" s="896"/>
      <c r="S36" s="896"/>
      <c r="T36" s="896"/>
      <c r="U36" s="896"/>
      <c r="V36" s="896"/>
      <c r="W36" s="896"/>
      <c r="X36" s="890"/>
      <c r="Y36" s="176" t="s">
        <v>388</v>
      </c>
      <c r="Z36" s="177" t="s">
        <v>387</v>
      </c>
      <c r="AA36" s="177" t="s">
        <v>628</v>
      </c>
      <c r="AB36" s="177" t="s">
        <v>629</v>
      </c>
      <c r="AC36" s="177" t="s">
        <v>388</v>
      </c>
      <c r="AD36" s="177" t="s">
        <v>387</v>
      </c>
      <c r="AE36" s="177" t="s">
        <v>628</v>
      </c>
      <c r="AF36" s="177" t="s">
        <v>629</v>
      </c>
      <c r="AG36" s="177" t="s">
        <v>388</v>
      </c>
      <c r="AH36" s="177" t="s">
        <v>387</v>
      </c>
      <c r="AI36" s="177" t="s">
        <v>628</v>
      </c>
      <c r="AJ36" s="185" t="s">
        <v>629</v>
      </c>
      <c r="AK36" s="895"/>
      <c r="AL36" s="895"/>
      <c r="AM36" s="912"/>
      <c r="AN36" s="912"/>
      <c r="AO36" s="912"/>
      <c r="AP36" s="2"/>
    </row>
    <row r="37" spans="2:86" ht="14.25" customHeight="1" x14ac:dyDescent="0.15">
      <c r="B37" s="869"/>
      <c r="C37" s="874"/>
      <c r="D37" s="872"/>
      <c r="E37" s="872"/>
      <c r="F37" s="872"/>
      <c r="G37" s="872"/>
      <c r="H37" s="872"/>
      <c r="I37" s="872"/>
      <c r="J37" s="873"/>
      <c r="K37" s="911"/>
      <c r="L37" s="891"/>
      <c r="M37" s="900"/>
      <c r="N37" s="892"/>
      <c r="O37" s="891"/>
      <c r="P37" s="900"/>
      <c r="Q37" s="900"/>
      <c r="R37" s="900"/>
      <c r="S37" s="900"/>
      <c r="T37" s="900"/>
      <c r="U37" s="900"/>
      <c r="V37" s="900"/>
      <c r="W37" s="900"/>
      <c r="X37" s="892"/>
      <c r="Y37" s="913">
        <f>COUNTIF(Y11:Y34,"〇")</f>
        <v>0</v>
      </c>
      <c r="Z37" s="913">
        <f>COUNTIF(Z11:Z34,"〇")</f>
        <v>0</v>
      </c>
      <c r="AA37" s="913">
        <f>COUNTIF(AA11:AA34,"〇")</f>
        <v>0</v>
      </c>
      <c r="AB37" s="913">
        <f>COUNTIF(AB11:AB34,"〇")</f>
        <v>0</v>
      </c>
      <c r="AC37" s="913">
        <f>COUNTA(AC11:AC34)</f>
        <v>0</v>
      </c>
      <c r="AD37" s="913">
        <f t="shared" ref="AD37:AI37" si="4">COUNTA(AD11:AD34)</f>
        <v>0</v>
      </c>
      <c r="AE37" s="913">
        <f t="shared" si="4"/>
        <v>0</v>
      </c>
      <c r="AF37" s="913">
        <f t="shared" si="4"/>
        <v>2</v>
      </c>
      <c r="AG37" s="913">
        <f t="shared" si="4"/>
        <v>0</v>
      </c>
      <c r="AH37" s="913">
        <f t="shared" si="4"/>
        <v>0</v>
      </c>
      <c r="AI37" s="913">
        <f t="shared" si="4"/>
        <v>0</v>
      </c>
      <c r="AJ37" s="913">
        <f>COUNTA(AJ11:AJ34)</f>
        <v>0</v>
      </c>
      <c r="AK37" s="895"/>
      <c r="AL37" s="895"/>
      <c r="AM37" s="912"/>
      <c r="AN37" s="912"/>
      <c r="AO37" s="912"/>
      <c r="AP37" s="2"/>
    </row>
    <row r="38" spans="2:86" ht="14.25" customHeight="1" x14ac:dyDescent="0.15">
      <c r="B38" s="869"/>
      <c r="C38" s="874"/>
      <c r="D38" s="872"/>
      <c r="E38" s="872"/>
      <c r="F38" s="872"/>
      <c r="G38" s="872"/>
      <c r="H38" s="872"/>
      <c r="I38" s="872"/>
      <c r="J38" s="873"/>
      <c r="K38" s="911"/>
      <c r="L38" s="893"/>
      <c r="M38" s="897"/>
      <c r="N38" s="894"/>
      <c r="O38" s="893"/>
      <c r="P38" s="897"/>
      <c r="Q38" s="897"/>
      <c r="R38" s="897"/>
      <c r="S38" s="897"/>
      <c r="T38" s="897"/>
      <c r="U38" s="897"/>
      <c r="V38" s="897"/>
      <c r="W38" s="897"/>
      <c r="X38" s="894"/>
      <c r="Y38" s="913"/>
      <c r="Z38" s="913"/>
      <c r="AA38" s="913"/>
      <c r="AB38" s="913"/>
      <c r="AC38" s="913"/>
      <c r="AD38" s="913"/>
      <c r="AE38" s="913"/>
      <c r="AF38" s="913"/>
      <c r="AG38" s="913"/>
      <c r="AH38" s="913"/>
      <c r="AI38" s="913"/>
      <c r="AJ38" s="913"/>
      <c r="AK38" s="895"/>
      <c r="AL38" s="895"/>
      <c r="AM38" s="912"/>
      <c r="AN38" s="912"/>
      <c r="AO38" s="912"/>
      <c r="AP38" s="2"/>
    </row>
    <row r="39" spans="2:86" ht="12" customHeight="1" x14ac:dyDescent="0.15">
      <c r="B39" s="869"/>
      <c r="C39" s="874"/>
      <c r="D39" s="872"/>
      <c r="E39" s="872"/>
      <c r="F39" s="872"/>
      <c r="G39" s="872"/>
      <c r="H39" s="872"/>
      <c r="I39" s="872"/>
      <c r="J39" s="872"/>
      <c r="K39" s="921" t="s">
        <v>637</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869"/>
      <c r="C40" s="874"/>
      <c r="D40" s="872"/>
      <c r="E40" s="872"/>
      <c r="F40" s="872"/>
      <c r="G40" s="872"/>
      <c r="H40" s="872"/>
      <c r="I40" s="872"/>
      <c r="J40" s="872"/>
      <c r="K40" s="922"/>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869"/>
      <c r="C41" s="874"/>
      <c r="D41" s="872"/>
      <c r="E41" s="872"/>
      <c r="F41" s="872"/>
      <c r="G41" s="872"/>
      <c r="H41" s="872"/>
      <c r="I41" s="872"/>
      <c r="J41" s="872"/>
      <c r="K41" s="922"/>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869"/>
      <c r="C42" s="874"/>
      <c r="D42" s="872"/>
      <c r="E42" s="872"/>
      <c r="F42" s="872"/>
      <c r="G42" s="872"/>
      <c r="H42" s="872"/>
      <c r="I42" s="872"/>
      <c r="J42" s="872"/>
      <c r="K42" s="922"/>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165"/>
      <c r="CD42" s="2"/>
      <c r="CE42" s="2"/>
      <c r="CF42" s="2"/>
      <c r="CG42" s="2"/>
      <c r="CH42" s="2"/>
    </row>
    <row r="43" spans="2:86" ht="12" customHeight="1" x14ac:dyDescent="0.15">
      <c r="B43" s="869"/>
      <c r="C43" s="874"/>
      <c r="D43" s="872"/>
      <c r="E43" s="872"/>
      <c r="F43" s="872"/>
      <c r="G43" s="872"/>
      <c r="H43" s="872"/>
      <c r="I43" s="872"/>
      <c r="J43" s="873"/>
      <c r="K43" s="914" t="s">
        <v>638</v>
      </c>
      <c r="L43" s="914"/>
      <c r="M43" s="914"/>
      <c r="N43" s="914"/>
      <c r="O43" s="914"/>
      <c r="P43" s="914"/>
      <c r="Q43" s="914"/>
      <c r="R43" s="914"/>
      <c r="S43" s="914"/>
      <c r="T43" s="914"/>
      <c r="U43" s="914"/>
      <c r="V43" s="914"/>
      <c r="W43" s="914"/>
      <c r="X43" s="914"/>
      <c r="Y43" s="914"/>
      <c r="Z43" s="914"/>
      <c r="AA43" s="914"/>
      <c r="AB43" s="914"/>
      <c r="AC43" s="914"/>
      <c r="AD43" s="914"/>
      <c r="AE43" s="914"/>
      <c r="AF43" s="914"/>
      <c r="AG43" s="914"/>
      <c r="AH43" s="914"/>
      <c r="AI43" s="914"/>
      <c r="AJ43" s="914"/>
      <c r="AK43" s="914"/>
      <c r="AL43" s="914"/>
      <c r="AM43" s="914"/>
      <c r="AN43" s="914"/>
      <c r="AO43" s="914"/>
      <c r="AP43" s="165"/>
      <c r="CD43" s="2"/>
      <c r="CE43" s="2"/>
      <c r="CF43" s="2"/>
      <c r="CG43" s="2"/>
      <c r="CH43" s="2"/>
    </row>
    <row r="44" spans="2:86" ht="12" customHeight="1" x14ac:dyDescent="0.15">
      <c r="B44" s="869"/>
      <c r="C44" s="874"/>
      <c r="D44" s="872"/>
      <c r="E44" s="872"/>
      <c r="F44" s="872"/>
      <c r="G44" s="872"/>
      <c r="H44" s="872"/>
      <c r="I44" s="872"/>
      <c r="J44" s="873"/>
      <c r="K44" s="915" t="s">
        <v>639</v>
      </c>
      <c r="L44" s="916"/>
      <c r="M44" s="916"/>
      <c r="N44" s="916"/>
      <c r="O44" s="916"/>
      <c r="P44" s="916"/>
      <c r="Q44" s="916"/>
      <c r="R44" s="916"/>
      <c r="S44" s="916"/>
      <c r="T44" s="916"/>
      <c r="U44" s="916"/>
      <c r="V44" s="916"/>
      <c r="W44" s="916"/>
      <c r="X44" s="916"/>
      <c r="Y44" s="916"/>
      <c r="Z44" s="916"/>
      <c r="AA44" s="916"/>
      <c r="AB44" s="916"/>
      <c r="AC44" s="916"/>
      <c r="AD44" s="916"/>
      <c r="AE44" s="916"/>
      <c r="AF44" s="916"/>
      <c r="AG44" s="916"/>
      <c r="AH44" s="916"/>
      <c r="AI44" s="916"/>
      <c r="AJ44" s="916"/>
      <c r="AK44" s="916"/>
      <c r="AL44" s="916"/>
      <c r="AM44" s="916"/>
      <c r="AN44" s="916"/>
      <c r="AO44" s="917"/>
      <c r="AP44" s="165"/>
      <c r="CD44" s="2"/>
      <c r="CE44" s="2"/>
      <c r="CF44" s="2"/>
      <c r="CG44" s="2"/>
      <c r="CH44" s="2"/>
    </row>
    <row r="45" spans="2:86" ht="12" customHeight="1" x14ac:dyDescent="0.15">
      <c r="B45" s="480"/>
      <c r="C45" s="875"/>
      <c r="D45" s="876"/>
      <c r="E45" s="876"/>
      <c r="F45" s="876"/>
      <c r="G45" s="876"/>
      <c r="H45" s="876"/>
      <c r="I45" s="876"/>
      <c r="J45" s="877"/>
      <c r="K45" s="918" t="s">
        <v>640</v>
      </c>
      <c r="L45" s="919"/>
      <c r="M45" s="919"/>
      <c r="N45" s="919"/>
      <c r="O45" s="919"/>
      <c r="P45" s="919"/>
      <c r="Q45" s="919"/>
      <c r="R45" s="919"/>
      <c r="S45" s="919"/>
      <c r="T45" s="919"/>
      <c r="U45" s="919"/>
      <c r="V45" s="919"/>
      <c r="W45" s="919"/>
      <c r="X45" s="919"/>
      <c r="Y45" s="919"/>
      <c r="Z45" s="919"/>
      <c r="AA45" s="919"/>
      <c r="AB45" s="919"/>
      <c r="AC45" s="919"/>
      <c r="AD45" s="919"/>
      <c r="AE45" s="919"/>
      <c r="AF45" s="919"/>
      <c r="AG45" s="919"/>
      <c r="AH45" s="919"/>
      <c r="AI45" s="919"/>
      <c r="AJ45" s="919"/>
      <c r="AK45" s="919"/>
      <c r="AL45" s="919"/>
      <c r="AM45" s="919"/>
      <c r="AN45" s="919"/>
      <c r="AO45" s="920"/>
      <c r="AP45" s="165"/>
      <c r="CD45" s="2"/>
      <c r="CE45" s="2"/>
      <c r="CF45" s="2"/>
      <c r="CG45" s="2"/>
      <c r="CH45" s="2"/>
    </row>
    <row r="46" spans="2:86" ht="12" customHeight="1" x14ac:dyDescent="0.2">
      <c r="B46" s="152" t="s">
        <v>641</v>
      </c>
      <c r="C46" s="174"/>
      <c r="D46" s="174"/>
      <c r="E46" s="174"/>
      <c r="F46" s="174"/>
      <c r="G46" s="174"/>
      <c r="H46" s="174"/>
      <c r="I46" s="174"/>
      <c r="J46" s="174"/>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65"/>
      <c r="CD46" s="2"/>
      <c r="CE46" s="2"/>
      <c r="CF46" s="2"/>
      <c r="CG46" s="2"/>
      <c r="CH46" s="2"/>
    </row>
    <row r="47" spans="2:86" s="152" customFormat="1" ht="12" customHeight="1" x14ac:dyDescent="0.15">
      <c r="B47" s="2" t="s">
        <v>642</v>
      </c>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row>
    <row r="48" spans="2:86" ht="12" customHeight="1" x14ac:dyDescent="0.15">
      <c r="B48" s="2" t="s">
        <v>643</v>
      </c>
      <c r="AP48" s="165"/>
      <c r="CD48" s="2"/>
      <c r="CE48" s="2"/>
      <c r="CF48" s="2"/>
      <c r="CG48" s="2"/>
      <c r="CH48" s="2"/>
    </row>
    <row r="49" spans="2:86" ht="12" customHeight="1" x14ac:dyDescent="0.15">
      <c r="B49" s="2" t="s">
        <v>644</v>
      </c>
      <c r="AP49" s="165"/>
      <c r="CD49" s="2"/>
      <c r="CE49" s="2"/>
      <c r="CF49" s="2"/>
      <c r="CG49" s="2"/>
      <c r="CH49" s="2"/>
    </row>
    <row r="50" spans="2:86" ht="12" customHeight="1" x14ac:dyDescent="0.15">
      <c r="B50" s="2" t="s">
        <v>645</v>
      </c>
    </row>
    <row r="51" spans="2:86" ht="12" customHeight="1" x14ac:dyDescent="0.15">
      <c r="B51" s="2" t="s">
        <v>646</v>
      </c>
    </row>
    <row r="52" spans="2:86" ht="12" customHeight="1" x14ac:dyDescent="0.15">
      <c r="B52" s="2" t="s">
        <v>647</v>
      </c>
    </row>
    <row r="53" spans="2:86" x14ac:dyDescent="0.15">
      <c r="B53" s="2" t="s">
        <v>648</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34 AG11:AJ34">
    <cfRule type="expression" dxfId="26" priority="3">
      <formula>$AQ11=2</formula>
    </cfRule>
  </conditionalFormatting>
  <conditionalFormatting sqref="Y11:AF34">
    <cfRule type="expression" dxfId="25" priority="2">
      <formula>$AQ11=3</formula>
    </cfRule>
  </conditionalFormatting>
  <conditionalFormatting sqref="AC11:AJ34">
    <cfRule type="expression" dxfId="24" priority="1">
      <formula>$AQ11=1</formula>
    </cfRule>
  </conditionalFormatting>
  <dataValidations count="2">
    <dataValidation type="list" allowBlank="1" showInputMessage="1" showErrorMessage="1" sqref="N11:O34" xr:uid="{76E3ED00-A36D-4B90-A95C-652FEDE3A6B1}">
      <formula1>INDIRECT(L11)</formula1>
    </dataValidation>
    <dataValidation type="list" allowBlank="1" showInputMessage="1" showErrorMessage="1" sqref="Y11:AB34" xr:uid="{7C9A578D-CD5B-4AC4-A25E-CAB17B7C4760}">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985CE-5F21-4CD3-BAE0-3CBAAAB19C9F}">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4" customWidth="1"/>
    <col min="43" max="86" width="4.125" style="165" customWidth="1"/>
    <col min="87" max="99" width="8" style="2" customWidth="1"/>
    <col min="100" max="110" width="9" style="2"/>
    <col min="111" max="111" width="14" style="2" bestFit="1" customWidth="1"/>
    <col min="112" max="16384" width="9" style="2"/>
  </cols>
  <sheetData>
    <row r="1" spans="2:86" ht="12" customHeight="1" x14ac:dyDescent="0.15">
      <c r="AU1" s="857" t="s">
        <v>593</v>
      </c>
      <c r="AV1" s="858" t="s">
        <v>594</v>
      </c>
      <c r="AW1" s="858"/>
      <c r="AX1" s="858"/>
      <c r="AY1" s="852" t="s">
        <v>595</v>
      </c>
      <c r="AZ1" s="852"/>
      <c r="BA1" s="852"/>
      <c r="BB1" s="852"/>
      <c r="BC1" s="852"/>
      <c r="BD1" s="852"/>
      <c r="BE1" s="852"/>
      <c r="BF1" s="852"/>
      <c r="BG1" s="852"/>
      <c r="BH1" s="852"/>
      <c r="BI1" s="852"/>
      <c r="BJ1" s="852"/>
      <c r="BK1" s="852" t="s">
        <v>596</v>
      </c>
      <c r="BL1" s="852"/>
      <c r="BM1" s="852"/>
      <c r="BN1" s="852"/>
      <c r="BO1" s="852"/>
      <c r="BP1" s="852"/>
      <c r="BQ1" s="852"/>
      <c r="BR1" s="852"/>
      <c r="BS1" s="852"/>
      <c r="BT1" s="852"/>
      <c r="BU1" s="852"/>
      <c r="BV1" s="852"/>
      <c r="BW1" s="854"/>
      <c r="BX1" s="854"/>
      <c r="BY1" s="854"/>
      <c r="BZ1" s="854"/>
      <c r="CA1" s="854"/>
      <c r="CB1" s="854"/>
      <c r="CC1" s="854"/>
      <c r="CD1" s="854"/>
      <c r="CE1" s="854"/>
      <c r="CF1" s="854"/>
      <c r="CG1" s="854"/>
      <c r="CH1" s="854"/>
    </row>
    <row r="2" spans="2:86" ht="8.25" customHeight="1" x14ac:dyDescent="0.15">
      <c r="AU2" s="857"/>
      <c r="AV2" s="858" t="s">
        <v>597</v>
      </c>
      <c r="AW2" s="859" t="s">
        <v>598</v>
      </c>
      <c r="AX2" s="859" t="s">
        <v>599</v>
      </c>
      <c r="AY2" s="852" t="s">
        <v>600</v>
      </c>
      <c r="AZ2" s="852"/>
      <c r="BA2" s="852"/>
      <c r="BB2" s="852"/>
      <c r="BC2" s="852"/>
      <c r="BD2" s="852"/>
      <c r="BE2" s="852"/>
      <c r="BF2" s="852"/>
      <c r="BG2" s="852"/>
      <c r="BH2" s="852"/>
      <c r="BI2" s="852"/>
      <c r="BJ2" s="852"/>
      <c r="BK2" s="852" t="s">
        <v>601</v>
      </c>
      <c r="BL2" s="852"/>
      <c r="BM2" s="852"/>
      <c r="BN2" s="852"/>
      <c r="BO2" s="852" t="s">
        <v>602</v>
      </c>
      <c r="BP2" s="852"/>
      <c r="BQ2" s="852"/>
      <c r="BR2" s="852"/>
      <c r="BS2" s="852"/>
      <c r="BT2" s="852"/>
      <c r="BU2" s="852"/>
      <c r="BV2" s="852"/>
      <c r="BW2" s="853"/>
      <c r="BX2" s="853"/>
      <c r="BY2" s="853"/>
      <c r="BZ2" s="853"/>
      <c r="CA2" s="854"/>
      <c r="CB2" s="854"/>
      <c r="CC2" s="854"/>
      <c r="CD2" s="854"/>
      <c r="CE2" s="854"/>
      <c r="CF2" s="854"/>
      <c r="CG2" s="854"/>
      <c r="CH2" s="854"/>
    </row>
    <row r="3" spans="2:86" ht="24.95" customHeight="1" x14ac:dyDescent="0.15">
      <c r="B3" s="564" t="s">
        <v>603</v>
      </c>
      <c r="C3" s="855"/>
      <c r="D3" s="855"/>
      <c r="E3" s="856"/>
      <c r="F3" s="856"/>
      <c r="G3" s="856"/>
      <c r="H3" s="856"/>
      <c r="I3" s="856"/>
      <c r="J3" s="856"/>
      <c r="K3" s="855"/>
      <c r="L3" s="855"/>
      <c r="M3" s="855"/>
      <c r="N3" s="855"/>
      <c r="O3" s="855"/>
      <c r="P3" s="855"/>
      <c r="Q3" s="855"/>
      <c r="R3" s="855"/>
      <c r="S3" s="855"/>
      <c r="T3" s="855"/>
      <c r="U3" s="855"/>
      <c r="V3" s="855"/>
      <c r="W3" s="855"/>
      <c r="X3" s="855"/>
      <c r="Y3" s="855"/>
      <c r="Z3" s="855"/>
      <c r="AA3" s="855"/>
      <c r="AB3" s="855"/>
      <c r="AC3" s="855"/>
      <c r="AD3" s="855"/>
      <c r="AE3" s="855"/>
      <c r="AF3" s="855"/>
      <c r="AG3" s="855"/>
      <c r="AH3" s="855"/>
      <c r="AI3" s="855"/>
      <c r="AJ3" s="855"/>
      <c r="AK3" s="855"/>
      <c r="AL3" s="855"/>
      <c r="AM3" s="855"/>
      <c r="AN3" s="855"/>
      <c r="AO3" s="855"/>
      <c r="AU3" s="857"/>
      <c r="AV3" s="858"/>
      <c r="AW3" s="859"/>
      <c r="AX3" s="859"/>
      <c r="AY3" s="852" t="s">
        <v>604</v>
      </c>
      <c r="AZ3" s="852"/>
      <c r="BA3" s="852"/>
      <c r="BB3" s="852"/>
      <c r="BC3" s="852" t="s">
        <v>605</v>
      </c>
      <c r="BD3" s="852"/>
      <c r="BE3" s="852"/>
      <c r="BF3" s="852"/>
      <c r="BG3" s="852" t="s">
        <v>606</v>
      </c>
      <c r="BH3" s="852"/>
      <c r="BI3" s="852"/>
      <c r="BJ3" s="852"/>
      <c r="BK3" s="852" t="s">
        <v>607</v>
      </c>
      <c r="BL3" s="852"/>
      <c r="BM3" s="852"/>
      <c r="BN3" s="852"/>
      <c r="BO3" s="852" t="s">
        <v>605</v>
      </c>
      <c r="BP3" s="852"/>
      <c r="BQ3" s="852"/>
      <c r="BR3" s="852"/>
      <c r="BS3" s="852" t="s">
        <v>606</v>
      </c>
      <c r="BT3" s="852"/>
      <c r="BU3" s="852"/>
      <c r="BV3" s="852"/>
      <c r="BW3" s="854"/>
      <c r="BX3" s="854"/>
      <c r="BY3" s="854"/>
      <c r="BZ3" s="854"/>
      <c r="CA3" s="854"/>
      <c r="CB3" s="854"/>
      <c r="CC3" s="854"/>
      <c r="CD3" s="854"/>
      <c r="CE3" s="854"/>
      <c r="CF3" s="854"/>
      <c r="CG3" s="854"/>
      <c r="CH3" s="854"/>
    </row>
    <row r="4" spans="2:86" ht="18" customHeight="1" x14ac:dyDescent="0.15">
      <c r="B4" s="390" t="s">
        <v>8</v>
      </c>
      <c r="C4" s="390"/>
      <c r="D4" s="390"/>
      <c r="E4" s="620" t="s">
        <v>358</v>
      </c>
      <c r="F4" s="621"/>
      <c r="G4" s="621"/>
      <c r="H4" s="621"/>
      <c r="I4" s="621"/>
      <c r="J4" s="622"/>
      <c r="K4" s="491" t="s">
        <v>9</v>
      </c>
      <c r="L4" s="491"/>
      <c r="M4" s="491"/>
      <c r="N4" s="644" t="s">
        <v>574</v>
      </c>
      <c r="O4" s="644"/>
      <c r="P4" s="644"/>
      <c r="Q4" s="644"/>
      <c r="R4" s="644"/>
      <c r="S4" s="644"/>
      <c r="T4" s="493" t="s">
        <v>608</v>
      </c>
      <c r="U4" s="494"/>
      <c r="V4" s="494"/>
      <c r="W4" s="494"/>
      <c r="X4" s="495"/>
      <c r="Y4" s="867" t="s">
        <v>364</v>
      </c>
      <c r="Z4" s="867"/>
      <c r="AA4" s="867"/>
      <c r="AB4" s="867"/>
      <c r="AC4" s="867"/>
      <c r="AD4" s="867"/>
      <c r="AE4" s="867"/>
      <c r="AF4" s="867"/>
      <c r="AG4" s="493" t="s">
        <v>403</v>
      </c>
      <c r="AH4" s="494"/>
      <c r="AI4" s="494"/>
      <c r="AJ4" s="495"/>
      <c r="AK4" s="860">
        <v>45621</v>
      </c>
      <c r="AL4" s="861"/>
      <c r="AM4" s="861"/>
      <c r="AN4" s="861"/>
      <c r="AO4" s="862"/>
      <c r="AU4" s="857"/>
      <c r="AV4" s="858"/>
      <c r="AW4" s="859"/>
      <c r="AX4" s="859"/>
      <c r="AY4" s="166" t="s">
        <v>609</v>
      </c>
      <c r="AZ4" s="166" t="s">
        <v>610</v>
      </c>
      <c r="BA4" s="166" t="s">
        <v>611</v>
      </c>
      <c r="BB4" s="166" t="s">
        <v>612</v>
      </c>
      <c r="BC4" s="166" t="s">
        <v>609</v>
      </c>
      <c r="BD4" s="166" t="s">
        <v>610</v>
      </c>
      <c r="BE4" s="166" t="s">
        <v>611</v>
      </c>
      <c r="BF4" s="166" t="s">
        <v>612</v>
      </c>
      <c r="BG4" s="166" t="s">
        <v>609</v>
      </c>
      <c r="BH4" s="166" t="s">
        <v>610</v>
      </c>
      <c r="BI4" s="166" t="s">
        <v>611</v>
      </c>
      <c r="BJ4" s="166" t="s">
        <v>612</v>
      </c>
      <c r="BK4" s="166" t="s">
        <v>609</v>
      </c>
      <c r="BL4" s="166" t="s">
        <v>610</v>
      </c>
      <c r="BM4" s="166" t="s">
        <v>611</v>
      </c>
      <c r="BN4" s="166" t="s">
        <v>612</v>
      </c>
      <c r="BO4" s="166" t="s">
        <v>609</v>
      </c>
      <c r="BP4" s="166" t="s">
        <v>610</v>
      </c>
      <c r="BQ4" s="166" t="s">
        <v>611</v>
      </c>
      <c r="BR4" s="166" t="s">
        <v>612</v>
      </c>
      <c r="BS4" s="166" t="s">
        <v>609</v>
      </c>
      <c r="BT4" s="166" t="s">
        <v>610</v>
      </c>
      <c r="BU4" s="166" t="s">
        <v>611</v>
      </c>
      <c r="BV4" s="166" t="s">
        <v>612</v>
      </c>
      <c r="BW4" s="5"/>
      <c r="BX4" s="5"/>
      <c r="BY4" s="5"/>
      <c r="BZ4" s="5"/>
      <c r="CA4" s="5"/>
      <c r="CB4" s="5"/>
      <c r="CC4" s="5"/>
      <c r="CD4" s="5"/>
      <c r="CE4" s="5"/>
      <c r="CF4" s="5"/>
      <c r="CG4" s="5"/>
      <c r="CH4" s="5"/>
    </row>
    <row r="5" spans="2:86" ht="18" customHeight="1" x14ac:dyDescent="0.15">
      <c r="B5" s="398" t="s">
        <v>0</v>
      </c>
      <c r="C5" s="398"/>
      <c r="D5" s="398"/>
      <c r="E5" s="630" t="s">
        <v>314</v>
      </c>
      <c r="F5" s="631"/>
      <c r="G5" s="631"/>
      <c r="H5" s="631"/>
      <c r="I5" s="631"/>
      <c r="J5" s="632"/>
      <c r="K5" s="523" t="s">
        <v>1</v>
      </c>
      <c r="L5" s="523"/>
      <c r="M5" s="523"/>
      <c r="N5" s="644" t="s">
        <v>362</v>
      </c>
      <c r="O5" s="644"/>
      <c r="P5" s="644"/>
      <c r="Q5" s="644"/>
      <c r="R5" s="644"/>
      <c r="S5" s="644"/>
      <c r="T5" s="496"/>
      <c r="U5" s="497"/>
      <c r="V5" s="497"/>
      <c r="W5" s="497"/>
      <c r="X5" s="498"/>
      <c r="Y5" s="866" t="s">
        <v>367</v>
      </c>
      <c r="Z5" s="866"/>
      <c r="AA5" s="866"/>
      <c r="AB5" s="866"/>
      <c r="AC5" s="866"/>
      <c r="AD5" s="866"/>
      <c r="AE5" s="866"/>
      <c r="AF5" s="866"/>
      <c r="AG5" s="628"/>
      <c r="AH5" s="646"/>
      <c r="AI5" s="646"/>
      <c r="AJ5" s="629"/>
      <c r="AK5" s="863"/>
      <c r="AL5" s="864"/>
      <c r="AM5" s="864"/>
      <c r="AN5" s="864"/>
      <c r="AO5" s="865"/>
      <c r="AU5" s="857"/>
      <c r="AV5" s="167" t="str">
        <f>N7</f>
        <v>S014</v>
      </c>
      <c r="AW5" s="168">
        <f>R7</f>
        <v>10.5</v>
      </c>
      <c r="AX5" s="169" t="str">
        <f>AM35</f>
        <v>Ⅱ</v>
      </c>
      <c r="AY5" s="169">
        <f>Y37</f>
        <v>0</v>
      </c>
      <c r="AZ5" s="169">
        <f t="shared" ref="AZ5:BJ5" si="0">Z37</f>
        <v>0</v>
      </c>
      <c r="BA5" s="169">
        <f t="shared" si="0"/>
        <v>0</v>
      </c>
      <c r="BB5" s="169">
        <f>AB37</f>
        <v>0</v>
      </c>
      <c r="BC5" s="169">
        <f t="shared" si="0"/>
        <v>0</v>
      </c>
      <c r="BD5" s="169">
        <f>AD37</f>
        <v>0</v>
      </c>
      <c r="BE5" s="169">
        <f>AE37</f>
        <v>0</v>
      </c>
      <c r="BF5" s="169">
        <f t="shared" si="0"/>
        <v>1</v>
      </c>
      <c r="BG5" s="169">
        <f t="shared" si="0"/>
        <v>0</v>
      </c>
      <c r="BH5" s="169">
        <f t="shared" si="0"/>
        <v>0</v>
      </c>
      <c r="BI5" s="169">
        <f>AI37</f>
        <v>0</v>
      </c>
      <c r="BJ5" s="169">
        <f t="shared" si="0"/>
        <v>0</v>
      </c>
      <c r="BK5" s="169" t="str">
        <f>IF(Y37&gt;0,R7,"")</f>
        <v/>
      </c>
      <c r="BL5" s="170" t="str">
        <f>IF(Y37&gt;0,"",IF(Z37&gt;0,R7,""))</f>
        <v/>
      </c>
      <c r="BM5" s="170" t="str">
        <f>IF(Y37+Z37&gt;0,"",IF(AA37&gt;0,R7,""))</f>
        <v/>
      </c>
      <c r="BN5" s="170" t="str">
        <f>IF(Y37+Z37+AA37&gt;0,"",IF(AB37&gt;0,R7,""))</f>
        <v/>
      </c>
      <c r="BO5" s="169">
        <f>AC35</f>
        <v>0</v>
      </c>
      <c r="BP5" s="169">
        <f t="shared" ref="BP5:BQ5" si="1">AD35</f>
        <v>0</v>
      </c>
      <c r="BQ5" s="169">
        <f t="shared" si="1"/>
        <v>0</v>
      </c>
      <c r="BR5" s="169">
        <f>AF35</f>
        <v>0.1</v>
      </c>
      <c r="BS5" s="169">
        <f>AG35</f>
        <v>0</v>
      </c>
      <c r="BT5" s="169">
        <f>AH35</f>
        <v>0</v>
      </c>
      <c r="BU5" s="169">
        <f>AI35</f>
        <v>0</v>
      </c>
      <c r="BV5" s="169">
        <f>AJ35</f>
        <v>0</v>
      </c>
      <c r="BW5" s="171"/>
      <c r="BX5" s="172"/>
      <c r="BY5" s="172"/>
      <c r="BZ5" s="172"/>
      <c r="CA5" s="173"/>
      <c r="CB5" s="173"/>
      <c r="CC5" s="173"/>
      <c r="CD5" s="173"/>
      <c r="CE5" s="173"/>
      <c r="CF5" s="173"/>
      <c r="CG5" s="173"/>
      <c r="CH5" s="173"/>
    </row>
    <row r="6" spans="2:86" ht="12" customHeight="1" x14ac:dyDescent="0.15">
      <c r="B6" s="868" t="s">
        <v>613</v>
      </c>
      <c r="C6" s="870"/>
      <c r="D6" s="871"/>
      <c r="E6" s="872"/>
      <c r="F6" s="872"/>
      <c r="G6" s="872"/>
      <c r="H6" s="872"/>
      <c r="I6" s="872"/>
      <c r="J6" s="873"/>
      <c r="K6" s="878" t="s">
        <v>614</v>
      </c>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80"/>
      <c r="AP6" s="2"/>
    </row>
    <row r="7" spans="2:86" ht="12" customHeight="1" x14ac:dyDescent="0.15">
      <c r="B7" s="869"/>
      <c r="C7" s="874"/>
      <c r="D7" s="872"/>
      <c r="E7" s="872"/>
      <c r="F7" s="872"/>
      <c r="G7" s="872"/>
      <c r="H7" s="872"/>
      <c r="I7" s="872"/>
      <c r="J7" s="873"/>
      <c r="K7" s="881" t="s">
        <v>615</v>
      </c>
      <c r="L7" s="882"/>
      <c r="M7" s="883"/>
      <c r="N7" s="884" t="s">
        <v>338</v>
      </c>
      <c r="O7" s="885"/>
      <c r="P7" s="881" t="s">
        <v>617</v>
      </c>
      <c r="Q7" s="883"/>
      <c r="R7" s="886">
        <v>10.5</v>
      </c>
      <c r="S7" s="887"/>
      <c r="T7" s="888"/>
      <c r="U7" s="889" t="s">
        <v>618</v>
      </c>
      <c r="V7" s="890"/>
      <c r="W7" s="889" t="s">
        <v>619</v>
      </c>
      <c r="X7" s="890"/>
      <c r="Y7" s="883" t="s">
        <v>620</v>
      </c>
      <c r="Z7" s="895"/>
      <c r="AA7" s="895"/>
      <c r="AB7" s="895"/>
      <c r="AC7" s="889" t="s">
        <v>621</v>
      </c>
      <c r="AD7" s="896"/>
      <c r="AE7" s="896"/>
      <c r="AF7" s="896"/>
      <c r="AG7" s="896"/>
      <c r="AH7" s="896"/>
      <c r="AI7" s="896"/>
      <c r="AJ7" s="890"/>
      <c r="AK7" s="889" t="s">
        <v>622</v>
      </c>
      <c r="AL7" s="896"/>
      <c r="AM7" s="896"/>
      <c r="AN7" s="898"/>
      <c r="AO7" s="899"/>
      <c r="AP7" s="2"/>
      <c r="AW7" s="175"/>
    </row>
    <row r="8" spans="2:86" ht="12" customHeight="1" x14ac:dyDescent="0.15">
      <c r="B8" s="869"/>
      <c r="C8" s="874"/>
      <c r="D8" s="872"/>
      <c r="E8" s="872"/>
      <c r="F8" s="872"/>
      <c r="G8" s="872"/>
      <c r="H8" s="872"/>
      <c r="I8" s="872"/>
      <c r="J8" s="873"/>
      <c r="K8" s="895" t="s">
        <v>501</v>
      </c>
      <c r="L8" s="895" t="s">
        <v>414</v>
      </c>
      <c r="M8" s="895"/>
      <c r="N8" s="895" t="s">
        <v>415</v>
      </c>
      <c r="O8" s="895"/>
      <c r="P8" s="895" t="s">
        <v>623</v>
      </c>
      <c r="Q8" s="895"/>
      <c r="R8" s="895" t="s">
        <v>624</v>
      </c>
      <c r="S8" s="895"/>
      <c r="T8" s="895"/>
      <c r="U8" s="891"/>
      <c r="V8" s="892"/>
      <c r="W8" s="891"/>
      <c r="X8" s="892"/>
      <c r="Y8" s="883"/>
      <c r="Z8" s="895"/>
      <c r="AA8" s="895"/>
      <c r="AB8" s="895"/>
      <c r="AC8" s="893"/>
      <c r="AD8" s="897"/>
      <c r="AE8" s="897"/>
      <c r="AF8" s="897"/>
      <c r="AG8" s="897"/>
      <c r="AH8" s="897"/>
      <c r="AI8" s="897"/>
      <c r="AJ8" s="894"/>
      <c r="AK8" s="891"/>
      <c r="AL8" s="900"/>
      <c r="AM8" s="900"/>
      <c r="AN8" s="901"/>
      <c r="AO8" s="902"/>
      <c r="AP8" s="2"/>
    </row>
    <row r="9" spans="2:86" ht="12" customHeight="1" x14ac:dyDescent="0.15">
      <c r="B9" s="869"/>
      <c r="C9" s="874"/>
      <c r="D9" s="872"/>
      <c r="E9" s="872"/>
      <c r="F9" s="872"/>
      <c r="G9" s="872"/>
      <c r="H9" s="872"/>
      <c r="I9" s="872"/>
      <c r="J9" s="873"/>
      <c r="K9" s="895"/>
      <c r="L9" s="895"/>
      <c r="M9" s="895"/>
      <c r="N9" s="895"/>
      <c r="O9" s="895"/>
      <c r="P9" s="895"/>
      <c r="Q9" s="895"/>
      <c r="R9" s="895"/>
      <c r="S9" s="895"/>
      <c r="T9" s="895"/>
      <c r="U9" s="891"/>
      <c r="V9" s="892"/>
      <c r="W9" s="891"/>
      <c r="X9" s="892"/>
      <c r="Y9" s="883" t="s">
        <v>625</v>
      </c>
      <c r="Z9" s="895"/>
      <c r="AA9" s="895"/>
      <c r="AB9" s="895"/>
      <c r="AC9" s="895" t="s">
        <v>626</v>
      </c>
      <c r="AD9" s="895"/>
      <c r="AE9" s="895"/>
      <c r="AF9" s="895"/>
      <c r="AG9" s="895" t="s">
        <v>627</v>
      </c>
      <c r="AH9" s="895"/>
      <c r="AI9" s="895"/>
      <c r="AJ9" s="895"/>
      <c r="AK9" s="891"/>
      <c r="AL9" s="900"/>
      <c r="AM9" s="900"/>
      <c r="AN9" s="901"/>
      <c r="AO9" s="902"/>
      <c r="AP9" s="2"/>
    </row>
    <row r="10" spans="2:86" ht="12" customHeight="1" x14ac:dyDescent="0.15">
      <c r="B10" s="869"/>
      <c r="C10" s="874"/>
      <c r="D10" s="872"/>
      <c r="E10" s="872"/>
      <c r="F10" s="872"/>
      <c r="G10" s="872"/>
      <c r="H10" s="872"/>
      <c r="I10" s="872"/>
      <c r="J10" s="873"/>
      <c r="K10" s="895"/>
      <c r="L10" s="895"/>
      <c r="M10" s="895"/>
      <c r="N10" s="895"/>
      <c r="O10" s="895"/>
      <c r="P10" s="895"/>
      <c r="Q10" s="895"/>
      <c r="R10" s="895"/>
      <c r="S10" s="895"/>
      <c r="T10" s="895"/>
      <c r="U10" s="893"/>
      <c r="V10" s="894"/>
      <c r="W10" s="893"/>
      <c r="X10" s="894"/>
      <c r="Y10" s="176" t="s">
        <v>388</v>
      </c>
      <c r="Z10" s="177" t="s">
        <v>387</v>
      </c>
      <c r="AA10" s="177" t="s">
        <v>628</v>
      </c>
      <c r="AB10" s="177" t="s">
        <v>629</v>
      </c>
      <c r="AC10" s="177" t="s">
        <v>388</v>
      </c>
      <c r="AD10" s="177" t="s">
        <v>387</v>
      </c>
      <c r="AE10" s="177" t="s">
        <v>628</v>
      </c>
      <c r="AF10" s="177" t="s">
        <v>629</v>
      </c>
      <c r="AG10" s="177" t="s">
        <v>388</v>
      </c>
      <c r="AH10" s="177" t="s">
        <v>387</v>
      </c>
      <c r="AI10" s="177" t="s">
        <v>628</v>
      </c>
      <c r="AJ10" s="177" t="s">
        <v>629</v>
      </c>
      <c r="AK10" s="893"/>
      <c r="AL10" s="897"/>
      <c r="AM10" s="897"/>
      <c r="AN10" s="903"/>
      <c r="AO10" s="904"/>
      <c r="AP10" s="2"/>
    </row>
    <row r="11" spans="2:86" ht="12" customHeight="1" x14ac:dyDescent="0.15">
      <c r="B11" s="869"/>
      <c r="C11" s="874"/>
      <c r="D11" s="872"/>
      <c r="E11" s="872"/>
      <c r="F11" s="872"/>
      <c r="G11" s="872"/>
      <c r="H11" s="872"/>
      <c r="I11" s="872"/>
      <c r="J11" s="873"/>
      <c r="K11" s="178">
        <v>1</v>
      </c>
      <c r="L11" s="905" t="s">
        <v>429</v>
      </c>
      <c r="M11" s="907"/>
      <c r="N11" s="905" t="s">
        <v>454</v>
      </c>
      <c r="O11" s="907"/>
      <c r="P11" s="905" t="s">
        <v>431</v>
      </c>
      <c r="Q11" s="907"/>
      <c r="R11" s="613" t="s">
        <v>269</v>
      </c>
      <c r="S11" s="613"/>
      <c r="T11" s="613"/>
      <c r="U11" s="905" t="s">
        <v>434</v>
      </c>
      <c r="V11" s="907"/>
      <c r="W11" s="905"/>
      <c r="X11" s="907"/>
      <c r="Y11" s="179"/>
      <c r="Z11" s="180"/>
      <c r="AA11" s="180"/>
      <c r="AB11" s="180"/>
      <c r="AC11" s="181"/>
      <c r="AD11" s="181"/>
      <c r="AE11" s="181"/>
      <c r="AF11" s="181">
        <v>0.1</v>
      </c>
      <c r="AG11" s="181"/>
      <c r="AH11" s="181"/>
      <c r="AI11" s="181"/>
      <c r="AJ11" s="181"/>
      <c r="AK11" s="905"/>
      <c r="AL11" s="906"/>
      <c r="AM11" s="906"/>
      <c r="AN11" s="906"/>
      <c r="AO11" s="907"/>
      <c r="AP11" s="2"/>
      <c r="AQ11" s="182">
        <f>IF(P11="材質劣化",2,IF(P11="漏水",3,1))</f>
        <v>2</v>
      </c>
    </row>
    <row r="12" spans="2:86" ht="12" customHeight="1" x14ac:dyDescent="0.15">
      <c r="B12" s="869"/>
      <c r="C12" s="874"/>
      <c r="D12" s="872"/>
      <c r="E12" s="872"/>
      <c r="F12" s="872"/>
      <c r="G12" s="872"/>
      <c r="H12" s="872"/>
      <c r="I12" s="872"/>
      <c r="J12" s="873"/>
      <c r="K12" s="178"/>
      <c r="L12" s="905"/>
      <c r="M12" s="907"/>
      <c r="N12" s="905"/>
      <c r="O12" s="907"/>
      <c r="P12" s="905"/>
      <c r="Q12" s="907"/>
      <c r="R12" s="613"/>
      <c r="S12" s="613"/>
      <c r="T12" s="613"/>
      <c r="U12" s="905"/>
      <c r="V12" s="907"/>
      <c r="W12" s="905"/>
      <c r="X12" s="907"/>
      <c r="Y12" s="179"/>
      <c r="Z12" s="180"/>
      <c r="AA12" s="180"/>
      <c r="AB12" s="180"/>
      <c r="AC12" s="181"/>
      <c r="AD12" s="181"/>
      <c r="AE12" s="181"/>
      <c r="AF12" s="181"/>
      <c r="AG12" s="181"/>
      <c r="AH12" s="181"/>
      <c r="AI12" s="181"/>
      <c r="AJ12" s="181"/>
      <c r="AK12" s="905"/>
      <c r="AL12" s="906"/>
      <c r="AM12" s="906"/>
      <c r="AN12" s="906"/>
      <c r="AO12" s="907"/>
      <c r="AP12" s="2"/>
      <c r="AQ12" s="182">
        <f>IF(P12="材質劣化",2,IF(P12="漏水",3,1))</f>
        <v>1</v>
      </c>
    </row>
    <row r="13" spans="2:86" ht="12" customHeight="1" x14ac:dyDescent="0.15">
      <c r="B13" s="869"/>
      <c r="C13" s="874"/>
      <c r="D13" s="872"/>
      <c r="E13" s="872"/>
      <c r="F13" s="872"/>
      <c r="G13" s="872"/>
      <c r="H13" s="872"/>
      <c r="I13" s="872"/>
      <c r="J13" s="873"/>
      <c r="K13" s="178"/>
      <c r="L13" s="905"/>
      <c r="M13" s="907"/>
      <c r="N13" s="905"/>
      <c r="O13" s="907"/>
      <c r="P13" s="905"/>
      <c r="Q13" s="907"/>
      <c r="R13" s="611"/>
      <c r="S13" s="614"/>
      <c r="T13" s="612"/>
      <c r="U13" s="905"/>
      <c r="V13" s="907"/>
      <c r="W13" s="905"/>
      <c r="X13" s="907"/>
      <c r="Y13" s="179"/>
      <c r="Z13" s="180"/>
      <c r="AA13" s="180"/>
      <c r="AB13" s="180"/>
      <c r="AC13" s="181"/>
      <c r="AD13" s="181"/>
      <c r="AE13" s="181"/>
      <c r="AF13" s="181"/>
      <c r="AG13" s="181"/>
      <c r="AH13" s="181"/>
      <c r="AI13" s="181"/>
      <c r="AJ13" s="181"/>
      <c r="AK13" s="905"/>
      <c r="AL13" s="906"/>
      <c r="AM13" s="906"/>
      <c r="AN13" s="906"/>
      <c r="AO13" s="907"/>
      <c r="AP13" s="2"/>
      <c r="AQ13" s="182">
        <f t="shared" ref="AQ13:AQ34" si="2">IF(P13="材質劣化",2,IF(P13="漏水",3,1))</f>
        <v>1</v>
      </c>
    </row>
    <row r="14" spans="2:86" ht="12" customHeight="1" x14ac:dyDescent="0.15">
      <c r="B14" s="869"/>
      <c r="C14" s="874"/>
      <c r="D14" s="872"/>
      <c r="E14" s="872"/>
      <c r="F14" s="872"/>
      <c r="G14" s="872"/>
      <c r="H14" s="872"/>
      <c r="I14" s="872"/>
      <c r="J14" s="873"/>
      <c r="K14" s="178"/>
      <c r="L14" s="905"/>
      <c r="M14" s="907"/>
      <c r="N14" s="905"/>
      <c r="O14" s="907"/>
      <c r="P14" s="905"/>
      <c r="Q14" s="907"/>
      <c r="R14" s="611"/>
      <c r="S14" s="614"/>
      <c r="T14" s="612"/>
      <c r="U14" s="905"/>
      <c r="V14" s="907"/>
      <c r="W14" s="905"/>
      <c r="X14" s="907"/>
      <c r="Y14" s="179"/>
      <c r="Z14" s="180"/>
      <c r="AA14" s="180"/>
      <c r="AB14" s="180"/>
      <c r="AC14" s="181"/>
      <c r="AD14" s="181"/>
      <c r="AE14" s="181"/>
      <c r="AF14" s="181"/>
      <c r="AG14" s="181"/>
      <c r="AH14" s="181"/>
      <c r="AI14" s="181"/>
      <c r="AJ14" s="181"/>
      <c r="AK14" s="905"/>
      <c r="AL14" s="906"/>
      <c r="AM14" s="906"/>
      <c r="AN14" s="906"/>
      <c r="AO14" s="907"/>
      <c r="AP14" s="2"/>
      <c r="AQ14" s="182">
        <f t="shared" si="2"/>
        <v>1</v>
      </c>
    </row>
    <row r="15" spans="2:86" ht="12" customHeight="1" x14ac:dyDescent="0.15">
      <c r="B15" s="869"/>
      <c r="C15" s="874"/>
      <c r="D15" s="872"/>
      <c r="E15" s="872"/>
      <c r="F15" s="872"/>
      <c r="G15" s="872"/>
      <c r="H15" s="872"/>
      <c r="I15" s="872"/>
      <c r="J15" s="873"/>
      <c r="K15" s="178"/>
      <c r="L15" s="905"/>
      <c r="M15" s="907"/>
      <c r="N15" s="905"/>
      <c r="O15" s="907"/>
      <c r="P15" s="905"/>
      <c r="Q15" s="907"/>
      <c r="R15" s="611"/>
      <c r="S15" s="614"/>
      <c r="T15" s="612"/>
      <c r="U15" s="905"/>
      <c r="V15" s="907"/>
      <c r="W15" s="905"/>
      <c r="X15" s="907"/>
      <c r="Y15" s="179"/>
      <c r="Z15" s="180"/>
      <c r="AA15" s="180"/>
      <c r="AB15" s="180"/>
      <c r="AC15" s="181"/>
      <c r="AD15" s="181"/>
      <c r="AE15" s="181"/>
      <c r="AF15" s="181"/>
      <c r="AG15" s="181"/>
      <c r="AH15" s="181"/>
      <c r="AI15" s="181"/>
      <c r="AJ15" s="181"/>
      <c r="AK15" s="905"/>
      <c r="AL15" s="906"/>
      <c r="AM15" s="906"/>
      <c r="AN15" s="906"/>
      <c r="AO15" s="907"/>
      <c r="AP15" s="2"/>
      <c r="AQ15" s="182">
        <f t="shared" si="2"/>
        <v>1</v>
      </c>
    </row>
    <row r="16" spans="2:86" ht="12" customHeight="1" x14ac:dyDescent="0.15">
      <c r="B16" s="869"/>
      <c r="C16" s="874"/>
      <c r="D16" s="872"/>
      <c r="E16" s="872"/>
      <c r="F16" s="872"/>
      <c r="G16" s="872"/>
      <c r="H16" s="872"/>
      <c r="I16" s="872"/>
      <c r="J16" s="873"/>
      <c r="K16" s="178"/>
      <c r="L16" s="905"/>
      <c r="M16" s="907"/>
      <c r="N16" s="905"/>
      <c r="O16" s="907"/>
      <c r="P16" s="905"/>
      <c r="Q16" s="907"/>
      <c r="R16" s="611"/>
      <c r="S16" s="614"/>
      <c r="T16" s="612"/>
      <c r="U16" s="905"/>
      <c r="V16" s="907"/>
      <c r="W16" s="905"/>
      <c r="X16" s="907"/>
      <c r="Y16" s="179"/>
      <c r="Z16" s="180"/>
      <c r="AA16" s="180"/>
      <c r="AB16" s="180"/>
      <c r="AC16" s="181"/>
      <c r="AD16" s="181"/>
      <c r="AE16" s="181"/>
      <c r="AF16" s="181"/>
      <c r="AG16" s="181"/>
      <c r="AH16" s="181"/>
      <c r="AI16" s="181"/>
      <c r="AJ16" s="181"/>
      <c r="AK16" s="905"/>
      <c r="AL16" s="906"/>
      <c r="AM16" s="906"/>
      <c r="AN16" s="906"/>
      <c r="AO16" s="907"/>
      <c r="AP16" s="2"/>
      <c r="AQ16" s="182">
        <f t="shared" si="2"/>
        <v>1</v>
      </c>
    </row>
    <row r="17" spans="2:46" ht="12" customHeight="1" x14ac:dyDescent="0.15">
      <c r="B17" s="869"/>
      <c r="C17" s="874"/>
      <c r="D17" s="872"/>
      <c r="E17" s="872"/>
      <c r="F17" s="872"/>
      <c r="G17" s="872"/>
      <c r="H17" s="872"/>
      <c r="I17" s="872"/>
      <c r="J17" s="873"/>
      <c r="K17" s="178"/>
      <c r="L17" s="905"/>
      <c r="M17" s="907"/>
      <c r="N17" s="905"/>
      <c r="O17" s="907"/>
      <c r="P17" s="905"/>
      <c r="Q17" s="907"/>
      <c r="R17" s="611"/>
      <c r="S17" s="614"/>
      <c r="T17" s="612"/>
      <c r="U17" s="905"/>
      <c r="V17" s="907"/>
      <c r="W17" s="905"/>
      <c r="X17" s="907"/>
      <c r="Y17" s="179"/>
      <c r="Z17" s="180"/>
      <c r="AA17" s="180"/>
      <c r="AB17" s="180"/>
      <c r="AC17" s="181"/>
      <c r="AD17" s="181"/>
      <c r="AE17" s="181"/>
      <c r="AF17" s="181"/>
      <c r="AG17" s="181"/>
      <c r="AH17" s="181"/>
      <c r="AI17" s="181"/>
      <c r="AJ17" s="181"/>
      <c r="AK17" s="905"/>
      <c r="AL17" s="906"/>
      <c r="AM17" s="906"/>
      <c r="AN17" s="906"/>
      <c r="AO17" s="907"/>
      <c r="AP17" s="2"/>
      <c r="AQ17" s="182">
        <f t="shared" si="2"/>
        <v>1</v>
      </c>
    </row>
    <row r="18" spans="2:46" ht="12" customHeight="1" x14ac:dyDescent="0.15">
      <c r="B18" s="869"/>
      <c r="C18" s="874"/>
      <c r="D18" s="872"/>
      <c r="E18" s="872"/>
      <c r="F18" s="872"/>
      <c r="G18" s="872"/>
      <c r="H18" s="872"/>
      <c r="I18" s="872"/>
      <c r="J18" s="873"/>
      <c r="K18" s="178"/>
      <c r="L18" s="905"/>
      <c r="M18" s="907"/>
      <c r="N18" s="905"/>
      <c r="O18" s="907"/>
      <c r="P18" s="905"/>
      <c r="Q18" s="907"/>
      <c r="R18" s="611"/>
      <c r="S18" s="614"/>
      <c r="T18" s="612"/>
      <c r="U18" s="905"/>
      <c r="V18" s="907"/>
      <c r="W18" s="905"/>
      <c r="X18" s="907"/>
      <c r="Y18" s="179"/>
      <c r="Z18" s="180"/>
      <c r="AA18" s="180"/>
      <c r="AB18" s="180"/>
      <c r="AC18" s="181"/>
      <c r="AD18" s="181"/>
      <c r="AE18" s="181"/>
      <c r="AF18" s="181"/>
      <c r="AG18" s="181"/>
      <c r="AH18" s="181"/>
      <c r="AI18" s="181"/>
      <c r="AJ18" s="181"/>
      <c r="AK18" s="905"/>
      <c r="AL18" s="906"/>
      <c r="AM18" s="906"/>
      <c r="AN18" s="906"/>
      <c r="AO18" s="907"/>
      <c r="AP18" s="2"/>
      <c r="AQ18" s="182">
        <f t="shared" si="2"/>
        <v>1</v>
      </c>
    </row>
    <row r="19" spans="2:46" ht="12" customHeight="1" x14ac:dyDescent="0.15">
      <c r="B19" s="869"/>
      <c r="C19" s="874"/>
      <c r="D19" s="872"/>
      <c r="E19" s="872"/>
      <c r="F19" s="872"/>
      <c r="G19" s="872"/>
      <c r="H19" s="872"/>
      <c r="I19" s="872"/>
      <c r="J19" s="873"/>
      <c r="K19" s="178"/>
      <c r="L19" s="905"/>
      <c r="M19" s="907"/>
      <c r="N19" s="905"/>
      <c r="O19" s="907"/>
      <c r="P19" s="905"/>
      <c r="Q19" s="907"/>
      <c r="R19" s="611"/>
      <c r="S19" s="614"/>
      <c r="T19" s="612"/>
      <c r="U19" s="905"/>
      <c r="V19" s="907"/>
      <c r="W19" s="905"/>
      <c r="X19" s="907"/>
      <c r="Y19" s="179"/>
      <c r="Z19" s="180"/>
      <c r="AA19" s="180"/>
      <c r="AB19" s="180"/>
      <c r="AC19" s="181"/>
      <c r="AD19" s="181"/>
      <c r="AE19" s="181"/>
      <c r="AF19" s="181"/>
      <c r="AG19" s="181"/>
      <c r="AH19" s="181"/>
      <c r="AI19" s="181"/>
      <c r="AJ19" s="181"/>
      <c r="AK19" s="905"/>
      <c r="AL19" s="906"/>
      <c r="AM19" s="906"/>
      <c r="AN19" s="906"/>
      <c r="AO19" s="907"/>
      <c r="AP19" s="2"/>
      <c r="AQ19" s="182">
        <f t="shared" si="2"/>
        <v>1</v>
      </c>
    </row>
    <row r="20" spans="2:46" ht="12" customHeight="1" x14ac:dyDescent="0.15">
      <c r="B20" s="869"/>
      <c r="C20" s="874"/>
      <c r="D20" s="872"/>
      <c r="E20" s="872"/>
      <c r="F20" s="872"/>
      <c r="G20" s="872"/>
      <c r="H20" s="872"/>
      <c r="I20" s="872"/>
      <c r="J20" s="873"/>
      <c r="K20" s="178"/>
      <c r="L20" s="905"/>
      <c r="M20" s="907"/>
      <c r="N20" s="905"/>
      <c r="O20" s="907"/>
      <c r="P20" s="905"/>
      <c r="Q20" s="907"/>
      <c r="R20" s="611"/>
      <c r="S20" s="614"/>
      <c r="T20" s="612"/>
      <c r="U20" s="905"/>
      <c r="V20" s="907"/>
      <c r="W20" s="905"/>
      <c r="X20" s="907"/>
      <c r="Y20" s="179"/>
      <c r="Z20" s="180"/>
      <c r="AA20" s="180"/>
      <c r="AB20" s="180"/>
      <c r="AC20" s="181"/>
      <c r="AD20" s="181"/>
      <c r="AE20" s="181"/>
      <c r="AF20" s="181"/>
      <c r="AG20" s="181"/>
      <c r="AH20" s="181"/>
      <c r="AI20" s="181"/>
      <c r="AJ20" s="181"/>
      <c r="AK20" s="905"/>
      <c r="AL20" s="906"/>
      <c r="AM20" s="906"/>
      <c r="AN20" s="906"/>
      <c r="AO20" s="907"/>
      <c r="AP20" s="2"/>
      <c r="AQ20" s="182">
        <f t="shared" si="2"/>
        <v>1</v>
      </c>
    </row>
    <row r="21" spans="2:46" ht="12" customHeight="1" x14ac:dyDescent="0.15">
      <c r="B21" s="869"/>
      <c r="C21" s="874"/>
      <c r="D21" s="872"/>
      <c r="E21" s="872"/>
      <c r="F21" s="872"/>
      <c r="G21" s="872"/>
      <c r="H21" s="872"/>
      <c r="I21" s="872"/>
      <c r="J21" s="873"/>
      <c r="K21" s="178"/>
      <c r="L21" s="905"/>
      <c r="M21" s="907"/>
      <c r="N21" s="905"/>
      <c r="O21" s="907"/>
      <c r="P21" s="905"/>
      <c r="Q21" s="907"/>
      <c r="R21" s="611"/>
      <c r="S21" s="614"/>
      <c r="T21" s="612"/>
      <c r="U21" s="905"/>
      <c r="V21" s="907"/>
      <c r="W21" s="905"/>
      <c r="X21" s="907"/>
      <c r="Y21" s="179"/>
      <c r="Z21" s="180"/>
      <c r="AA21" s="180"/>
      <c r="AB21" s="180"/>
      <c r="AC21" s="181"/>
      <c r="AD21" s="181"/>
      <c r="AE21" s="181"/>
      <c r="AF21" s="181"/>
      <c r="AG21" s="181"/>
      <c r="AH21" s="181"/>
      <c r="AI21" s="181"/>
      <c r="AJ21" s="181"/>
      <c r="AK21" s="905"/>
      <c r="AL21" s="906"/>
      <c r="AM21" s="906"/>
      <c r="AN21" s="906"/>
      <c r="AO21" s="907"/>
      <c r="AP21" s="2"/>
      <c r="AQ21" s="182">
        <f>IF(P21="材質劣化",2,IF(P21="漏水",3,1))</f>
        <v>1</v>
      </c>
    </row>
    <row r="22" spans="2:46" ht="12" customHeight="1" x14ac:dyDescent="0.15">
      <c r="B22" s="869"/>
      <c r="C22" s="874"/>
      <c r="D22" s="872"/>
      <c r="E22" s="872"/>
      <c r="F22" s="872"/>
      <c r="G22" s="872"/>
      <c r="H22" s="872"/>
      <c r="I22" s="872"/>
      <c r="J22" s="873"/>
      <c r="K22" s="178"/>
      <c r="L22" s="905"/>
      <c r="M22" s="907"/>
      <c r="N22" s="905"/>
      <c r="O22" s="907"/>
      <c r="P22" s="905"/>
      <c r="Q22" s="907"/>
      <c r="R22" s="611"/>
      <c r="S22" s="614"/>
      <c r="T22" s="612"/>
      <c r="U22" s="905"/>
      <c r="V22" s="907"/>
      <c r="W22" s="905"/>
      <c r="X22" s="907"/>
      <c r="Y22" s="179"/>
      <c r="Z22" s="180"/>
      <c r="AA22" s="180"/>
      <c r="AB22" s="180"/>
      <c r="AC22" s="181"/>
      <c r="AD22" s="181"/>
      <c r="AE22" s="181"/>
      <c r="AF22" s="181"/>
      <c r="AG22" s="181"/>
      <c r="AH22" s="181"/>
      <c r="AI22" s="181"/>
      <c r="AJ22" s="181"/>
      <c r="AK22" s="905"/>
      <c r="AL22" s="906"/>
      <c r="AM22" s="906"/>
      <c r="AN22" s="906"/>
      <c r="AO22" s="907"/>
      <c r="AP22" s="2"/>
      <c r="AQ22" s="182">
        <f t="shared" si="2"/>
        <v>1</v>
      </c>
    </row>
    <row r="23" spans="2:46" ht="12" customHeight="1" x14ac:dyDescent="0.15">
      <c r="B23" s="869"/>
      <c r="C23" s="874"/>
      <c r="D23" s="872"/>
      <c r="E23" s="872"/>
      <c r="F23" s="872"/>
      <c r="G23" s="872"/>
      <c r="H23" s="872"/>
      <c r="I23" s="872"/>
      <c r="J23" s="873"/>
      <c r="K23" s="178"/>
      <c r="L23" s="905"/>
      <c r="M23" s="907"/>
      <c r="N23" s="905"/>
      <c r="O23" s="907"/>
      <c r="P23" s="905"/>
      <c r="Q23" s="907"/>
      <c r="R23" s="611"/>
      <c r="S23" s="614"/>
      <c r="T23" s="612"/>
      <c r="U23" s="905"/>
      <c r="V23" s="907"/>
      <c r="W23" s="905"/>
      <c r="X23" s="907"/>
      <c r="Y23" s="179"/>
      <c r="Z23" s="180"/>
      <c r="AA23" s="180"/>
      <c r="AB23" s="180"/>
      <c r="AC23" s="181"/>
      <c r="AD23" s="181"/>
      <c r="AE23" s="181"/>
      <c r="AF23" s="181"/>
      <c r="AG23" s="181"/>
      <c r="AH23" s="181"/>
      <c r="AI23" s="181"/>
      <c r="AJ23" s="181"/>
      <c r="AK23" s="905"/>
      <c r="AL23" s="906"/>
      <c r="AM23" s="906"/>
      <c r="AN23" s="906"/>
      <c r="AO23" s="907"/>
      <c r="AP23" s="2"/>
      <c r="AQ23" s="182">
        <f t="shared" si="2"/>
        <v>1</v>
      </c>
    </row>
    <row r="24" spans="2:46" ht="12" customHeight="1" x14ac:dyDescent="0.15">
      <c r="B24" s="869"/>
      <c r="C24" s="874"/>
      <c r="D24" s="872"/>
      <c r="E24" s="872"/>
      <c r="F24" s="872"/>
      <c r="G24" s="872"/>
      <c r="H24" s="872"/>
      <c r="I24" s="872"/>
      <c r="J24" s="873"/>
      <c r="K24" s="178"/>
      <c r="L24" s="905"/>
      <c r="M24" s="907"/>
      <c r="N24" s="905"/>
      <c r="O24" s="907"/>
      <c r="P24" s="905"/>
      <c r="Q24" s="907"/>
      <c r="R24" s="611"/>
      <c r="S24" s="614"/>
      <c r="T24" s="612"/>
      <c r="U24" s="905"/>
      <c r="V24" s="907"/>
      <c r="W24" s="905"/>
      <c r="X24" s="907"/>
      <c r="Y24" s="179"/>
      <c r="Z24" s="180"/>
      <c r="AA24" s="180"/>
      <c r="AB24" s="180"/>
      <c r="AC24" s="181"/>
      <c r="AD24" s="181"/>
      <c r="AE24" s="181"/>
      <c r="AF24" s="181"/>
      <c r="AG24" s="181"/>
      <c r="AH24" s="181"/>
      <c r="AI24" s="181"/>
      <c r="AJ24" s="181"/>
      <c r="AK24" s="905"/>
      <c r="AL24" s="906"/>
      <c r="AM24" s="906"/>
      <c r="AN24" s="906"/>
      <c r="AO24" s="907"/>
      <c r="AP24" s="2"/>
      <c r="AQ24" s="182">
        <f t="shared" si="2"/>
        <v>1</v>
      </c>
    </row>
    <row r="25" spans="2:46" ht="12" customHeight="1" x14ac:dyDescent="0.15">
      <c r="B25" s="869"/>
      <c r="C25" s="874"/>
      <c r="D25" s="872"/>
      <c r="E25" s="872"/>
      <c r="F25" s="872"/>
      <c r="G25" s="872"/>
      <c r="H25" s="872"/>
      <c r="I25" s="872"/>
      <c r="J25" s="873"/>
      <c r="K25" s="178"/>
      <c r="L25" s="905"/>
      <c r="M25" s="907"/>
      <c r="N25" s="905"/>
      <c r="O25" s="907"/>
      <c r="P25" s="905"/>
      <c r="Q25" s="907"/>
      <c r="R25" s="611"/>
      <c r="S25" s="614"/>
      <c r="T25" s="612"/>
      <c r="U25" s="905"/>
      <c r="V25" s="907"/>
      <c r="W25" s="905"/>
      <c r="X25" s="907"/>
      <c r="Y25" s="179"/>
      <c r="Z25" s="180"/>
      <c r="AA25" s="180"/>
      <c r="AB25" s="180"/>
      <c r="AC25" s="181"/>
      <c r="AD25" s="181"/>
      <c r="AE25" s="181"/>
      <c r="AF25" s="181"/>
      <c r="AG25" s="181"/>
      <c r="AH25" s="181"/>
      <c r="AI25" s="181"/>
      <c r="AJ25" s="181"/>
      <c r="AK25" s="905"/>
      <c r="AL25" s="906"/>
      <c r="AM25" s="906"/>
      <c r="AN25" s="906"/>
      <c r="AO25" s="907"/>
      <c r="AP25" s="2"/>
      <c r="AQ25" s="182">
        <f t="shared" si="2"/>
        <v>1</v>
      </c>
    </row>
    <row r="26" spans="2:46" ht="12" customHeight="1" x14ac:dyDescent="0.15">
      <c r="B26" s="869"/>
      <c r="C26" s="874"/>
      <c r="D26" s="872"/>
      <c r="E26" s="872"/>
      <c r="F26" s="872"/>
      <c r="G26" s="872"/>
      <c r="H26" s="872"/>
      <c r="I26" s="872"/>
      <c r="J26" s="873"/>
      <c r="K26" s="178"/>
      <c r="L26" s="905"/>
      <c r="M26" s="907"/>
      <c r="N26" s="905"/>
      <c r="O26" s="907"/>
      <c r="P26" s="905"/>
      <c r="Q26" s="907"/>
      <c r="R26" s="611"/>
      <c r="S26" s="614"/>
      <c r="T26" s="612"/>
      <c r="U26" s="905"/>
      <c r="V26" s="907"/>
      <c r="W26" s="905"/>
      <c r="X26" s="907"/>
      <c r="Y26" s="179"/>
      <c r="Z26" s="180"/>
      <c r="AA26" s="180"/>
      <c r="AB26" s="180"/>
      <c r="AC26" s="181"/>
      <c r="AD26" s="181"/>
      <c r="AE26" s="181"/>
      <c r="AF26" s="181"/>
      <c r="AG26" s="181"/>
      <c r="AH26" s="181"/>
      <c r="AI26" s="181"/>
      <c r="AJ26" s="181"/>
      <c r="AK26" s="905"/>
      <c r="AL26" s="906"/>
      <c r="AM26" s="906"/>
      <c r="AN26" s="906"/>
      <c r="AO26" s="907"/>
      <c r="AP26" s="2"/>
      <c r="AQ26" s="182">
        <f t="shared" si="2"/>
        <v>1</v>
      </c>
    </row>
    <row r="27" spans="2:46" ht="12" customHeight="1" x14ac:dyDescent="0.15">
      <c r="B27" s="869"/>
      <c r="C27" s="874"/>
      <c r="D27" s="872"/>
      <c r="E27" s="872"/>
      <c r="F27" s="872"/>
      <c r="G27" s="872"/>
      <c r="H27" s="872"/>
      <c r="I27" s="872"/>
      <c r="J27" s="873"/>
      <c r="K27" s="178"/>
      <c r="L27" s="905"/>
      <c r="M27" s="907"/>
      <c r="N27" s="905"/>
      <c r="O27" s="907"/>
      <c r="P27" s="905"/>
      <c r="Q27" s="907"/>
      <c r="R27" s="611"/>
      <c r="S27" s="614"/>
      <c r="T27" s="612"/>
      <c r="U27" s="905"/>
      <c r="V27" s="907"/>
      <c r="W27" s="905"/>
      <c r="X27" s="907"/>
      <c r="Y27" s="179"/>
      <c r="Z27" s="180"/>
      <c r="AA27" s="180"/>
      <c r="AB27" s="180"/>
      <c r="AC27" s="181"/>
      <c r="AD27" s="181"/>
      <c r="AE27" s="181"/>
      <c r="AF27" s="181"/>
      <c r="AG27" s="181"/>
      <c r="AH27" s="181"/>
      <c r="AI27" s="181"/>
      <c r="AJ27" s="181"/>
      <c r="AK27" s="905"/>
      <c r="AL27" s="906"/>
      <c r="AM27" s="906"/>
      <c r="AN27" s="906"/>
      <c r="AO27" s="907"/>
      <c r="AP27" s="2"/>
      <c r="AQ27" s="182">
        <f t="shared" si="2"/>
        <v>1</v>
      </c>
    </row>
    <row r="28" spans="2:46" ht="12" customHeight="1" x14ac:dyDescent="0.15">
      <c r="B28" s="869"/>
      <c r="C28" s="874"/>
      <c r="D28" s="872"/>
      <c r="E28" s="872"/>
      <c r="F28" s="872"/>
      <c r="G28" s="872"/>
      <c r="H28" s="872"/>
      <c r="I28" s="872"/>
      <c r="J28" s="873"/>
      <c r="K28" s="178"/>
      <c r="L28" s="905"/>
      <c r="M28" s="907"/>
      <c r="N28" s="905"/>
      <c r="O28" s="907"/>
      <c r="P28" s="905"/>
      <c r="Q28" s="907"/>
      <c r="R28" s="611"/>
      <c r="S28" s="614"/>
      <c r="T28" s="612"/>
      <c r="U28" s="905"/>
      <c r="V28" s="907"/>
      <c r="W28" s="905"/>
      <c r="X28" s="907"/>
      <c r="Y28" s="179"/>
      <c r="Z28" s="180"/>
      <c r="AA28" s="180"/>
      <c r="AB28" s="180"/>
      <c r="AC28" s="181"/>
      <c r="AD28" s="181"/>
      <c r="AE28" s="181"/>
      <c r="AF28" s="181"/>
      <c r="AG28" s="181"/>
      <c r="AH28" s="181"/>
      <c r="AI28" s="181"/>
      <c r="AJ28" s="181"/>
      <c r="AK28" s="905"/>
      <c r="AL28" s="906"/>
      <c r="AM28" s="906"/>
      <c r="AN28" s="906"/>
      <c r="AO28" s="907"/>
      <c r="AP28" s="2"/>
      <c r="AQ28" s="182">
        <f t="shared" si="2"/>
        <v>1</v>
      </c>
    </row>
    <row r="29" spans="2:46" ht="12" customHeight="1" x14ac:dyDescent="0.15">
      <c r="B29" s="869"/>
      <c r="C29" s="874"/>
      <c r="D29" s="872"/>
      <c r="E29" s="872"/>
      <c r="F29" s="872"/>
      <c r="G29" s="872"/>
      <c r="H29" s="872"/>
      <c r="I29" s="872"/>
      <c r="J29" s="873"/>
      <c r="K29" s="178"/>
      <c r="L29" s="905"/>
      <c r="M29" s="907"/>
      <c r="N29" s="905"/>
      <c r="O29" s="907"/>
      <c r="P29" s="905"/>
      <c r="Q29" s="907"/>
      <c r="R29" s="611"/>
      <c r="S29" s="614"/>
      <c r="T29" s="612"/>
      <c r="U29" s="905"/>
      <c r="V29" s="907"/>
      <c r="W29" s="905"/>
      <c r="X29" s="907"/>
      <c r="Y29" s="179"/>
      <c r="Z29" s="180"/>
      <c r="AA29" s="180"/>
      <c r="AB29" s="180"/>
      <c r="AC29" s="181"/>
      <c r="AD29" s="181"/>
      <c r="AE29" s="181"/>
      <c r="AF29" s="181"/>
      <c r="AG29" s="181"/>
      <c r="AH29" s="181"/>
      <c r="AI29" s="181"/>
      <c r="AJ29" s="181"/>
      <c r="AK29" s="905"/>
      <c r="AL29" s="906"/>
      <c r="AM29" s="906"/>
      <c r="AN29" s="906"/>
      <c r="AO29" s="907"/>
      <c r="AP29" s="2"/>
      <c r="AQ29" s="182">
        <f t="shared" si="2"/>
        <v>1</v>
      </c>
    </row>
    <row r="30" spans="2:46" ht="12" customHeight="1" x14ac:dyDescent="0.15">
      <c r="B30" s="869"/>
      <c r="C30" s="874"/>
      <c r="D30" s="872"/>
      <c r="E30" s="872"/>
      <c r="F30" s="872"/>
      <c r="G30" s="872"/>
      <c r="H30" s="872"/>
      <c r="I30" s="872"/>
      <c r="J30" s="873"/>
      <c r="K30" s="178"/>
      <c r="L30" s="905"/>
      <c r="M30" s="907"/>
      <c r="N30" s="905"/>
      <c r="O30" s="907"/>
      <c r="P30" s="905"/>
      <c r="Q30" s="907"/>
      <c r="R30" s="611"/>
      <c r="S30" s="614"/>
      <c r="T30" s="612"/>
      <c r="U30" s="905"/>
      <c r="V30" s="907"/>
      <c r="W30" s="905"/>
      <c r="X30" s="907"/>
      <c r="Y30" s="179"/>
      <c r="Z30" s="180"/>
      <c r="AA30" s="180"/>
      <c r="AB30" s="180"/>
      <c r="AC30" s="181"/>
      <c r="AD30" s="181"/>
      <c r="AE30" s="181"/>
      <c r="AF30" s="181"/>
      <c r="AG30" s="181"/>
      <c r="AH30" s="181"/>
      <c r="AI30" s="181"/>
      <c r="AJ30" s="181"/>
      <c r="AK30" s="905"/>
      <c r="AL30" s="906"/>
      <c r="AM30" s="906"/>
      <c r="AN30" s="906"/>
      <c r="AO30" s="907"/>
      <c r="AP30" s="2"/>
      <c r="AQ30" s="182">
        <f t="shared" si="2"/>
        <v>1</v>
      </c>
    </row>
    <row r="31" spans="2:46" ht="12" customHeight="1" x14ac:dyDescent="0.15">
      <c r="B31" s="869"/>
      <c r="C31" s="874"/>
      <c r="D31" s="872"/>
      <c r="E31" s="872"/>
      <c r="F31" s="872"/>
      <c r="G31" s="872"/>
      <c r="H31" s="872"/>
      <c r="I31" s="872"/>
      <c r="J31" s="873"/>
      <c r="K31" s="178"/>
      <c r="L31" s="905"/>
      <c r="M31" s="907"/>
      <c r="N31" s="905"/>
      <c r="O31" s="907"/>
      <c r="P31" s="905"/>
      <c r="Q31" s="907"/>
      <c r="R31" s="611"/>
      <c r="S31" s="614"/>
      <c r="T31" s="612"/>
      <c r="U31" s="905"/>
      <c r="V31" s="907"/>
      <c r="W31" s="905"/>
      <c r="X31" s="907"/>
      <c r="Y31" s="179"/>
      <c r="Z31" s="180"/>
      <c r="AA31" s="180"/>
      <c r="AB31" s="180"/>
      <c r="AC31" s="181"/>
      <c r="AD31" s="181"/>
      <c r="AE31" s="181"/>
      <c r="AF31" s="181"/>
      <c r="AG31" s="181"/>
      <c r="AH31" s="181"/>
      <c r="AI31" s="181"/>
      <c r="AJ31" s="181"/>
      <c r="AK31" s="905"/>
      <c r="AL31" s="906"/>
      <c r="AM31" s="906"/>
      <c r="AN31" s="906"/>
      <c r="AO31" s="907"/>
      <c r="AP31" s="2"/>
      <c r="AQ31" s="182">
        <f t="shared" si="2"/>
        <v>1</v>
      </c>
    </row>
    <row r="32" spans="2:46" ht="12" customHeight="1" x14ac:dyDescent="0.15">
      <c r="B32" s="869"/>
      <c r="C32" s="874"/>
      <c r="D32" s="872"/>
      <c r="E32" s="872"/>
      <c r="F32" s="872"/>
      <c r="G32" s="872"/>
      <c r="H32" s="872"/>
      <c r="I32" s="872"/>
      <c r="J32" s="873"/>
      <c r="K32" s="178"/>
      <c r="L32" s="905"/>
      <c r="M32" s="907"/>
      <c r="N32" s="905"/>
      <c r="O32" s="907"/>
      <c r="P32" s="905"/>
      <c r="Q32" s="907"/>
      <c r="R32" s="611"/>
      <c r="S32" s="614"/>
      <c r="T32" s="612"/>
      <c r="U32" s="905"/>
      <c r="V32" s="907"/>
      <c r="W32" s="905"/>
      <c r="X32" s="907"/>
      <c r="Y32" s="179"/>
      <c r="Z32" s="180"/>
      <c r="AA32" s="180"/>
      <c r="AB32" s="180"/>
      <c r="AC32" s="181"/>
      <c r="AD32" s="181"/>
      <c r="AE32" s="181"/>
      <c r="AF32" s="181"/>
      <c r="AG32" s="181"/>
      <c r="AH32" s="181"/>
      <c r="AI32" s="181"/>
      <c r="AJ32" s="181"/>
      <c r="AK32" s="905"/>
      <c r="AL32" s="906"/>
      <c r="AM32" s="906"/>
      <c r="AN32" s="906"/>
      <c r="AO32" s="907"/>
      <c r="AP32" s="2"/>
      <c r="AQ32" s="182">
        <f t="shared" si="2"/>
        <v>1</v>
      </c>
      <c r="AS32" s="853"/>
      <c r="AT32" s="853"/>
    </row>
    <row r="33" spans="2:86" ht="12" customHeight="1" x14ac:dyDescent="0.15">
      <c r="B33" s="869"/>
      <c r="C33" s="874"/>
      <c r="D33" s="872"/>
      <c r="E33" s="872"/>
      <c r="F33" s="872"/>
      <c r="G33" s="872"/>
      <c r="H33" s="872"/>
      <c r="I33" s="872"/>
      <c r="J33" s="873"/>
      <c r="K33" s="178"/>
      <c r="L33" s="905"/>
      <c r="M33" s="907"/>
      <c r="N33" s="905"/>
      <c r="O33" s="907"/>
      <c r="P33" s="905"/>
      <c r="Q33" s="907"/>
      <c r="R33" s="611"/>
      <c r="S33" s="614"/>
      <c r="T33" s="612"/>
      <c r="U33" s="905"/>
      <c r="V33" s="907"/>
      <c r="W33" s="905"/>
      <c r="X33" s="907"/>
      <c r="Y33" s="179"/>
      <c r="Z33" s="180"/>
      <c r="AA33" s="180"/>
      <c r="AB33" s="180"/>
      <c r="AC33" s="181"/>
      <c r="AD33" s="181"/>
      <c r="AE33" s="181"/>
      <c r="AF33" s="181"/>
      <c r="AG33" s="181"/>
      <c r="AH33" s="181"/>
      <c r="AI33" s="181"/>
      <c r="AJ33" s="181"/>
      <c r="AK33" s="905"/>
      <c r="AL33" s="906"/>
      <c r="AM33" s="906"/>
      <c r="AN33" s="906"/>
      <c r="AO33" s="907"/>
      <c r="AP33" s="2"/>
      <c r="AQ33" s="182">
        <f t="shared" si="2"/>
        <v>1</v>
      </c>
      <c r="AS33" s="908"/>
      <c r="AT33" s="908"/>
    </row>
    <row r="34" spans="2:86" ht="12" customHeight="1" x14ac:dyDescent="0.15">
      <c r="B34" s="869"/>
      <c r="C34" s="874"/>
      <c r="D34" s="872"/>
      <c r="E34" s="872"/>
      <c r="F34" s="872"/>
      <c r="G34" s="872"/>
      <c r="H34" s="872"/>
      <c r="I34" s="872"/>
      <c r="J34" s="873"/>
      <c r="K34" s="178"/>
      <c r="L34" s="905"/>
      <c r="M34" s="907"/>
      <c r="N34" s="905"/>
      <c r="O34" s="907"/>
      <c r="P34" s="905"/>
      <c r="Q34" s="907"/>
      <c r="R34" s="611"/>
      <c r="S34" s="614"/>
      <c r="T34" s="612"/>
      <c r="U34" s="905"/>
      <c r="V34" s="907"/>
      <c r="W34" s="905"/>
      <c r="X34" s="907"/>
      <c r="Y34" s="179"/>
      <c r="Z34" s="180"/>
      <c r="AA34" s="180"/>
      <c r="AB34" s="180"/>
      <c r="AC34" s="181"/>
      <c r="AD34" s="181"/>
      <c r="AE34" s="181"/>
      <c r="AF34" s="181"/>
      <c r="AG34" s="181"/>
      <c r="AH34" s="181"/>
      <c r="AI34" s="181"/>
      <c r="AJ34" s="181"/>
      <c r="AK34" s="905"/>
      <c r="AL34" s="906"/>
      <c r="AM34" s="906"/>
      <c r="AN34" s="906"/>
      <c r="AO34" s="907"/>
      <c r="AP34" s="2"/>
      <c r="AQ34" s="182">
        <f t="shared" si="2"/>
        <v>1</v>
      </c>
      <c r="AS34" s="909"/>
      <c r="AT34" s="909"/>
    </row>
    <row r="35" spans="2:86" ht="12" customHeight="1" x14ac:dyDescent="0.15">
      <c r="B35" s="869"/>
      <c r="C35" s="874"/>
      <c r="D35" s="872"/>
      <c r="E35" s="872"/>
      <c r="F35" s="872"/>
      <c r="G35" s="872"/>
      <c r="H35" s="872"/>
      <c r="I35" s="872"/>
      <c r="J35" s="873"/>
      <c r="K35" s="910" t="s">
        <v>630</v>
      </c>
      <c r="L35" s="895" t="s">
        <v>631</v>
      </c>
      <c r="M35" s="895"/>
      <c r="N35" s="895"/>
      <c r="O35" s="895"/>
      <c r="P35" s="895"/>
      <c r="Q35" s="895"/>
      <c r="R35" s="895"/>
      <c r="S35" s="895"/>
      <c r="T35" s="895"/>
      <c r="U35" s="895"/>
      <c r="V35" s="895"/>
      <c r="W35" s="895"/>
      <c r="X35" s="895"/>
      <c r="Y35" s="881" t="s">
        <v>632</v>
      </c>
      <c r="Z35" s="882"/>
      <c r="AA35" s="882"/>
      <c r="AB35" s="883"/>
      <c r="AC35" s="183">
        <f t="shared" ref="AC35:AJ35" si="3">SUM(AC11:AC34)</f>
        <v>0</v>
      </c>
      <c r="AD35" s="183">
        <f t="shared" si="3"/>
        <v>0</v>
      </c>
      <c r="AE35" s="183">
        <f>SUM(AE11:AE34)</f>
        <v>0</v>
      </c>
      <c r="AF35" s="183">
        <f t="shared" si="3"/>
        <v>0.1</v>
      </c>
      <c r="AG35" s="183">
        <f t="shared" si="3"/>
        <v>0</v>
      </c>
      <c r="AH35" s="183">
        <f t="shared" si="3"/>
        <v>0</v>
      </c>
      <c r="AI35" s="183">
        <f t="shared" si="3"/>
        <v>0</v>
      </c>
      <c r="AJ35" s="184">
        <f t="shared" si="3"/>
        <v>0</v>
      </c>
      <c r="AK35" s="895" t="s">
        <v>633</v>
      </c>
      <c r="AL35" s="895"/>
      <c r="AM35" s="912" t="s">
        <v>649</v>
      </c>
      <c r="AN35" s="912"/>
      <c r="AO35" s="912"/>
      <c r="AP35" s="2"/>
    </row>
    <row r="36" spans="2:86" ht="12" customHeight="1" x14ac:dyDescent="0.15">
      <c r="B36" s="869"/>
      <c r="C36" s="874"/>
      <c r="D36" s="872"/>
      <c r="E36" s="872"/>
      <c r="F36" s="872"/>
      <c r="G36" s="872"/>
      <c r="H36" s="872"/>
      <c r="I36" s="872"/>
      <c r="J36" s="873"/>
      <c r="K36" s="911"/>
      <c r="L36" s="889" t="s">
        <v>635</v>
      </c>
      <c r="M36" s="896"/>
      <c r="N36" s="890"/>
      <c r="O36" s="889" t="s">
        <v>636</v>
      </c>
      <c r="P36" s="896"/>
      <c r="Q36" s="896"/>
      <c r="R36" s="896"/>
      <c r="S36" s="896"/>
      <c r="T36" s="896"/>
      <c r="U36" s="896"/>
      <c r="V36" s="896"/>
      <c r="W36" s="896"/>
      <c r="X36" s="890"/>
      <c r="Y36" s="176" t="s">
        <v>388</v>
      </c>
      <c r="Z36" s="177" t="s">
        <v>387</v>
      </c>
      <c r="AA36" s="177" t="s">
        <v>628</v>
      </c>
      <c r="AB36" s="177" t="s">
        <v>629</v>
      </c>
      <c r="AC36" s="177" t="s">
        <v>388</v>
      </c>
      <c r="AD36" s="177" t="s">
        <v>387</v>
      </c>
      <c r="AE36" s="177" t="s">
        <v>628</v>
      </c>
      <c r="AF36" s="177" t="s">
        <v>629</v>
      </c>
      <c r="AG36" s="177" t="s">
        <v>388</v>
      </c>
      <c r="AH36" s="177" t="s">
        <v>387</v>
      </c>
      <c r="AI36" s="177" t="s">
        <v>628</v>
      </c>
      <c r="AJ36" s="185" t="s">
        <v>629</v>
      </c>
      <c r="AK36" s="895"/>
      <c r="AL36" s="895"/>
      <c r="AM36" s="912"/>
      <c r="AN36" s="912"/>
      <c r="AO36" s="912"/>
      <c r="AP36" s="2"/>
    </row>
    <row r="37" spans="2:86" ht="14.25" customHeight="1" x14ac:dyDescent="0.15">
      <c r="B37" s="869"/>
      <c r="C37" s="874"/>
      <c r="D37" s="872"/>
      <c r="E37" s="872"/>
      <c r="F37" s="872"/>
      <c r="G37" s="872"/>
      <c r="H37" s="872"/>
      <c r="I37" s="872"/>
      <c r="J37" s="873"/>
      <c r="K37" s="911"/>
      <c r="L37" s="891"/>
      <c r="M37" s="900"/>
      <c r="N37" s="892"/>
      <c r="O37" s="891"/>
      <c r="P37" s="900"/>
      <c r="Q37" s="900"/>
      <c r="R37" s="900"/>
      <c r="S37" s="900"/>
      <c r="T37" s="900"/>
      <c r="U37" s="900"/>
      <c r="V37" s="900"/>
      <c r="W37" s="900"/>
      <c r="X37" s="892"/>
      <c r="Y37" s="913">
        <f>COUNTIF(Y11:Y34,"〇")</f>
        <v>0</v>
      </c>
      <c r="Z37" s="913">
        <f>COUNTIF(Z11:Z34,"〇")</f>
        <v>0</v>
      </c>
      <c r="AA37" s="913">
        <f>COUNTIF(AA11:AA34,"〇")</f>
        <v>0</v>
      </c>
      <c r="AB37" s="913">
        <f>COUNTIF(AB11:AB34,"〇")</f>
        <v>0</v>
      </c>
      <c r="AC37" s="913">
        <f>COUNTA(AC11:AC34)</f>
        <v>0</v>
      </c>
      <c r="AD37" s="913">
        <f t="shared" ref="AD37:AI37" si="4">COUNTA(AD11:AD34)</f>
        <v>0</v>
      </c>
      <c r="AE37" s="913">
        <f t="shared" si="4"/>
        <v>0</v>
      </c>
      <c r="AF37" s="913">
        <f t="shared" si="4"/>
        <v>1</v>
      </c>
      <c r="AG37" s="913">
        <f t="shared" si="4"/>
        <v>0</v>
      </c>
      <c r="AH37" s="913">
        <f t="shared" si="4"/>
        <v>0</v>
      </c>
      <c r="AI37" s="913">
        <f t="shared" si="4"/>
        <v>0</v>
      </c>
      <c r="AJ37" s="913">
        <f>COUNTA(AJ11:AJ34)</f>
        <v>0</v>
      </c>
      <c r="AK37" s="895"/>
      <c r="AL37" s="895"/>
      <c r="AM37" s="912"/>
      <c r="AN37" s="912"/>
      <c r="AO37" s="912"/>
      <c r="AP37" s="2"/>
    </row>
    <row r="38" spans="2:86" ht="14.25" customHeight="1" x14ac:dyDescent="0.15">
      <c r="B38" s="869"/>
      <c r="C38" s="874"/>
      <c r="D38" s="872"/>
      <c r="E38" s="872"/>
      <c r="F38" s="872"/>
      <c r="G38" s="872"/>
      <c r="H38" s="872"/>
      <c r="I38" s="872"/>
      <c r="J38" s="873"/>
      <c r="K38" s="911"/>
      <c r="L38" s="893"/>
      <c r="M38" s="897"/>
      <c r="N38" s="894"/>
      <c r="O38" s="893"/>
      <c r="P38" s="897"/>
      <c r="Q38" s="897"/>
      <c r="R38" s="897"/>
      <c r="S38" s="897"/>
      <c r="T38" s="897"/>
      <c r="U38" s="897"/>
      <c r="V38" s="897"/>
      <c r="W38" s="897"/>
      <c r="X38" s="894"/>
      <c r="Y38" s="913"/>
      <c r="Z38" s="913"/>
      <c r="AA38" s="913"/>
      <c r="AB38" s="913"/>
      <c r="AC38" s="913"/>
      <c r="AD38" s="913"/>
      <c r="AE38" s="913"/>
      <c r="AF38" s="913"/>
      <c r="AG38" s="913"/>
      <c r="AH38" s="913"/>
      <c r="AI38" s="913"/>
      <c r="AJ38" s="913"/>
      <c r="AK38" s="895"/>
      <c r="AL38" s="895"/>
      <c r="AM38" s="912"/>
      <c r="AN38" s="912"/>
      <c r="AO38" s="912"/>
      <c r="AP38" s="2"/>
    </row>
    <row r="39" spans="2:86" ht="12" customHeight="1" x14ac:dyDescent="0.15">
      <c r="B39" s="869"/>
      <c r="C39" s="874"/>
      <c r="D39" s="872"/>
      <c r="E39" s="872"/>
      <c r="F39" s="872"/>
      <c r="G39" s="872"/>
      <c r="H39" s="872"/>
      <c r="I39" s="872"/>
      <c r="J39" s="872"/>
      <c r="K39" s="921" t="s">
        <v>637</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869"/>
      <c r="C40" s="874"/>
      <c r="D40" s="872"/>
      <c r="E40" s="872"/>
      <c r="F40" s="872"/>
      <c r="G40" s="872"/>
      <c r="H40" s="872"/>
      <c r="I40" s="872"/>
      <c r="J40" s="872"/>
      <c r="K40" s="922"/>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869"/>
      <c r="C41" s="874"/>
      <c r="D41" s="872"/>
      <c r="E41" s="872"/>
      <c r="F41" s="872"/>
      <c r="G41" s="872"/>
      <c r="H41" s="872"/>
      <c r="I41" s="872"/>
      <c r="J41" s="872"/>
      <c r="K41" s="922"/>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869"/>
      <c r="C42" s="874"/>
      <c r="D42" s="872"/>
      <c r="E42" s="872"/>
      <c r="F42" s="872"/>
      <c r="G42" s="872"/>
      <c r="H42" s="872"/>
      <c r="I42" s="872"/>
      <c r="J42" s="872"/>
      <c r="K42" s="922"/>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165"/>
      <c r="CD42" s="2"/>
      <c r="CE42" s="2"/>
      <c r="CF42" s="2"/>
      <c r="CG42" s="2"/>
      <c r="CH42" s="2"/>
    </row>
    <row r="43" spans="2:86" ht="12" customHeight="1" x14ac:dyDescent="0.15">
      <c r="B43" s="869"/>
      <c r="C43" s="874"/>
      <c r="D43" s="872"/>
      <c r="E43" s="872"/>
      <c r="F43" s="872"/>
      <c r="G43" s="872"/>
      <c r="H43" s="872"/>
      <c r="I43" s="872"/>
      <c r="J43" s="873"/>
      <c r="K43" s="914" t="s">
        <v>638</v>
      </c>
      <c r="L43" s="914"/>
      <c r="M43" s="914"/>
      <c r="N43" s="914"/>
      <c r="O43" s="914"/>
      <c r="P43" s="914"/>
      <c r="Q43" s="914"/>
      <c r="R43" s="914"/>
      <c r="S43" s="914"/>
      <c r="T43" s="914"/>
      <c r="U43" s="914"/>
      <c r="V43" s="914"/>
      <c r="W43" s="914"/>
      <c r="X43" s="914"/>
      <c r="Y43" s="914"/>
      <c r="Z43" s="914"/>
      <c r="AA43" s="914"/>
      <c r="AB43" s="914"/>
      <c r="AC43" s="914"/>
      <c r="AD43" s="914"/>
      <c r="AE43" s="914"/>
      <c r="AF43" s="914"/>
      <c r="AG43" s="914"/>
      <c r="AH43" s="914"/>
      <c r="AI43" s="914"/>
      <c r="AJ43" s="914"/>
      <c r="AK43" s="914"/>
      <c r="AL43" s="914"/>
      <c r="AM43" s="914"/>
      <c r="AN43" s="914"/>
      <c r="AO43" s="914"/>
      <c r="AP43" s="165"/>
      <c r="CD43" s="2"/>
      <c r="CE43" s="2"/>
      <c r="CF43" s="2"/>
      <c r="CG43" s="2"/>
      <c r="CH43" s="2"/>
    </row>
    <row r="44" spans="2:86" ht="12" customHeight="1" x14ac:dyDescent="0.15">
      <c r="B44" s="869"/>
      <c r="C44" s="874"/>
      <c r="D44" s="872"/>
      <c r="E44" s="872"/>
      <c r="F44" s="872"/>
      <c r="G44" s="872"/>
      <c r="H44" s="872"/>
      <c r="I44" s="872"/>
      <c r="J44" s="873"/>
      <c r="K44" s="915" t="s">
        <v>639</v>
      </c>
      <c r="L44" s="916"/>
      <c r="M44" s="916"/>
      <c r="N44" s="916"/>
      <c r="O44" s="916"/>
      <c r="P44" s="916"/>
      <c r="Q44" s="916"/>
      <c r="R44" s="916"/>
      <c r="S44" s="916"/>
      <c r="T44" s="916"/>
      <c r="U44" s="916"/>
      <c r="V44" s="916"/>
      <c r="W44" s="916"/>
      <c r="X44" s="916"/>
      <c r="Y44" s="916"/>
      <c r="Z44" s="916"/>
      <c r="AA44" s="916"/>
      <c r="AB44" s="916"/>
      <c r="AC44" s="916"/>
      <c r="AD44" s="916"/>
      <c r="AE44" s="916"/>
      <c r="AF44" s="916"/>
      <c r="AG44" s="916"/>
      <c r="AH44" s="916"/>
      <c r="AI44" s="916"/>
      <c r="AJ44" s="916"/>
      <c r="AK44" s="916"/>
      <c r="AL44" s="916"/>
      <c r="AM44" s="916"/>
      <c r="AN44" s="916"/>
      <c r="AO44" s="917"/>
      <c r="AP44" s="165"/>
      <c r="CD44" s="2"/>
      <c r="CE44" s="2"/>
      <c r="CF44" s="2"/>
      <c r="CG44" s="2"/>
      <c r="CH44" s="2"/>
    </row>
    <row r="45" spans="2:86" ht="12" customHeight="1" x14ac:dyDescent="0.15">
      <c r="B45" s="480"/>
      <c r="C45" s="875"/>
      <c r="D45" s="876"/>
      <c r="E45" s="876"/>
      <c r="F45" s="876"/>
      <c r="G45" s="876"/>
      <c r="H45" s="876"/>
      <c r="I45" s="876"/>
      <c r="J45" s="877"/>
      <c r="K45" s="918" t="s">
        <v>640</v>
      </c>
      <c r="L45" s="919"/>
      <c r="M45" s="919"/>
      <c r="N45" s="919"/>
      <c r="O45" s="919"/>
      <c r="P45" s="919"/>
      <c r="Q45" s="919"/>
      <c r="R45" s="919"/>
      <c r="S45" s="919"/>
      <c r="T45" s="919"/>
      <c r="U45" s="919"/>
      <c r="V45" s="919"/>
      <c r="W45" s="919"/>
      <c r="X45" s="919"/>
      <c r="Y45" s="919"/>
      <c r="Z45" s="919"/>
      <c r="AA45" s="919"/>
      <c r="AB45" s="919"/>
      <c r="AC45" s="919"/>
      <c r="AD45" s="919"/>
      <c r="AE45" s="919"/>
      <c r="AF45" s="919"/>
      <c r="AG45" s="919"/>
      <c r="AH45" s="919"/>
      <c r="AI45" s="919"/>
      <c r="AJ45" s="919"/>
      <c r="AK45" s="919"/>
      <c r="AL45" s="919"/>
      <c r="AM45" s="919"/>
      <c r="AN45" s="919"/>
      <c r="AO45" s="920"/>
      <c r="AP45" s="165"/>
      <c r="CD45" s="2"/>
      <c r="CE45" s="2"/>
      <c r="CF45" s="2"/>
      <c r="CG45" s="2"/>
      <c r="CH45" s="2"/>
    </row>
    <row r="46" spans="2:86" ht="12" customHeight="1" x14ac:dyDescent="0.2">
      <c r="B46" s="152" t="s">
        <v>641</v>
      </c>
      <c r="C46" s="174"/>
      <c r="D46" s="174"/>
      <c r="E46" s="174"/>
      <c r="F46" s="174"/>
      <c r="G46" s="174"/>
      <c r="H46" s="174"/>
      <c r="I46" s="174"/>
      <c r="J46" s="174"/>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65"/>
      <c r="CD46" s="2"/>
      <c r="CE46" s="2"/>
      <c r="CF46" s="2"/>
      <c r="CG46" s="2"/>
      <c r="CH46" s="2"/>
    </row>
    <row r="47" spans="2:86" s="152" customFormat="1" ht="12" customHeight="1" x14ac:dyDescent="0.15">
      <c r="B47" s="2" t="s">
        <v>642</v>
      </c>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row>
    <row r="48" spans="2:86" ht="12" customHeight="1" x14ac:dyDescent="0.15">
      <c r="B48" s="2" t="s">
        <v>643</v>
      </c>
      <c r="AP48" s="165"/>
      <c r="CD48" s="2"/>
      <c r="CE48" s="2"/>
      <c r="CF48" s="2"/>
      <c r="CG48" s="2"/>
      <c r="CH48" s="2"/>
    </row>
    <row r="49" spans="2:86" ht="12" customHeight="1" x14ac:dyDescent="0.15">
      <c r="B49" s="2" t="s">
        <v>644</v>
      </c>
      <c r="AP49" s="165"/>
      <c r="CD49" s="2"/>
      <c r="CE49" s="2"/>
      <c r="CF49" s="2"/>
      <c r="CG49" s="2"/>
      <c r="CH49" s="2"/>
    </row>
    <row r="50" spans="2:86" ht="12" customHeight="1" x14ac:dyDescent="0.15">
      <c r="B50" s="2" t="s">
        <v>645</v>
      </c>
    </row>
    <row r="51" spans="2:86" ht="12" customHeight="1" x14ac:dyDescent="0.15">
      <c r="B51" s="2" t="s">
        <v>646</v>
      </c>
    </row>
    <row r="52" spans="2:86" ht="12" customHeight="1" x14ac:dyDescent="0.15">
      <c r="B52" s="2" t="s">
        <v>647</v>
      </c>
    </row>
    <row r="53" spans="2:86" x14ac:dyDescent="0.15">
      <c r="B53" s="2" t="s">
        <v>648</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34 AG11:AJ34">
    <cfRule type="expression" dxfId="23" priority="3">
      <formula>$AQ11=2</formula>
    </cfRule>
  </conditionalFormatting>
  <conditionalFormatting sqref="Y11:AF34">
    <cfRule type="expression" dxfId="22" priority="2">
      <formula>$AQ11=3</formula>
    </cfRule>
  </conditionalFormatting>
  <conditionalFormatting sqref="AC11:AJ34">
    <cfRule type="expression" dxfId="21" priority="1">
      <formula>$AQ11=1</formula>
    </cfRule>
  </conditionalFormatting>
  <dataValidations count="2">
    <dataValidation type="list" allowBlank="1" showInputMessage="1" showErrorMessage="1" sqref="N11:O34" xr:uid="{2BE47330-A7D2-4942-84C1-485E934C817A}">
      <formula1>INDIRECT(L11)</formula1>
    </dataValidation>
    <dataValidation type="list" allowBlank="1" showInputMessage="1" showErrorMessage="1" sqref="Y11:AB34" xr:uid="{AC2BF400-6894-4875-A517-46E511E36CAB}">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7F4F1-3B1F-4315-8C60-6090FB63D002}">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4" customWidth="1"/>
    <col min="43" max="86" width="4.125" style="165" customWidth="1"/>
    <col min="87" max="99" width="8" style="2" customWidth="1"/>
    <col min="100" max="110" width="9" style="2"/>
    <col min="111" max="111" width="14" style="2" bestFit="1" customWidth="1"/>
    <col min="112" max="16384" width="9" style="2"/>
  </cols>
  <sheetData>
    <row r="1" spans="2:86" ht="12" customHeight="1" x14ac:dyDescent="0.15">
      <c r="AU1" s="857" t="s">
        <v>593</v>
      </c>
      <c r="AV1" s="858" t="s">
        <v>594</v>
      </c>
      <c r="AW1" s="858"/>
      <c r="AX1" s="858"/>
      <c r="AY1" s="852" t="s">
        <v>595</v>
      </c>
      <c r="AZ1" s="852"/>
      <c r="BA1" s="852"/>
      <c r="BB1" s="852"/>
      <c r="BC1" s="852"/>
      <c r="BD1" s="852"/>
      <c r="BE1" s="852"/>
      <c r="BF1" s="852"/>
      <c r="BG1" s="852"/>
      <c r="BH1" s="852"/>
      <c r="BI1" s="852"/>
      <c r="BJ1" s="852"/>
      <c r="BK1" s="852" t="s">
        <v>596</v>
      </c>
      <c r="BL1" s="852"/>
      <c r="BM1" s="852"/>
      <c r="BN1" s="852"/>
      <c r="BO1" s="852"/>
      <c r="BP1" s="852"/>
      <c r="BQ1" s="852"/>
      <c r="BR1" s="852"/>
      <c r="BS1" s="852"/>
      <c r="BT1" s="852"/>
      <c r="BU1" s="852"/>
      <c r="BV1" s="852"/>
      <c r="BW1" s="854"/>
      <c r="BX1" s="854"/>
      <c r="BY1" s="854"/>
      <c r="BZ1" s="854"/>
      <c r="CA1" s="854"/>
      <c r="CB1" s="854"/>
      <c r="CC1" s="854"/>
      <c r="CD1" s="854"/>
      <c r="CE1" s="854"/>
      <c r="CF1" s="854"/>
      <c r="CG1" s="854"/>
      <c r="CH1" s="854"/>
    </row>
    <row r="2" spans="2:86" ht="8.25" customHeight="1" x14ac:dyDescent="0.15">
      <c r="AU2" s="857"/>
      <c r="AV2" s="858" t="s">
        <v>597</v>
      </c>
      <c r="AW2" s="859" t="s">
        <v>598</v>
      </c>
      <c r="AX2" s="859" t="s">
        <v>599</v>
      </c>
      <c r="AY2" s="852" t="s">
        <v>600</v>
      </c>
      <c r="AZ2" s="852"/>
      <c r="BA2" s="852"/>
      <c r="BB2" s="852"/>
      <c r="BC2" s="852"/>
      <c r="BD2" s="852"/>
      <c r="BE2" s="852"/>
      <c r="BF2" s="852"/>
      <c r="BG2" s="852"/>
      <c r="BH2" s="852"/>
      <c r="BI2" s="852"/>
      <c r="BJ2" s="852"/>
      <c r="BK2" s="852" t="s">
        <v>601</v>
      </c>
      <c r="BL2" s="852"/>
      <c r="BM2" s="852"/>
      <c r="BN2" s="852"/>
      <c r="BO2" s="852" t="s">
        <v>602</v>
      </c>
      <c r="BP2" s="852"/>
      <c r="BQ2" s="852"/>
      <c r="BR2" s="852"/>
      <c r="BS2" s="852"/>
      <c r="BT2" s="852"/>
      <c r="BU2" s="852"/>
      <c r="BV2" s="852"/>
      <c r="BW2" s="853"/>
      <c r="BX2" s="853"/>
      <c r="BY2" s="853"/>
      <c r="BZ2" s="853"/>
      <c r="CA2" s="854"/>
      <c r="CB2" s="854"/>
      <c r="CC2" s="854"/>
      <c r="CD2" s="854"/>
      <c r="CE2" s="854"/>
      <c r="CF2" s="854"/>
      <c r="CG2" s="854"/>
      <c r="CH2" s="854"/>
    </row>
    <row r="3" spans="2:86" ht="24.95" customHeight="1" x14ac:dyDescent="0.15">
      <c r="B3" s="564" t="s">
        <v>603</v>
      </c>
      <c r="C3" s="855"/>
      <c r="D3" s="855"/>
      <c r="E3" s="856"/>
      <c r="F3" s="856"/>
      <c r="G3" s="856"/>
      <c r="H3" s="856"/>
      <c r="I3" s="856"/>
      <c r="J3" s="856"/>
      <c r="K3" s="855"/>
      <c r="L3" s="855"/>
      <c r="M3" s="855"/>
      <c r="N3" s="855"/>
      <c r="O3" s="855"/>
      <c r="P3" s="855"/>
      <c r="Q3" s="855"/>
      <c r="R3" s="855"/>
      <c r="S3" s="855"/>
      <c r="T3" s="855"/>
      <c r="U3" s="855"/>
      <c r="V3" s="855"/>
      <c r="W3" s="855"/>
      <c r="X3" s="855"/>
      <c r="Y3" s="855"/>
      <c r="Z3" s="855"/>
      <c r="AA3" s="855"/>
      <c r="AB3" s="855"/>
      <c r="AC3" s="855"/>
      <c r="AD3" s="855"/>
      <c r="AE3" s="855"/>
      <c r="AF3" s="855"/>
      <c r="AG3" s="855"/>
      <c r="AH3" s="855"/>
      <c r="AI3" s="855"/>
      <c r="AJ3" s="855"/>
      <c r="AK3" s="855"/>
      <c r="AL3" s="855"/>
      <c r="AM3" s="855"/>
      <c r="AN3" s="855"/>
      <c r="AO3" s="855"/>
      <c r="AU3" s="857"/>
      <c r="AV3" s="858"/>
      <c r="AW3" s="859"/>
      <c r="AX3" s="859"/>
      <c r="AY3" s="852" t="s">
        <v>604</v>
      </c>
      <c r="AZ3" s="852"/>
      <c r="BA3" s="852"/>
      <c r="BB3" s="852"/>
      <c r="BC3" s="852" t="s">
        <v>605</v>
      </c>
      <c r="BD3" s="852"/>
      <c r="BE3" s="852"/>
      <c r="BF3" s="852"/>
      <c r="BG3" s="852" t="s">
        <v>606</v>
      </c>
      <c r="BH3" s="852"/>
      <c r="BI3" s="852"/>
      <c r="BJ3" s="852"/>
      <c r="BK3" s="852" t="s">
        <v>607</v>
      </c>
      <c r="BL3" s="852"/>
      <c r="BM3" s="852"/>
      <c r="BN3" s="852"/>
      <c r="BO3" s="852" t="s">
        <v>605</v>
      </c>
      <c r="BP3" s="852"/>
      <c r="BQ3" s="852"/>
      <c r="BR3" s="852"/>
      <c r="BS3" s="852" t="s">
        <v>606</v>
      </c>
      <c r="BT3" s="852"/>
      <c r="BU3" s="852"/>
      <c r="BV3" s="852"/>
      <c r="BW3" s="854"/>
      <c r="BX3" s="854"/>
      <c r="BY3" s="854"/>
      <c r="BZ3" s="854"/>
      <c r="CA3" s="854"/>
      <c r="CB3" s="854"/>
      <c r="CC3" s="854"/>
      <c r="CD3" s="854"/>
      <c r="CE3" s="854"/>
      <c r="CF3" s="854"/>
      <c r="CG3" s="854"/>
      <c r="CH3" s="854"/>
    </row>
    <row r="4" spans="2:86" ht="18" customHeight="1" x14ac:dyDescent="0.15">
      <c r="B4" s="390" t="s">
        <v>8</v>
      </c>
      <c r="C4" s="390"/>
      <c r="D4" s="390"/>
      <c r="E4" s="620" t="s">
        <v>358</v>
      </c>
      <c r="F4" s="621"/>
      <c r="G4" s="621"/>
      <c r="H4" s="621"/>
      <c r="I4" s="621"/>
      <c r="J4" s="622"/>
      <c r="K4" s="491" t="s">
        <v>9</v>
      </c>
      <c r="L4" s="491"/>
      <c r="M4" s="491"/>
      <c r="N4" s="644" t="s">
        <v>574</v>
      </c>
      <c r="O4" s="644"/>
      <c r="P4" s="644"/>
      <c r="Q4" s="644"/>
      <c r="R4" s="644"/>
      <c r="S4" s="644"/>
      <c r="T4" s="493" t="s">
        <v>608</v>
      </c>
      <c r="U4" s="494"/>
      <c r="V4" s="494"/>
      <c r="W4" s="494"/>
      <c r="X4" s="495"/>
      <c r="Y4" s="867" t="s">
        <v>364</v>
      </c>
      <c r="Z4" s="867"/>
      <c r="AA4" s="867"/>
      <c r="AB4" s="867"/>
      <c r="AC4" s="867"/>
      <c r="AD4" s="867"/>
      <c r="AE4" s="867"/>
      <c r="AF4" s="867"/>
      <c r="AG4" s="493" t="s">
        <v>403</v>
      </c>
      <c r="AH4" s="494"/>
      <c r="AI4" s="494"/>
      <c r="AJ4" s="495"/>
      <c r="AK4" s="860">
        <v>45621</v>
      </c>
      <c r="AL4" s="861"/>
      <c r="AM4" s="861"/>
      <c r="AN4" s="861"/>
      <c r="AO4" s="862"/>
      <c r="AU4" s="857"/>
      <c r="AV4" s="858"/>
      <c r="AW4" s="859"/>
      <c r="AX4" s="859"/>
      <c r="AY4" s="166" t="s">
        <v>609</v>
      </c>
      <c r="AZ4" s="166" t="s">
        <v>610</v>
      </c>
      <c r="BA4" s="166" t="s">
        <v>611</v>
      </c>
      <c r="BB4" s="166" t="s">
        <v>612</v>
      </c>
      <c r="BC4" s="166" t="s">
        <v>609</v>
      </c>
      <c r="BD4" s="166" t="s">
        <v>610</v>
      </c>
      <c r="BE4" s="166" t="s">
        <v>611</v>
      </c>
      <c r="BF4" s="166" t="s">
        <v>612</v>
      </c>
      <c r="BG4" s="166" t="s">
        <v>609</v>
      </c>
      <c r="BH4" s="166" t="s">
        <v>610</v>
      </c>
      <c r="BI4" s="166" t="s">
        <v>611</v>
      </c>
      <c r="BJ4" s="166" t="s">
        <v>612</v>
      </c>
      <c r="BK4" s="166" t="s">
        <v>609</v>
      </c>
      <c r="BL4" s="166" t="s">
        <v>610</v>
      </c>
      <c r="BM4" s="166" t="s">
        <v>611</v>
      </c>
      <c r="BN4" s="166" t="s">
        <v>612</v>
      </c>
      <c r="BO4" s="166" t="s">
        <v>609</v>
      </c>
      <c r="BP4" s="166" t="s">
        <v>610</v>
      </c>
      <c r="BQ4" s="166" t="s">
        <v>611</v>
      </c>
      <c r="BR4" s="166" t="s">
        <v>612</v>
      </c>
      <c r="BS4" s="166" t="s">
        <v>609</v>
      </c>
      <c r="BT4" s="166" t="s">
        <v>610</v>
      </c>
      <c r="BU4" s="166" t="s">
        <v>611</v>
      </c>
      <c r="BV4" s="166" t="s">
        <v>612</v>
      </c>
      <c r="BW4" s="5"/>
      <c r="BX4" s="5"/>
      <c r="BY4" s="5"/>
      <c r="BZ4" s="5"/>
      <c r="CA4" s="5"/>
      <c r="CB4" s="5"/>
      <c r="CC4" s="5"/>
      <c r="CD4" s="5"/>
      <c r="CE4" s="5"/>
      <c r="CF4" s="5"/>
      <c r="CG4" s="5"/>
      <c r="CH4" s="5"/>
    </row>
    <row r="5" spans="2:86" ht="18" customHeight="1" x14ac:dyDescent="0.15">
      <c r="B5" s="398" t="s">
        <v>0</v>
      </c>
      <c r="C5" s="398"/>
      <c r="D5" s="398"/>
      <c r="E5" s="630" t="s">
        <v>314</v>
      </c>
      <c r="F5" s="631"/>
      <c r="G5" s="631"/>
      <c r="H5" s="631"/>
      <c r="I5" s="631"/>
      <c r="J5" s="632"/>
      <c r="K5" s="523" t="s">
        <v>1</v>
      </c>
      <c r="L5" s="523"/>
      <c r="M5" s="523"/>
      <c r="N5" s="644" t="s">
        <v>362</v>
      </c>
      <c r="O5" s="644"/>
      <c r="P5" s="644"/>
      <c r="Q5" s="644"/>
      <c r="R5" s="644"/>
      <c r="S5" s="644"/>
      <c r="T5" s="496"/>
      <c r="U5" s="497"/>
      <c r="V5" s="497"/>
      <c r="W5" s="497"/>
      <c r="X5" s="498"/>
      <c r="Y5" s="866" t="s">
        <v>367</v>
      </c>
      <c r="Z5" s="866"/>
      <c r="AA5" s="866"/>
      <c r="AB5" s="866"/>
      <c r="AC5" s="866"/>
      <c r="AD5" s="866"/>
      <c r="AE5" s="866"/>
      <c r="AF5" s="866"/>
      <c r="AG5" s="628"/>
      <c r="AH5" s="646"/>
      <c r="AI5" s="646"/>
      <c r="AJ5" s="629"/>
      <c r="AK5" s="863"/>
      <c r="AL5" s="864"/>
      <c r="AM5" s="864"/>
      <c r="AN5" s="864"/>
      <c r="AO5" s="865"/>
      <c r="AU5" s="857"/>
      <c r="AV5" s="167" t="str">
        <f>N7</f>
        <v>S015</v>
      </c>
      <c r="AW5" s="168">
        <f>R7</f>
        <v>10.5</v>
      </c>
      <c r="AX5" s="169" t="str">
        <f>AM35</f>
        <v>Ⅱ</v>
      </c>
      <c r="AY5" s="169">
        <f>Y37</f>
        <v>0</v>
      </c>
      <c r="AZ5" s="169">
        <f t="shared" ref="AZ5:BJ5" si="0">Z37</f>
        <v>0</v>
      </c>
      <c r="BA5" s="169">
        <f t="shared" si="0"/>
        <v>0</v>
      </c>
      <c r="BB5" s="169">
        <f>AB37</f>
        <v>0</v>
      </c>
      <c r="BC5" s="169">
        <f t="shared" si="0"/>
        <v>0</v>
      </c>
      <c r="BD5" s="169">
        <f>AD37</f>
        <v>0</v>
      </c>
      <c r="BE5" s="169">
        <f>AE37</f>
        <v>0</v>
      </c>
      <c r="BF5" s="169">
        <f t="shared" si="0"/>
        <v>1</v>
      </c>
      <c r="BG5" s="169">
        <f t="shared" si="0"/>
        <v>0</v>
      </c>
      <c r="BH5" s="169">
        <f t="shared" si="0"/>
        <v>0</v>
      </c>
      <c r="BI5" s="169">
        <f>AI37</f>
        <v>0</v>
      </c>
      <c r="BJ5" s="169">
        <f t="shared" si="0"/>
        <v>0</v>
      </c>
      <c r="BK5" s="169" t="str">
        <f>IF(Y37&gt;0,R7,"")</f>
        <v/>
      </c>
      <c r="BL5" s="170" t="str">
        <f>IF(Y37&gt;0,"",IF(Z37&gt;0,R7,""))</f>
        <v/>
      </c>
      <c r="BM5" s="170" t="str">
        <f>IF(Y37+Z37&gt;0,"",IF(AA37&gt;0,R7,""))</f>
        <v/>
      </c>
      <c r="BN5" s="170" t="str">
        <f>IF(Y37+Z37+AA37&gt;0,"",IF(AB37&gt;0,R7,""))</f>
        <v/>
      </c>
      <c r="BO5" s="169">
        <f>AC35</f>
        <v>0</v>
      </c>
      <c r="BP5" s="169">
        <f t="shared" ref="BP5:BQ5" si="1">AD35</f>
        <v>0</v>
      </c>
      <c r="BQ5" s="169">
        <f t="shared" si="1"/>
        <v>0</v>
      </c>
      <c r="BR5" s="169">
        <f>AF35</f>
        <v>5.5E-2</v>
      </c>
      <c r="BS5" s="169">
        <f>AG35</f>
        <v>0</v>
      </c>
      <c r="BT5" s="169">
        <f>AH35</f>
        <v>0</v>
      </c>
      <c r="BU5" s="169">
        <f>AI35</f>
        <v>0</v>
      </c>
      <c r="BV5" s="169">
        <f>AJ35</f>
        <v>0</v>
      </c>
      <c r="BW5" s="171"/>
      <c r="BX5" s="172"/>
      <c r="BY5" s="172"/>
      <c r="BZ5" s="172"/>
      <c r="CA5" s="173"/>
      <c r="CB5" s="173"/>
      <c r="CC5" s="173"/>
      <c r="CD5" s="173"/>
      <c r="CE5" s="173"/>
      <c r="CF5" s="173"/>
      <c r="CG5" s="173"/>
      <c r="CH5" s="173"/>
    </row>
    <row r="6" spans="2:86" ht="12" customHeight="1" x14ac:dyDescent="0.15">
      <c r="B6" s="868" t="s">
        <v>613</v>
      </c>
      <c r="C6" s="870"/>
      <c r="D6" s="871"/>
      <c r="E6" s="872"/>
      <c r="F6" s="872"/>
      <c r="G6" s="872"/>
      <c r="H6" s="872"/>
      <c r="I6" s="872"/>
      <c r="J6" s="873"/>
      <c r="K6" s="878" t="s">
        <v>614</v>
      </c>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80"/>
      <c r="AP6" s="2"/>
    </row>
    <row r="7" spans="2:86" ht="12" customHeight="1" x14ac:dyDescent="0.15">
      <c r="B7" s="869"/>
      <c r="C7" s="874"/>
      <c r="D7" s="872"/>
      <c r="E7" s="872"/>
      <c r="F7" s="872"/>
      <c r="G7" s="872"/>
      <c r="H7" s="872"/>
      <c r="I7" s="872"/>
      <c r="J7" s="873"/>
      <c r="K7" s="881" t="s">
        <v>615</v>
      </c>
      <c r="L7" s="882"/>
      <c r="M7" s="883"/>
      <c r="N7" s="884" t="s">
        <v>339</v>
      </c>
      <c r="O7" s="885"/>
      <c r="P7" s="881" t="s">
        <v>617</v>
      </c>
      <c r="Q7" s="883"/>
      <c r="R7" s="886">
        <v>10.5</v>
      </c>
      <c r="S7" s="887"/>
      <c r="T7" s="888"/>
      <c r="U7" s="889" t="s">
        <v>618</v>
      </c>
      <c r="V7" s="890"/>
      <c r="W7" s="889" t="s">
        <v>619</v>
      </c>
      <c r="X7" s="890"/>
      <c r="Y7" s="883" t="s">
        <v>620</v>
      </c>
      <c r="Z7" s="895"/>
      <c r="AA7" s="895"/>
      <c r="AB7" s="895"/>
      <c r="AC7" s="889" t="s">
        <v>621</v>
      </c>
      <c r="AD7" s="896"/>
      <c r="AE7" s="896"/>
      <c r="AF7" s="896"/>
      <c r="AG7" s="896"/>
      <c r="AH7" s="896"/>
      <c r="AI7" s="896"/>
      <c r="AJ7" s="890"/>
      <c r="AK7" s="889" t="s">
        <v>622</v>
      </c>
      <c r="AL7" s="896"/>
      <c r="AM7" s="896"/>
      <c r="AN7" s="898"/>
      <c r="AO7" s="899"/>
      <c r="AP7" s="2"/>
      <c r="AW7" s="175"/>
    </row>
    <row r="8" spans="2:86" ht="12" customHeight="1" x14ac:dyDescent="0.15">
      <c r="B8" s="869"/>
      <c r="C8" s="874"/>
      <c r="D8" s="872"/>
      <c r="E8" s="872"/>
      <c r="F8" s="872"/>
      <c r="G8" s="872"/>
      <c r="H8" s="872"/>
      <c r="I8" s="872"/>
      <c r="J8" s="873"/>
      <c r="K8" s="895" t="s">
        <v>501</v>
      </c>
      <c r="L8" s="895" t="s">
        <v>414</v>
      </c>
      <c r="M8" s="895"/>
      <c r="N8" s="895" t="s">
        <v>415</v>
      </c>
      <c r="O8" s="895"/>
      <c r="P8" s="895" t="s">
        <v>623</v>
      </c>
      <c r="Q8" s="895"/>
      <c r="R8" s="895" t="s">
        <v>624</v>
      </c>
      <c r="S8" s="895"/>
      <c r="T8" s="895"/>
      <c r="U8" s="891"/>
      <c r="V8" s="892"/>
      <c r="W8" s="891"/>
      <c r="X8" s="892"/>
      <c r="Y8" s="883"/>
      <c r="Z8" s="895"/>
      <c r="AA8" s="895"/>
      <c r="AB8" s="895"/>
      <c r="AC8" s="893"/>
      <c r="AD8" s="897"/>
      <c r="AE8" s="897"/>
      <c r="AF8" s="897"/>
      <c r="AG8" s="897"/>
      <c r="AH8" s="897"/>
      <c r="AI8" s="897"/>
      <c r="AJ8" s="894"/>
      <c r="AK8" s="891"/>
      <c r="AL8" s="900"/>
      <c r="AM8" s="900"/>
      <c r="AN8" s="901"/>
      <c r="AO8" s="902"/>
      <c r="AP8" s="2"/>
    </row>
    <row r="9" spans="2:86" ht="12" customHeight="1" x14ac:dyDescent="0.15">
      <c r="B9" s="869"/>
      <c r="C9" s="874"/>
      <c r="D9" s="872"/>
      <c r="E9" s="872"/>
      <c r="F9" s="872"/>
      <c r="G9" s="872"/>
      <c r="H9" s="872"/>
      <c r="I9" s="872"/>
      <c r="J9" s="873"/>
      <c r="K9" s="895"/>
      <c r="L9" s="895"/>
      <c r="M9" s="895"/>
      <c r="N9" s="895"/>
      <c r="O9" s="895"/>
      <c r="P9" s="895"/>
      <c r="Q9" s="895"/>
      <c r="R9" s="895"/>
      <c r="S9" s="895"/>
      <c r="T9" s="895"/>
      <c r="U9" s="891"/>
      <c r="V9" s="892"/>
      <c r="W9" s="891"/>
      <c r="X9" s="892"/>
      <c r="Y9" s="883" t="s">
        <v>625</v>
      </c>
      <c r="Z9" s="895"/>
      <c r="AA9" s="895"/>
      <c r="AB9" s="895"/>
      <c r="AC9" s="895" t="s">
        <v>626</v>
      </c>
      <c r="AD9" s="895"/>
      <c r="AE9" s="895"/>
      <c r="AF9" s="895"/>
      <c r="AG9" s="895" t="s">
        <v>627</v>
      </c>
      <c r="AH9" s="895"/>
      <c r="AI9" s="895"/>
      <c r="AJ9" s="895"/>
      <c r="AK9" s="891"/>
      <c r="AL9" s="900"/>
      <c r="AM9" s="900"/>
      <c r="AN9" s="901"/>
      <c r="AO9" s="902"/>
      <c r="AP9" s="2"/>
    </row>
    <row r="10" spans="2:86" ht="12" customHeight="1" x14ac:dyDescent="0.15">
      <c r="B10" s="869"/>
      <c r="C10" s="874"/>
      <c r="D10" s="872"/>
      <c r="E10" s="872"/>
      <c r="F10" s="872"/>
      <c r="G10" s="872"/>
      <c r="H10" s="872"/>
      <c r="I10" s="872"/>
      <c r="J10" s="873"/>
      <c r="K10" s="895"/>
      <c r="L10" s="895"/>
      <c r="M10" s="895"/>
      <c r="N10" s="895"/>
      <c r="O10" s="895"/>
      <c r="P10" s="895"/>
      <c r="Q10" s="895"/>
      <c r="R10" s="895"/>
      <c r="S10" s="895"/>
      <c r="T10" s="895"/>
      <c r="U10" s="893"/>
      <c r="V10" s="894"/>
      <c r="W10" s="893"/>
      <c r="X10" s="894"/>
      <c r="Y10" s="176" t="s">
        <v>388</v>
      </c>
      <c r="Z10" s="177" t="s">
        <v>387</v>
      </c>
      <c r="AA10" s="177" t="s">
        <v>628</v>
      </c>
      <c r="AB10" s="177" t="s">
        <v>629</v>
      </c>
      <c r="AC10" s="177" t="s">
        <v>388</v>
      </c>
      <c r="AD10" s="177" t="s">
        <v>387</v>
      </c>
      <c r="AE10" s="177" t="s">
        <v>628</v>
      </c>
      <c r="AF10" s="177" t="s">
        <v>629</v>
      </c>
      <c r="AG10" s="177" t="s">
        <v>388</v>
      </c>
      <c r="AH10" s="177" t="s">
        <v>387</v>
      </c>
      <c r="AI10" s="177" t="s">
        <v>628</v>
      </c>
      <c r="AJ10" s="177" t="s">
        <v>629</v>
      </c>
      <c r="AK10" s="893"/>
      <c r="AL10" s="897"/>
      <c r="AM10" s="897"/>
      <c r="AN10" s="903"/>
      <c r="AO10" s="904"/>
      <c r="AP10" s="2"/>
    </row>
    <row r="11" spans="2:86" ht="12" customHeight="1" x14ac:dyDescent="0.15">
      <c r="B11" s="869"/>
      <c r="C11" s="874"/>
      <c r="D11" s="872"/>
      <c r="E11" s="872"/>
      <c r="F11" s="872"/>
      <c r="G11" s="872"/>
      <c r="H11" s="872"/>
      <c r="I11" s="872"/>
      <c r="J11" s="873"/>
      <c r="K11" s="178">
        <v>1</v>
      </c>
      <c r="L11" s="905" t="s">
        <v>429</v>
      </c>
      <c r="M11" s="907"/>
      <c r="N11" s="905" t="s">
        <v>444</v>
      </c>
      <c r="O11" s="907"/>
      <c r="P11" s="905" t="s">
        <v>431</v>
      </c>
      <c r="Q11" s="907"/>
      <c r="R11" s="613" t="s">
        <v>269</v>
      </c>
      <c r="S11" s="613"/>
      <c r="T11" s="613"/>
      <c r="U11" s="905" t="s">
        <v>434</v>
      </c>
      <c r="V11" s="907"/>
      <c r="W11" s="905"/>
      <c r="X11" s="907"/>
      <c r="Y11" s="179"/>
      <c r="Z11" s="180"/>
      <c r="AA11" s="180"/>
      <c r="AB11" s="180"/>
      <c r="AC11" s="181"/>
      <c r="AD11" s="181"/>
      <c r="AE11" s="181"/>
      <c r="AF11" s="181">
        <v>5.5E-2</v>
      </c>
      <c r="AG11" s="181"/>
      <c r="AH11" s="181"/>
      <c r="AI11" s="181"/>
      <c r="AJ11" s="181"/>
      <c r="AK11" s="905"/>
      <c r="AL11" s="906"/>
      <c r="AM11" s="906"/>
      <c r="AN11" s="906"/>
      <c r="AO11" s="907"/>
      <c r="AP11" s="2"/>
      <c r="AQ11" s="182">
        <f>IF(P11="材質劣化",2,IF(P11="漏水",3,1))</f>
        <v>2</v>
      </c>
    </row>
    <row r="12" spans="2:86" ht="12" customHeight="1" x14ac:dyDescent="0.15">
      <c r="B12" s="869"/>
      <c r="C12" s="874"/>
      <c r="D12" s="872"/>
      <c r="E12" s="872"/>
      <c r="F12" s="872"/>
      <c r="G12" s="872"/>
      <c r="H12" s="872"/>
      <c r="I12" s="872"/>
      <c r="J12" s="873"/>
      <c r="K12" s="178"/>
      <c r="L12" s="905"/>
      <c r="M12" s="907"/>
      <c r="N12" s="905"/>
      <c r="O12" s="907"/>
      <c r="P12" s="905"/>
      <c r="Q12" s="907"/>
      <c r="R12" s="613"/>
      <c r="S12" s="613"/>
      <c r="T12" s="613"/>
      <c r="U12" s="905"/>
      <c r="V12" s="907"/>
      <c r="W12" s="905"/>
      <c r="X12" s="907"/>
      <c r="Y12" s="179"/>
      <c r="Z12" s="180"/>
      <c r="AA12" s="180"/>
      <c r="AB12" s="180"/>
      <c r="AC12" s="181"/>
      <c r="AD12" s="181"/>
      <c r="AE12" s="181"/>
      <c r="AF12" s="181"/>
      <c r="AG12" s="181"/>
      <c r="AH12" s="181"/>
      <c r="AI12" s="181"/>
      <c r="AJ12" s="181"/>
      <c r="AK12" s="905"/>
      <c r="AL12" s="906"/>
      <c r="AM12" s="906"/>
      <c r="AN12" s="906"/>
      <c r="AO12" s="907"/>
      <c r="AP12" s="2"/>
      <c r="AQ12" s="182">
        <f>IF(P12="材質劣化",2,IF(P12="漏水",3,1))</f>
        <v>1</v>
      </c>
    </row>
    <row r="13" spans="2:86" ht="12" customHeight="1" x14ac:dyDescent="0.15">
      <c r="B13" s="869"/>
      <c r="C13" s="874"/>
      <c r="D13" s="872"/>
      <c r="E13" s="872"/>
      <c r="F13" s="872"/>
      <c r="G13" s="872"/>
      <c r="H13" s="872"/>
      <c r="I13" s="872"/>
      <c r="J13" s="873"/>
      <c r="K13" s="178"/>
      <c r="L13" s="905"/>
      <c r="M13" s="907"/>
      <c r="N13" s="905"/>
      <c r="O13" s="907"/>
      <c r="P13" s="905"/>
      <c r="Q13" s="907"/>
      <c r="R13" s="611"/>
      <c r="S13" s="614"/>
      <c r="T13" s="612"/>
      <c r="U13" s="905"/>
      <c r="V13" s="907"/>
      <c r="W13" s="905"/>
      <c r="X13" s="907"/>
      <c r="Y13" s="179"/>
      <c r="Z13" s="180"/>
      <c r="AA13" s="180"/>
      <c r="AB13" s="180"/>
      <c r="AC13" s="181"/>
      <c r="AD13" s="181"/>
      <c r="AE13" s="181"/>
      <c r="AF13" s="181"/>
      <c r="AG13" s="181"/>
      <c r="AH13" s="181"/>
      <c r="AI13" s="181"/>
      <c r="AJ13" s="181"/>
      <c r="AK13" s="905"/>
      <c r="AL13" s="906"/>
      <c r="AM13" s="906"/>
      <c r="AN13" s="906"/>
      <c r="AO13" s="907"/>
      <c r="AP13" s="2"/>
      <c r="AQ13" s="182">
        <f t="shared" ref="AQ13:AQ34" si="2">IF(P13="材質劣化",2,IF(P13="漏水",3,1))</f>
        <v>1</v>
      </c>
    </row>
    <row r="14" spans="2:86" ht="12" customHeight="1" x14ac:dyDescent="0.15">
      <c r="B14" s="869"/>
      <c r="C14" s="874"/>
      <c r="D14" s="872"/>
      <c r="E14" s="872"/>
      <c r="F14" s="872"/>
      <c r="G14" s="872"/>
      <c r="H14" s="872"/>
      <c r="I14" s="872"/>
      <c r="J14" s="873"/>
      <c r="K14" s="178"/>
      <c r="L14" s="905"/>
      <c r="M14" s="907"/>
      <c r="N14" s="905"/>
      <c r="O14" s="907"/>
      <c r="P14" s="905"/>
      <c r="Q14" s="907"/>
      <c r="R14" s="611"/>
      <c r="S14" s="614"/>
      <c r="T14" s="612"/>
      <c r="U14" s="905"/>
      <c r="V14" s="907"/>
      <c r="W14" s="905"/>
      <c r="X14" s="907"/>
      <c r="Y14" s="179"/>
      <c r="Z14" s="180"/>
      <c r="AA14" s="180"/>
      <c r="AB14" s="180"/>
      <c r="AC14" s="181"/>
      <c r="AD14" s="181"/>
      <c r="AE14" s="181"/>
      <c r="AF14" s="181"/>
      <c r="AG14" s="181"/>
      <c r="AH14" s="181"/>
      <c r="AI14" s="181"/>
      <c r="AJ14" s="181"/>
      <c r="AK14" s="905"/>
      <c r="AL14" s="906"/>
      <c r="AM14" s="906"/>
      <c r="AN14" s="906"/>
      <c r="AO14" s="907"/>
      <c r="AP14" s="2"/>
      <c r="AQ14" s="182">
        <f t="shared" si="2"/>
        <v>1</v>
      </c>
    </row>
    <row r="15" spans="2:86" ht="12" customHeight="1" x14ac:dyDescent="0.15">
      <c r="B15" s="869"/>
      <c r="C15" s="874"/>
      <c r="D15" s="872"/>
      <c r="E15" s="872"/>
      <c r="F15" s="872"/>
      <c r="G15" s="872"/>
      <c r="H15" s="872"/>
      <c r="I15" s="872"/>
      <c r="J15" s="873"/>
      <c r="K15" s="178"/>
      <c r="L15" s="905"/>
      <c r="M15" s="907"/>
      <c r="N15" s="905"/>
      <c r="O15" s="907"/>
      <c r="P15" s="905"/>
      <c r="Q15" s="907"/>
      <c r="R15" s="611"/>
      <c r="S15" s="614"/>
      <c r="T15" s="612"/>
      <c r="U15" s="905"/>
      <c r="V15" s="907"/>
      <c r="W15" s="905"/>
      <c r="X15" s="907"/>
      <c r="Y15" s="179"/>
      <c r="Z15" s="180"/>
      <c r="AA15" s="180"/>
      <c r="AB15" s="180"/>
      <c r="AC15" s="181"/>
      <c r="AD15" s="181"/>
      <c r="AE15" s="181"/>
      <c r="AF15" s="181"/>
      <c r="AG15" s="181"/>
      <c r="AH15" s="181"/>
      <c r="AI15" s="181"/>
      <c r="AJ15" s="181"/>
      <c r="AK15" s="905"/>
      <c r="AL15" s="906"/>
      <c r="AM15" s="906"/>
      <c r="AN15" s="906"/>
      <c r="AO15" s="907"/>
      <c r="AP15" s="2"/>
      <c r="AQ15" s="182">
        <f t="shared" si="2"/>
        <v>1</v>
      </c>
    </row>
    <row r="16" spans="2:86" ht="12" customHeight="1" x14ac:dyDescent="0.15">
      <c r="B16" s="869"/>
      <c r="C16" s="874"/>
      <c r="D16" s="872"/>
      <c r="E16" s="872"/>
      <c r="F16" s="872"/>
      <c r="G16" s="872"/>
      <c r="H16" s="872"/>
      <c r="I16" s="872"/>
      <c r="J16" s="873"/>
      <c r="K16" s="178"/>
      <c r="L16" s="905"/>
      <c r="M16" s="907"/>
      <c r="N16" s="905"/>
      <c r="O16" s="907"/>
      <c r="P16" s="905"/>
      <c r="Q16" s="907"/>
      <c r="R16" s="611"/>
      <c r="S16" s="614"/>
      <c r="T16" s="612"/>
      <c r="U16" s="905"/>
      <c r="V16" s="907"/>
      <c r="W16" s="905"/>
      <c r="X16" s="907"/>
      <c r="Y16" s="179"/>
      <c r="Z16" s="180"/>
      <c r="AA16" s="180"/>
      <c r="AB16" s="180"/>
      <c r="AC16" s="181"/>
      <c r="AD16" s="181"/>
      <c r="AE16" s="181"/>
      <c r="AF16" s="181"/>
      <c r="AG16" s="181"/>
      <c r="AH16" s="181"/>
      <c r="AI16" s="181"/>
      <c r="AJ16" s="181"/>
      <c r="AK16" s="905"/>
      <c r="AL16" s="906"/>
      <c r="AM16" s="906"/>
      <c r="AN16" s="906"/>
      <c r="AO16" s="907"/>
      <c r="AP16" s="2"/>
      <c r="AQ16" s="182">
        <f t="shared" si="2"/>
        <v>1</v>
      </c>
    </row>
    <row r="17" spans="2:46" ht="12" customHeight="1" x14ac:dyDescent="0.15">
      <c r="B17" s="869"/>
      <c r="C17" s="874"/>
      <c r="D17" s="872"/>
      <c r="E17" s="872"/>
      <c r="F17" s="872"/>
      <c r="G17" s="872"/>
      <c r="H17" s="872"/>
      <c r="I17" s="872"/>
      <c r="J17" s="873"/>
      <c r="K17" s="178"/>
      <c r="L17" s="905"/>
      <c r="M17" s="907"/>
      <c r="N17" s="905"/>
      <c r="O17" s="907"/>
      <c r="P17" s="905"/>
      <c r="Q17" s="907"/>
      <c r="R17" s="611"/>
      <c r="S17" s="614"/>
      <c r="T17" s="612"/>
      <c r="U17" s="905"/>
      <c r="V17" s="907"/>
      <c r="W17" s="905"/>
      <c r="X17" s="907"/>
      <c r="Y17" s="179"/>
      <c r="Z17" s="180"/>
      <c r="AA17" s="180"/>
      <c r="AB17" s="180"/>
      <c r="AC17" s="181"/>
      <c r="AD17" s="181"/>
      <c r="AE17" s="181"/>
      <c r="AF17" s="181"/>
      <c r="AG17" s="181"/>
      <c r="AH17" s="181"/>
      <c r="AI17" s="181"/>
      <c r="AJ17" s="181"/>
      <c r="AK17" s="905"/>
      <c r="AL17" s="906"/>
      <c r="AM17" s="906"/>
      <c r="AN17" s="906"/>
      <c r="AO17" s="907"/>
      <c r="AP17" s="2"/>
      <c r="AQ17" s="182">
        <f t="shared" si="2"/>
        <v>1</v>
      </c>
    </row>
    <row r="18" spans="2:46" ht="12" customHeight="1" x14ac:dyDescent="0.15">
      <c r="B18" s="869"/>
      <c r="C18" s="874"/>
      <c r="D18" s="872"/>
      <c r="E18" s="872"/>
      <c r="F18" s="872"/>
      <c r="G18" s="872"/>
      <c r="H18" s="872"/>
      <c r="I18" s="872"/>
      <c r="J18" s="873"/>
      <c r="K18" s="178"/>
      <c r="L18" s="905"/>
      <c r="M18" s="907"/>
      <c r="N18" s="905"/>
      <c r="O18" s="907"/>
      <c r="P18" s="905"/>
      <c r="Q18" s="907"/>
      <c r="R18" s="611"/>
      <c r="S18" s="614"/>
      <c r="T18" s="612"/>
      <c r="U18" s="905"/>
      <c r="V18" s="907"/>
      <c r="W18" s="905"/>
      <c r="X18" s="907"/>
      <c r="Y18" s="179"/>
      <c r="Z18" s="180"/>
      <c r="AA18" s="180"/>
      <c r="AB18" s="180"/>
      <c r="AC18" s="181"/>
      <c r="AD18" s="181"/>
      <c r="AE18" s="181"/>
      <c r="AF18" s="181"/>
      <c r="AG18" s="181"/>
      <c r="AH18" s="181"/>
      <c r="AI18" s="181"/>
      <c r="AJ18" s="181"/>
      <c r="AK18" s="905"/>
      <c r="AL18" s="906"/>
      <c r="AM18" s="906"/>
      <c r="AN18" s="906"/>
      <c r="AO18" s="907"/>
      <c r="AP18" s="2"/>
      <c r="AQ18" s="182">
        <f t="shared" si="2"/>
        <v>1</v>
      </c>
    </row>
    <row r="19" spans="2:46" ht="12" customHeight="1" x14ac:dyDescent="0.15">
      <c r="B19" s="869"/>
      <c r="C19" s="874"/>
      <c r="D19" s="872"/>
      <c r="E19" s="872"/>
      <c r="F19" s="872"/>
      <c r="G19" s="872"/>
      <c r="H19" s="872"/>
      <c r="I19" s="872"/>
      <c r="J19" s="873"/>
      <c r="K19" s="178"/>
      <c r="L19" s="905"/>
      <c r="M19" s="907"/>
      <c r="N19" s="905"/>
      <c r="O19" s="907"/>
      <c r="P19" s="905"/>
      <c r="Q19" s="907"/>
      <c r="R19" s="611"/>
      <c r="S19" s="614"/>
      <c r="T19" s="612"/>
      <c r="U19" s="905"/>
      <c r="V19" s="907"/>
      <c r="W19" s="905"/>
      <c r="X19" s="907"/>
      <c r="Y19" s="179"/>
      <c r="Z19" s="180"/>
      <c r="AA19" s="180"/>
      <c r="AB19" s="180"/>
      <c r="AC19" s="181"/>
      <c r="AD19" s="181"/>
      <c r="AE19" s="181"/>
      <c r="AF19" s="181"/>
      <c r="AG19" s="181"/>
      <c r="AH19" s="181"/>
      <c r="AI19" s="181"/>
      <c r="AJ19" s="181"/>
      <c r="AK19" s="905"/>
      <c r="AL19" s="906"/>
      <c r="AM19" s="906"/>
      <c r="AN19" s="906"/>
      <c r="AO19" s="907"/>
      <c r="AP19" s="2"/>
      <c r="AQ19" s="182">
        <f t="shared" si="2"/>
        <v>1</v>
      </c>
    </row>
    <row r="20" spans="2:46" ht="12" customHeight="1" x14ac:dyDescent="0.15">
      <c r="B20" s="869"/>
      <c r="C20" s="874"/>
      <c r="D20" s="872"/>
      <c r="E20" s="872"/>
      <c r="F20" s="872"/>
      <c r="G20" s="872"/>
      <c r="H20" s="872"/>
      <c r="I20" s="872"/>
      <c r="J20" s="873"/>
      <c r="K20" s="178"/>
      <c r="L20" s="905"/>
      <c r="M20" s="907"/>
      <c r="N20" s="905"/>
      <c r="O20" s="907"/>
      <c r="P20" s="905"/>
      <c r="Q20" s="907"/>
      <c r="R20" s="611"/>
      <c r="S20" s="614"/>
      <c r="T20" s="612"/>
      <c r="U20" s="905"/>
      <c r="V20" s="907"/>
      <c r="W20" s="905"/>
      <c r="X20" s="907"/>
      <c r="Y20" s="179"/>
      <c r="Z20" s="180"/>
      <c r="AA20" s="180"/>
      <c r="AB20" s="180"/>
      <c r="AC20" s="181"/>
      <c r="AD20" s="181"/>
      <c r="AE20" s="181"/>
      <c r="AF20" s="181"/>
      <c r="AG20" s="181"/>
      <c r="AH20" s="181"/>
      <c r="AI20" s="181"/>
      <c r="AJ20" s="181"/>
      <c r="AK20" s="905"/>
      <c r="AL20" s="906"/>
      <c r="AM20" s="906"/>
      <c r="AN20" s="906"/>
      <c r="AO20" s="907"/>
      <c r="AP20" s="2"/>
      <c r="AQ20" s="182">
        <f t="shared" si="2"/>
        <v>1</v>
      </c>
    </row>
    <row r="21" spans="2:46" ht="12" customHeight="1" x14ac:dyDescent="0.15">
      <c r="B21" s="869"/>
      <c r="C21" s="874"/>
      <c r="D21" s="872"/>
      <c r="E21" s="872"/>
      <c r="F21" s="872"/>
      <c r="G21" s="872"/>
      <c r="H21" s="872"/>
      <c r="I21" s="872"/>
      <c r="J21" s="873"/>
      <c r="K21" s="178"/>
      <c r="L21" s="905"/>
      <c r="M21" s="907"/>
      <c r="N21" s="905"/>
      <c r="O21" s="907"/>
      <c r="P21" s="905"/>
      <c r="Q21" s="907"/>
      <c r="R21" s="611"/>
      <c r="S21" s="614"/>
      <c r="T21" s="612"/>
      <c r="U21" s="905"/>
      <c r="V21" s="907"/>
      <c r="W21" s="905"/>
      <c r="X21" s="907"/>
      <c r="Y21" s="179"/>
      <c r="Z21" s="180"/>
      <c r="AA21" s="180"/>
      <c r="AB21" s="180"/>
      <c r="AC21" s="181"/>
      <c r="AD21" s="181"/>
      <c r="AE21" s="181"/>
      <c r="AF21" s="181"/>
      <c r="AG21" s="181"/>
      <c r="AH21" s="181"/>
      <c r="AI21" s="181"/>
      <c r="AJ21" s="181"/>
      <c r="AK21" s="905"/>
      <c r="AL21" s="906"/>
      <c r="AM21" s="906"/>
      <c r="AN21" s="906"/>
      <c r="AO21" s="907"/>
      <c r="AP21" s="2"/>
      <c r="AQ21" s="182">
        <f>IF(P21="材質劣化",2,IF(P21="漏水",3,1))</f>
        <v>1</v>
      </c>
    </row>
    <row r="22" spans="2:46" ht="12" customHeight="1" x14ac:dyDescent="0.15">
      <c r="B22" s="869"/>
      <c r="C22" s="874"/>
      <c r="D22" s="872"/>
      <c r="E22" s="872"/>
      <c r="F22" s="872"/>
      <c r="G22" s="872"/>
      <c r="H22" s="872"/>
      <c r="I22" s="872"/>
      <c r="J22" s="873"/>
      <c r="K22" s="178"/>
      <c r="L22" s="905"/>
      <c r="M22" s="907"/>
      <c r="N22" s="905"/>
      <c r="O22" s="907"/>
      <c r="P22" s="905"/>
      <c r="Q22" s="907"/>
      <c r="R22" s="611"/>
      <c r="S22" s="614"/>
      <c r="T22" s="612"/>
      <c r="U22" s="905"/>
      <c r="V22" s="907"/>
      <c r="W22" s="905"/>
      <c r="X22" s="907"/>
      <c r="Y22" s="179"/>
      <c r="Z22" s="180"/>
      <c r="AA22" s="180"/>
      <c r="AB22" s="180"/>
      <c r="AC22" s="181"/>
      <c r="AD22" s="181"/>
      <c r="AE22" s="181"/>
      <c r="AF22" s="181"/>
      <c r="AG22" s="181"/>
      <c r="AH22" s="181"/>
      <c r="AI22" s="181"/>
      <c r="AJ22" s="181"/>
      <c r="AK22" s="905"/>
      <c r="AL22" s="906"/>
      <c r="AM22" s="906"/>
      <c r="AN22" s="906"/>
      <c r="AO22" s="907"/>
      <c r="AP22" s="2"/>
      <c r="AQ22" s="182">
        <f t="shared" si="2"/>
        <v>1</v>
      </c>
    </row>
    <row r="23" spans="2:46" ht="12" customHeight="1" x14ac:dyDescent="0.15">
      <c r="B23" s="869"/>
      <c r="C23" s="874"/>
      <c r="D23" s="872"/>
      <c r="E23" s="872"/>
      <c r="F23" s="872"/>
      <c r="G23" s="872"/>
      <c r="H23" s="872"/>
      <c r="I23" s="872"/>
      <c r="J23" s="873"/>
      <c r="K23" s="178"/>
      <c r="L23" s="905"/>
      <c r="M23" s="907"/>
      <c r="N23" s="905"/>
      <c r="O23" s="907"/>
      <c r="P23" s="905"/>
      <c r="Q23" s="907"/>
      <c r="R23" s="611"/>
      <c r="S23" s="614"/>
      <c r="T23" s="612"/>
      <c r="U23" s="905"/>
      <c r="V23" s="907"/>
      <c r="W23" s="905"/>
      <c r="X23" s="907"/>
      <c r="Y23" s="179"/>
      <c r="Z23" s="180"/>
      <c r="AA23" s="180"/>
      <c r="AB23" s="180"/>
      <c r="AC23" s="181"/>
      <c r="AD23" s="181"/>
      <c r="AE23" s="181"/>
      <c r="AF23" s="181"/>
      <c r="AG23" s="181"/>
      <c r="AH23" s="181"/>
      <c r="AI23" s="181"/>
      <c r="AJ23" s="181"/>
      <c r="AK23" s="905"/>
      <c r="AL23" s="906"/>
      <c r="AM23" s="906"/>
      <c r="AN23" s="906"/>
      <c r="AO23" s="907"/>
      <c r="AP23" s="2"/>
      <c r="AQ23" s="182">
        <f t="shared" si="2"/>
        <v>1</v>
      </c>
    </row>
    <row r="24" spans="2:46" ht="12" customHeight="1" x14ac:dyDescent="0.15">
      <c r="B24" s="869"/>
      <c r="C24" s="874"/>
      <c r="D24" s="872"/>
      <c r="E24" s="872"/>
      <c r="F24" s="872"/>
      <c r="G24" s="872"/>
      <c r="H24" s="872"/>
      <c r="I24" s="872"/>
      <c r="J24" s="873"/>
      <c r="K24" s="178"/>
      <c r="L24" s="905"/>
      <c r="M24" s="907"/>
      <c r="N24" s="905"/>
      <c r="O24" s="907"/>
      <c r="P24" s="905"/>
      <c r="Q24" s="907"/>
      <c r="R24" s="611"/>
      <c r="S24" s="614"/>
      <c r="T24" s="612"/>
      <c r="U24" s="905"/>
      <c r="V24" s="907"/>
      <c r="W24" s="905"/>
      <c r="X24" s="907"/>
      <c r="Y24" s="179"/>
      <c r="Z24" s="180"/>
      <c r="AA24" s="180"/>
      <c r="AB24" s="180"/>
      <c r="AC24" s="181"/>
      <c r="AD24" s="181"/>
      <c r="AE24" s="181"/>
      <c r="AF24" s="181"/>
      <c r="AG24" s="181"/>
      <c r="AH24" s="181"/>
      <c r="AI24" s="181"/>
      <c r="AJ24" s="181"/>
      <c r="AK24" s="905"/>
      <c r="AL24" s="906"/>
      <c r="AM24" s="906"/>
      <c r="AN24" s="906"/>
      <c r="AO24" s="907"/>
      <c r="AP24" s="2"/>
      <c r="AQ24" s="182">
        <f t="shared" si="2"/>
        <v>1</v>
      </c>
    </row>
    <row r="25" spans="2:46" ht="12" customHeight="1" x14ac:dyDescent="0.15">
      <c r="B25" s="869"/>
      <c r="C25" s="874"/>
      <c r="D25" s="872"/>
      <c r="E25" s="872"/>
      <c r="F25" s="872"/>
      <c r="G25" s="872"/>
      <c r="H25" s="872"/>
      <c r="I25" s="872"/>
      <c r="J25" s="873"/>
      <c r="K25" s="178"/>
      <c r="L25" s="905"/>
      <c r="M25" s="907"/>
      <c r="N25" s="905"/>
      <c r="O25" s="907"/>
      <c r="P25" s="905"/>
      <c r="Q25" s="907"/>
      <c r="R25" s="611"/>
      <c r="S25" s="614"/>
      <c r="T25" s="612"/>
      <c r="U25" s="905"/>
      <c r="V25" s="907"/>
      <c r="W25" s="905"/>
      <c r="X25" s="907"/>
      <c r="Y25" s="179"/>
      <c r="Z25" s="180"/>
      <c r="AA25" s="180"/>
      <c r="AB25" s="180"/>
      <c r="AC25" s="181"/>
      <c r="AD25" s="181"/>
      <c r="AE25" s="181"/>
      <c r="AF25" s="181"/>
      <c r="AG25" s="181"/>
      <c r="AH25" s="181"/>
      <c r="AI25" s="181"/>
      <c r="AJ25" s="181"/>
      <c r="AK25" s="905"/>
      <c r="AL25" s="906"/>
      <c r="AM25" s="906"/>
      <c r="AN25" s="906"/>
      <c r="AO25" s="907"/>
      <c r="AP25" s="2"/>
      <c r="AQ25" s="182">
        <f t="shared" si="2"/>
        <v>1</v>
      </c>
    </row>
    <row r="26" spans="2:46" ht="12" customHeight="1" x14ac:dyDescent="0.15">
      <c r="B26" s="869"/>
      <c r="C26" s="874"/>
      <c r="D26" s="872"/>
      <c r="E26" s="872"/>
      <c r="F26" s="872"/>
      <c r="G26" s="872"/>
      <c r="H26" s="872"/>
      <c r="I26" s="872"/>
      <c r="J26" s="873"/>
      <c r="K26" s="178"/>
      <c r="L26" s="905"/>
      <c r="M26" s="907"/>
      <c r="N26" s="905"/>
      <c r="O26" s="907"/>
      <c r="P26" s="905"/>
      <c r="Q26" s="907"/>
      <c r="R26" s="611"/>
      <c r="S26" s="614"/>
      <c r="T26" s="612"/>
      <c r="U26" s="905"/>
      <c r="V26" s="907"/>
      <c r="W26" s="905"/>
      <c r="X26" s="907"/>
      <c r="Y26" s="179"/>
      <c r="Z26" s="180"/>
      <c r="AA26" s="180"/>
      <c r="AB26" s="180"/>
      <c r="AC26" s="181"/>
      <c r="AD26" s="181"/>
      <c r="AE26" s="181"/>
      <c r="AF26" s="181"/>
      <c r="AG26" s="181"/>
      <c r="AH26" s="181"/>
      <c r="AI26" s="181"/>
      <c r="AJ26" s="181"/>
      <c r="AK26" s="905"/>
      <c r="AL26" s="906"/>
      <c r="AM26" s="906"/>
      <c r="AN26" s="906"/>
      <c r="AO26" s="907"/>
      <c r="AP26" s="2"/>
      <c r="AQ26" s="182">
        <f t="shared" si="2"/>
        <v>1</v>
      </c>
    </row>
    <row r="27" spans="2:46" ht="12" customHeight="1" x14ac:dyDescent="0.15">
      <c r="B27" s="869"/>
      <c r="C27" s="874"/>
      <c r="D27" s="872"/>
      <c r="E27" s="872"/>
      <c r="F27" s="872"/>
      <c r="G27" s="872"/>
      <c r="H27" s="872"/>
      <c r="I27" s="872"/>
      <c r="J27" s="873"/>
      <c r="K27" s="178"/>
      <c r="L27" s="905"/>
      <c r="M27" s="907"/>
      <c r="N27" s="905"/>
      <c r="O27" s="907"/>
      <c r="P27" s="905"/>
      <c r="Q27" s="907"/>
      <c r="R27" s="611"/>
      <c r="S27" s="614"/>
      <c r="T27" s="612"/>
      <c r="U27" s="905"/>
      <c r="V27" s="907"/>
      <c r="W27" s="905"/>
      <c r="X27" s="907"/>
      <c r="Y27" s="179"/>
      <c r="Z27" s="180"/>
      <c r="AA27" s="180"/>
      <c r="AB27" s="180"/>
      <c r="AC27" s="181"/>
      <c r="AD27" s="181"/>
      <c r="AE27" s="181"/>
      <c r="AF27" s="181"/>
      <c r="AG27" s="181"/>
      <c r="AH27" s="181"/>
      <c r="AI27" s="181"/>
      <c r="AJ27" s="181"/>
      <c r="AK27" s="905"/>
      <c r="AL27" s="906"/>
      <c r="AM27" s="906"/>
      <c r="AN27" s="906"/>
      <c r="AO27" s="907"/>
      <c r="AP27" s="2"/>
      <c r="AQ27" s="182">
        <f t="shared" si="2"/>
        <v>1</v>
      </c>
    </row>
    <row r="28" spans="2:46" ht="12" customHeight="1" x14ac:dyDescent="0.15">
      <c r="B28" s="869"/>
      <c r="C28" s="874"/>
      <c r="D28" s="872"/>
      <c r="E28" s="872"/>
      <c r="F28" s="872"/>
      <c r="G28" s="872"/>
      <c r="H28" s="872"/>
      <c r="I28" s="872"/>
      <c r="J28" s="873"/>
      <c r="K28" s="178"/>
      <c r="L28" s="905"/>
      <c r="M28" s="907"/>
      <c r="N28" s="905"/>
      <c r="O28" s="907"/>
      <c r="P28" s="905"/>
      <c r="Q28" s="907"/>
      <c r="R28" s="611"/>
      <c r="S28" s="614"/>
      <c r="T28" s="612"/>
      <c r="U28" s="905"/>
      <c r="V28" s="907"/>
      <c r="W28" s="905"/>
      <c r="X28" s="907"/>
      <c r="Y28" s="179"/>
      <c r="Z28" s="180"/>
      <c r="AA28" s="180"/>
      <c r="AB28" s="180"/>
      <c r="AC28" s="181"/>
      <c r="AD28" s="181"/>
      <c r="AE28" s="181"/>
      <c r="AF28" s="181"/>
      <c r="AG28" s="181"/>
      <c r="AH28" s="181"/>
      <c r="AI28" s="181"/>
      <c r="AJ28" s="181"/>
      <c r="AK28" s="905"/>
      <c r="AL28" s="906"/>
      <c r="AM28" s="906"/>
      <c r="AN28" s="906"/>
      <c r="AO28" s="907"/>
      <c r="AP28" s="2"/>
      <c r="AQ28" s="182">
        <f t="shared" si="2"/>
        <v>1</v>
      </c>
    </row>
    <row r="29" spans="2:46" ht="12" customHeight="1" x14ac:dyDescent="0.15">
      <c r="B29" s="869"/>
      <c r="C29" s="874"/>
      <c r="D29" s="872"/>
      <c r="E29" s="872"/>
      <c r="F29" s="872"/>
      <c r="G29" s="872"/>
      <c r="H29" s="872"/>
      <c r="I29" s="872"/>
      <c r="J29" s="873"/>
      <c r="K29" s="178"/>
      <c r="L29" s="905"/>
      <c r="M29" s="907"/>
      <c r="N29" s="905"/>
      <c r="O29" s="907"/>
      <c r="P29" s="905"/>
      <c r="Q29" s="907"/>
      <c r="R29" s="611"/>
      <c r="S29" s="614"/>
      <c r="T29" s="612"/>
      <c r="U29" s="905"/>
      <c r="V29" s="907"/>
      <c r="W29" s="905"/>
      <c r="X29" s="907"/>
      <c r="Y29" s="179"/>
      <c r="Z29" s="180"/>
      <c r="AA29" s="180"/>
      <c r="AB29" s="180"/>
      <c r="AC29" s="181"/>
      <c r="AD29" s="181"/>
      <c r="AE29" s="181"/>
      <c r="AF29" s="181"/>
      <c r="AG29" s="181"/>
      <c r="AH29" s="181"/>
      <c r="AI29" s="181"/>
      <c r="AJ29" s="181"/>
      <c r="AK29" s="905"/>
      <c r="AL29" s="906"/>
      <c r="AM29" s="906"/>
      <c r="AN29" s="906"/>
      <c r="AO29" s="907"/>
      <c r="AP29" s="2"/>
      <c r="AQ29" s="182">
        <f t="shared" si="2"/>
        <v>1</v>
      </c>
    </row>
    <row r="30" spans="2:46" ht="12" customHeight="1" x14ac:dyDescent="0.15">
      <c r="B30" s="869"/>
      <c r="C30" s="874"/>
      <c r="D30" s="872"/>
      <c r="E30" s="872"/>
      <c r="F30" s="872"/>
      <c r="G30" s="872"/>
      <c r="H30" s="872"/>
      <c r="I30" s="872"/>
      <c r="J30" s="873"/>
      <c r="K30" s="178"/>
      <c r="L30" s="905"/>
      <c r="M30" s="907"/>
      <c r="N30" s="905"/>
      <c r="O30" s="907"/>
      <c r="P30" s="905"/>
      <c r="Q30" s="907"/>
      <c r="R30" s="611"/>
      <c r="S30" s="614"/>
      <c r="T30" s="612"/>
      <c r="U30" s="905"/>
      <c r="V30" s="907"/>
      <c r="W30" s="905"/>
      <c r="X30" s="907"/>
      <c r="Y30" s="179"/>
      <c r="Z30" s="180"/>
      <c r="AA30" s="180"/>
      <c r="AB30" s="180"/>
      <c r="AC30" s="181"/>
      <c r="AD30" s="181"/>
      <c r="AE30" s="181"/>
      <c r="AF30" s="181"/>
      <c r="AG30" s="181"/>
      <c r="AH30" s="181"/>
      <c r="AI30" s="181"/>
      <c r="AJ30" s="181"/>
      <c r="AK30" s="905"/>
      <c r="AL30" s="906"/>
      <c r="AM30" s="906"/>
      <c r="AN30" s="906"/>
      <c r="AO30" s="907"/>
      <c r="AP30" s="2"/>
      <c r="AQ30" s="182">
        <f t="shared" si="2"/>
        <v>1</v>
      </c>
    </row>
    <row r="31" spans="2:46" ht="12" customHeight="1" x14ac:dyDescent="0.15">
      <c r="B31" s="869"/>
      <c r="C31" s="874"/>
      <c r="D31" s="872"/>
      <c r="E31" s="872"/>
      <c r="F31" s="872"/>
      <c r="G31" s="872"/>
      <c r="H31" s="872"/>
      <c r="I31" s="872"/>
      <c r="J31" s="873"/>
      <c r="K31" s="178"/>
      <c r="L31" s="905"/>
      <c r="M31" s="907"/>
      <c r="N31" s="905"/>
      <c r="O31" s="907"/>
      <c r="P31" s="905"/>
      <c r="Q31" s="907"/>
      <c r="R31" s="611"/>
      <c r="S31" s="614"/>
      <c r="T31" s="612"/>
      <c r="U31" s="905"/>
      <c r="V31" s="907"/>
      <c r="W31" s="905"/>
      <c r="X31" s="907"/>
      <c r="Y31" s="179"/>
      <c r="Z31" s="180"/>
      <c r="AA31" s="180"/>
      <c r="AB31" s="180"/>
      <c r="AC31" s="181"/>
      <c r="AD31" s="181"/>
      <c r="AE31" s="181"/>
      <c r="AF31" s="181"/>
      <c r="AG31" s="181"/>
      <c r="AH31" s="181"/>
      <c r="AI31" s="181"/>
      <c r="AJ31" s="181"/>
      <c r="AK31" s="905"/>
      <c r="AL31" s="906"/>
      <c r="AM31" s="906"/>
      <c r="AN31" s="906"/>
      <c r="AO31" s="907"/>
      <c r="AP31" s="2"/>
      <c r="AQ31" s="182">
        <f t="shared" si="2"/>
        <v>1</v>
      </c>
    </row>
    <row r="32" spans="2:46" ht="12" customHeight="1" x14ac:dyDescent="0.15">
      <c r="B32" s="869"/>
      <c r="C32" s="874"/>
      <c r="D32" s="872"/>
      <c r="E32" s="872"/>
      <c r="F32" s="872"/>
      <c r="G32" s="872"/>
      <c r="H32" s="872"/>
      <c r="I32" s="872"/>
      <c r="J32" s="873"/>
      <c r="K32" s="178"/>
      <c r="L32" s="905"/>
      <c r="M32" s="907"/>
      <c r="N32" s="905"/>
      <c r="O32" s="907"/>
      <c r="P32" s="905"/>
      <c r="Q32" s="907"/>
      <c r="R32" s="611"/>
      <c r="S32" s="614"/>
      <c r="T32" s="612"/>
      <c r="U32" s="905"/>
      <c r="V32" s="907"/>
      <c r="W32" s="905"/>
      <c r="X32" s="907"/>
      <c r="Y32" s="179"/>
      <c r="Z32" s="180"/>
      <c r="AA32" s="180"/>
      <c r="AB32" s="180"/>
      <c r="AC32" s="181"/>
      <c r="AD32" s="181"/>
      <c r="AE32" s="181"/>
      <c r="AF32" s="181"/>
      <c r="AG32" s="181"/>
      <c r="AH32" s="181"/>
      <c r="AI32" s="181"/>
      <c r="AJ32" s="181"/>
      <c r="AK32" s="905"/>
      <c r="AL32" s="906"/>
      <c r="AM32" s="906"/>
      <c r="AN32" s="906"/>
      <c r="AO32" s="907"/>
      <c r="AP32" s="2"/>
      <c r="AQ32" s="182">
        <f t="shared" si="2"/>
        <v>1</v>
      </c>
      <c r="AS32" s="853"/>
      <c r="AT32" s="853"/>
    </row>
    <row r="33" spans="2:86" ht="12" customHeight="1" x14ac:dyDescent="0.15">
      <c r="B33" s="869"/>
      <c r="C33" s="874"/>
      <c r="D33" s="872"/>
      <c r="E33" s="872"/>
      <c r="F33" s="872"/>
      <c r="G33" s="872"/>
      <c r="H33" s="872"/>
      <c r="I33" s="872"/>
      <c r="J33" s="873"/>
      <c r="K33" s="178"/>
      <c r="L33" s="905"/>
      <c r="M33" s="907"/>
      <c r="N33" s="905"/>
      <c r="O33" s="907"/>
      <c r="P33" s="905"/>
      <c r="Q33" s="907"/>
      <c r="R33" s="611"/>
      <c r="S33" s="614"/>
      <c r="T33" s="612"/>
      <c r="U33" s="905"/>
      <c r="V33" s="907"/>
      <c r="W33" s="905"/>
      <c r="X33" s="907"/>
      <c r="Y33" s="179"/>
      <c r="Z33" s="180"/>
      <c r="AA33" s="180"/>
      <c r="AB33" s="180"/>
      <c r="AC33" s="181"/>
      <c r="AD33" s="181"/>
      <c r="AE33" s="181"/>
      <c r="AF33" s="181"/>
      <c r="AG33" s="181"/>
      <c r="AH33" s="181"/>
      <c r="AI33" s="181"/>
      <c r="AJ33" s="181"/>
      <c r="AK33" s="905"/>
      <c r="AL33" s="906"/>
      <c r="AM33" s="906"/>
      <c r="AN33" s="906"/>
      <c r="AO33" s="907"/>
      <c r="AP33" s="2"/>
      <c r="AQ33" s="182">
        <f t="shared" si="2"/>
        <v>1</v>
      </c>
      <c r="AS33" s="908"/>
      <c r="AT33" s="908"/>
    </row>
    <row r="34" spans="2:86" ht="12" customHeight="1" x14ac:dyDescent="0.15">
      <c r="B34" s="869"/>
      <c r="C34" s="874"/>
      <c r="D34" s="872"/>
      <c r="E34" s="872"/>
      <c r="F34" s="872"/>
      <c r="G34" s="872"/>
      <c r="H34" s="872"/>
      <c r="I34" s="872"/>
      <c r="J34" s="873"/>
      <c r="K34" s="178"/>
      <c r="L34" s="905"/>
      <c r="M34" s="907"/>
      <c r="N34" s="905"/>
      <c r="O34" s="907"/>
      <c r="P34" s="905"/>
      <c r="Q34" s="907"/>
      <c r="R34" s="611"/>
      <c r="S34" s="614"/>
      <c r="T34" s="612"/>
      <c r="U34" s="905"/>
      <c r="V34" s="907"/>
      <c r="W34" s="905"/>
      <c r="X34" s="907"/>
      <c r="Y34" s="179"/>
      <c r="Z34" s="180"/>
      <c r="AA34" s="180"/>
      <c r="AB34" s="180"/>
      <c r="AC34" s="181"/>
      <c r="AD34" s="181"/>
      <c r="AE34" s="181"/>
      <c r="AF34" s="181"/>
      <c r="AG34" s="181"/>
      <c r="AH34" s="181"/>
      <c r="AI34" s="181"/>
      <c r="AJ34" s="181"/>
      <c r="AK34" s="905"/>
      <c r="AL34" s="906"/>
      <c r="AM34" s="906"/>
      <c r="AN34" s="906"/>
      <c r="AO34" s="907"/>
      <c r="AP34" s="2"/>
      <c r="AQ34" s="182">
        <f t="shared" si="2"/>
        <v>1</v>
      </c>
      <c r="AS34" s="909"/>
      <c r="AT34" s="909"/>
    </row>
    <row r="35" spans="2:86" ht="12" customHeight="1" x14ac:dyDescent="0.15">
      <c r="B35" s="869"/>
      <c r="C35" s="874"/>
      <c r="D35" s="872"/>
      <c r="E35" s="872"/>
      <c r="F35" s="872"/>
      <c r="G35" s="872"/>
      <c r="H35" s="872"/>
      <c r="I35" s="872"/>
      <c r="J35" s="873"/>
      <c r="K35" s="910" t="s">
        <v>630</v>
      </c>
      <c r="L35" s="895" t="s">
        <v>631</v>
      </c>
      <c r="M35" s="895"/>
      <c r="N35" s="895"/>
      <c r="O35" s="895"/>
      <c r="P35" s="895"/>
      <c r="Q35" s="895"/>
      <c r="R35" s="895"/>
      <c r="S35" s="895"/>
      <c r="T35" s="895"/>
      <c r="U35" s="895"/>
      <c r="V35" s="895"/>
      <c r="W35" s="895"/>
      <c r="X35" s="895"/>
      <c r="Y35" s="881" t="s">
        <v>632</v>
      </c>
      <c r="Z35" s="882"/>
      <c r="AA35" s="882"/>
      <c r="AB35" s="883"/>
      <c r="AC35" s="183">
        <f t="shared" ref="AC35:AJ35" si="3">SUM(AC11:AC34)</f>
        <v>0</v>
      </c>
      <c r="AD35" s="183">
        <f t="shared" si="3"/>
        <v>0</v>
      </c>
      <c r="AE35" s="183">
        <f>SUM(AE11:AE34)</f>
        <v>0</v>
      </c>
      <c r="AF35" s="183">
        <f t="shared" si="3"/>
        <v>5.5E-2</v>
      </c>
      <c r="AG35" s="183">
        <f t="shared" si="3"/>
        <v>0</v>
      </c>
      <c r="AH35" s="183">
        <f t="shared" si="3"/>
        <v>0</v>
      </c>
      <c r="AI35" s="183">
        <f t="shared" si="3"/>
        <v>0</v>
      </c>
      <c r="AJ35" s="184">
        <f t="shared" si="3"/>
        <v>0</v>
      </c>
      <c r="AK35" s="895" t="s">
        <v>633</v>
      </c>
      <c r="AL35" s="895"/>
      <c r="AM35" s="912" t="s">
        <v>649</v>
      </c>
      <c r="AN35" s="912"/>
      <c r="AO35" s="912"/>
      <c r="AP35" s="2"/>
    </row>
    <row r="36" spans="2:86" ht="12" customHeight="1" x14ac:dyDescent="0.15">
      <c r="B36" s="869"/>
      <c r="C36" s="874"/>
      <c r="D36" s="872"/>
      <c r="E36" s="872"/>
      <c r="F36" s="872"/>
      <c r="G36" s="872"/>
      <c r="H36" s="872"/>
      <c r="I36" s="872"/>
      <c r="J36" s="873"/>
      <c r="K36" s="911"/>
      <c r="L36" s="889" t="s">
        <v>635</v>
      </c>
      <c r="M36" s="896"/>
      <c r="N36" s="890"/>
      <c r="O36" s="889" t="s">
        <v>636</v>
      </c>
      <c r="P36" s="896"/>
      <c r="Q36" s="896"/>
      <c r="R36" s="896"/>
      <c r="S36" s="896"/>
      <c r="T36" s="896"/>
      <c r="U36" s="896"/>
      <c r="V36" s="896"/>
      <c r="W36" s="896"/>
      <c r="X36" s="890"/>
      <c r="Y36" s="176" t="s">
        <v>388</v>
      </c>
      <c r="Z36" s="177" t="s">
        <v>387</v>
      </c>
      <c r="AA36" s="177" t="s">
        <v>628</v>
      </c>
      <c r="AB36" s="177" t="s">
        <v>629</v>
      </c>
      <c r="AC36" s="177" t="s">
        <v>388</v>
      </c>
      <c r="AD36" s="177" t="s">
        <v>387</v>
      </c>
      <c r="AE36" s="177" t="s">
        <v>628</v>
      </c>
      <c r="AF36" s="177" t="s">
        <v>629</v>
      </c>
      <c r="AG36" s="177" t="s">
        <v>388</v>
      </c>
      <c r="AH36" s="177" t="s">
        <v>387</v>
      </c>
      <c r="AI36" s="177" t="s">
        <v>628</v>
      </c>
      <c r="AJ36" s="185" t="s">
        <v>629</v>
      </c>
      <c r="AK36" s="895"/>
      <c r="AL36" s="895"/>
      <c r="AM36" s="912"/>
      <c r="AN36" s="912"/>
      <c r="AO36" s="912"/>
      <c r="AP36" s="2"/>
    </row>
    <row r="37" spans="2:86" ht="14.25" customHeight="1" x14ac:dyDescent="0.15">
      <c r="B37" s="869"/>
      <c r="C37" s="874"/>
      <c r="D37" s="872"/>
      <c r="E37" s="872"/>
      <c r="F37" s="872"/>
      <c r="G37" s="872"/>
      <c r="H37" s="872"/>
      <c r="I37" s="872"/>
      <c r="J37" s="873"/>
      <c r="K37" s="911"/>
      <c r="L37" s="891"/>
      <c r="M37" s="900"/>
      <c r="N37" s="892"/>
      <c r="O37" s="891"/>
      <c r="P37" s="900"/>
      <c r="Q37" s="900"/>
      <c r="R37" s="900"/>
      <c r="S37" s="900"/>
      <c r="T37" s="900"/>
      <c r="U37" s="900"/>
      <c r="V37" s="900"/>
      <c r="W37" s="900"/>
      <c r="X37" s="892"/>
      <c r="Y37" s="913">
        <f>COUNTIF(Y11:Y34,"〇")</f>
        <v>0</v>
      </c>
      <c r="Z37" s="913">
        <f>COUNTIF(Z11:Z34,"〇")</f>
        <v>0</v>
      </c>
      <c r="AA37" s="913">
        <f>COUNTIF(AA11:AA34,"〇")</f>
        <v>0</v>
      </c>
      <c r="AB37" s="913">
        <f>COUNTIF(AB11:AB34,"〇")</f>
        <v>0</v>
      </c>
      <c r="AC37" s="913">
        <f>COUNTA(AC11:AC34)</f>
        <v>0</v>
      </c>
      <c r="AD37" s="913">
        <f t="shared" ref="AD37:AI37" si="4">COUNTA(AD11:AD34)</f>
        <v>0</v>
      </c>
      <c r="AE37" s="913">
        <f t="shared" si="4"/>
        <v>0</v>
      </c>
      <c r="AF37" s="913">
        <f t="shared" si="4"/>
        <v>1</v>
      </c>
      <c r="AG37" s="913">
        <f t="shared" si="4"/>
        <v>0</v>
      </c>
      <c r="AH37" s="913">
        <f t="shared" si="4"/>
        <v>0</v>
      </c>
      <c r="AI37" s="913">
        <f t="shared" si="4"/>
        <v>0</v>
      </c>
      <c r="AJ37" s="913">
        <f>COUNTA(AJ11:AJ34)</f>
        <v>0</v>
      </c>
      <c r="AK37" s="895"/>
      <c r="AL37" s="895"/>
      <c r="AM37" s="912"/>
      <c r="AN37" s="912"/>
      <c r="AO37" s="912"/>
      <c r="AP37" s="2"/>
    </row>
    <row r="38" spans="2:86" ht="14.25" customHeight="1" x14ac:dyDescent="0.15">
      <c r="B38" s="869"/>
      <c r="C38" s="874"/>
      <c r="D38" s="872"/>
      <c r="E38" s="872"/>
      <c r="F38" s="872"/>
      <c r="G38" s="872"/>
      <c r="H38" s="872"/>
      <c r="I38" s="872"/>
      <c r="J38" s="873"/>
      <c r="K38" s="911"/>
      <c r="L38" s="893"/>
      <c r="M38" s="897"/>
      <c r="N38" s="894"/>
      <c r="O38" s="893"/>
      <c r="P38" s="897"/>
      <c r="Q38" s="897"/>
      <c r="R38" s="897"/>
      <c r="S38" s="897"/>
      <c r="T38" s="897"/>
      <c r="U38" s="897"/>
      <c r="V38" s="897"/>
      <c r="W38" s="897"/>
      <c r="X38" s="894"/>
      <c r="Y38" s="913"/>
      <c r="Z38" s="913"/>
      <c r="AA38" s="913"/>
      <c r="AB38" s="913"/>
      <c r="AC38" s="913"/>
      <c r="AD38" s="913"/>
      <c r="AE38" s="913"/>
      <c r="AF38" s="913"/>
      <c r="AG38" s="913"/>
      <c r="AH38" s="913"/>
      <c r="AI38" s="913"/>
      <c r="AJ38" s="913"/>
      <c r="AK38" s="895"/>
      <c r="AL38" s="895"/>
      <c r="AM38" s="912"/>
      <c r="AN38" s="912"/>
      <c r="AO38" s="912"/>
      <c r="AP38" s="2"/>
    </row>
    <row r="39" spans="2:86" ht="12" customHeight="1" x14ac:dyDescent="0.15">
      <c r="B39" s="869"/>
      <c r="C39" s="874"/>
      <c r="D39" s="872"/>
      <c r="E39" s="872"/>
      <c r="F39" s="872"/>
      <c r="G39" s="872"/>
      <c r="H39" s="872"/>
      <c r="I39" s="872"/>
      <c r="J39" s="872"/>
      <c r="K39" s="921" t="s">
        <v>637</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869"/>
      <c r="C40" s="874"/>
      <c r="D40" s="872"/>
      <c r="E40" s="872"/>
      <c r="F40" s="872"/>
      <c r="G40" s="872"/>
      <c r="H40" s="872"/>
      <c r="I40" s="872"/>
      <c r="J40" s="872"/>
      <c r="K40" s="922"/>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869"/>
      <c r="C41" s="874"/>
      <c r="D41" s="872"/>
      <c r="E41" s="872"/>
      <c r="F41" s="872"/>
      <c r="G41" s="872"/>
      <c r="H41" s="872"/>
      <c r="I41" s="872"/>
      <c r="J41" s="872"/>
      <c r="K41" s="922"/>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869"/>
      <c r="C42" s="874"/>
      <c r="D42" s="872"/>
      <c r="E42" s="872"/>
      <c r="F42" s="872"/>
      <c r="G42" s="872"/>
      <c r="H42" s="872"/>
      <c r="I42" s="872"/>
      <c r="J42" s="872"/>
      <c r="K42" s="922"/>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165"/>
      <c r="CD42" s="2"/>
      <c r="CE42" s="2"/>
      <c r="CF42" s="2"/>
      <c r="CG42" s="2"/>
      <c r="CH42" s="2"/>
    </row>
    <row r="43" spans="2:86" ht="12" customHeight="1" x14ac:dyDescent="0.15">
      <c r="B43" s="869"/>
      <c r="C43" s="874"/>
      <c r="D43" s="872"/>
      <c r="E43" s="872"/>
      <c r="F43" s="872"/>
      <c r="G43" s="872"/>
      <c r="H43" s="872"/>
      <c r="I43" s="872"/>
      <c r="J43" s="873"/>
      <c r="K43" s="914" t="s">
        <v>638</v>
      </c>
      <c r="L43" s="914"/>
      <c r="M43" s="914"/>
      <c r="N43" s="914"/>
      <c r="O43" s="914"/>
      <c r="P43" s="914"/>
      <c r="Q43" s="914"/>
      <c r="R43" s="914"/>
      <c r="S43" s="914"/>
      <c r="T43" s="914"/>
      <c r="U43" s="914"/>
      <c r="V43" s="914"/>
      <c r="W43" s="914"/>
      <c r="X43" s="914"/>
      <c r="Y43" s="914"/>
      <c r="Z43" s="914"/>
      <c r="AA43" s="914"/>
      <c r="AB43" s="914"/>
      <c r="AC43" s="914"/>
      <c r="AD43" s="914"/>
      <c r="AE43" s="914"/>
      <c r="AF43" s="914"/>
      <c r="AG43" s="914"/>
      <c r="AH43" s="914"/>
      <c r="AI43" s="914"/>
      <c r="AJ43" s="914"/>
      <c r="AK43" s="914"/>
      <c r="AL43" s="914"/>
      <c r="AM43" s="914"/>
      <c r="AN43" s="914"/>
      <c r="AO43" s="914"/>
      <c r="AP43" s="165"/>
      <c r="CD43" s="2"/>
      <c r="CE43" s="2"/>
      <c r="CF43" s="2"/>
      <c r="CG43" s="2"/>
      <c r="CH43" s="2"/>
    </row>
    <row r="44" spans="2:86" ht="12" customHeight="1" x14ac:dyDescent="0.15">
      <c r="B44" s="869"/>
      <c r="C44" s="874"/>
      <c r="D44" s="872"/>
      <c r="E44" s="872"/>
      <c r="F44" s="872"/>
      <c r="G44" s="872"/>
      <c r="H44" s="872"/>
      <c r="I44" s="872"/>
      <c r="J44" s="873"/>
      <c r="K44" s="915" t="s">
        <v>639</v>
      </c>
      <c r="L44" s="916"/>
      <c r="M44" s="916"/>
      <c r="N44" s="916"/>
      <c r="O44" s="916"/>
      <c r="P44" s="916"/>
      <c r="Q44" s="916"/>
      <c r="R44" s="916"/>
      <c r="S44" s="916"/>
      <c r="T44" s="916"/>
      <c r="U44" s="916"/>
      <c r="V44" s="916"/>
      <c r="W44" s="916"/>
      <c r="X44" s="916"/>
      <c r="Y44" s="916"/>
      <c r="Z44" s="916"/>
      <c r="AA44" s="916"/>
      <c r="AB44" s="916"/>
      <c r="AC44" s="916"/>
      <c r="AD44" s="916"/>
      <c r="AE44" s="916"/>
      <c r="AF44" s="916"/>
      <c r="AG44" s="916"/>
      <c r="AH44" s="916"/>
      <c r="AI44" s="916"/>
      <c r="AJ44" s="916"/>
      <c r="AK44" s="916"/>
      <c r="AL44" s="916"/>
      <c r="AM44" s="916"/>
      <c r="AN44" s="916"/>
      <c r="AO44" s="917"/>
      <c r="AP44" s="165"/>
      <c r="CD44" s="2"/>
      <c r="CE44" s="2"/>
      <c r="CF44" s="2"/>
      <c r="CG44" s="2"/>
      <c r="CH44" s="2"/>
    </row>
    <row r="45" spans="2:86" ht="12" customHeight="1" x14ac:dyDescent="0.15">
      <c r="B45" s="480"/>
      <c r="C45" s="875"/>
      <c r="D45" s="876"/>
      <c r="E45" s="876"/>
      <c r="F45" s="876"/>
      <c r="G45" s="876"/>
      <c r="H45" s="876"/>
      <c r="I45" s="876"/>
      <c r="J45" s="877"/>
      <c r="K45" s="918" t="s">
        <v>640</v>
      </c>
      <c r="L45" s="919"/>
      <c r="M45" s="919"/>
      <c r="N45" s="919"/>
      <c r="O45" s="919"/>
      <c r="P45" s="919"/>
      <c r="Q45" s="919"/>
      <c r="R45" s="919"/>
      <c r="S45" s="919"/>
      <c r="T45" s="919"/>
      <c r="U45" s="919"/>
      <c r="V45" s="919"/>
      <c r="W45" s="919"/>
      <c r="X45" s="919"/>
      <c r="Y45" s="919"/>
      <c r="Z45" s="919"/>
      <c r="AA45" s="919"/>
      <c r="AB45" s="919"/>
      <c r="AC45" s="919"/>
      <c r="AD45" s="919"/>
      <c r="AE45" s="919"/>
      <c r="AF45" s="919"/>
      <c r="AG45" s="919"/>
      <c r="AH45" s="919"/>
      <c r="AI45" s="919"/>
      <c r="AJ45" s="919"/>
      <c r="AK45" s="919"/>
      <c r="AL45" s="919"/>
      <c r="AM45" s="919"/>
      <c r="AN45" s="919"/>
      <c r="AO45" s="920"/>
      <c r="AP45" s="165"/>
      <c r="CD45" s="2"/>
      <c r="CE45" s="2"/>
      <c r="CF45" s="2"/>
      <c r="CG45" s="2"/>
      <c r="CH45" s="2"/>
    </row>
    <row r="46" spans="2:86" ht="12" customHeight="1" x14ac:dyDescent="0.2">
      <c r="B46" s="152" t="s">
        <v>641</v>
      </c>
      <c r="C46" s="174"/>
      <c r="D46" s="174"/>
      <c r="E46" s="174"/>
      <c r="F46" s="174"/>
      <c r="G46" s="174"/>
      <c r="H46" s="174"/>
      <c r="I46" s="174"/>
      <c r="J46" s="174"/>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65"/>
      <c r="CD46" s="2"/>
      <c r="CE46" s="2"/>
      <c r="CF46" s="2"/>
      <c r="CG46" s="2"/>
      <c r="CH46" s="2"/>
    </row>
    <row r="47" spans="2:86" s="152" customFormat="1" ht="12" customHeight="1" x14ac:dyDescent="0.15">
      <c r="B47" s="2" t="s">
        <v>642</v>
      </c>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row>
    <row r="48" spans="2:86" ht="12" customHeight="1" x14ac:dyDescent="0.15">
      <c r="B48" s="2" t="s">
        <v>643</v>
      </c>
      <c r="AP48" s="165"/>
      <c r="CD48" s="2"/>
      <c r="CE48" s="2"/>
      <c r="CF48" s="2"/>
      <c r="CG48" s="2"/>
      <c r="CH48" s="2"/>
    </row>
    <row r="49" spans="2:86" ht="12" customHeight="1" x14ac:dyDescent="0.15">
      <c r="B49" s="2" t="s">
        <v>644</v>
      </c>
      <c r="AP49" s="165"/>
      <c r="CD49" s="2"/>
      <c r="CE49" s="2"/>
      <c r="CF49" s="2"/>
      <c r="CG49" s="2"/>
      <c r="CH49" s="2"/>
    </row>
    <row r="50" spans="2:86" ht="12" customHeight="1" x14ac:dyDescent="0.15">
      <c r="B50" s="2" t="s">
        <v>645</v>
      </c>
    </row>
    <row r="51" spans="2:86" ht="12" customHeight="1" x14ac:dyDescent="0.15">
      <c r="B51" s="2" t="s">
        <v>646</v>
      </c>
    </row>
    <row r="52" spans="2:86" ht="12" customHeight="1" x14ac:dyDescent="0.15">
      <c r="B52" s="2" t="s">
        <v>647</v>
      </c>
    </row>
    <row r="53" spans="2:86" x14ac:dyDescent="0.15">
      <c r="B53" s="2" t="s">
        <v>648</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34 AG11:AJ34">
    <cfRule type="expression" dxfId="20" priority="3">
      <formula>$AQ11=2</formula>
    </cfRule>
  </conditionalFormatting>
  <conditionalFormatting sqref="Y11:AF34">
    <cfRule type="expression" dxfId="19" priority="2">
      <formula>$AQ11=3</formula>
    </cfRule>
  </conditionalFormatting>
  <conditionalFormatting sqref="AC11:AJ34">
    <cfRule type="expression" dxfId="18" priority="1">
      <formula>$AQ11=1</formula>
    </cfRule>
  </conditionalFormatting>
  <dataValidations count="2">
    <dataValidation type="list" allowBlank="1" showInputMessage="1" showErrorMessage="1" sqref="N11:O34" xr:uid="{A9348C97-F9FB-4037-9CD3-23F9DC9ACEF8}">
      <formula1>INDIRECT(L11)</formula1>
    </dataValidation>
    <dataValidation type="list" allowBlank="1" showInputMessage="1" showErrorMessage="1" sqref="Y11:AB34" xr:uid="{B265C482-ACF7-4819-BD9C-76507BA27B48}">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0D62E5-1A52-41AE-9F93-AB6E9BFD9929}">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4" customWidth="1"/>
    <col min="43" max="86" width="4.125" style="165" customWidth="1"/>
    <col min="87" max="99" width="8" style="2" customWidth="1"/>
    <col min="100" max="110" width="9" style="2"/>
    <col min="111" max="111" width="14" style="2" bestFit="1" customWidth="1"/>
    <col min="112" max="16384" width="9" style="2"/>
  </cols>
  <sheetData>
    <row r="1" spans="2:86" ht="12" customHeight="1" x14ac:dyDescent="0.15">
      <c r="AU1" s="857" t="s">
        <v>593</v>
      </c>
      <c r="AV1" s="858" t="s">
        <v>594</v>
      </c>
      <c r="AW1" s="858"/>
      <c r="AX1" s="858"/>
      <c r="AY1" s="852" t="s">
        <v>595</v>
      </c>
      <c r="AZ1" s="852"/>
      <c r="BA1" s="852"/>
      <c r="BB1" s="852"/>
      <c r="BC1" s="852"/>
      <c r="BD1" s="852"/>
      <c r="BE1" s="852"/>
      <c r="BF1" s="852"/>
      <c r="BG1" s="852"/>
      <c r="BH1" s="852"/>
      <c r="BI1" s="852"/>
      <c r="BJ1" s="852"/>
      <c r="BK1" s="852" t="s">
        <v>596</v>
      </c>
      <c r="BL1" s="852"/>
      <c r="BM1" s="852"/>
      <c r="BN1" s="852"/>
      <c r="BO1" s="852"/>
      <c r="BP1" s="852"/>
      <c r="BQ1" s="852"/>
      <c r="BR1" s="852"/>
      <c r="BS1" s="852"/>
      <c r="BT1" s="852"/>
      <c r="BU1" s="852"/>
      <c r="BV1" s="852"/>
      <c r="BW1" s="854"/>
      <c r="BX1" s="854"/>
      <c r="BY1" s="854"/>
      <c r="BZ1" s="854"/>
      <c r="CA1" s="854"/>
      <c r="CB1" s="854"/>
      <c r="CC1" s="854"/>
      <c r="CD1" s="854"/>
      <c r="CE1" s="854"/>
      <c r="CF1" s="854"/>
      <c r="CG1" s="854"/>
      <c r="CH1" s="854"/>
    </row>
    <row r="2" spans="2:86" ht="8.25" customHeight="1" x14ac:dyDescent="0.15">
      <c r="AU2" s="857"/>
      <c r="AV2" s="858" t="s">
        <v>597</v>
      </c>
      <c r="AW2" s="859" t="s">
        <v>598</v>
      </c>
      <c r="AX2" s="859" t="s">
        <v>599</v>
      </c>
      <c r="AY2" s="852" t="s">
        <v>600</v>
      </c>
      <c r="AZ2" s="852"/>
      <c r="BA2" s="852"/>
      <c r="BB2" s="852"/>
      <c r="BC2" s="852"/>
      <c r="BD2" s="852"/>
      <c r="BE2" s="852"/>
      <c r="BF2" s="852"/>
      <c r="BG2" s="852"/>
      <c r="BH2" s="852"/>
      <c r="BI2" s="852"/>
      <c r="BJ2" s="852"/>
      <c r="BK2" s="852" t="s">
        <v>601</v>
      </c>
      <c r="BL2" s="852"/>
      <c r="BM2" s="852"/>
      <c r="BN2" s="852"/>
      <c r="BO2" s="852" t="s">
        <v>602</v>
      </c>
      <c r="BP2" s="852"/>
      <c r="BQ2" s="852"/>
      <c r="BR2" s="852"/>
      <c r="BS2" s="852"/>
      <c r="BT2" s="852"/>
      <c r="BU2" s="852"/>
      <c r="BV2" s="852"/>
      <c r="BW2" s="853"/>
      <c r="BX2" s="853"/>
      <c r="BY2" s="853"/>
      <c r="BZ2" s="853"/>
      <c r="CA2" s="854"/>
      <c r="CB2" s="854"/>
      <c r="CC2" s="854"/>
      <c r="CD2" s="854"/>
      <c r="CE2" s="854"/>
      <c r="CF2" s="854"/>
      <c r="CG2" s="854"/>
      <c r="CH2" s="854"/>
    </row>
    <row r="3" spans="2:86" ht="24.95" customHeight="1" x14ac:dyDescent="0.15">
      <c r="B3" s="564" t="s">
        <v>603</v>
      </c>
      <c r="C3" s="855"/>
      <c r="D3" s="855"/>
      <c r="E3" s="856"/>
      <c r="F3" s="856"/>
      <c r="G3" s="856"/>
      <c r="H3" s="856"/>
      <c r="I3" s="856"/>
      <c r="J3" s="856"/>
      <c r="K3" s="855"/>
      <c r="L3" s="855"/>
      <c r="M3" s="855"/>
      <c r="N3" s="855"/>
      <c r="O3" s="855"/>
      <c r="P3" s="855"/>
      <c r="Q3" s="855"/>
      <c r="R3" s="855"/>
      <c r="S3" s="855"/>
      <c r="T3" s="855"/>
      <c r="U3" s="855"/>
      <c r="V3" s="855"/>
      <c r="W3" s="855"/>
      <c r="X3" s="855"/>
      <c r="Y3" s="855"/>
      <c r="Z3" s="855"/>
      <c r="AA3" s="855"/>
      <c r="AB3" s="855"/>
      <c r="AC3" s="855"/>
      <c r="AD3" s="855"/>
      <c r="AE3" s="855"/>
      <c r="AF3" s="855"/>
      <c r="AG3" s="855"/>
      <c r="AH3" s="855"/>
      <c r="AI3" s="855"/>
      <c r="AJ3" s="855"/>
      <c r="AK3" s="855"/>
      <c r="AL3" s="855"/>
      <c r="AM3" s="855"/>
      <c r="AN3" s="855"/>
      <c r="AO3" s="855"/>
      <c r="AU3" s="857"/>
      <c r="AV3" s="858"/>
      <c r="AW3" s="859"/>
      <c r="AX3" s="859"/>
      <c r="AY3" s="852" t="s">
        <v>604</v>
      </c>
      <c r="AZ3" s="852"/>
      <c r="BA3" s="852"/>
      <c r="BB3" s="852"/>
      <c r="BC3" s="852" t="s">
        <v>605</v>
      </c>
      <c r="BD3" s="852"/>
      <c r="BE3" s="852"/>
      <c r="BF3" s="852"/>
      <c r="BG3" s="852" t="s">
        <v>606</v>
      </c>
      <c r="BH3" s="852"/>
      <c r="BI3" s="852"/>
      <c r="BJ3" s="852"/>
      <c r="BK3" s="852" t="s">
        <v>607</v>
      </c>
      <c r="BL3" s="852"/>
      <c r="BM3" s="852"/>
      <c r="BN3" s="852"/>
      <c r="BO3" s="852" t="s">
        <v>605</v>
      </c>
      <c r="BP3" s="852"/>
      <c r="BQ3" s="852"/>
      <c r="BR3" s="852"/>
      <c r="BS3" s="852" t="s">
        <v>606</v>
      </c>
      <c r="BT3" s="852"/>
      <c r="BU3" s="852"/>
      <c r="BV3" s="852"/>
      <c r="BW3" s="854"/>
      <c r="BX3" s="854"/>
      <c r="BY3" s="854"/>
      <c r="BZ3" s="854"/>
      <c r="CA3" s="854"/>
      <c r="CB3" s="854"/>
      <c r="CC3" s="854"/>
      <c r="CD3" s="854"/>
      <c r="CE3" s="854"/>
      <c r="CF3" s="854"/>
      <c r="CG3" s="854"/>
      <c r="CH3" s="854"/>
    </row>
    <row r="4" spans="2:86" ht="18" customHeight="1" x14ac:dyDescent="0.15">
      <c r="B4" s="390" t="s">
        <v>8</v>
      </c>
      <c r="C4" s="390"/>
      <c r="D4" s="390"/>
      <c r="E4" s="620" t="s">
        <v>358</v>
      </c>
      <c r="F4" s="621"/>
      <c r="G4" s="621"/>
      <c r="H4" s="621"/>
      <c r="I4" s="621"/>
      <c r="J4" s="622"/>
      <c r="K4" s="491" t="s">
        <v>9</v>
      </c>
      <c r="L4" s="491"/>
      <c r="M4" s="491"/>
      <c r="N4" s="644" t="s">
        <v>574</v>
      </c>
      <c r="O4" s="644"/>
      <c r="P4" s="644"/>
      <c r="Q4" s="644"/>
      <c r="R4" s="644"/>
      <c r="S4" s="644"/>
      <c r="T4" s="493" t="s">
        <v>608</v>
      </c>
      <c r="U4" s="494"/>
      <c r="V4" s="494"/>
      <c r="W4" s="494"/>
      <c r="X4" s="495"/>
      <c r="Y4" s="867" t="s">
        <v>364</v>
      </c>
      <c r="Z4" s="867"/>
      <c r="AA4" s="867"/>
      <c r="AB4" s="867"/>
      <c r="AC4" s="867"/>
      <c r="AD4" s="867"/>
      <c r="AE4" s="867"/>
      <c r="AF4" s="867"/>
      <c r="AG4" s="493" t="s">
        <v>403</v>
      </c>
      <c r="AH4" s="494"/>
      <c r="AI4" s="494"/>
      <c r="AJ4" s="495"/>
      <c r="AK4" s="860">
        <v>45621</v>
      </c>
      <c r="AL4" s="861"/>
      <c r="AM4" s="861"/>
      <c r="AN4" s="861"/>
      <c r="AO4" s="862"/>
      <c r="AU4" s="857"/>
      <c r="AV4" s="858"/>
      <c r="AW4" s="859"/>
      <c r="AX4" s="859"/>
      <c r="AY4" s="166" t="s">
        <v>609</v>
      </c>
      <c r="AZ4" s="166" t="s">
        <v>610</v>
      </c>
      <c r="BA4" s="166" t="s">
        <v>611</v>
      </c>
      <c r="BB4" s="166" t="s">
        <v>612</v>
      </c>
      <c r="BC4" s="166" t="s">
        <v>609</v>
      </c>
      <c r="BD4" s="166" t="s">
        <v>610</v>
      </c>
      <c r="BE4" s="166" t="s">
        <v>611</v>
      </c>
      <c r="BF4" s="166" t="s">
        <v>612</v>
      </c>
      <c r="BG4" s="166" t="s">
        <v>609</v>
      </c>
      <c r="BH4" s="166" t="s">
        <v>610</v>
      </c>
      <c r="BI4" s="166" t="s">
        <v>611</v>
      </c>
      <c r="BJ4" s="166" t="s">
        <v>612</v>
      </c>
      <c r="BK4" s="166" t="s">
        <v>609</v>
      </c>
      <c r="BL4" s="166" t="s">
        <v>610</v>
      </c>
      <c r="BM4" s="166" t="s">
        <v>611</v>
      </c>
      <c r="BN4" s="166" t="s">
        <v>612</v>
      </c>
      <c r="BO4" s="166" t="s">
        <v>609</v>
      </c>
      <c r="BP4" s="166" t="s">
        <v>610</v>
      </c>
      <c r="BQ4" s="166" t="s">
        <v>611</v>
      </c>
      <c r="BR4" s="166" t="s">
        <v>612</v>
      </c>
      <c r="BS4" s="166" t="s">
        <v>609</v>
      </c>
      <c r="BT4" s="166" t="s">
        <v>610</v>
      </c>
      <c r="BU4" s="166" t="s">
        <v>611</v>
      </c>
      <c r="BV4" s="166" t="s">
        <v>612</v>
      </c>
      <c r="BW4" s="5"/>
      <c r="BX4" s="5"/>
      <c r="BY4" s="5"/>
      <c r="BZ4" s="5"/>
      <c r="CA4" s="5"/>
      <c r="CB4" s="5"/>
      <c r="CC4" s="5"/>
      <c r="CD4" s="5"/>
      <c r="CE4" s="5"/>
      <c r="CF4" s="5"/>
      <c r="CG4" s="5"/>
      <c r="CH4" s="5"/>
    </row>
    <row r="5" spans="2:86" ht="18" customHeight="1" x14ac:dyDescent="0.15">
      <c r="B5" s="398" t="s">
        <v>0</v>
      </c>
      <c r="C5" s="398"/>
      <c r="D5" s="398"/>
      <c r="E5" s="630" t="s">
        <v>314</v>
      </c>
      <c r="F5" s="631"/>
      <c r="G5" s="631"/>
      <c r="H5" s="631"/>
      <c r="I5" s="631"/>
      <c r="J5" s="632"/>
      <c r="K5" s="523" t="s">
        <v>1</v>
      </c>
      <c r="L5" s="523"/>
      <c r="M5" s="523"/>
      <c r="N5" s="644" t="s">
        <v>362</v>
      </c>
      <c r="O5" s="644"/>
      <c r="P5" s="644"/>
      <c r="Q5" s="644"/>
      <c r="R5" s="644"/>
      <c r="S5" s="644"/>
      <c r="T5" s="496"/>
      <c r="U5" s="497"/>
      <c r="V5" s="497"/>
      <c r="W5" s="497"/>
      <c r="X5" s="498"/>
      <c r="Y5" s="866" t="s">
        <v>367</v>
      </c>
      <c r="Z5" s="866"/>
      <c r="AA5" s="866"/>
      <c r="AB5" s="866"/>
      <c r="AC5" s="866"/>
      <c r="AD5" s="866"/>
      <c r="AE5" s="866"/>
      <c r="AF5" s="866"/>
      <c r="AG5" s="628"/>
      <c r="AH5" s="646"/>
      <c r="AI5" s="646"/>
      <c r="AJ5" s="629"/>
      <c r="AK5" s="863"/>
      <c r="AL5" s="864"/>
      <c r="AM5" s="864"/>
      <c r="AN5" s="864"/>
      <c r="AO5" s="865"/>
      <c r="AU5" s="857"/>
      <c r="AV5" s="167" t="str">
        <f>N7</f>
        <v>S016</v>
      </c>
      <c r="AW5" s="168">
        <f>R7</f>
        <v>10.5</v>
      </c>
      <c r="AX5" s="169" t="str">
        <f>AM35</f>
        <v>Ⅱ</v>
      </c>
      <c r="AY5" s="169">
        <f>Y37</f>
        <v>0</v>
      </c>
      <c r="AZ5" s="169">
        <f t="shared" ref="AZ5:BJ5" si="0">Z37</f>
        <v>0</v>
      </c>
      <c r="BA5" s="169">
        <f t="shared" si="0"/>
        <v>0</v>
      </c>
      <c r="BB5" s="169">
        <f>AB37</f>
        <v>0</v>
      </c>
      <c r="BC5" s="169">
        <f t="shared" si="0"/>
        <v>0</v>
      </c>
      <c r="BD5" s="169">
        <f>AD37</f>
        <v>0</v>
      </c>
      <c r="BE5" s="169">
        <f>AE37</f>
        <v>0</v>
      </c>
      <c r="BF5" s="169">
        <f t="shared" si="0"/>
        <v>2</v>
      </c>
      <c r="BG5" s="169">
        <f t="shared" si="0"/>
        <v>0</v>
      </c>
      <c r="BH5" s="169">
        <f t="shared" si="0"/>
        <v>0</v>
      </c>
      <c r="BI5" s="169">
        <f>AI37</f>
        <v>0</v>
      </c>
      <c r="BJ5" s="169">
        <f t="shared" si="0"/>
        <v>0</v>
      </c>
      <c r="BK5" s="169" t="str">
        <f>IF(Y37&gt;0,R7,"")</f>
        <v/>
      </c>
      <c r="BL5" s="170" t="str">
        <f>IF(Y37&gt;0,"",IF(Z37&gt;0,R7,""))</f>
        <v/>
      </c>
      <c r="BM5" s="170" t="str">
        <f>IF(Y37+Z37&gt;0,"",IF(AA37&gt;0,R7,""))</f>
        <v/>
      </c>
      <c r="BN5" s="170" t="str">
        <f>IF(Y37+Z37+AA37&gt;0,"",IF(AB37&gt;0,R7,""))</f>
        <v/>
      </c>
      <c r="BO5" s="169">
        <f>AC35</f>
        <v>0</v>
      </c>
      <c r="BP5" s="169">
        <f t="shared" ref="BP5:BQ5" si="1">AD35</f>
        <v>0</v>
      </c>
      <c r="BQ5" s="169">
        <f t="shared" si="1"/>
        <v>0</v>
      </c>
      <c r="BR5" s="169">
        <f>AF35</f>
        <v>3.5000000000000003E-2</v>
      </c>
      <c r="BS5" s="169">
        <f>AG35</f>
        <v>0</v>
      </c>
      <c r="BT5" s="169">
        <f>AH35</f>
        <v>0</v>
      </c>
      <c r="BU5" s="169">
        <f>AI35</f>
        <v>0</v>
      </c>
      <c r="BV5" s="169">
        <f>AJ35</f>
        <v>0</v>
      </c>
      <c r="BW5" s="171"/>
      <c r="BX5" s="172"/>
      <c r="BY5" s="172"/>
      <c r="BZ5" s="172"/>
      <c r="CA5" s="173"/>
      <c r="CB5" s="173"/>
      <c r="CC5" s="173"/>
      <c r="CD5" s="173"/>
      <c r="CE5" s="173"/>
      <c r="CF5" s="173"/>
      <c r="CG5" s="173"/>
      <c r="CH5" s="173"/>
    </row>
    <row r="6" spans="2:86" ht="12" customHeight="1" x14ac:dyDescent="0.15">
      <c r="B6" s="868" t="s">
        <v>613</v>
      </c>
      <c r="C6" s="870"/>
      <c r="D6" s="871"/>
      <c r="E6" s="872"/>
      <c r="F6" s="872"/>
      <c r="G6" s="872"/>
      <c r="H6" s="872"/>
      <c r="I6" s="872"/>
      <c r="J6" s="873"/>
      <c r="K6" s="878" t="s">
        <v>614</v>
      </c>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80"/>
      <c r="AP6" s="2"/>
    </row>
    <row r="7" spans="2:86" ht="12" customHeight="1" x14ac:dyDescent="0.15">
      <c r="B7" s="869"/>
      <c r="C7" s="874"/>
      <c r="D7" s="872"/>
      <c r="E7" s="872"/>
      <c r="F7" s="872"/>
      <c r="G7" s="872"/>
      <c r="H7" s="872"/>
      <c r="I7" s="872"/>
      <c r="J7" s="873"/>
      <c r="K7" s="881" t="s">
        <v>615</v>
      </c>
      <c r="L7" s="882"/>
      <c r="M7" s="883"/>
      <c r="N7" s="884" t="s">
        <v>340</v>
      </c>
      <c r="O7" s="885"/>
      <c r="P7" s="881" t="s">
        <v>617</v>
      </c>
      <c r="Q7" s="883"/>
      <c r="R7" s="886">
        <v>10.5</v>
      </c>
      <c r="S7" s="887"/>
      <c r="T7" s="888"/>
      <c r="U7" s="889" t="s">
        <v>618</v>
      </c>
      <c r="V7" s="890"/>
      <c r="W7" s="889" t="s">
        <v>619</v>
      </c>
      <c r="X7" s="890"/>
      <c r="Y7" s="883" t="s">
        <v>620</v>
      </c>
      <c r="Z7" s="895"/>
      <c r="AA7" s="895"/>
      <c r="AB7" s="895"/>
      <c r="AC7" s="889" t="s">
        <v>621</v>
      </c>
      <c r="AD7" s="896"/>
      <c r="AE7" s="896"/>
      <c r="AF7" s="896"/>
      <c r="AG7" s="896"/>
      <c r="AH7" s="896"/>
      <c r="AI7" s="896"/>
      <c r="AJ7" s="890"/>
      <c r="AK7" s="889" t="s">
        <v>622</v>
      </c>
      <c r="AL7" s="896"/>
      <c r="AM7" s="896"/>
      <c r="AN7" s="898"/>
      <c r="AO7" s="899"/>
      <c r="AP7" s="2"/>
      <c r="AW7" s="175"/>
    </row>
    <row r="8" spans="2:86" ht="12" customHeight="1" x14ac:dyDescent="0.15">
      <c r="B8" s="869"/>
      <c r="C8" s="874"/>
      <c r="D8" s="872"/>
      <c r="E8" s="872"/>
      <c r="F8" s="872"/>
      <c r="G8" s="872"/>
      <c r="H8" s="872"/>
      <c r="I8" s="872"/>
      <c r="J8" s="873"/>
      <c r="K8" s="895" t="s">
        <v>501</v>
      </c>
      <c r="L8" s="895" t="s">
        <v>414</v>
      </c>
      <c r="M8" s="895"/>
      <c r="N8" s="895" t="s">
        <v>415</v>
      </c>
      <c r="O8" s="895"/>
      <c r="P8" s="895" t="s">
        <v>623</v>
      </c>
      <c r="Q8" s="895"/>
      <c r="R8" s="895" t="s">
        <v>624</v>
      </c>
      <c r="S8" s="895"/>
      <c r="T8" s="895"/>
      <c r="U8" s="891"/>
      <c r="V8" s="892"/>
      <c r="W8" s="891"/>
      <c r="X8" s="892"/>
      <c r="Y8" s="883"/>
      <c r="Z8" s="895"/>
      <c r="AA8" s="895"/>
      <c r="AB8" s="895"/>
      <c r="AC8" s="893"/>
      <c r="AD8" s="897"/>
      <c r="AE8" s="897"/>
      <c r="AF8" s="897"/>
      <c r="AG8" s="897"/>
      <c r="AH8" s="897"/>
      <c r="AI8" s="897"/>
      <c r="AJ8" s="894"/>
      <c r="AK8" s="891"/>
      <c r="AL8" s="900"/>
      <c r="AM8" s="900"/>
      <c r="AN8" s="901"/>
      <c r="AO8" s="902"/>
      <c r="AP8" s="2"/>
    </row>
    <row r="9" spans="2:86" ht="12" customHeight="1" x14ac:dyDescent="0.15">
      <c r="B9" s="869"/>
      <c r="C9" s="874"/>
      <c r="D9" s="872"/>
      <c r="E9" s="872"/>
      <c r="F9" s="872"/>
      <c r="G9" s="872"/>
      <c r="H9" s="872"/>
      <c r="I9" s="872"/>
      <c r="J9" s="873"/>
      <c r="K9" s="895"/>
      <c r="L9" s="895"/>
      <c r="M9" s="895"/>
      <c r="N9" s="895"/>
      <c r="O9" s="895"/>
      <c r="P9" s="895"/>
      <c r="Q9" s="895"/>
      <c r="R9" s="895"/>
      <c r="S9" s="895"/>
      <c r="T9" s="895"/>
      <c r="U9" s="891"/>
      <c r="V9" s="892"/>
      <c r="W9" s="891"/>
      <c r="X9" s="892"/>
      <c r="Y9" s="883" t="s">
        <v>625</v>
      </c>
      <c r="Z9" s="895"/>
      <c r="AA9" s="895"/>
      <c r="AB9" s="895"/>
      <c r="AC9" s="895" t="s">
        <v>626</v>
      </c>
      <c r="AD9" s="895"/>
      <c r="AE9" s="895"/>
      <c r="AF9" s="895"/>
      <c r="AG9" s="895" t="s">
        <v>627</v>
      </c>
      <c r="AH9" s="895"/>
      <c r="AI9" s="895"/>
      <c r="AJ9" s="895"/>
      <c r="AK9" s="891"/>
      <c r="AL9" s="900"/>
      <c r="AM9" s="900"/>
      <c r="AN9" s="901"/>
      <c r="AO9" s="902"/>
      <c r="AP9" s="2"/>
    </row>
    <row r="10" spans="2:86" ht="12" customHeight="1" x14ac:dyDescent="0.15">
      <c r="B10" s="869"/>
      <c r="C10" s="874"/>
      <c r="D10" s="872"/>
      <c r="E10" s="872"/>
      <c r="F10" s="872"/>
      <c r="G10" s="872"/>
      <c r="H10" s="872"/>
      <c r="I10" s="872"/>
      <c r="J10" s="873"/>
      <c r="K10" s="895"/>
      <c r="L10" s="895"/>
      <c r="M10" s="895"/>
      <c r="N10" s="895"/>
      <c r="O10" s="895"/>
      <c r="P10" s="895"/>
      <c r="Q10" s="895"/>
      <c r="R10" s="895"/>
      <c r="S10" s="895"/>
      <c r="T10" s="895"/>
      <c r="U10" s="893"/>
      <c r="V10" s="894"/>
      <c r="W10" s="893"/>
      <c r="X10" s="894"/>
      <c r="Y10" s="176" t="s">
        <v>388</v>
      </c>
      <c r="Z10" s="177" t="s">
        <v>387</v>
      </c>
      <c r="AA10" s="177" t="s">
        <v>628</v>
      </c>
      <c r="AB10" s="177" t="s">
        <v>629</v>
      </c>
      <c r="AC10" s="177" t="s">
        <v>388</v>
      </c>
      <c r="AD10" s="177" t="s">
        <v>387</v>
      </c>
      <c r="AE10" s="177" t="s">
        <v>628</v>
      </c>
      <c r="AF10" s="177" t="s">
        <v>629</v>
      </c>
      <c r="AG10" s="177" t="s">
        <v>388</v>
      </c>
      <c r="AH10" s="177" t="s">
        <v>387</v>
      </c>
      <c r="AI10" s="177" t="s">
        <v>628</v>
      </c>
      <c r="AJ10" s="177" t="s">
        <v>629</v>
      </c>
      <c r="AK10" s="893"/>
      <c r="AL10" s="897"/>
      <c r="AM10" s="897"/>
      <c r="AN10" s="903"/>
      <c r="AO10" s="904"/>
      <c r="AP10" s="2"/>
    </row>
    <row r="11" spans="2:86" ht="12" customHeight="1" x14ac:dyDescent="0.15">
      <c r="B11" s="869"/>
      <c r="C11" s="874"/>
      <c r="D11" s="872"/>
      <c r="E11" s="872"/>
      <c r="F11" s="872"/>
      <c r="G11" s="872"/>
      <c r="H11" s="872"/>
      <c r="I11" s="872"/>
      <c r="J11" s="873"/>
      <c r="K11" s="178">
        <v>1</v>
      </c>
      <c r="L11" s="905" t="s">
        <v>429</v>
      </c>
      <c r="M11" s="907"/>
      <c r="N11" s="905" t="s">
        <v>451</v>
      </c>
      <c r="O11" s="907"/>
      <c r="P11" s="905" t="s">
        <v>431</v>
      </c>
      <c r="Q11" s="907"/>
      <c r="R11" s="613" t="s">
        <v>270</v>
      </c>
      <c r="S11" s="613"/>
      <c r="T11" s="613"/>
      <c r="U11" s="905" t="s">
        <v>438</v>
      </c>
      <c r="V11" s="907"/>
      <c r="W11" s="905"/>
      <c r="X11" s="907"/>
      <c r="Y11" s="179"/>
      <c r="Z11" s="180"/>
      <c r="AA11" s="180"/>
      <c r="AB11" s="180"/>
      <c r="AC11" s="181"/>
      <c r="AD11" s="181"/>
      <c r="AE11" s="181"/>
      <c r="AF11" s="181">
        <v>2.5000000000000001E-3</v>
      </c>
      <c r="AG11" s="181"/>
      <c r="AH11" s="181"/>
      <c r="AI11" s="181"/>
      <c r="AJ11" s="181"/>
      <c r="AK11" s="905"/>
      <c r="AL11" s="906"/>
      <c r="AM11" s="906"/>
      <c r="AN11" s="906"/>
      <c r="AO11" s="907"/>
      <c r="AP11" s="2"/>
      <c r="AQ11" s="182">
        <f>IF(P11="材質劣化",2,IF(P11="漏水",3,1))</f>
        <v>2</v>
      </c>
    </row>
    <row r="12" spans="2:86" ht="12" customHeight="1" x14ac:dyDescent="0.15">
      <c r="B12" s="869"/>
      <c r="C12" s="874"/>
      <c r="D12" s="872"/>
      <c r="E12" s="872"/>
      <c r="F12" s="872"/>
      <c r="G12" s="872"/>
      <c r="H12" s="872"/>
      <c r="I12" s="872"/>
      <c r="J12" s="873"/>
      <c r="K12" s="178">
        <v>2</v>
      </c>
      <c r="L12" s="905" t="s">
        <v>429</v>
      </c>
      <c r="M12" s="907"/>
      <c r="N12" s="905" t="s">
        <v>430</v>
      </c>
      <c r="O12" s="907"/>
      <c r="P12" s="905" t="s">
        <v>431</v>
      </c>
      <c r="Q12" s="907"/>
      <c r="R12" s="613" t="s">
        <v>269</v>
      </c>
      <c r="S12" s="613"/>
      <c r="T12" s="613"/>
      <c r="U12" s="905" t="s">
        <v>434</v>
      </c>
      <c r="V12" s="907"/>
      <c r="W12" s="905"/>
      <c r="X12" s="907"/>
      <c r="Y12" s="179"/>
      <c r="Z12" s="180"/>
      <c r="AA12" s="180"/>
      <c r="AB12" s="180"/>
      <c r="AC12" s="181"/>
      <c r="AD12" s="181"/>
      <c r="AE12" s="181"/>
      <c r="AF12" s="181">
        <v>3.2500000000000001E-2</v>
      </c>
      <c r="AG12" s="181"/>
      <c r="AH12" s="181"/>
      <c r="AI12" s="181"/>
      <c r="AJ12" s="181"/>
      <c r="AK12" s="905"/>
      <c r="AL12" s="906"/>
      <c r="AM12" s="906"/>
      <c r="AN12" s="906"/>
      <c r="AO12" s="907"/>
      <c r="AP12" s="2"/>
      <c r="AQ12" s="182">
        <f>IF(P12="材質劣化",2,IF(P12="漏水",3,1))</f>
        <v>2</v>
      </c>
    </row>
    <row r="13" spans="2:86" ht="12" customHeight="1" x14ac:dyDescent="0.15">
      <c r="B13" s="869"/>
      <c r="C13" s="874"/>
      <c r="D13" s="872"/>
      <c r="E13" s="872"/>
      <c r="F13" s="872"/>
      <c r="G13" s="872"/>
      <c r="H13" s="872"/>
      <c r="I13" s="872"/>
      <c r="J13" s="873"/>
      <c r="K13" s="178"/>
      <c r="L13" s="905"/>
      <c r="M13" s="907"/>
      <c r="N13" s="905"/>
      <c r="O13" s="907"/>
      <c r="P13" s="905"/>
      <c r="Q13" s="907"/>
      <c r="R13" s="611"/>
      <c r="S13" s="614"/>
      <c r="T13" s="612"/>
      <c r="U13" s="905"/>
      <c r="V13" s="907"/>
      <c r="W13" s="905"/>
      <c r="X13" s="907"/>
      <c r="Y13" s="179"/>
      <c r="Z13" s="180"/>
      <c r="AA13" s="180"/>
      <c r="AB13" s="180"/>
      <c r="AC13" s="181"/>
      <c r="AD13" s="181"/>
      <c r="AE13" s="181"/>
      <c r="AF13" s="181"/>
      <c r="AG13" s="181"/>
      <c r="AH13" s="181"/>
      <c r="AI13" s="181"/>
      <c r="AJ13" s="181"/>
      <c r="AK13" s="905"/>
      <c r="AL13" s="906"/>
      <c r="AM13" s="906"/>
      <c r="AN13" s="906"/>
      <c r="AO13" s="907"/>
      <c r="AP13" s="2"/>
      <c r="AQ13" s="182">
        <f t="shared" ref="AQ13:AQ34" si="2">IF(P13="材質劣化",2,IF(P13="漏水",3,1))</f>
        <v>1</v>
      </c>
    </row>
    <row r="14" spans="2:86" ht="12" customHeight="1" x14ac:dyDescent="0.15">
      <c r="B14" s="869"/>
      <c r="C14" s="874"/>
      <c r="D14" s="872"/>
      <c r="E14" s="872"/>
      <c r="F14" s="872"/>
      <c r="G14" s="872"/>
      <c r="H14" s="872"/>
      <c r="I14" s="872"/>
      <c r="J14" s="873"/>
      <c r="K14" s="178"/>
      <c r="L14" s="905"/>
      <c r="M14" s="907"/>
      <c r="N14" s="905"/>
      <c r="O14" s="907"/>
      <c r="P14" s="905"/>
      <c r="Q14" s="907"/>
      <c r="R14" s="611"/>
      <c r="S14" s="614"/>
      <c r="T14" s="612"/>
      <c r="U14" s="905"/>
      <c r="V14" s="907"/>
      <c r="W14" s="905"/>
      <c r="X14" s="907"/>
      <c r="Y14" s="179"/>
      <c r="Z14" s="180"/>
      <c r="AA14" s="180"/>
      <c r="AB14" s="180"/>
      <c r="AC14" s="181"/>
      <c r="AD14" s="181"/>
      <c r="AE14" s="181"/>
      <c r="AF14" s="181"/>
      <c r="AG14" s="181"/>
      <c r="AH14" s="181"/>
      <c r="AI14" s="181"/>
      <c r="AJ14" s="181"/>
      <c r="AK14" s="905"/>
      <c r="AL14" s="906"/>
      <c r="AM14" s="906"/>
      <c r="AN14" s="906"/>
      <c r="AO14" s="907"/>
      <c r="AP14" s="2"/>
      <c r="AQ14" s="182">
        <f t="shared" si="2"/>
        <v>1</v>
      </c>
    </row>
    <row r="15" spans="2:86" ht="12" customHeight="1" x14ac:dyDescent="0.15">
      <c r="B15" s="869"/>
      <c r="C15" s="874"/>
      <c r="D15" s="872"/>
      <c r="E15" s="872"/>
      <c r="F15" s="872"/>
      <c r="G15" s="872"/>
      <c r="H15" s="872"/>
      <c r="I15" s="872"/>
      <c r="J15" s="873"/>
      <c r="K15" s="178"/>
      <c r="L15" s="905"/>
      <c r="M15" s="907"/>
      <c r="N15" s="905"/>
      <c r="O15" s="907"/>
      <c r="P15" s="905"/>
      <c r="Q15" s="907"/>
      <c r="R15" s="611"/>
      <c r="S15" s="614"/>
      <c r="T15" s="612"/>
      <c r="U15" s="905"/>
      <c r="V15" s="907"/>
      <c r="W15" s="905"/>
      <c r="X15" s="907"/>
      <c r="Y15" s="179"/>
      <c r="Z15" s="180"/>
      <c r="AA15" s="180"/>
      <c r="AB15" s="180"/>
      <c r="AC15" s="181"/>
      <c r="AD15" s="181"/>
      <c r="AE15" s="181"/>
      <c r="AF15" s="181"/>
      <c r="AG15" s="181"/>
      <c r="AH15" s="181"/>
      <c r="AI15" s="181"/>
      <c r="AJ15" s="181"/>
      <c r="AK15" s="905"/>
      <c r="AL15" s="906"/>
      <c r="AM15" s="906"/>
      <c r="AN15" s="906"/>
      <c r="AO15" s="907"/>
      <c r="AP15" s="2"/>
      <c r="AQ15" s="182">
        <f t="shared" si="2"/>
        <v>1</v>
      </c>
    </row>
    <row r="16" spans="2:86" ht="12" customHeight="1" x14ac:dyDescent="0.15">
      <c r="B16" s="869"/>
      <c r="C16" s="874"/>
      <c r="D16" s="872"/>
      <c r="E16" s="872"/>
      <c r="F16" s="872"/>
      <c r="G16" s="872"/>
      <c r="H16" s="872"/>
      <c r="I16" s="872"/>
      <c r="J16" s="873"/>
      <c r="K16" s="178"/>
      <c r="L16" s="905"/>
      <c r="M16" s="907"/>
      <c r="N16" s="905"/>
      <c r="O16" s="907"/>
      <c r="P16" s="905"/>
      <c r="Q16" s="907"/>
      <c r="R16" s="611"/>
      <c r="S16" s="614"/>
      <c r="T16" s="612"/>
      <c r="U16" s="905"/>
      <c r="V16" s="907"/>
      <c r="W16" s="905"/>
      <c r="X16" s="907"/>
      <c r="Y16" s="179"/>
      <c r="Z16" s="180"/>
      <c r="AA16" s="180"/>
      <c r="AB16" s="180"/>
      <c r="AC16" s="181"/>
      <c r="AD16" s="181"/>
      <c r="AE16" s="181"/>
      <c r="AF16" s="181"/>
      <c r="AG16" s="181"/>
      <c r="AH16" s="181"/>
      <c r="AI16" s="181"/>
      <c r="AJ16" s="181"/>
      <c r="AK16" s="905"/>
      <c r="AL16" s="906"/>
      <c r="AM16" s="906"/>
      <c r="AN16" s="906"/>
      <c r="AO16" s="907"/>
      <c r="AP16" s="2"/>
      <c r="AQ16" s="182">
        <f t="shared" si="2"/>
        <v>1</v>
      </c>
    </row>
    <row r="17" spans="2:46" ht="12" customHeight="1" x14ac:dyDescent="0.15">
      <c r="B17" s="869"/>
      <c r="C17" s="874"/>
      <c r="D17" s="872"/>
      <c r="E17" s="872"/>
      <c r="F17" s="872"/>
      <c r="G17" s="872"/>
      <c r="H17" s="872"/>
      <c r="I17" s="872"/>
      <c r="J17" s="873"/>
      <c r="K17" s="178"/>
      <c r="L17" s="905"/>
      <c r="M17" s="907"/>
      <c r="N17" s="905"/>
      <c r="O17" s="907"/>
      <c r="P17" s="905"/>
      <c r="Q17" s="907"/>
      <c r="R17" s="611"/>
      <c r="S17" s="614"/>
      <c r="T17" s="612"/>
      <c r="U17" s="905"/>
      <c r="V17" s="907"/>
      <c r="W17" s="905"/>
      <c r="X17" s="907"/>
      <c r="Y17" s="179"/>
      <c r="Z17" s="180"/>
      <c r="AA17" s="180"/>
      <c r="AB17" s="180"/>
      <c r="AC17" s="181"/>
      <c r="AD17" s="181"/>
      <c r="AE17" s="181"/>
      <c r="AF17" s="181"/>
      <c r="AG17" s="181"/>
      <c r="AH17" s="181"/>
      <c r="AI17" s="181"/>
      <c r="AJ17" s="181"/>
      <c r="AK17" s="905"/>
      <c r="AL17" s="906"/>
      <c r="AM17" s="906"/>
      <c r="AN17" s="906"/>
      <c r="AO17" s="907"/>
      <c r="AP17" s="2"/>
      <c r="AQ17" s="182">
        <f t="shared" si="2"/>
        <v>1</v>
      </c>
    </row>
    <row r="18" spans="2:46" ht="12" customHeight="1" x14ac:dyDescent="0.15">
      <c r="B18" s="869"/>
      <c r="C18" s="874"/>
      <c r="D18" s="872"/>
      <c r="E18" s="872"/>
      <c r="F18" s="872"/>
      <c r="G18" s="872"/>
      <c r="H18" s="872"/>
      <c r="I18" s="872"/>
      <c r="J18" s="873"/>
      <c r="K18" s="178"/>
      <c r="L18" s="905"/>
      <c r="M18" s="907"/>
      <c r="N18" s="905"/>
      <c r="O18" s="907"/>
      <c r="P18" s="905"/>
      <c r="Q18" s="907"/>
      <c r="R18" s="611"/>
      <c r="S18" s="614"/>
      <c r="T18" s="612"/>
      <c r="U18" s="905"/>
      <c r="V18" s="907"/>
      <c r="W18" s="905"/>
      <c r="X18" s="907"/>
      <c r="Y18" s="179"/>
      <c r="Z18" s="180"/>
      <c r="AA18" s="180"/>
      <c r="AB18" s="180"/>
      <c r="AC18" s="181"/>
      <c r="AD18" s="181"/>
      <c r="AE18" s="181"/>
      <c r="AF18" s="181"/>
      <c r="AG18" s="181"/>
      <c r="AH18" s="181"/>
      <c r="AI18" s="181"/>
      <c r="AJ18" s="181"/>
      <c r="AK18" s="905"/>
      <c r="AL18" s="906"/>
      <c r="AM18" s="906"/>
      <c r="AN18" s="906"/>
      <c r="AO18" s="907"/>
      <c r="AP18" s="2"/>
      <c r="AQ18" s="182">
        <f t="shared" si="2"/>
        <v>1</v>
      </c>
    </row>
    <row r="19" spans="2:46" ht="12" customHeight="1" x14ac:dyDescent="0.15">
      <c r="B19" s="869"/>
      <c r="C19" s="874"/>
      <c r="D19" s="872"/>
      <c r="E19" s="872"/>
      <c r="F19" s="872"/>
      <c r="G19" s="872"/>
      <c r="H19" s="872"/>
      <c r="I19" s="872"/>
      <c r="J19" s="873"/>
      <c r="K19" s="178"/>
      <c r="L19" s="905"/>
      <c r="M19" s="907"/>
      <c r="N19" s="905"/>
      <c r="O19" s="907"/>
      <c r="P19" s="905"/>
      <c r="Q19" s="907"/>
      <c r="R19" s="611"/>
      <c r="S19" s="614"/>
      <c r="T19" s="612"/>
      <c r="U19" s="905"/>
      <c r="V19" s="907"/>
      <c r="W19" s="905"/>
      <c r="X19" s="907"/>
      <c r="Y19" s="179"/>
      <c r="Z19" s="180"/>
      <c r="AA19" s="180"/>
      <c r="AB19" s="180"/>
      <c r="AC19" s="181"/>
      <c r="AD19" s="181"/>
      <c r="AE19" s="181"/>
      <c r="AF19" s="181"/>
      <c r="AG19" s="181"/>
      <c r="AH19" s="181"/>
      <c r="AI19" s="181"/>
      <c r="AJ19" s="181"/>
      <c r="AK19" s="905"/>
      <c r="AL19" s="906"/>
      <c r="AM19" s="906"/>
      <c r="AN19" s="906"/>
      <c r="AO19" s="907"/>
      <c r="AP19" s="2"/>
      <c r="AQ19" s="182">
        <f t="shared" si="2"/>
        <v>1</v>
      </c>
    </row>
    <row r="20" spans="2:46" ht="12" customHeight="1" x14ac:dyDescent="0.15">
      <c r="B20" s="869"/>
      <c r="C20" s="874"/>
      <c r="D20" s="872"/>
      <c r="E20" s="872"/>
      <c r="F20" s="872"/>
      <c r="G20" s="872"/>
      <c r="H20" s="872"/>
      <c r="I20" s="872"/>
      <c r="J20" s="873"/>
      <c r="K20" s="178"/>
      <c r="L20" s="905"/>
      <c r="M20" s="907"/>
      <c r="N20" s="905"/>
      <c r="O20" s="907"/>
      <c r="P20" s="905"/>
      <c r="Q20" s="907"/>
      <c r="R20" s="611"/>
      <c r="S20" s="614"/>
      <c r="T20" s="612"/>
      <c r="U20" s="905"/>
      <c r="V20" s="907"/>
      <c r="W20" s="905"/>
      <c r="X20" s="907"/>
      <c r="Y20" s="179"/>
      <c r="Z20" s="180"/>
      <c r="AA20" s="180"/>
      <c r="AB20" s="180"/>
      <c r="AC20" s="181"/>
      <c r="AD20" s="181"/>
      <c r="AE20" s="181"/>
      <c r="AF20" s="181"/>
      <c r="AG20" s="181"/>
      <c r="AH20" s="181"/>
      <c r="AI20" s="181"/>
      <c r="AJ20" s="181"/>
      <c r="AK20" s="905"/>
      <c r="AL20" s="906"/>
      <c r="AM20" s="906"/>
      <c r="AN20" s="906"/>
      <c r="AO20" s="907"/>
      <c r="AP20" s="2"/>
      <c r="AQ20" s="182">
        <f t="shared" si="2"/>
        <v>1</v>
      </c>
    </row>
    <row r="21" spans="2:46" ht="12" customHeight="1" x14ac:dyDescent="0.15">
      <c r="B21" s="869"/>
      <c r="C21" s="874"/>
      <c r="D21" s="872"/>
      <c r="E21" s="872"/>
      <c r="F21" s="872"/>
      <c r="G21" s="872"/>
      <c r="H21" s="872"/>
      <c r="I21" s="872"/>
      <c r="J21" s="873"/>
      <c r="K21" s="178"/>
      <c r="L21" s="905"/>
      <c r="M21" s="907"/>
      <c r="N21" s="905"/>
      <c r="O21" s="907"/>
      <c r="P21" s="905"/>
      <c r="Q21" s="907"/>
      <c r="R21" s="611"/>
      <c r="S21" s="614"/>
      <c r="T21" s="612"/>
      <c r="U21" s="905"/>
      <c r="V21" s="907"/>
      <c r="W21" s="905"/>
      <c r="X21" s="907"/>
      <c r="Y21" s="179"/>
      <c r="Z21" s="180"/>
      <c r="AA21" s="180"/>
      <c r="AB21" s="180"/>
      <c r="AC21" s="181"/>
      <c r="AD21" s="181"/>
      <c r="AE21" s="181"/>
      <c r="AF21" s="181"/>
      <c r="AG21" s="181"/>
      <c r="AH21" s="181"/>
      <c r="AI21" s="181"/>
      <c r="AJ21" s="181"/>
      <c r="AK21" s="905"/>
      <c r="AL21" s="906"/>
      <c r="AM21" s="906"/>
      <c r="AN21" s="906"/>
      <c r="AO21" s="907"/>
      <c r="AP21" s="2"/>
      <c r="AQ21" s="182">
        <f>IF(P21="材質劣化",2,IF(P21="漏水",3,1))</f>
        <v>1</v>
      </c>
    </row>
    <row r="22" spans="2:46" ht="12" customHeight="1" x14ac:dyDescent="0.15">
      <c r="B22" s="869"/>
      <c r="C22" s="874"/>
      <c r="D22" s="872"/>
      <c r="E22" s="872"/>
      <c r="F22" s="872"/>
      <c r="G22" s="872"/>
      <c r="H22" s="872"/>
      <c r="I22" s="872"/>
      <c r="J22" s="873"/>
      <c r="K22" s="178"/>
      <c r="L22" s="905"/>
      <c r="M22" s="907"/>
      <c r="N22" s="905"/>
      <c r="O22" s="907"/>
      <c r="P22" s="905"/>
      <c r="Q22" s="907"/>
      <c r="R22" s="611"/>
      <c r="S22" s="614"/>
      <c r="T22" s="612"/>
      <c r="U22" s="905"/>
      <c r="V22" s="907"/>
      <c r="W22" s="905"/>
      <c r="X22" s="907"/>
      <c r="Y22" s="179"/>
      <c r="Z22" s="180"/>
      <c r="AA22" s="180"/>
      <c r="AB22" s="180"/>
      <c r="AC22" s="181"/>
      <c r="AD22" s="181"/>
      <c r="AE22" s="181"/>
      <c r="AF22" s="181"/>
      <c r="AG22" s="181"/>
      <c r="AH22" s="181"/>
      <c r="AI22" s="181"/>
      <c r="AJ22" s="181"/>
      <c r="AK22" s="905"/>
      <c r="AL22" s="906"/>
      <c r="AM22" s="906"/>
      <c r="AN22" s="906"/>
      <c r="AO22" s="907"/>
      <c r="AP22" s="2"/>
      <c r="AQ22" s="182">
        <f t="shared" si="2"/>
        <v>1</v>
      </c>
    </row>
    <row r="23" spans="2:46" ht="12" customHeight="1" x14ac:dyDescent="0.15">
      <c r="B23" s="869"/>
      <c r="C23" s="874"/>
      <c r="D23" s="872"/>
      <c r="E23" s="872"/>
      <c r="F23" s="872"/>
      <c r="G23" s="872"/>
      <c r="H23" s="872"/>
      <c r="I23" s="872"/>
      <c r="J23" s="873"/>
      <c r="K23" s="178"/>
      <c r="L23" s="905"/>
      <c r="M23" s="907"/>
      <c r="N23" s="905"/>
      <c r="O23" s="907"/>
      <c r="P23" s="905"/>
      <c r="Q23" s="907"/>
      <c r="R23" s="611"/>
      <c r="S23" s="614"/>
      <c r="T23" s="612"/>
      <c r="U23" s="905"/>
      <c r="V23" s="907"/>
      <c r="W23" s="905"/>
      <c r="X23" s="907"/>
      <c r="Y23" s="179"/>
      <c r="Z23" s="180"/>
      <c r="AA23" s="180"/>
      <c r="AB23" s="180"/>
      <c r="AC23" s="181"/>
      <c r="AD23" s="181"/>
      <c r="AE23" s="181"/>
      <c r="AF23" s="181"/>
      <c r="AG23" s="181"/>
      <c r="AH23" s="181"/>
      <c r="AI23" s="181"/>
      <c r="AJ23" s="181"/>
      <c r="AK23" s="905"/>
      <c r="AL23" s="906"/>
      <c r="AM23" s="906"/>
      <c r="AN23" s="906"/>
      <c r="AO23" s="907"/>
      <c r="AP23" s="2"/>
      <c r="AQ23" s="182">
        <f t="shared" si="2"/>
        <v>1</v>
      </c>
    </row>
    <row r="24" spans="2:46" ht="12" customHeight="1" x14ac:dyDescent="0.15">
      <c r="B24" s="869"/>
      <c r="C24" s="874"/>
      <c r="D24" s="872"/>
      <c r="E24" s="872"/>
      <c r="F24" s="872"/>
      <c r="G24" s="872"/>
      <c r="H24" s="872"/>
      <c r="I24" s="872"/>
      <c r="J24" s="873"/>
      <c r="K24" s="178"/>
      <c r="L24" s="905"/>
      <c r="M24" s="907"/>
      <c r="N24" s="905"/>
      <c r="O24" s="907"/>
      <c r="P24" s="905"/>
      <c r="Q24" s="907"/>
      <c r="R24" s="611"/>
      <c r="S24" s="614"/>
      <c r="T24" s="612"/>
      <c r="U24" s="905"/>
      <c r="V24" s="907"/>
      <c r="W24" s="905"/>
      <c r="X24" s="907"/>
      <c r="Y24" s="179"/>
      <c r="Z24" s="180"/>
      <c r="AA24" s="180"/>
      <c r="AB24" s="180"/>
      <c r="AC24" s="181"/>
      <c r="AD24" s="181"/>
      <c r="AE24" s="181"/>
      <c r="AF24" s="181"/>
      <c r="AG24" s="181"/>
      <c r="AH24" s="181"/>
      <c r="AI24" s="181"/>
      <c r="AJ24" s="181"/>
      <c r="AK24" s="905"/>
      <c r="AL24" s="906"/>
      <c r="AM24" s="906"/>
      <c r="AN24" s="906"/>
      <c r="AO24" s="907"/>
      <c r="AP24" s="2"/>
      <c r="AQ24" s="182">
        <f t="shared" si="2"/>
        <v>1</v>
      </c>
    </row>
    <row r="25" spans="2:46" ht="12" customHeight="1" x14ac:dyDescent="0.15">
      <c r="B25" s="869"/>
      <c r="C25" s="874"/>
      <c r="D25" s="872"/>
      <c r="E25" s="872"/>
      <c r="F25" s="872"/>
      <c r="G25" s="872"/>
      <c r="H25" s="872"/>
      <c r="I25" s="872"/>
      <c r="J25" s="873"/>
      <c r="K25" s="178"/>
      <c r="L25" s="905"/>
      <c r="M25" s="907"/>
      <c r="N25" s="905"/>
      <c r="O25" s="907"/>
      <c r="P25" s="905"/>
      <c r="Q25" s="907"/>
      <c r="R25" s="611"/>
      <c r="S25" s="614"/>
      <c r="T25" s="612"/>
      <c r="U25" s="905"/>
      <c r="V25" s="907"/>
      <c r="W25" s="905"/>
      <c r="X25" s="907"/>
      <c r="Y25" s="179"/>
      <c r="Z25" s="180"/>
      <c r="AA25" s="180"/>
      <c r="AB25" s="180"/>
      <c r="AC25" s="181"/>
      <c r="AD25" s="181"/>
      <c r="AE25" s="181"/>
      <c r="AF25" s="181"/>
      <c r="AG25" s="181"/>
      <c r="AH25" s="181"/>
      <c r="AI25" s="181"/>
      <c r="AJ25" s="181"/>
      <c r="AK25" s="905"/>
      <c r="AL25" s="906"/>
      <c r="AM25" s="906"/>
      <c r="AN25" s="906"/>
      <c r="AO25" s="907"/>
      <c r="AP25" s="2"/>
      <c r="AQ25" s="182">
        <f t="shared" si="2"/>
        <v>1</v>
      </c>
    </row>
    <row r="26" spans="2:46" ht="12" customHeight="1" x14ac:dyDescent="0.15">
      <c r="B26" s="869"/>
      <c r="C26" s="874"/>
      <c r="D26" s="872"/>
      <c r="E26" s="872"/>
      <c r="F26" s="872"/>
      <c r="G26" s="872"/>
      <c r="H26" s="872"/>
      <c r="I26" s="872"/>
      <c r="J26" s="873"/>
      <c r="K26" s="178"/>
      <c r="L26" s="905"/>
      <c r="M26" s="907"/>
      <c r="N26" s="905"/>
      <c r="O26" s="907"/>
      <c r="P26" s="905"/>
      <c r="Q26" s="907"/>
      <c r="R26" s="611"/>
      <c r="S26" s="614"/>
      <c r="T26" s="612"/>
      <c r="U26" s="905"/>
      <c r="V26" s="907"/>
      <c r="W26" s="905"/>
      <c r="X26" s="907"/>
      <c r="Y26" s="179"/>
      <c r="Z26" s="180"/>
      <c r="AA26" s="180"/>
      <c r="AB26" s="180"/>
      <c r="AC26" s="181"/>
      <c r="AD26" s="181"/>
      <c r="AE26" s="181"/>
      <c r="AF26" s="181"/>
      <c r="AG26" s="181"/>
      <c r="AH26" s="181"/>
      <c r="AI26" s="181"/>
      <c r="AJ26" s="181"/>
      <c r="AK26" s="905"/>
      <c r="AL26" s="906"/>
      <c r="AM26" s="906"/>
      <c r="AN26" s="906"/>
      <c r="AO26" s="907"/>
      <c r="AP26" s="2"/>
      <c r="AQ26" s="182">
        <f t="shared" si="2"/>
        <v>1</v>
      </c>
    </row>
    <row r="27" spans="2:46" ht="12" customHeight="1" x14ac:dyDescent="0.15">
      <c r="B27" s="869"/>
      <c r="C27" s="874"/>
      <c r="D27" s="872"/>
      <c r="E27" s="872"/>
      <c r="F27" s="872"/>
      <c r="G27" s="872"/>
      <c r="H27" s="872"/>
      <c r="I27" s="872"/>
      <c r="J27" s="873"/>
      <c r="K27" s="178"/>
      <c r="L27" s="905"/>
      <c r="M27" s="907"/>
      <c r="N27" s="905"/>
      <c r="O27" s="907"/>
      <c r="P27" s="905"/>
      <c r="Q27" s="907"/>
      <c r="R27" s="611"/>
      <c r="S27" s="614"/>
      <c r="T27" s="612"/>
      <c r="U27" s="905"/>
      <c r="V27" s="907"/>
      <c r="W27" s="905"/>
      <c r="X27" s="907"/>
      <c r="Y27" s="179"/>
      <c r="Z27" s="180"/>
      <c r="AA27" s="180"/>
      <c r="AB27" s="180"/>
      <c r="AC27" s="181"/>
      <c r="AD27" s="181"/>
      <c r="AE27" s="181"/>
      <c r="AF27" s="181"/>
      <c r="AG27" s="181"/>
      <c r="AH27" s="181"/>
      <c r="AI27" s="181"/>
      <c r="AJ27" s="181"/>
      <c r="AK27" s="905"/>
      <c r="AL27" s="906"/>
      <c r="AM27" s="906"/>
      <c r="AN27" s="906"/>
      <c r="AO27" s="907"/>
      <c r="AP27" s="2"/>
      <c r="AQ27" s="182">
        <f t="shared" si="2"/>
        <v>1</v>
      </c>
    </row>
    <row r="28" spans="2:46" ht="12" customHeight="1" x14ac:dyDescent="0.15">
      <c r="B28" s="869"/>
      <c r="C28" s="874"/>
      <c r="D28" s="872"/>
      <c r="E28" s="872"/>
      <c r="F28" s="872"/>
      <c r="G28" s="872"/>
      <c r="H28" s="872"/>
      <c r="I28" s="872"/>
      <c r="J28" s="873"/>
      <c r="K28" s="178"/>
      <c r="L28" s="905"/>
      <c r="M28" s="907"/>
      <c r="N28" s="905"/>
      <c r="O28" s="907"/>
      <c r="P28" s="905"/>
      <c r="Q28" s="907"/>
      <c r="R28" s="611"/>
      <c r="S28" s="614"/>
      <c r="T28" s="612"/>
      <c r="U28" s="905"/>
      <c r="V28" s="907"/>
      <c r="W28" s="905"/>
      <c r="X28" s="907"/>
      <c r="Y28" s="179"/>
      <c r="Z28" s="180"/>
      <c r="AA28" s="180"/>
      <c r="AB28" s="180"/>
      <c r="AC28" s="181"/>
      <c r="AD28" s="181"/>
      <c r="AE28" s="181"/>
      <c r="AF28" s="181"/>
      <c r="AG28" s="181"/>
      <c r="AH28" s="181"/>
      <c r="AI28" s="181"/>
      <c r="AJ28" s="181"/>
      <c r="AK28" s="905"/>
      <c r="AL28" s="906"/>
      <c r="AM28" s="906"/>
      <c r="AN28" s="906"/>
      <c r="AO28" s="907"/>
      <c r="AP28" s="2"/>
      <c r="AQ28" s="182">
        <f t="shared" si="2"/>
        <v>1</v>
      </c>
    </row>
    <row r="29" spans="2:46" ht="12" customHeight="1" x14ac:dyDescent="0.15">
      <c r="B29" s="869"/>
      <c r="C29" s="874"/>
      <c r="D29" s="872"/>
      <c r="E29" s="872"/>
      <c r="F29" s="872"/>
      <c r="G29" s="872"/>
      <c r="H29" s="872"/>
      <c r="I29" s="872"/>
      <c r="J29" s="873"/>
      <c r="K29" s="178"/>
      <c r="L29" s="905"/>
      <c r="M29" s="907"/>
      <c r="N29" s="905"/>
      <c r="O29" s="907"/>
      <c r="P29" s="905"/>
      <c r="Q29" s="907"/>
      <c r="R29" s="611"/>
      <c r="S29" s="614"/>
      <c r="T29" s="612"/>
      <c r="U29" s="905"/>
      <c r="V29" s="907"/>
      <c r="W29" s="905"/>
      <c r="X29" s="907"/>
      <c r="Y29" s="179"/>
      <c r="Z29" s="180"/>
      <c r="AA29" s="180"/>
      <c r="AB29" s="180"/>
      <c r="AC29" s="181"/>
      <c r="AD29" s="181"/>
      <c r="AE29" s="181"/>
      <c r="AF29" s="181"/>
      <c r="AG29" s="181"/>
      <c r="AH29" s="181"/>
      <c r="AI29" s="181"/>
      <c r="AJ29" s="181"/>
      <c r="AK29" s="905"/>
      <c r="AL29" s="906"/>
      <c r="AM29" s="906"/>
      <c r="AN29" s="906"/>
      <c r="AO29" s="907"/>
      <c r="AP29" s="2"/>
      <c r="AQ29" s="182">
        <f t="shared" si="2"/>
        <v>1</v>
      </c>
    </row>
    <row r="30" spans="2:46" ht="12" customHeight="1" x14ac:dyDescent="0.15">
      <c r="B30" s="869"/>
      <c r="C30" s="874"/>
      <c r="D30" s="872"/>
      <c r="E30" s="872"/>
      <c r="F30" s="872"/>
      <c r="G30" s="872"/>
      <c r="H30" s="872"/>
      <c r="I30" s="872"/>
      <c r="J30" s="873"/>
      <c r="K30" s="178"/>
      <c r="L30" s="905"/>
      <c r="M30" s="907"/>
      <c r="N30" s="905"/>
      <c r="O30" s="907"/>
      <c r="P30" s="905"/>
      <c r="Q30" s="907"/>
      <c r="R30" s="611"/>
      <c r="S30" s="614"/>
      <c r="T30" s="612"/>
      <c r="U30" s="905"/>
      <c r="V30" s="907"/>
      <c r="W30" s="905"/>
      <c r="X30" s="907"/>
      <c r="Y30" s="179"/>
      <c r="Z30" s="180"/>
      <c r="AA30" s="180"/>
      <c r="AB30" s="180"/>
      <c r="AC30" s="181"/>
      <c r="AD30" s="181"/>
      <c r="AE30" s="181"/>
      <c r="AF30" s="181"/>
      <c r="AG30" s="181"/>
      <c r="AH30" s="181"/>
      <c r="AI30" s="181"/>
      <c r="AJ30" s="181"/>
      <c r="AK30" s="905"/>
      <c r="AL30" s="906"/>
      <c r="AM30" s="906"/>
      <c r="AN30" s="906"/>
      <c r="AO30" s="907"/>
      <c r="AP30" s="2"/>
      <c r="AQ30" s="182">
        <f t="shared" si="2"/>
        <v>1</v>
      </c>
    </row>
    <row r="31" spans="2:46" ht="12" customHeight="1" x14ac:dyDescent="0.15">
      <c r="B31" s="869"/>
      <c r="C31" s="874"/>
      <c r="D31" s="872"/>
      <c r="E31" s="872"/>
      <c r="F31" s="872"/>
      <c r="G31" s="872"/>
      <c r="H31" s="872"/>
      <c r="I31" s="872"/>
      <c r="J31" s="873"/>
      <c r="K31" s="178"/>
      <c r="L31" s="905"/>
      <c r="M31" s="907"/>
      <c r="N31" s="905"/>
      <c r="O31" s="907"/>
      <c r="P31" s="905"/>
      <c r="Q31" s="907"/>
      <c r="R31" s="611"/>
      <c r="S31" s="614"/>
      <c r="T31" s="612"/>
      <c r="U31" s="905"/>
      <c r="V31" s="907"/>
      <c r="W31" s="905"/>
      <c r="X31" s="907"/>
      <c r="Y31" s="179"/>
      <c r="Z31" s="180"/>
      <c r="AA31" s="180"/>
      <c r="AB31" s="180"/>
      <c r="AC31" s="181"/>
      <c r="AD31" s="181"/>
      <c r="AE31" s="181"/>
      <c r="AF31" s="181"/>
      <c r="AG31" s="181"/>
      <c r="AH31" s="181"/>
      <c r="AI31" s="181"/>
      <c r="AJ31" s="181"/>
      <c r="AK31" s="905"/>
      <c r="AL31" s="906"/>
      <c r="AM31" s="906"/>
      <c r="AN31" s="906"/>
      <c r="AO31" s="907"/>
      <c r="AP31" s="2"/>
      <c r="AQ31" s="182">
        <f t="shared" si="2"/>
        <v>1</v>
      </c>
    </row>
    <row r="32" spans="2:46" ht="12" customHeight="1" x14ac:dyDescent="0.15">
      <c r="B32" s="869"/>
      <c r="C32" s="874"/>
      <c r="D32" s="872"/>
      <c r="E32" s="872"/>
      <c r="F32" s="872"/>
      <c r="G32" s="872"/>
      <c r="H32" s="872"/>
      <c r="I32" s="872"/>
      <c r="J32" s="873"/>
      <c r="K32" s="178"/>
      <c r="L32" s="905"/>
      <c r="M32" s="907"/>
      <c r="N32" s="905"/>
      <c r="O32" s="907"/>
      <c r="P32" s="905"/>
      <c r="Q32" s="907"/>
      <c r="R32" s="611"/>
      <c r="S32" s="614"/>
      <c r="T32" s="612"/>
      <c r="U32" s="905"/>
      <c r="V32" s="907"/>
      <c r="W32" s="905"/>
      <c r="X32" s="907"/>
      <c r="Y32" s="179"/>
      <c r="Z32" s="180"/>
      <c r="AA32" s="180"/>
      <c r="AB32" s="180"/>
      <c r="AC32" s="181"/>
      <c r="AD32" s="181"/>
      <c r="AE32" s="181"/>
      <c r="AF32" s="181"/>
      <c r="AG32" s="181"/>
      <c r="AH32" s="181"/>
      <c r="AI32" s="181"/>
      <c r="AJ32" s="181"/>
      <c r="AK32" s="905"/>
      <c r="AL32" s="906"/>
      <c r="AM32" s="906"/>
      <c r="AN32" s="906"/>
      <c r="AO32" s="907"/>
      <c r="AP32" s="2"/>
      <c r="AQ32" s="182">
        <f t="shared" si="2"/>
        <v>1</v>
      </c>
      <c r="AS32" s="853"/>
      <c r="AT32" s="853"/>
    </row>
    <row r="33" spans="2:86" ht="12" customHeight="1" x14ac:dyDescent="0.15">
      <c r="B33" s="869"/>
      <c r="C33" s="874"/>
      <c r="D33" s="872"/>
      <c r="E33" s="872"/>
      <c r="F33" s="872"/>
      <c r="G33" s="872"/>
      <c r="H33" s="872"/>
      <c r="I33" s="872"/>
      <c r="J33" s="873"/>
      <c r="K33" s="178"/>
      <c r="L33" s="905"/>
      <c r="M33" s="907"/>
      <c r="N33" s="905"/>
      <c r="O33" s="907"/>
      <c r="P33" s="905"/>
      <c r="Q33" s="907"/>
      <c r="R33" s="611"/>
      <c r="S33" s="614"/>
      <c r="T33" s="612"/>
      <c r="U33" s="905"/>
      <c r="V33" s="907"/>
      <c r="W33" s="905"/>
      <c r="X33" s="907"/>
      <c r="Y33" s="179"/>
      <c r="Z33" s="180"/>
      <c r="AA33" s="180"/>
      <c r="AB33" s="180"/>
      <c r="AC33" s="181"/>
      <c r="AD33" s="181"/>
      <c r="AE33" s="181"/>
      <c r="AF33" s="181"/>
      <c r="AG33" s="181"/>
      <c r="AH33" s="181"/>
      <c r="AI33" s="181"/>
      <c r="AJ33" s="181"/>
      <c r="AK33" s="905"/>
      <c r="AL33" s="906"/>
      <c r="AM33" s="906"/>
      <c r="AN33" s="906"/>
      <c r="AO33" s="907"/>
      <c r="AP33" s="2"/>
      <c r="AQ33" s="182">
        <f t="shared" si="2"/>
        <v>1</v>
      </c>
      <c r="AS33" s="908"/>
      <c r="AT33" s="908"/>
    </row>
    <row r="34" spans="2:86" ht="12" customHeight="1" x14ac:dyDescent="0.15">
      <c r="B34" s="869"/>
      <c r="C34" s="874"/>
      <c r="D34" s="872"/>
      <c r="E34" s="872"/>
      <c r="F34" s="872"/>
      <c r="G34" s="872"/>
      <c r="H34" s="872"/>
      <c r="I34" s="872"/>
      <c r="J34" s="873"/>
      <c r="K34" s="178"/>
      <c r="L34" s="905"/>
      <c r="M34" s="907"/>
      <c r="N34" s="905"/>
      <c r="O34" s="907"/>
      <c r="P34" s="905"/>
      <c r="Q34" s="907"/>
      <c r="R34" s="611"/>
      <c r="S34" s="614"/>
      <c r="T34" s="612"/>
      <c r="U34" s="905"/>
      <c r="V34" s="907"/>
      <c r="W34" s="905"/>
      <c r="X34" s="907"/>
      <c r="Y34" s="179"/>
      <c r="Z34" s="180"/>
      <c r="AA34" s="180"/>
      <c r="AB34" s="180"/>
      <c r="AC34" s="181"/>
      <c r="AD34" s="181"/>
      <c r="AE34" s="181"/>
      <c r="AF34" s="181"/>
      <c r="AG34" s="181"/>
      <c r="AH34" s="181"/>
      <c r="AI34" s="181"/>
      <c r="AJ34" s="181"/>
      <c r="AK34" s="905"/>
      <c r="AL34" s="906"/>
      <c r="AM34" s="906"/>
      <c r="AN34" s="906"/>
      <c r="AO34" s="907"/>
      <c r="AP34" s="2"/>
      <c r="AQ34" s="182">
        <f t="shared" si="2"/>
        <v>1</v>
      </c>
      <c r="AS34" s="909"/>
      <c r="AT34" s="909"/>
    </row>
    <row r="35" spans="2:86" ht="12" customHeight="1" x14ac:dyDescent="0.15">
      <c r="B35" s="869"/>
      <c r="C35" s="874"/>
      <c r="D35" s="872"/>
      <c r="E35" s="872"/>
      <c r="F35" s="872"/>
      <c r="G35" s="872"/>
      <c r="H35" s="872"/>
      <c r="I35" s="872"/>
      <c r="J35" s="873"/>
      <c r="K35" s="910" t="s">
        <v>630</v>
      </c>
      <c r="L35" s="895" t="s">
        <v>631</v>
      </c>
      <c r="M35" s="895"/>
      <c r="N35" s="895"/>
      <c r="O35" s="895"/>
      <c r="P35" s="895"/>
      <c r="Q35" s="895"/>
      <c r="R35" s="895"/>
      <c r="S35" s="895"/>
      <c r="T35" s="895"/>
      <c r="U35" s="895"/>
      <c r="V35" s="895"/>
      <c r="W35" s="895"/>
      <c r="X35" s="895"/>
      <c r="Y35" s="881" t="s">
        <v>632</v>
      </c>
      <c r="Z35" s="882"/>
      <c r="AA35" s="882"/>
      <c r="AB35" s="883"/>
      <c r="AC35" s="183">
        <f t="shared" ref="AC35:AJ35" si="3">SUM(AC11:AC34)</f>
        <v>0</v>
      </c>
      <c r="AD35" s="183">
        <f t="shared" si="3"/>
        <v>0</v>
      </c>
      <c r="AE35" s="183">
        <f>SUM(AE11:AE34)</f>
        <v>0</v>
      </c>
      <c r="AF35" s="183">
        <f t="shared" si="3"/>
        <v>3.5000000000000003E-2</v>
      </c>
      <c r="AG35" s="183">
        <f t="shared" si="3"/>
        <v>0</v>
      </c>
      <c r="AH35" s="183">
        <f t="shared" si="3"/>
        <v>0</v>
      </c>
      <c r="AI35" s="183">
        <f t="shared" si="3"/>
        <v>0</v>
      </c>
      <c r="AJ35" s="184">
        <f t="shared" si="3"/>
        <v>0</v>
      </c>
      <c r="AK35" s="895" t="s">
        <v>633</v>
      </c>
      <c r="AL35" s="895"/>
      <c r="AM35" s="912" t="s">
        <v>649</v>
      </c>
      <c r="AN35" s="912"/>
      <c r="AO35" s="912"/>
      <c r="AP35" s="2"/>
    </row>
    <row r="36" spans="2:86" ht="12" customHeight="1" x14ac:dyDescent="0.15">
      <c r="B36" s="869"/>
      <c r="C36" s="874"/>
      <c r="D36" s="872"/>
      <c r="E36" s="872"/>
      <c r="F36" s="872"/>
      <c r="G36" s="872"/>
      <c r="H36" s="872"/>
      <c r="I36" s="872"/>
      <c r="J36" s="873"/>
      <c r="K36" s="911"/>
      <c r="L36" s="889" t="s">
        <v>635</v>
      </c>
      <c r="M36" s="896"/>
      <c r="N36" s="890"/>
      <c r="O36" s="889" t="s">
        <v>636</v>
      </c>
      <c r="P36" s="896"/>
      <c r="Q36" s="896"/>
      <c r="R36" s="896"/>
      <c r="S36" s="896"/>
      <c r="T36" s="896"/>
      <c r="U36" s="896"/>
      <c r="V36" s="896"/>
      <c r="W36" s="896"/>
      <c r="X36" s="890"/>
      <c r="Y36" s="176" t="s">
        <v>388</v>
      </c>
      <c r="Z36" s="177" t="s">
        <v>387</v>
      </c>
      <c r="AA36" s="177" t="s">
        <v>628</v>
      </c>
      <c r="AB36" s="177" t="s">
        <v>629</v>
      </c>
      <c r="AC36" s="177" t="s">
        <v>388</v>
      </c>
      <c r="AD36" s="177" t="s">
        <v>387</v>
      </c>
      <c r="AE36" s="177" t="s">
        <v>628</v>
      </c>
      <c r="AF36" s="177" t="s">
        <v>629</v>
      </c>
      <c r="AG36" s="177" t="s">
        <v>388</v>
      </c>
      <c r="AH36" s="177" t="s">
        <v>387</v>
      </c>
      <c r="AI36" s="177" t="s">
        <v>628</v>
      </c>
      <c r="AJ36" s="185" t="s">
        <v>629</v>
      </c>
      <c r="AK36" s="895"/>
      <c r="AL36" s="895"/>
      <c r="AM36" s="912"/>
      <c r="AN36" s="912"/>
      <c r="AO36" s="912"/>
      <c r="AP36" s="2"/>
    </row>
    <row r="37" spans="2:86" ht="14.25" customHeight="1" x14ac:dyDescent="0.15">
      <c r="B37" s="869"/>
      <c r="C37" s="874"/>
      <c r="D37" s="872"/>
      <c r="E37" s="872"/>
      <c r="F37" s="872"/>
      <c r="G37" s="872"/>
      <c r="H37" s="872"/>
      <c r="I37" s="872"/>
      <c r="J37" s="873"/>
      <c r="K37" s="911"/>
      <c r="L37" s="891"/>
      <c r="M37" s="900"/>
      <c r="N37" s="892"/>
      <c r="O37" s="891"/>
      <c r="P37" s="900"/>
      <c r="Q37" s="900"/>
      <c r="R37" s="900"/>
      <c r="S37" s="900"/>
      <c r="T37" s="900"/>
      <c r="U37" s="900"/>
      <c r="V37" s="900"/>
      <c r="W37" s="900"/>
      <c r="X37" s="892"/>
      <c r="Y37" s="913">
        <f>COUNTIF(Y11:Y34,"〇")</f>
        <v>0</v>
      </c>
      <c r="Z37" s="913">
        <f>COUNTIF(Z11:Z34,"〇")</f>
        <v>0</v>
      </c>
      <c r="AA37" s="913">
        <f>COUNTIF(AA11:AA34,"〇")</f>
        <v>0</v>
      </c>
      <c r="AB37" s="913">
        <f>COUNTIF(AB11:AB34,"〇")</f>
        <v>0</v>
      </c>
      <c r="AC37" s="913">
        <f>COUNTA(AC11:AC34)</f>
        <v>0</v>
      </c>
      <c r="AD37" s="913">
        <f t="shared" ref="AD37:AI37" si="4">COUNTA(AD11:AD34)</f>
        <v>0</v>
      </c>
      <c r="AE37" s="913">
        <f t="shared" si="4"/>
        <v>0</v>
      </c>
      <c r="AF37" s="913">
        <f t="shared" si="4"/>
        <v>2</v>
      </c>
      <c r="AG37" s="913">
        <f t="shared" si="4"/>
        <v>0</v>
      </c>
      <c r="AH37" s="913">
        <f t="shared" si="4"/>
        <v>0</v>
      </c>
      <c r="AI37" s="913">
        <f t="shared" si="4"/>
        <v>0</v>
      </c>
      <c r="AJ37" s="913">
        <f>COUNTA(AJ11:AJ34)</f>
        <v>0</v>
      </c>
      <c r="AK37" s="895"/>
      <c r="AL37" s="895"/>
      <c r="AM37" s="912"/>
      <c r="AN37" s="912"/>
      <c r="AO37" s="912"/>
      <c r="AP37" s="2"/>
    </row>
    <row r="38" spans="2:86" ht="14.25" customHeight="1" x14ac:dyDescent="0.15">
      <c r="B38" s="869"/>
      <c r="C38" s="874"/>
      <c r="D38" s="872"/>
      <c r="E38" s="872"/>
      <c r="F38" s="872"/>
      <c r="G38" s="872"/>
      <c r="H38" s="872"/>
      <c r="I38" s="872"/>
      <c r="J38" s="873"/>
      <c r="K38" s="911"/>
      <c r="L38" s="893"/>
      <c r="M38" s="897"/>
      <c r="N38" s="894"/>
      <c r="O38" s="893"/>
      <c r="P38" s="897"/>
      <c r="Q38" s="897"/>
      <c r="R38" s="897"/>
      <c r="S38" s="897"/>
      <c r="T38" s="897"/>
      <c r="U38" s="897"/>
      <c r="V38" s="897"/>
      <c r="W38" s="897"/>
      <c r="X38" s="894"/>
      <c r="Y38" s="913"/>
      <c r="Z38" s="913"/>
      <c r="AA38" s="913"/>
      <c r="AB38" s="913"/>
      <c r="AC38" s="913"/>
      <c r="AD38" s="913"/>
      <c r="AE38" s="913"/>
      <c r="AF38" s="913"/>
      <c r="AG38" s="913"/>
      <c r="AH38" s="913"/>
      <c r="AI38" s="913"/>
      <c r="AJ38" s="913"/>
      <c r="AK38" s="895"/>
      <c r="AL38" s="895"/>
      <c r="AM38" s="912"/>
      <c r="AN38" s="912"/>
      <c r="AO38" s="912"/>
      <c r="AP38" s="2"/>
    </row>
    <row r="39" spans="2:86" ht="12" customHeight="1" x14ac:dyDescent="0.15">
      <c r="B39" s="869"/>
      <c r="C39" s="874"/>
      <c r="D39" s="872"/>
      <c r="E39" s="872"/>
      <c r="F39" s="872"/>
      <c r="G39" s="872"/>
      <c r="H39" s="872"/>
      <c r="I39" s="872"/>
      <c r="J39" s="872"/>
      <c r="K39" s="921" t="s">
        <v>637</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869"/>
      <c r="C40" s="874"/>
      <c r="D40" s="872"/>
      <c r="E40" s="872"/>
      <c r="F40" s="872"/>
      <c r="G40" s="872"/>
      <c r="H40" s="872"/>
      <c r="I40" s="872"/>
      <c r="J40" s="872"/>
      <c r="K40" s="922"/>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869"/>
      <c r="C41" s="874"/>
      <c r="D41" s="872"/>
      <c r="E41" s="872"/>
      <c r="F41" s="872"/>
      <c r="G41" s="872"/>
      <c r="H41" s="872"/>
      <c r="I41" s="872"/>
      <c r="J41" s="872"/>
      <c r="K41" s="922"/>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869"/>
      <c r="C42" s="874"/>
      <c r="D42" s="872"/>
      <c r="E42" s="872"/>
      <c r="F42" s="872"/>
      <c r="G42" s="872"/>
      <c r="H42" s="872"/>
      <c r="I42" s="872"/>
      <c r="J42" s="872"/>
      <c r="K42" s="922"/>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165"/>
      <c r="CD42" s="2"/>
      <c r="CE42" s="2"/>
      <c r="CF42" s="2"/>
      <c r="CG42" s="2"/>
      <c r="CH42" s="2"/>
    </row>
    <row r="43" spans="2:86" ht="12" customHeight="1" x14ac:dyDescent="0.15">
      <c r="B43" s="869"/>
      <c r="C43" s="874"/>
      <c r="D43" s="872"/>
      <c r="E43" s="872"/>
      <c r="F43" s="872"/>
      <c r="G43" s="872"/>
      <c r="H43" s="872"/>
      <c r="I43" s="872"/>
      <c r="J43" s="873"/>
      <c r="K43" s="914" t="s">
        <v>638</v>
      </c>
      <c r="L43" s="914"/>
      <c r="M43" s="914"/>
      <c r="N43" s="914"/>
      <c r="O43" s="914"/>
      <c r="P43" s="914"/>
      <c r="Q43" s="914"/>
      <c r="R43" s="914"/>
      <c r="S43" s="914"/>
      <c r="T43" s="914"/>
      <c r="U43" s="914"/>
      <c r="V43" s="914"/>
      <c r="W43" s="914"/>
      <c r="X43" s="914"/>
      <c r="Y43" s="914"/>
      <c r="Z43" s="914"/>
      <c r="AA43" s="914"/>
      <c r="AB43" s="914"/>
      <c r="AC43" s="914"/>
      <c r="AD43" s="914"/>
      <c r="AE43" s="914"/>
      <c r="AF43" s="914"/>
      <c r="AG43" s="914"/>
      <c r="AH43" s="914"/>
      <c r="AI43" s="914"/>
      <c r="AJ43" s="914"/>
      <c r="AK43" s="914"/>
      <c r="AL43" s="914"/>
      <c r="AM43" s="914"/>
      <c r="AN43" s="914"/>
      <c r="AO43" s="914"/>
      <c r="AP43" s="165"/>
      <c r="CD43" s="2"/>
      <c r="CE43" s="2"/>
      <c r="CF43" s="2"/>
      <c r="CG43" s="2"/>
      <c r="CH43" s="2"/>
    </row>
    <row r="44" spans="2:86" ht="12" customHeight="1" x14ac:dyDescent="0.15">
      <c r="B44" s="869"/>
      <c r="C44" s="874"/>
      <c r="D44" s="872"/>
      <c r="E44" s="872"/>
      <c r="F44" s="872"/>
      <c r="G44" s="872"/>
      <c r="H44" s="872"/>
      <c r="I44" s="872"/>
      <c r="J44" s="873"/>
      <c r="K44" s="915" t="s">
        <v>639</v>
      </c>
      <c r="L44" s="916"/>
      <c r="M44" s="916"/>
      <c r="N44" s="916"/>
      <c r="O44" s="916"/>
      <c r="P44" s="916"/>
      <c r="Q44" s="916"/>
      <c r="R44" s="916"/>
      <c r="S44" s="916"/>
      <c r="T44" s="916"/>
      <c r="U44" s="916"/>
      <c r="V44" s="916"/>
      <c r="W44" s="916"/>
      <c r="X44" s="916"/>
      <c r="Y44" s="916"/>
      <c r="Z44" s="916"/>
      <c r="AA44" s="916"/>
      <c r="AB44" s="916"/>
      <c r="AC44" s="916"/>
      <c r="AD44" s="916"/>
      <c r="AE44" s="916"/>
      <c r="AF44" s="916"/>
      <c r="AG44" s="916"/>
      <c r="AH44" s="916"/>
      <c r="AI44" s="916"/>
      <c r="AJ44" s="916"/>
      <c r="AK44" s="916"/>
      <c r="AL44" s="916"/>
      <c r="AM44" s="916"/>
      <c r="AN44" s="916"/>
      <c r="AO44" s="917"/>
      <c r="AP44" s="165"/>
      <c r="CD44" s="2"/>
      <c r="CE44" s="2"/>
      <c r="CF44" s="2"/>
      <c r="CG44" s="2"/>
      <c r="CH44" s="2"/>
    </row>
    <row r="45" spans="2:86" ht="12" customHeight="1" x14ac:dyDescent="0.15">
      <c r="B45" s="480"/>
      <c r="C45" s="875"/>
      <c r="D45" s="876"/>
      <c r="E45" s="876"/>
      <c r="F45" s="876"/>
      <c r="G45" s="876"/>
      <c r="H45" s="876"/>
      <c r="I45" s="876"/>
      <c r="J45" s="877"/>
      <c r="K45" s="918" t="s">
        <v>640</v>
      </c>
      <c r="L45" s="919"/>
      <c r="M45" s="919"/>
      <c r="N45" s="919"/>
      <c r="O45" s="919"/>
      <c r="P45" s="919"/>
      <c r="Q45" s="919"/>
      <c r="R45" s="919"/>
      <c r="S45" s="919"/>
      <c r="T45" s="919"/>
      <c r="U45" s="919"/>
      <c r="V45" s="919"/>
      <c r="W45" s="919"/>
      <c r="X45" s="919"/>
      <c r="Y45" s="919"/>
      <c r="Z45" s="919"/>
      <c r="AA45" s="919"/>
      <c r="AB45" s="919"/>
      <c r="AC45" s="919"/>
      <c r="AD45" s="919"/>
      <c r="AE45" s="919"/>
      <c r="AF45" s="919"/>
      <c r="AG45" s="919"/>
      <c r="AH45" s="919"/>
      <c r="AI45" s="919"/>
      <c r="AJ45" s="919"/>
      <c r="AK45" s="919"/>
      <c r="AL45" s="919"/>
      <c r="AM45" s="919"/>
      <c r="AN45" s="919"/>
      <c r="AO45" s="920"/>
      <c r="AP45" s="165"/>
      <c r="CD45" s="2"/>
      <c r="CE45" s="2"/>
      <c r="CF45" s="2"/>
      <c r="CG45" s="2"/>
      <c r="CH45" s="2"/>
    </row>
    <row r="46" spans="2:86" ht="12" customHeight="1" x14ac:dyDescent="0.2">
      <c r="B46" s="152" t="s">
        <v>641</v>
      </c>
      <c r="C46" s="174"/>
      <c r="D46" s="174"/>
      <c r="E46" s="174"/>
      <c r="F46" s="174"/>
      <c r="G46" s="174"/>
      <c r="H46" s="174"/>
      <c r="I46" s="174"/>
      <c r="J46" s="174"/>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65"/>
      <c r="CD46" s="2"/>
      <c r="CE46" s="2"/>
      <c r="CF46" s="2"/>
      <c r="CG46" s="2"/>
      <c r="CH46" s="2"/>
    </row>
    <row r="47" spans="2:86" s="152" customFormat="1" ht="12" customHeight="1" x14ac:dyDescent="0.15">
      <c r="B47" s="2" t="s">
        <v>642</v>
      </c>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row>
    <row r="48" spans="2:86" ht="12" customHeight="1" x14ac:dyDescent="0.15">
      <c r="B48" s="2" t="s">
        <v>643</v>
      </c>
      <c r="AP48" s="165"/>
      <c r="CD48" s="2"/>
      <c r="CE48" s="2"/>
      <c r="CF48" s="2"/>
      <c r="CG48" s="2"/>
      <c r="CH48" s="2"/>
    </row>
    <row r="49" spans="2:86" ht="12" customHeight="1" x14ac:dyDescent="0.15">
      <c r="B49" s="2" t="s">
        <v>644</v>
      </c>
      <c r="AP49" s="165"/>
      <c r="CD49" s="2"/>
      <c r="CE49" s="2"/>
      <c r="CF49" s="2"/>
      <c r="CG49" s="2"/>
      <c r="CH49" s="2"/>
    </row>
    <row r="50" spans="2:86" ht="12" customHeight="1" x14ac:dyDescent="0.15">
      <c r="B50" s="2" t="s">
        <v>645</v>
      </c>
    </row>
    <row r="51" spans="2:86" ht="12" customHeight="1" x14ac:dyDescent="0.15">
      <c r="B51" s="2" t="s">
        <v>646</v>
      </c>
    </row>
    <row r="52" spans="2:86" ht="12" customHeight="1" x14ac:dyDescent="0.15">
      <c r="B52" s="2" t="s">
        <v>647</v>
      </c>
    </row>
    <row r="53" spans="2:86" x14ac:dyDescent="0.15">
      <c r="B53" s="2" t="s">
        <v>648</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34 AG11:AJ34">
    <cfRule type="expression" dxfId="17" priority="3">
      <formula>$AQ11=2</formula>
    </cfRule>
  </conditionalFormatting>
  <conditionalFormatting sqref="Y11:AF34">
    <cfRule type="expression" dxfId="16" priority="2">
      <formula>$AQ11=3</formula>
    </cfRule>
  </conditionalFormatting>
  <conditionalFormatting sqref="AC11:AJ34">
    <cfRule type="expression" dxfId="15" priority="1">
      <formula>$AQ11=1</formula>
    </cfRule>
  </conditionalFormatting>
  <dataValidations count="2">
    <dataValidation type="list" allowBlank="1" showInputMessage="1" showErrorMessage="1" sqref="N11:O34" xr:uid="{8E25CFA2-944C-4768-AB2A-8F8DCF7A96EA}">
      <formula1>INDIRECT(L11)</formula1>
    </dataValidation>
    <dataValidation type="list" allowBlank="1" showInputMessage="1" showErrorMessage="1" sqref="Y11:AB34" xr:uid="{B554694C-D9B2-49AB-B025-F18680555C21}">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86D00-C96F-4E7F-83EA-DE9230EC69D1}">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4" customWidth="1"/>
    <col min="43" max="86" width="4.125" style="165" customWidth="1"/>
    <col min="87" max="99" width="8" style="2" customWidth="1"/>
    <col min="100" max="110" width="9" style="2"/>
    <col min="111" max="111" width="14" style="2" bestFit="1" customWidth="1"/>
    <col min="112" max="16384" width="9" style="2"/>
  </cols>
  <sheetData>
    <row r="1" spans="2:86" ht="12" customHeight="1" x14ac:dyDescent="0.15">
      <c r="AU1" s="857" t="s">
        <v>593</v>
      </c>
      <c r="AV1" s="858" t="s">
        <v>594</v>
      </c>
      <c r="AW1" s="858"/>
      <c r="AX1" s="858"/>
      <c r="AY1" s="852" t="s">
        <v>595</v>
      </c>
      <c r="AZ1" s="852"/>
      <c r="BA1" s="852"/>
      <c r="BB1" s="852"/>
      <c r="BC1" s="852"/>
      <c r="BD1" s="852"/>
      <c r="BE1" s="852"/>
      <c r="BF1" s="852"/>
      <c r="BG1" s="852"/>
      <c r="BH1" s="852"/>
      <c r="BI1" s="852"/>
      <c r="BJ1" s="852"/>
      <c r="BK1" s="852" t="s">
        <v>596</v>
      </c>
      <c r="BL1" s="852"/>
      <c r="BM1" s="852"/>
      <c r="BN1" s="852"/>
      <c r="BO1" s="852"/>
      <c r="BP1" s="852"/>
      <c r="BQ1" s="852"/>
      <c r="BR1" s="852"/>
      <c r="BS1" s="852"/>
      <c r="BT1" s="852"/>
      <c r="BU1" s="852"/>
      <c r="BV1" s="852"/>
      <c r="BW1" s="854"/>
      <c r="BX1" s="854"/>
      <c r="BY1" s="854"/>
      <c r="BZ1" s="854"/>
      <c r="CA1" s="854"/>
      <c r="CB1" s="854"/>
      <c r="CC1" s="854"/>
      <c r="CD1" s="854"/>
      <c r="CE1" s="854"/>
      <c r="CF1" s="854"/>
      <c r="CG1" s="854"/>
      <c r="CH1" s="854"/>
    </row>
    <row r="2" spans="2:86" ht="8.25" customHeight="1" x14ac:dyDescent="0.15">
      <c r="AU2" s="857"/>
      <c r="AV2" s="858" t="s">
        <v>597</v>
      </c>
      <c r="AW2" s="859" t="s">
        <v>598</v>
      </c>
      <c r="AX2" s="859" t="s">
        <v>599</v>
      </c>
      <c r="AY2" s="852" t="s">
        <v>600</v>
      </c>
      <c r="AZ2" s="852"/>
      <c r="BA2" s="852"/>
      <c r="BB2" s="852"/>
      <c r="BC2" s="852"/>
      <c r="BD2" s="852"/>
      <c r="BE2" s="852"/>
      <c r="BF2" s="852"/>
      <c r="BG2" s="852"/>
      <c r="BH2" s="852"/>
      <c r="BI2" s="852"/>
      <c r="BJ2" s="852"/>
      <c r="BK2" s="852" t="s">
        <v>601</v>
      </c>
      <c r="BL2" s="852"/>
      <c r="BM2" s="852"/>
      <c r="BN2" s="852"/>
      <c r="BO2" s="852" t="s">
        <v>602</v>
      </c>
      <c r="BP2" s="852"/>
      <c r="BQ2" s="852"/>
      <c r="BR2" s="852"/>
      <c r="BS2" s="852"/>
      <c r="BT2" s="852"/>
      <c r="BU2" s="852"/>
      <c r="BV2" s="852"/>
      <c r="BW2" s="853"/>
      <c r="BX2" s="853"/>
      <c r="BY2" s="853"/>
      <c r="BZ2" s="853"/>
      <c r="CA2" s="854"/>
      <c r="CB2" s="854"/>
      <c r="CC2" s="854"/>
      <c r="CD2" s="854"/>
      <c r="CE2" s="854"/>
      <c r="CF2" s="854"/>
      <c r="CG2" s="854"/>
      <c r="CH2" s="854"/>
    </row>
    <row r="3" spans="2:86" ht="24.95" customHeight="1" x14ac:dyDescent="0.15">
      <c r="B3" s="564" t="s">
        <v>603</v>
      </c>
      <c r="C3" s="855"/>
      <c r="D3" s="855"/>
      <c r="E3" s="856"/>
      <c r="F3" s="856"/>
      <c r="G3" s="856"/>
      <c r="H3" s="856"/>
      <c r="I3" s="856"/>
      <c r="J3" s="856"/>
      <c r="K3" s="855"/>
      <c r="L3" s="855"/>
      <c r="M3" s="855"/>
      <c r="N3" s="855"/>
      <c r="O3" s="855"/>
      <c r="P3" s="855"/>
      <c r="Q3" s="855"/>
      <c r="R3" s="855"/>
      <c r="S3" s="855"/>
      <c r="T3" s="855"/>
      <c r="U3" s="855"/>
      <c r="V3" s="855"/>
      <c r="W3" s="855"/>
      <c r="X3" s="855"/>
      <c r="Y3" s="855"/>
      <c r="Z3" s="855"/>
      <c r="AA3" s="855"/>
      <c r="AB3" s="855"/>
      <c r="AC3" s="855"/>
      <c r="AD3" s="855"/>
      <c r="AE3" s="855"/>
      <c r="AF3" s="855"/>
      <c r="AG3" s="855"/>
      <c r="AH3" s="855"/>
      <c r="AI3" s="855"/>
      <c r="AJ3" s="855"/>
      <c r="AK3" s="855"/>
      <c r="AL3" s="855"/>
      <c r="AM3" s="855"/>
      <c r="AN3" s="855"/>
      <c r="AO3" s="855"/>
      <c r="AU3" s="857"/>
      <c r="AV3" s="858"/>
      <c r="AW3" s="859"/>
      <c r="AX3" s="859"/>
      <c r="AY3" s="852" t="s">
        <v>604</v>
      </c>
      <c r="AZ3" s="852"/>
      <c r="BA3" s="852"/>
      <c r="BB3" s="852"/>
      <c r="BC3" s="852" t="s">
        <v>605</v>
      </c>
      <c r="BD3" s="852"/>
      <c r="BE3" s="852"/>
      <c r="BF3" s="852"/>
      <c r="BG3" s="852" t="s">
        <v>606</v>
      </c>
      <c r="BH3" s="852"/>
      <c r="BI3" s="852"/>
      <c r="BJ3" s="852"/>
      <c r="BK3" s="852" t="s">
        <v>607</v>
      </c>
      <c r="BL3" s="852"/>
      <c r="BM3" s="852"/>
      <c r="BN3" s="852"/>
      <c r="BO3" s="852" t="s">
        <v>605</v>
      </c>
      <c r="BP3" s="852"/>
      <c r="BQ3" s="852"/>
      <c r="BR3" s="852"/>
      <c r="BS3" s="852" t="s">
        <v>606</v>
      </c>
      <c r="BT3" s="852"/>
      <c r="BU3" s="852"/>
      <c r="BV3" s="852"/>
      <c r="BW3" s="854"/>
      <c r="BX3" s="854"/>
      <c r="BY3" s="854"/>
      <c r="BZ3" s="854"/>
      <c r="CA3" s="854"/>
      <c r="CB3" s="854"/>
      <c r="CC3" s="854"/>
      <c r="CD3" s="854"/>
      <c r="CE3" s="854"/>
      <c r="CF3" s="854"/>
      <c r="CG3" s="854"/>
      <c r="CH3" s="854"/>
    </row>
    <row r="4" spans="2:86" ht="18" customHeight="1" x14ac:dyDescent="0.15">
      <c r="B4" s="390" t="s">
        <v>8</v>
      </c>
      <c r="C4" s="390"/>
      <c r="D4" s="390"/>
      <c r="E4" s="620" t="s">
        <v>358</v>
      </c>
      <c r="F4" s="621"/>
      <c r="G4" s="621"/>
      <c r="H4" s="621"/>
      <c r="I4" s="621"/>
      <c r="J4" s="622"/>
      <c r="K4" s="491" t="s">
        <v>9</v>
      </c>
      <c r="L4" s="491"/>
      <c r="M4" s="491"/>
      <c r="N4" s="644" t="s">
        <v>574</v>
      </c>
      <c r="O4" s="644"/>
      <c r="P4" s="644"/>
      <c r="Q4" s="644"/>
      <c r="R4" s="644"/>
      <c r="S4" s="644"/>
      <c r="T4" s="493" t="s">
        <v>608</v>
      </c>
      <c r="U4" s="494"/>
      <c r="V4" s="494"/>
      <c r="W4" s="494"/>
      <c r="X4" s="495"/>
      <c r="Y4" s="867" t="s">
        <v>364</v>
      </c>
      <c r="Z4" s="867"/>
      <c r="AA4" s="867"/>
      <c r="AB4" s="867"/>
      <c r="AC4" s="867"/>
      <c r="AD4" s="867"/>
      <c r="AE4" s="867"/>
      <c r="AF4" s="867"/>
      <c r="AG4" s="493" t="s">
        <v>403</v>
      </c>
      <c r="AH4" s="494"/>
      <c r="AI4" s="494"/>
      <c r="AJ4" s="495"/>
      <c r="AK4" s="860">
        <v>45621</v>
      </c>
      <c r="AL4" s="861"/>
      <c r="AM4" s="861"/>
      <c r="AN4" s="861"/>
      <c r="AO4" s="862"/>
      <c r="AU4" s="857"/>
      <c r="AV4" s="858"/>
      <c r="AW4" s="859"/>
      <c r="AX4" s="859"/>
      <c r="AY4" s="166" t="s">
        <v>609</v>
      </c>
      <c r="AZ4" s="166" t="s">
        <v>610</v>
      </c>
      <c r="BA4" s="166" t="s">
        <v>611</v>
      </c>
      <c r="BB4" s="166" t="s">
        <v>612</v>
      </c>
      <c r="BC4" s="166" t="s">
        <v>609</v>
      </c>
      <c r="BD4" s="166" t="s">
        <v>610</v>
      </c>
      <c r="BE4" s="166" t="s">
        <v>611</v>
      </c>
      <c r="BF4" s="166" t="s">
        <v>612</v>
      </c>
      <c r="BG4" s="166" t="s">
        <v>609</v>
      </c>
      <c r="BH4" s="166" t="s">
        <v>610</v>
      </c>
      <c r="BI4" s="166" t="s">
        <v>611</v>
      </c>
      <c r="BJ4" s="166" t="s">
        <v>612</v>
      </c>
      <c r="BK4" s="166" t="s">
        <v>609</v>
      </c>
      <c r="BL4" s="166" t="s">
        <v>610</v>
      </c>
      <c r="BM4" s="166" t="s">
        <v>611</v>
      </c>
      <c r="BN4" s="166" t="s">
        <v>612</v>
      </c>
      <c r="BO4" s="166" t="s">
        <v>609</v>
      </c>
      <c r="BP4" s="166" t="s">
        <v>610</v>
      </c>
      <c r="BQ4" s="166" t="s">
        <v>611</v>
      </c>
      <c r="BR4" s="166" t="s">
        <v>612</v>
      </c>
      <c r="BS4" s="166" t="s">
        <v>609</v>
      </c>
      <c r="BT4" s="166" t="s">
        <v>610</v>
      </c>
      <c r="BU4" s="166" t="s">
        <v>611</v>
      </c>
      <c r="BV4" s="166" t="s">
        <v>612</v>
      </c>
      <c r="BW4" s="5"/>
      <c r="BX4" s="5"/>
      <c r="BY4" s="5"/>
      <c r="BZ4" s="5"/>
      <c r="CA4" s="5"/>
      <c r="CB4" s="5"/>
      <c r="CC4" s="5"/>
      <c r="CD4" s="5"/>
      <c r="CE4" s="5"/>
      <c r="CF4" s="5"/>
      <c r="CG4" s="5"/>
      <c r="CH4" s="5"/>
    </row>
    <row r="5" spans="2:86" ht="18" customHeight="1" x14ac:dyDescent="0.15">
      <c r="B5" s="398" t="s">
        <v>0</v>
      </c>
      <c r="C5" s="398"/>
      <c r="D5" s="398"/>
      <c r="E5" s="630" t="s">
        <v>314</v>
      </c>
      <c r="F5" s="631"/>
      <c r="G5" s="631"/>
      <c r="H5" s="631"/>
      <c r="I5" s="631"/>
      <c r="J5" s="632"/>
      <c r="K5" s="523" t="s">
        <v>1</v>
      </c>
      <c r="L5" s="523"/>
      <c r="M5" s="523"/>
      <c r="N5" s="644" t="s">
        <v>362</v>
      </c>
      <c r="O5" s="644"/>
      <c r="P5" s="644"/>
      <c r="Q5" s="644"/>
      <c r="R5" s="644"/>
      <c r="S5" s="644"/>
      <c r="T5" s="496"/>
      <c r="U5" s="497"/>
      <c r="V5" s="497"/>
      <c r="W5" s="497"/>
      <c r="X5" s="498"/>
      <c r="Y5" s="866" t="s">
        <v>367</v>
      </c>
      <c r="Z5" s="866"/>
      <c r="AA5" s="866"/>
      <c r="AB5" s="866"/>
      <c r="AC5" s="866"/>
      <c r="AD5" s="866"/>
      <c r="AE5" s="866"/>
      <c r="AF5" s="866"/>
      <c r="AG5" s="628"/>
      <c r="AH5" s="646"/>
      <c r="AI5" s="646"/>
      <c r="AJ5" s="629"/>
      <c r="AK5" s="863"/>
      <c r="AL5" s="864"/>
      <c r="AM5" s="864"/>
      <c r="AN5" s="864"/>
      <c r="AO5" s="865"/>
      <c r="AU5" s="857"/>
      <c r="AV5" s="167" t="str">
        <f>N7</f>
        <v>S017</v>
      </c>
      <c r="AW5" s="168">
        <f>R7</f>
        <v>10.5</v>
      </c>
      <c r="AX5" s="169" t="str">
        <f>AM35</f>
        <v>Ⅱ</v>
      </c>
      <c r="AY5" s="169">
        <f>Y37</f>
        <v>0</v>
      </c>
      <c r="AZ5" s="169">
        <f t="shared" ref="AZ5:BJ5" si="0">Z37</f>
        <v>0</v>
      </c>
      <c r="BA5" s="169">
        <f t="shared" si="0"/>
        <v>0</v>
      </c>
      <c r="BB5" s="169">
        <f>AB37</f>
        <v>0</v>
      </c>
      <c r="BC5" s="169">
        <f t="shared" si="0"/>
        <v>0</v>
      </c>
      <c r="BD5" s="169">
        <f>AD37</f>
        <v>0</v>
      </c>
      <c r="BE5" s="169">
        <f>AE37</f>
        <v>2</v>
      </c>
      <c r="BF5" s="169">
        <f t="shared" si="0"/>
        <v>0</v>
      </c>
      <c r="BG5" s="169">
        <f t="shared" si="0"/>
        <v>0</v>
      </c>
      <c r="BH5" s="169">
        <f t="shared" si="0"/>
        <v>0</v>
      </c>
      <c r="BI5" s="169">
        <f>AI37</f>
        <v>0</v>
      </c>
      <c r="BJ5" s="169">
        <f t="shared" si="0"/>
        <v>0</v>
      </c>
      <c r="BK5" s="169" t="str">
        <f>IF(Y37&gt;0,R7,"")</f>
        <v/>
      </c>
      <c r="BL5" s="170" t="str">
        <f>IF(Y37&gt;0,"",IF(Z37&gt;0,R7,""))</f>
        <v/>
      </c>
      <c r="BM5" s="170" t="str">
        <f>IF(Y37+Z37&gt;0,"",IF(AA37&gt;0,R7,""))</f>
        <v/>
      </c>
      <c r="BN5" s="170" t="str">
        <f>IF(Y37+Z37+AA37&gt;0,"",IF(AB37&gt;0,R7,""))</f>
        <v/>
      </c>
      <c r="BO5" s="169">
        <f>AC35</f>
        <v>0</v>
      </c>
      <c r="BP5" s="169">
        <f t="shared" ref="BP5:BQ5" si="1">AD35</f>
        <v>0</v>
      </c>
      <c r="BQ5" s="169">
        <f t="shared" si="1"/>
        <v>0.14749999999999999</v>
      </c>
      <c r="BR5" s="169">
        <f>AF35</f>
        <v>0</v>
      </c>
      <c r="BS5" s="169">
        <f>AG35</f>
        <v>0</v>
      </c>
      <c r="BT5" s="169">
        <f>AH35</f>
        <v>0</v>
      </c>
      <c r="BU5" s="169">
        <f>AI35</f>
        <v>0</v>
      </c>
      <c r="BV5" s="169">
        <f>AJ35</f>
        <v>0</v>
      </c>
      <c r="BW5" s="171"/>
      <c r="BX5" s="172"/>
      <c r="BY5" s="172"/>
      <c r="BZ5" s="172"/>
      <c r="CA5" s="173"/>
      <c r="CB5" s="173"/>
      <c r="CC5" s="173"/>
      <c r="CD5" s="173"/>
      <c r="CE5" s="173"/>
      <c r="CF5" s="173"/>
      <c r="CG5" s="173"/>
      <c r="CH5" s="173"/>
    </row>
    <row r="6" spans="2:86" ht="12" customHeight="1" x14ac:dyDescent="0.15">
      <c r="B6" s="868" t="s">
        <v>613</v>
      </c>
      <c r="C6" s="870"/>
      <c r="D6" s="871"/>
      <c r="E6" s="872"/>
      <c r="F6" s="872"/>
      <c r="G6" s="872"/>
      <c r="H6" s="872"/>
      <c r="I6" s="872"/>
      <c r="J6" s="873"/>
      <c r="K6" s="878" t="s">
        <v>614</v>
      </c>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80"/>
      <c r="AP6" s="2"/>
    </row>
    <row r="7" spans="2:86" ht="12" customHeight="1" x14ac:dyDescent="0.15">
      <c r="B7" s="869"/>
      <c r="C7" s="874"/>
      <c r="D7" s="872"/>
      <c r="E7" s="872"/>
      <c r="F7" s="872"/>
      <c r="G7" s="872"/>
      <c r="H7" s="872"/>
      <c r="I7" s="872"/>
      <c r="J7" s="873"/>
      <c r="K7" s="881" t="s">
        <v>615</v>
      </c>
      <c r="L7" s="882"/>
      <c r="M7" s="883"/>
      <c r="N7" s="884" t="s">
        <v>341</v>
      </c>
      <c r="O7" s="885"/>
      <c r="P7" s="881" t="s">
        <v>617</v>
      </c>
      <c r="Q7" s="883"/>
      <c r="R7" s="886">
        <v>10.5</v>
      </c>
      <c r="S7" s="887"/>
      <c r="T7" s="888"/>
      <c r="U7" s="889" t="s">
        <v>618</v>
      </c>
      <c r="V7" s="890"/>
      <c r="W7" s="889" t="s">
        <v>619</v>
      </c>
      <c r="X7" s="890"/>
      <c r="Y7" s="883" t="s">
        <v>620</v>
      </c>
      <c r="Z7" s="895"/>
      <c r="AA7" s="895"/>
      <c r="AB7" s="895"/>
      <c r="AC7" s="889" t="s">
        <v>621</v>
      </c>
      <c r="AD7" s="896"/>
      <c r="AE7" s="896"/>
      <c r="AF7" s="896"/>
      <c r="AG7" s="896"/>
      <c r="AH7" s="896"/>
      <c r="AI7" s="896"/>
      <c r="AJ7" s="890"/>
      <c r="AK7" s="889" t="s">
        <v>622</v>
      </c>
      <c r="AL7" s="896"/>
      <c r="AM7" s="896"/>
      <c r="AN7" s="898"/>
      <c r="AO7" s="899"/>
      <c r="AP7" s="2"/>
      <c r="AW7" s="175"/>
    </row>
    <row r="8" spans="2:86" ht="12" customHeight="1" x14ac:dyDescent="0.15">
      <c r="B8" s="869"/>
      <c r="C8" s="874"/>
      <c r="D8" s="872"/>
      <c r="E8" s="872"/>
      <c r="F8" s="872"/>
      <c r="G8" s="872"/>
      <c r="H8" s="872"/>
      <c r="I8" s="872"/>
      <c r="J8" s="873"/>
      <c r="K8" s="895" t="s">
        <v>501</v>
      </c>
      <c r="L8" s="895" t="s">
        <v>414</v>
      </c>
      <c r="M8" s="895"/>
      <c r="N8" s="895" t="s">
        <v>415</v>
      </c>
      <c r="O8" s="895"/>
      <c r="P8" s="895" t="s">
        <v>623</v>
      </c>
      <c r="Q8" s="895"/>
      <c r="R8" s="895" t="s">
        <v>624</v>
      </c>
      <c r="S8" s="895"/>
      <c r="T8" s="895"/>
      <c r="U8" s="891"/>
      <c r="V8" s="892"/>
      <c r="W8" s="891"/>
      <c r="X8" s="892"/>
      <c r="Y8" s="883"/>
      <c r="Z8" s="895"/>
      <c r="AA8" s="895"/>
      <c r="AB8" s="895"/>
      <c r="AC8" s="893"/>
      <c r="AD8" s="897"/>
      <c r="AE8" s="897"/>
      <c r="AF8" s="897"/>
      <c r="AG8" s="897"/>
      <c r="AH8" s="897"/>
      <c r="AI8" s="897"/>
      <c r="AJ8" s="894"/>
      <c r="AK8" s="891"/>
      <c r="AL8" s="900"/>
      <c r="AM8" s="900"/>
      <c r="AN8" s="901"/>
      <c r="AO8" s="902"/>
      <c r="AP8" s="2"/>
    </row>
    <row r="9" spans="2:86" ht="12" customHeight="1" x14ac:dyDescent="0.15">
      <c r="B9" s="869"/>
      <c r="C9" s="874"/>
      <c r="D9" s="872"/>
      <c r="E9" s="872"/>
      <c r="F9" s="872"/>
      <c r="G9" s="872"/>
      <c r="H9" s="872"/>
      <c r="I9" s="872"/>
      <c r="J9" s="873"/>
      <c r="K9" s="895"/>
      <c r="L9" s="895"/>
      <c r="M9" s="895"/>
      <c r="N9" s="895"/>
      <c r="O9" s="895"/>
      <c r="P9" s="895"/>
      <c r="Q9" s="895"/>
      <c r="R9" s="895"/>
      <c r="S9" s="895"/>
      <c r="T9" s="895"/>
      <c r="U9" s="891"/>
      <c r="V9" s="892"/>
      <c r="W9" s="891"/>
      <c r="X9" s="892"/>
      <c r="Y9" s="883" t="s">
        <v>625</v>
      </c>
      <c r="Z9" s="895"/>
      <c r="AA9" s="895"/>
      <c r="AB9" s="895"/>
      <c r="AC9" s="895" t="s">
        <v>626</v>
      </c>
      <c r="AD9" s="895"/>
      <c r="AE9" s="895"/>
      <c r="AF9" s="895"/>
      <c r="AG9" s="895" t="s">
        <v>627</v>
      </c>
      <c r="AH9" s="895"/>
      <c r="AI9" s="895"/>
      <c r="AJ9" s="895"/>
      <c r="AK9" s="891"/>
      <c r="AL9" s="900"/>
      <c r="AM9" s="900"/>
      <c r="AN9" s="901"/>
      <c r="AO9" s="902"/>
      <c r="AP9" s="2"/>
    </row>
    <row r="10" spans="2:86" ht="12" customHeight="1" x14ac:dyDescent="0.15">
      <c r="B10" s="869"/>
      <c r="C10" s="874"/>
      <c r="D10" s="872"/>
      <c r="E10" s="872"/>
      <c r="F10" s="872"/>
      <c r="G10" s="872"/>
      <c r="H10" s="872"/>
      <c r="I10" s="872"/>
      <c r="J10" s="873"/>
      <c r="K10" s="895"/>
      <c r="L10" s="895"/>
      <c r="M10" s="895"/>
      <c r="N10" s="895"/>
      <c r="O10" s="895"/>
      <c r="P10" s="895"/>
      <c r="Q10" s="895"/>
      <c r="R10" s="895"/>
      <c r="S10" s="895"/>
      <c r="T10" s="895"/>
      <c r="U10" s="893"/>
      <c r="V10" s="894"/>
      <c r="W10" s="893"/>
      <c r="X10" s="894"/>
      <c r="Y10" s="176" t="s">
        <v>388</v>
      </c>
      <c r="Z10" s="177" t="s">
        <v>387</v>
      </c>
      <c r="AA10" s="177" t="s">
        <v>628</v>
      </c>
      <c r="AB10" s="177" t="s">
        <v>629</v>
      </c>
      <c r="AC10" s="177" t="s">
        <v>388</v>
      </c>
      <c r="AD10" s="177" t="s">
        <v>387</v>
      </c>
      <c r="AE10" s="177" t="s">
        <v>628</v>
      </c>
      <c r="AF10" s="177" t="s">
        <v>629</v>
      </c>
      <c r="AG10" s="177" t="s">
        <v>388</v>
      </c>
      <c r="AH10" s="177" t="s">
        <v>387</v>
      </c>
      <c r="AI10" s="177" t="s">
        <v>628</v>
      </c>
      <c r="AJ10" s="177" t="s">
        <v>629</v>
      </c>
      <c r="AK10" s="893"/>
      <c r="AL10" s="897"/>
      <c r="AM10" s="897"/>
      <c r="AN10" s="903"/>
      <c r="AO10" s="904"/>
      <c r="AP10" s="2"/>
    </row>
    <row r="11" spans="2:86" ht="12" customHeight="1" x14ac:dyDescent="0.15">
      <c r="B11" s="869"/>
      <c r="C11" s="874"/>
      <c r="D11" s="872"/>
      <c r="E11" s="872"/>
      <c r="F11" s="872"/>
      <c r="G11" s="872"/>
      <c r="H11" s="872"/>
      <c r="I11" s="872"/>
      <c r="J11" s="873"/>
      <c r="K11" s="178">
        <v>1</v>
      </c>
      <c r="L11" s="905" t="s">
        <v>429</v>
      </c>
      <c r="M11" s="907"/>
      <c r="N11" s="905" t="s">
        <v>454</v>
      </c>
      <c r="O11" s="907"/>
      <c r="P11" s="905" t="s">
        <v>431</v>
      </c>
      <c r="Q11" s="907"/>
      <c r="R11" s="613" t="s">
        <v>269</v>
      </c>
      <c r="S11" s="613"/>
      <c r="T11" s="613"/>
      <c r="U11" s="905" t="s">
        <v>434</v>
      </c>
      <c r="V11" s="907"/>
      <c r="W11" s="905"/>
      <c r="X11" s="907"/>
      <c r="Y11" s="179"/>
      <c r="Z11" s="180"/>
      <c r="AA11" s="180"/>
      <c r="AB11" s="180"/>
      <c r="AC11" s="181"/>
      <c r="AD11" s="181"/>
      <c r="AE11" s="181">
        <v>2.75E-2</v>
      </c>
      <c r="AF11" s="181"/>
      <c r="AG11" s="181"/>
      <c r="AH11" s="181"/>
      <c r="AI11" s="181"/>
      <c r="AJ11" s="181"/>
      <c r="AK11" s="905"/>
      <c r="AL11" s="906"/>
      <c r="AM11" s="906"/>
      <c r="AN11" s="906"/>
      <c r="AO11" s="907"/>
      <c r="AP11" s="2"/>
      <c r="AQ11" s="182">
        <f>IF(P11="材質劣化",2,IF(P11="漏水",3,1))</f>
        <v>2</v>
      </c>
    </row>
    <row r="12" spans="2:86" ht="12" customHeight="1" x14ac:dyDescent="0.15">
      <c r="B12" s="869"/>
      <c r="C12" s="874"/>
      <c r="D12" s="872"/>
      <c r="E12" s="872"/>
      <c r="F12" s="872"/>
      <c r="G12" s="872"/>
      <c r="H12" s="872"/>
      <c r="I12" s="872"/>
      <c r="J12" s="873"/>
      <c r="K12" s="178">
        <v>2</v>
      </c>
      <c r="L12" s="905" t="s">
        <v>429</v>
      </c>
      <c r="M12" s="907"/>
      <c r="N12" s="905" t="s">
        <v>454</v>
      </c>
      <c r="O12" s="907"/>
      <c r="P12" s="905" t="s">
        <v>431</v>
      </c>
      <c r="Q12" s="907"/>
      <c r="R12" s="613" t="s">
        <v>269</v>
      </c>
      <c r="S12" s="613"/>
      <c r="T12" s="613"/>
      <c r="U12" s="905" t="s">
        <v>434</v>
      </c>
      <c r="V12" s="907"/>
      <c r="W12" s="905"/>
      <c r="X12" s="907"/>
      <c r="Y12" s="179"/>
      <c r="Z12" s="180"/>
      <c r="AA12" s="180"/>
      <c r="AB12" s="180"/>
      <c r="AC12" s="181"/>
      <c r="AD12" s="181"/>
      <c r="AE12" s="181">
        <v>0.12</v>
      </c>
      <c r="AF12" s="181"/>
      <c r="AG12" s="181"/>
      <c r="AH12" s="181"/>
      <c r="AI12" s="181"/>
      <c r="AJ12" s="181"/>
      <c r="AK12" s="905"/>
      <c r="AL12" s="906"/>
      <c r="AM12" s="906"/>
      <c r="AN12" s="906"/>
      <c r="AO12" s="907"/>
      <c r="AP12" s="2"/>
      <c r="AQ12" s="182">
        <f>IF(P12="材質劣化",2,IF(P12="漏水",3,1))</f>
        <v>2</v>
      </c>
    </row>
    <row r="13" spans="2:86" ht="12" customHeight="1" x14ac:dyDescent="0.15">
      <c r="B13" s="869"/>
      <c r="C13" s="874"/>
      <c r="D13" s="872"/>
      <c r="E13" s="872"/>
      <c r="F13" s="872"/>
      <c r="G13" s="872"/>
      <c r="H13" s="872"/>
      <c r="I13" s="872"/>
      <c r="J13" s="873"/>
      <c r="K13" s="178"/>
      <c r="L13" s="905"/>
      <c r="M13" s="907"/>
      <c r="N13" s="905"/>
      <c r="O13" s="907"/>
      <c r="P13" s="905"/>
      <c r="Q13" s="907"/>
      <c r="R13" s="611"/>
      <c r="S13" s="614"/>
      <c r="T13" s="612"/>
      <c r="U13" s="905"/>
      <c r="V13" s="907"/>
      <c r="W13" s="905"/>
      <c r="X13" s="907"/>
      <c r="Y13" s="179"/>
      <c r="Z13" s="180"/>
      <c r="AA13" s="180"/>
      <c r="AB13" s="180"/>
      <c r="AC13" s="181"/>
      <c r="AD13" s="181"/>
      <c r="AE13" s="181"/>
      <c r="AF13" s="181"/>
      <c r="AG13" s="181"/>
      <c r="AH13" s="181"/>
      <c r="AI13" s="181"/>
      <c r="AJ13" s="181"/>
      <c r="AK13" s="905"/>
      <c r="AL13" s="906"/>
      <c r="AM13" s="906"/>
      <c r="AN13" s="906"/>
      <c r="AO13" s="907"/>
      <c r="AP13" s="2"/>
      <c r="AQ13" s="182">
        <f t="shared" ref="AQ13:AQ34" si="2">IF(P13="材質劣化",2,IF(P13="漏水",3,1))</f>
        <v>1</v>
      </c>
    </row>
    <row r="14" spans="2:86" ht="12" customHeight="1" x14ac:dyDescent="0.15">
      <c r="B14" s="869"/>
      <c r="C14" s="874"/>
      <c r="D14" s="872"/>
      <c r="E14" s="872"/>
      <c r="F14" s="872"/>
      <c r="G14" s="872"/>
      <c r="H14" s="872"/>
      <c r="I14" s="872"/>
      <c r="J14" s="873"/>
      <c r="K14" s="178"/>
      <c r="L14" s="905"/>
      <c r="M14" s="907"/>
      <c r="N14" s="905"/>
      <c r="O14" s="907"/>
      <c r="P14" s="905"/>
      <c r="Q14" s="907"/>
      <c r="R14" s="611"/>
      <c r="S14" s="614"/>
      <c r="T14" s="612"/>
      <c r="U14" s="905"/>
      <c r="V14" s="907"/>
      <c r="W14" s="905"/>
      <c r="X14" s="907"/>
      <c r="Y14" s="179"/>
      <c r="Z14" s="180"/>
      <c r="AA14" s="180"/>
      <c r="AB14" s="180"/>
      <c r="AC14" s="181"/>
      <c r="AD14" s="181"/>
      <c r="AE14" s="181"/>
      <c r="AF14" s="181"/>
      <c r="AG14" s="181"/>
      <c r="AH14" s="181"/>
      <c r="AI14" s="181"/>
      <c r="AJ14" s="181"/>
      <c r="AK14" s="905"/>
      <c r="AL14" s="906"/>
      <c r="AM14" s="906"/>
      <c r="AN14" s="906"/>
      <c r="AO14" s="907"/>
      <c r="AP14" s="2"/>
      <c r="AQ14" s="182">
        <f t="shared" si="2"/>
        <v>1</v>
      </c>
    </row>
    <row r="15" spans="2:86" ht="12" customHeight="1" x14ac:dyDescent="0.15">
      <c r="B15" s="869"/>
      <c r="C15" s="874"/>
      <c r="D15" s="872"/>
      <c r="E15" s="872"/>
      <c r="F15" s="872"/>
      <c r="G15" s="872"/>
      <c r="H15" s="872"/>
      <c r="I15" s="872"/>
      <c r="J15" s="873"/>
      <c r="K15" s="178"/>
      <c r="L15" s="905"/>
      <c r="M15" s="907"/>
      <c r="N15" s="905"/>
      <c r="O15" s="907"/>
      <c r="P15" s="905"/>
      <c r="Q15" s="907"/>
      <c r="R15" s="611"/>
      <c r="S15" s="614"/>
      <c r="T15" s="612"/>
      <c r="U15" s="905"/>
      <c r="V15" s="907"/>
      <c r="W15" s="905"/>
      <c r="X15" s="907"/>
      <c r="Y15" s="179"/>
      <c r="Z15" s="180"/>
      <c r="AA15" s="180"/>
      <c r="AB15" s="180"/>
      <c r="AC15" s="181"/>
      <c r="AD15" s="181"/>
      <c r="AE15" s="181"/>
      <c r="AF15" s="181"/>
      <c r="AG15" s="181"/>
      <c r="AH15" s="181"/>
      <c r="AI15" s="181"/>
      <c r="AJ15" s="181"/>
      <c r="AK15" s="905"/>
      <c r="AL15" s="906"/>
      <c r="AM15" s="906"/>
      <c r="AN15" s="906"/>
      <c r="AO15" s="907"/>
      <c r="AP15" s="2"/>
      <c r="AQ15" s="182">
        <f t="shared" si="2"/>
        <v>1</v>
      </c>
    </row>
    <row r="16" spans="2:86" ht="12" customHeight="1" x14ac:dyDescent="0.15">
      <c r="B16" s="869"/>
      <c r="C16" s="874"/>
      <c r="D16" s="872"/>
      <c r="E16" s="872"/>
      <c r="F16" s="872"/>
      <c r="G16" s="872"/>
      <c r="H16" s="872"/>
      <c r="I16" s="872"/>
      <c r="J16" s="873"/>
      <c r="K16" s="178"/>
      <c r="L16" s="905"/>
      <c r="M16" s="907"/>
      <c r="N16" s="905"/>
      <c r="O16" s="907"/>
      <c r="P16" s="905"/>
      <c r="Q16" s="907"/>
      <c r="R16" s="611"/>
      <c r="S16" s="614"/>
      <c r="T16" s="612"/>
      <c r="U16" s="905"/>
      <c r="V16" s="907"/>
      <c r="W16" s="905"/>
      <c r="X16" s="907"/>
      <c r="Y16" s="179"/>
      <c r="Z16" s="180"/>
      <c r="AA16" s="180"/>
      <c r="AB16" s="180"/>
      <c r="AC16" s="181"/>
      <c r="AD16" s="181"/>
      <c r="AE16" s="181"/>
      <c r="AF16" s="181"/>
      <c r="AG16" s="181"/>
      <c r="AH16" s="181"/>
      <c r="AI16" s="181"/>
      <c r="AJ16" s="181"/>
      <c r="AK16" s="905"/>
      <c r="AL16" s="906"/>
      <c r="AM16" s="906"/>
      <c r="AN16" s="906"/>
      <c r="AO16" s="907"/>
      <c r="AP16" s="2"/>
      <c r="AQ16" s="182">
        <f t="shared" si="2"/>
        <v>1</v>
      </c>
    </row>
    <row r="17" spans="2:46" ht="12" customHeight="1" x14ac:dyDescent="0.15">
      <c r="B17" s="869"/>
      <c r="C17" s="874"/>
      <c r="D17" s="872"/>
      <c r="E17" s="872"/>
      <c r="F17" s="872"/>
      <c r="G17" s="872"/>
      <c r="H17" s="872"/>
      <c r="I17" s="872"/>
      <c r="J17" s="873"/>
      <c r="K17" s="178"/>
      <c r="L17" s="905"/>
      <c r="M17" s="907"/>
      <c r="N17" s="905"/>
      <c r="O17" s="907"/>
      <c r="P17" s="905"/>
      <c r="Q17" s="907"/>
      <c r="R17" s="611"/>
      <c r="S17" s="614"/>
      <c r="T17" s="612"/>
      <c r="U17" s="905"/>
      <c r="V17" s="907"/>
      <c r="W17" s="905"/>
      <c r="X17" s="907"/>
      <c r="Y17" s="179"/>
      <c r="Z17" s="180"/>
      <c r="AA17" s="180"/>
      <c r="AB17" s="180"/>
      <c r="AC17" s="181"/>
      <c r="AD17" s="181"/>
      <c r="AE17" s="181"/>
      <c r="AF17" s="181"/>
      <c r="AG17" s="181"/>
      <c r="AH17" s="181"/>
      <c r="AI17" s="181"/>
      <c r="AJ17" s="181"/>
      <c r="AK17" s="905"/>
      <c r="AL17" s="906"/>
      <c r="AM17" s="906"/>
      <c r="AN17" s="906"/>
      <c r="AO17" s="907"/>
      <c r="AP17" s="2"/>
      <c r="AQ17" s="182">
        <f t="shared" si="2"/>
        <v>1</v>
      </c>
    </row>
    <row r="18" spans="2:46" ht="12" customHeight="1" x14ac:dyDescent="0.15">
      <c r="B18" s="869"/>
      <c r="C18" s="874"/>
      <c r="D18" s="872"/>
      <c r="E18" s="872"/>
      <c r="F18" s="872"/>
      <c r="G18" s="872"/>
      <c r="H18" s="872"/>
      <c r="I18" s="872"/>
      <c r="J18" s="873"/>
      <c r="K18" s="178"/>
      <c r="L18" s="905"/>
      <c r="M18" s="907"/>
      <c r="N18" s="905"/>
      <c r="O18" s="907"/>
      <c r="P18" s="905"/>
      <c r="Q18" s="907"/>
      <c r="R18" s="611"/>
      <c r="S18" s="614"/>
      <c r="T18" s="612"/>
      <c r="U18" s="905"/>
      <c r="V18" s="907"/>
      <c r="W18" s="905"/>
      <c r="X18" s="907"/>
      <c r="Y18" s="179"/>
      <c r="Z18" s="180"/>
      <c r="AA18" s="180"/>
      <c r="AB18" s="180"/>
      <c r="AC18" s="181"/>
      <c r="AD18" s="181"/>
      <c r="AE18" s="181"/>
      <c r="AF18" s="181"/>
      <c r="AG18" s="181"/>
      <c r="AH18" s="181"/>
      <c r="AI18" s="181"/>
      <c r="AJ18" s="181"/>
      <c r="AK18" s="905"/>
      <c r="AL18" s="906"/>
      <c r="AM18" s="906"/>
      <c r="AN18" s="906"/>
      <c r="AO18" s="907"/>
      <c r="AP18" s="2"/>
      <c r="AQ18" s="182">
        <f t="shared" si="2"/>
        <v>1</v>
      </c>
    </row>
    <row r="19" spans="2:46" ht="12" customHeight="1" x14ac:dyDescent="0.15">
      <c r="B19" s="869"/>
      <c r="C19" s="874"/>
      <c r="D19" s="872"/>
      <c r="E19" s="872"/>
      <c r="F19" s="872"/>
      <c r="G19" s="872"/>
      <c r="H19" s="872"/>
      <c r="I19" s="872"/>
      <c r="J19" s="873"/>
      <c r="K19" s="178"/>
      <c r="L19" s="905"/>
      <c r="M19" s="907"/>
      <c r="N19" s="905"/>
      <c r="O19" s="907"/>
      <c r="P19" s="905"/>
      <c r="Q19" s="907"/>
      <c r="R19" s="611"/>
      <c r="S19" s="614"/>
      <c r="T19" s="612"/>
      <c r="U19" s="905"/>
      <c r="V19" s="907"/>
      <c r="W19" s="905"/>
      <c r="X19" s="907"/>
      <c r="Y19" s="179"/>
      <c r="Z19" s="180"/>
      <c r="AA19" s="180"/>
      <c r="AB19" s="180"/>
      <c r="AC19" s="181"/>
      <c r="AD19" s="181"/>
      <c r="AE19" s="181"/>
      <c r="AF19" s="181"/>
      <c r="AG19" s="181"/>
      <c r="AH19" s="181"/>
      <c r="AI19" s="181"/>
      <c r="AJ19" s="181"/>
      <c r="AK19" s="905"/>
      <c r="AL19" s="906"/>
      <c r="AM19" s="906"/>
      <c r="AN19" s="906"/>
      <c r="AO19" s="907"/>
      <c r="AP19" s="2"/>
      <c r="AQ19" s="182">
        <f t="shared" si="2"/>
        <v>1</v>
      </c>
    </row>
    <row r="20" spans="2:46" ht="12" customHeight="1" x14ac:dyDescent="0.15">
      <c r="B20" s="869"/>
      <c r="C20" s="874"/>
      <c r="D20" s="872"/>
      <c r="E20" s="872"/>
      <c r="F20" s="872"/>
      <c r="G20" s="872"/>
      <c r="H20" s="872"/>
      <c r="I20" s="872"/>
      <c r="J20" s="873"/>
      <c r="K20" s="178"/>
      <c r="L20" s="905"/>
      <c r="M20" s="907"/>
      <c r="N20" s="905"/>
      <c r="O20" s="907"/>
      <c r="P20" s="905"/>
      <c r="Q20" s="907"/>
      <c r="R20" s="611"/>
      <c r="S20" s="614"/>
      <c r="T20" s="612"/>
      <c r="U20" s="905"/>
      <c r="V20" s="907"/>
      <c r="W20" s="905"/>
      <c r="X20" s="907"/>
      <c r="Y20" s="179"/>
      <c r="Z20" s="180"/>
      <c r="AA20" s="180"/>
      <c r="AB20" s="180"/>
      <c r="AC20" s="181"/>
      <c r="AD20" s="181"/>
      <c r="AE20" s="181"/>
      <c r="AF20" s="181"/>
      <c r="AG20" s="181"/>
      <c r="AH20" s="181"/>
      <c r="AI20" s="181"/>
      <c r="AJ20" s="181"/>
      <c r="AK20" s="905"/>
      <c r="AL20" s="906"/>
      <c r="AM20" s="906"/>
      <c r="AN20" s="906"/>
      <c r="AO20" s="907"/>
      <c r="AP20" s="2"/>
      <c r="AQ20" s="182">
        <f t="shared" si="2"/>
        <v>1</v>
      </c>
    </row>
    <row r="21" spans="2:46" ht="12" customHeight="1" x14ac:dyDescent="0.15">
      <c r="B21" s="869"/>
      <c r="C21" s="874"/>
      <c r="D21" s="872"/>
      <c r="E21" s="872"/>
      <c r="F21" s="872"/>
      <c r="G21" s="872"/>
      <c r="H21" s="872"/>
      <c r="I21" s="872"/>
      <c r="J21" s="873"/>
      <c r="K21" s="178"/>
      <c r="L21" s="905"/>
      <c r="M21" s="907"/>
      <c r="N21" s="905"/>
      <c r="O21" s="907"/>
      <c r="P21" s="905"/>
      <c r="Q21" s="907"/>
      <c r="R21" s="611"/>
      <c r="S21" s="614"/>
      <c r="T21" s="612"/>
      <c r="U21" s="905"/>
      <c r="V21" s="907"/>
      <c r="W21" s="905"/>
      <c r="X21" s="907"/>
      <c r="Y21" s="179"/>
      <c r="Z21" s="180"/>
      <c r="AA21" s="180"/>
      <c r="AB21" s="180"/>
      <c r="AC21" s="181"/>
      <c r="AD21" s="181"/>
      <c r="AE21" s="181"/>
      <c r="AF21" s="181"/>
      <c r="AG21" s="181"/>
      <c r="AH21" s="181"/>
      <c r="AI21" s="181"/>
      <c r="AJ21" s="181"/>
      <c r="AK21" s="905"/>
      <c r="AL21" s="906"/>
      <c r="AM21" s="906"/>
      <c r="AN21" s="906"/>
      <c r="AO21" s="907"/>
      <c r="AP21" s="2"/>
      <c r="AQ21" s="182">
        <f>IF(P21="材質劣化",2,IF(P21="漏水",3,1))</f>
        <v>1</v>
      </c>
    </row>
    <row r="22" spans="2:46" ht="12" customHeight="1" x14ac:dyDescent="0.15">
      <c r="B22" s="869"/>
      <c r="C22" s="874"/>
      <c r="D22" s="872"/>
      <c r="E22" s="872"/>
      <c r="F22" s="872"/>
      <c r="G22" s="872"/>
      <c r="H22" s="872"/>
      <c r="I22" s="872"/>
      <c r="J22" s="873"/>
      <c r="K22" s="178"/>
      <c r="L22" s="905"/>
      <c r="M22" s="907"/>
      <c r="N22" s="905"/>
      <c r="O22" s="907"/>
      <c r="P22" s="905"/>
      <c r="Q22" s="907"/>
      <c r="R22" s="611"/>
      <c r="S22" s="614"/>
      <c r="T22" s="612"/>
      <c r="U22" s="905"/>
      <c r="V22" s="907"/>
      <c r="W22" s="905"/>
      <c r="X22" s="907"/>
      <c r="Y22" s="179"/>
      <c r="Z22" s="180"/>
      <c r="AA22" s="180"/>
      <c r="AB22" s="180"/>
      <c r="AC22" s="181"/>
      <c r="AD22" s="181"/>
      <c r="AE22" s="181"/>
      <c r="AF22" s="181"/>
      <c r="AG22" s="181"/>
      <c r="AH22" s="181"/>
      <c r="AI22" s="181"/>
      <c r="AJ22" s="181"/>
      <c r="AK22" s="905"/>
      <c r="AL22" s="906"/>
      <c r="AM22" s="906"/>
      <c r="AN22" s="906"/>
      <c r="AO22" s="907"/>
      <c r="AP22" s="2"/>
      <c r="AQ22" s="182">
        <f t="shared" si="2"/>
        <v>1</v>
      </c>
    </row>
    <row r="23" spans="2:46" ht="12" customHeight="1" x14ac:dyDescent="0.15">
      <c r="B23" s="869"/>
      <c r="C23" s="874"/>
      <c r="D23" s="872"/>
      <c r="E23" s="872"/>
      <c r="F23" s="872"/>
      <c r="G23" s="872"/>
      <c r="H23" s="872"/>
      <c r="I23" s="872"/>
      <c r="J23" s="873"/>
      <c r="K23" s="178"/>
      <c r="L23" s="905"/>
      <c r="M23" s="907"/>
      <c r="N23" s="905"/>
      <c r="O23" s="907"/>
      <c r="P23" s="905"/>
      <c r="Q23" s="907"/>
      <c r="R23" s="611"/>
      <c r="S23" s="614"/>
      <c r="T23" s="612"/>
      <c r="U23" s="905"/>
      <c r="V23" s="907"/>
      <c r="W23" s="905"/>
      <c r="X23" s="907"/>
      <c r="Y23" s="179"/>
      <c r="Z23" s="180"/>
      <c r="AA23" s="180"/>
      <c r="AB23" s="180"/>
      <c r="AC23" s="181"/>
      <c r="AD23" s="181"/>
      <c r="AE23" s="181"/>
      <c r="AF23" s="181"/>
      <c r="AG23" s="181"/>
      <c r="AH23" s="181"/>
      <c r="AI23" s="181"/>
      <c r="AJ23" s="181"/>
      <c r="AK23" s="905"/>
      <c r="AL23" s="906"/>
      <c r="AM23" s="906"/>
      <c r="AN23" s="906"/>
      <c r="AO23" s="907"/>
      <c r="AP23" s="2"/>
      <c r="AQ23" s="182">
        <f t="shared" si="2"/>
        <v>1</v>
      </c>
    </row>
    <row r="24" spans="2:46" ht="12" customHeight="1" x14ac:dyDescent="0.15">
      <c r="B24" s="869"/>
      <c r="C24" s="874"/>
      <c r="D24" s="872"/>
      <c r="E24" s="872"/>
      <c r="F24" s="872"/>
      <c r="G24" s="872"/>
      <c r="H24" s="872"/>
      <c r="I24" s="872"/>
      <c r="J24" s="873"/>
      <c r="K24" s="178"/>
      <c r="L24" s="905"/>
      <c r="M24" s="907"/>
      <c r="N24" s="905"/>
      <c r="O24" s="907"/>
      <c r="P24" s="905"/>
      <c r="Q24" s="907"/>
      <c r="R24" s="611"/>
      <c r="S24" s="614"/>
      <c r="T24" s="612"/>
      <c r="U24" s="905"/>
      <c r="V24" s="907"/>
      <c r="W24" s="905"/>
      <c r="X24" s="907"/>
      <c r="Y24" s="179"/>
      <c r="Z24" s="180"/>
      <c r="AA24" s="180"/>
      <c r="AB24" s="180"/>
      <c r="AC24" s="181"/>
      <c r="AD24" s="181"/>
      <c r="AE24" s="181"/>
      <c r="AF24" s="181"/>
      <c r="AG24" s="181"/>
      <c r="AH24" s="181"/>
      <c r="AI24" s="181"/>
      <c r="AJ24" s="181"/>
      <c r="AK24" s="905"/>
      <c r="AL24" s="906"/>
      <c r="AM24" s="906"/>
      <c r="AN24" s="906"/>
      <c r="AO24" s="907"/>
      <c r="AP24" s="2"/>
      <c r="AQ24" s="182">
        <f t="shared" si="2"/>
        <v>1</v>
      </c>
    </row>
    <row r="25" spans="2:46" ht="12" customHeight="1" x14ac:dyDescent="0.15">
      <c r="B25" s="869"/>
      <c r="C25" s="874"/>
      <c r="D25" s="872"/>
      <c r="E25" s="872"/>
      <c r="F25" s="872"/>
      <c r="G25" s="872"/>
      <c r="H25" s="872"/>
      <c r="I25" s="872"/>
      <c r="J25" s="873"/>
      <c r="K25" s="178"/>
      <c r="L25" s="905"/>
      <c r="M25" s="907"/>
      <c r="N25" s="905"/>
      <c r="O25" s="907"/>
      <c r="P25" s="905"/>
      <c r="Q25" s="907"/>
      <c r="R25" s="611"/>
      <c r="S25" s="614"/>
      <c r="T25" s="612"/>
      <c r="U25" s="905"/>
      <c r="V25" s="907"/>
      <c r="W25" s="905"/>
      <c r="X25" s="907"/>
      <c r="Y25" s="179"/>
      <c r="Z25" s="180"/>
      <c r="AA25" s="180"/>
      <c r="AB25" s="180"/>
      <c r="AC25" s="181"/>
      <c r="AD25" s="181"/>
      <c r="AE25" s="181"/>
      <c r="AF25" s="181"/>
      <c r="AG25" s="181"/>
      <c r="AH25" s="181"/>
      <c r="AI25" s="181"/>
      <c r="AJ25" s="181"/>
      <c r="AK25" s="905"/>
      <c r="AL25" s="906"/>
      <c r="AM25" s="906"/>
      <c r="AN25" s="906"/>
      <c r="AO25" s="907"/>
      <c r="AP25" s="2"/>
      <c r="AQ25" s="182">
        <f t="shared" si="2"/>
        <v>1</v>
      </c>
    </row>
    <row r="26" spans="2:46" ht="12" customHeight="1" x14ac:dyDescent="0.15">
      <c r="B26" s="869"/>
      <c r="C26" s="874"/>
      <c r="D26" s="872"/>
      <c r="E26" s="872"/>
      <c r="F26" s="872"/>
      <c r="G26" s="872"/>
      <c r="H26" s="872"/>
      <c r="I26" s="872"/>
      <c r="J26" s="873"/>
      <c r="K26" s="178"/>
      <c r="L26" s="905"/>
      <c r="M26" s="907"/>
      <c r="N26" s="905"/>
      <c r="O26" s="907"/>
      <c r="P26" s="905"/>
      <c r="Q26" s="907"/>
      <c r="R26" s="611"/>
      <c r="S26" s="614"/>
      <c r="T26" s="612"/>
      <c r="U26" s="905"/>
      <c r="V26" s="907"/>
      <c r="W26" s="905"/>
      <c r="X26" s="907"/>
      <c r="Y26" s="179"/>
      <c r="Z26" s="180"/>
      <c r="AA26" s="180"/>
      <c r="AB26" s="180"/>
      <c r="AC26" s="181"/>
      <c r="AD26" s="181"/>
      <c r="AE26" s="181"/>
      <c r="AF26" s="181"/>
      <c r="AG26" s="181"/>
      <c r="AH26" s="181"/>
      <c r="AI26" s="181"/>
      <c r="AJ26" s="181"/>
      <c r="AK26" s="905"/>
      <c r="AL26" s="906"/>
      <c r="AM26" s="906"/>
      <c r="AN26" s="906"/>
      <c r="AO26" s="907"/>
      <c r="AP26" s="2"/>
      <c r="AQ26" s="182">
        <f t="shared" si="2"/>
        <v>1</v>
      </c>
    </row>
    <row r="27" spans="2:46" ht="12" customHeight="1" x14ac:dyDescent="0.15">
      <c r="B27" s="869"/>
      <c r="C27" s="874"/>
      <c r="D27" s="872"/>
      <c r="E27" s="872"/>
      <c r="F27" s="872"/>
      <c r="G27" s="872"/>
      <c r="H27" s="872"/>
      <c r="I27" s="872"/>
      <c r="J27" s="873"/>
      <c r="K27" s="178"/>
      <c r="L27" s="905"/>
      <c r="M27" s="907"/>
      <c r="N27" s="905"/>
      <c r="O27" s="907"/>
      <c r="P27" s="905"/>
      <c r="Q27" s="907"/>
      <c r="R27" s="611"/>
      <c r="S27" s="614"/>
      <c r="T27" s="612"/>
      <c r="U27" s="905"/>
      <c r="V27" s="907"/>
      <c r="W27" s="905"/>
      <c r="X27" s="907"/>
      <c r="Y27" s="179"/>
      <c r="Z27" s="180"/>
      <c r="AA27" s="180"/>
      <c r="AB27" s="180"/>
      <c r="AC27" s="181"/>
      <c r="AD27" s="181"/>
      <c r="AE27" s="181"/>
      <c r="AF27" s="181"/>
      <c r="AG27" s="181"/>
      <c r="AH27" s="181"/>
      <c r="AI27" s="181"/>
      <c r="AJ27" s="181"/>
      <c r="AK27" s="905"/>
      <c r="AL27" s="906"/>
      <c r="AM27" s="906"/>
      <c r="AN27" s="906"/>
      <c r="AO27" s="907"/>
      <c r="AP27" s="2"/>
      <c r="AQ27" s="182">
        <f t="shared" si="2"/>
        <v>1</v>
      </c>
    </row>
    <row r="28" spans="2:46" ht="12" customHeight="1" x14ac:dyDescent="0.15">
      <c r="B28" s="869"/>
      <c r="C28" s="874"/>
      <c r="D28" s="872"/>
      <c r="E28" s="872"/>
      <c r="F28" s="872"/>
      <c r="G28" s="872"/>
      <c r="H28" s="872"/>
      <c r="I28" s="872"/>
      <c r="J28" s="873"/>
      <c r="K28" s="178"/>
      <c r="L28" s="905"/>
      <c r="M28" s="907"/>
      <c r="N28" s="905"/>
      <c r="O28" s="907"/>
      <c r="P28" s="905"/>
      <c r="Q28" s="907"/>
      <c r="R28" s="611"/>
      <c r="S28" s="614"/>
      <c r="T28" s="612"/>
      <c r="U28" s="905"/>
      <c r="V28" s="907"/>
      <c r="W28" s="905"/>
      <c r="X28" s="907"/>
      <c r="Y28" s="179"/>
      <c r="Z28" s="180"/>
      <c r="AA28" s="180"/>
      <c r="AB28" s="180"/>
      <c r="AC28" s="181"/>
      <c r="AD28" s="181"/>
      <c r="AE28" s="181"/>
      <c r="AF28" s="181"/>
      <c r="AG28" s="181"/>
      <c r="AH28" s="181"/>
      <c r="AI28" s="181"/>
      <c r="AJ28" s="181"/>
      <c r="AK28" s="905"/>
      <c r="AL28" s="906"/>
      <c r="AM28" s="906"/>
      <c r="AN28" s="906"/>
      <c r="AO28" s="907"/>
      <c r="AP28" s="2"/>
      <c r="AQ28" s="182">
        <f t="shared" si="2"/>
        <v>1</v>
      </c>
    </row>
    <row r="29" spans="2:46" ht="12" customHeight="1" x14ac:dyDescent="0.15">
      <c r="B29" s="869"/>
      <c r="C29" s="874"/>
      <c r="D29" s="872"/>
      <c r="E29" s="872"/>
      <c r="F29" s="872"/>
      <c r="G29" s="872"/>
      <c r="H29" s="872"/>
      <c r="I29" s="872"/>
      <c r="J29" s="873"/>
      <c r="K29" s="178"/>
      <c r="L29" s="905"/>
      <c r="M29" s="907"/>
      <c r="N29" s="905"/>
      <c r="O29" s="907"/>
      <c r="P29" s="905"/>
      <c r="Q29" s="907"/>
      <c r="R29" s="611"/>
      <c r="S29" s="614"/>
      <c r="T29" s="612"/>
      <c r="U29" s="905"/>
      <c r="V29" s="907"/>
      <c r="W29" s="905"/>
      <c r="X29" s="907"/>
      <c r="Y29" s="179"/>
      <c r="Z29" s="180"/>
      <c r="AA29" s="180"/>
      <c r="AB29" s="180"/>
      <c r="AC29" s="181"/>
      <c r="AD29" s="181"/>
      <c r="AE29" s="181"/>
      <c r="AF29" s="181"/>
      <c r="AG29" s="181"/>
      <c r="AH29" s="181"/>
      <c r="AI29" s="181"/>
      <c r="AJ29" s="181"/>
      <c r="AK29" s="905"/>
      <c r="AL29" s="906"/>
      <c r="AM29" s="906"/>
      <c r="AN29" s="906"/>
      <c r="AO29" s="907"/>
      <c r="AP29" s="2"/>
      <c r="AQ29" s="182">
        <f t="shared" si="2"/>
        <v>1</v>
      </c>
    </row>
    <row r="30" spans="2:46" ht="12" customHeight="1" x14ac:dyDescent="0.15">
      <c r="B30" s="869"/>
      <c r="C30" s="874"/>
      <c r="D30" s="872"/>
      <c r="E30" s="872"/>
      <c r="F30" s="872"/>
      <c r="G30" s="872"/>
      <c r="H30" s="872"/>
      <c r="I30" s="872"/>
      <c r="J30" s="873"/>
      <c r="K30" s="178"/>
      <c r="L30" s="905"/>
      <c r="M30" s="907"/>
      <c r="N30" s="905"/>
      <c r="O30" s="907"/>
      <c r="P30" s="905"/>
      <c r="Q30" s="907"/>
      <c r="R30" s="611"/>
      <c r="S30" s="614"/>
      <c r="T30" s="612"/>
      <c r="U30" s="905"/>
      <c r="V30" s="907"/>
      <c r="W30" s="905"/>
      <c r="X30" s="907"/>
      <c r="Y30" s="179"/>
      <c r="Z30" s="180"/>
      <c r="AA30" s="180"/>
      <c r="AB30" s="180"/>
      <c r="AC30" s="181"/>
      <c r="AD30" s="181"/>
      <c r="AE30" s="181"/>
      <c r="AF30" s="181"/>
      <c r="AG30" s="181"/>
      <c r="AH30" s="181"/>
      <c r="AI30" s="181"/>
      <c r="AJ30" s="181"/>
      <c r="AK30" s="905"/>
      <c r="AL30" s="906"/>
      <c r="AM30" s="906"/>
      <c r="AN30" s="906"/>
      <c r="AO30" s="907"/>
      <c r="AP30" s="2"/>
      <c r="AQ30" s="182">
        <f t="shared" si="2"/>
        <v>1</v>
      </c>
    </row>
    <row r="31" spans="2:46" ht="12" customHeight="1" x14ac:dyDescent="0.15">
      <c r="B31" s="869"/>
      <c r="C31" s="874"/>
      <c r="D31" s="872"/>
      <c r="E31" s="872"/>
      <c r="F31" s="872"/>
      <c r="G31" s="872"/>
      <c r="H31" s="872"/>
      <c r="I31" s="872"/>
      <c r="J31" s="873"/>
      <c r="K31" s="178"/>
      <c r="L31" s="905"/>
      <c r="M31" s="907"/>
      <c r="N31" s="905"/>
      <c r="O31" s="907"/>
      <c r="P31" s="905"/>
      <c r="Q31" s="907"/>
      <c r="R31" s="611"/>
      <c r="S31" s="614"/>
      <c r="T31" s="612"/>
      <c r="U31" s="905"/>
      <c r="V31" s="907"/>
      <c r="W31" s="905"/>
      <c r="X31" s="907"/>
      <c r="Y31" s="179"/>
      <c r="Z31" s="180"/>
      <c r="AA31" s="180"/>
      <c r="AB31" s="180"/>
      <c r="AC31" s="181"/>
      <c r="AD31" s="181"/>
      <c r="AE31" s="181"/>
      <c r="AF31" s="181"/>
      <c r="AG31" s="181"/>
      <c r="AH31" s="181"/>
      <c r="AI31" s="181"/>
      <c r="AJ31" s="181"/>
      <c r="AK31" s="905"/>
      <c r="AL31" s="906"/>
      <c r="AM31" s="906"/>
      <c r="AN31" s="906"/>
      <c r="AO31" s="907"/>
      <c r="AP31" s="2"/>
      <c r="AQ31" s="182">
        <f t="shared" si="2"/>
        <v>1</v>
      </c>
    </row>
    <row r="32" spans="2:46" ht="12" customHeight="1" x14ac:dyDescent="0.15">
      <c r="B32" s="869"/>
      <c r="C32" s="874"/>
      <c r="D32" s="872"/>
      <c r="E32" s="872"/>
      <c r="F32" s="872"/>
      <c r="G32" s="872"/>
      <c r="H32" s="872"/>
      <c r="I32" s="872"/>
      <c r="J32" s="873"/>
      <c r="K32" s="178"/>
      <c r="L32" s="905"/>
      <c r="M32" s="907"/>
      <c r="N32" s="905"/>
      <c r="O32" s="907"/>
      <c r="P32" s="905"/>
      <c r="Q32" s="907"/>
      <c r="R32" s="611"/>
      <c r="S32" s="614"/>
      <c r="T32" s="612"/>
      <c r="U32" s="905"/>
      <c r="V32" s="907"/>
      <c r="W32" s="905"/>
      <c r="X32" s="907"/>
      <c r="Y32" s="179"/>
      <c r="Z32" s="180"/>
      <c r="AA32" s="180"/>
      <c r="AB32" s="180"/>
      <c r="AC32" s="181"/>
      <c r="AD32" s="181"/>
      <c r="AE32" s="181"/>
      <c r="AF32" s="181"/>
      <c r="AG32" s="181"/>
      <c r="AH32" s="181"/>
      <c r="AI32" s="181"/>
      <c r="AJ32" s="181"/>
      <c r="AK32" s="905"/>
      <c r="AL32" s="906"/>
      <c r="AM32" s="906"/>
      <c r="AN32" s="906"/>
      <c r="AO32" s="907"/>
      <c r="AP32" s="2"/>
      <c r="AQ32" s="182">
        <f t="shared" si="2"/>
        <v>1</v>
      </c>
      <c r="AS32" s="853"/>
      <c r="AT32" s="853"/>
    </row>
    <row r="33" spans="2:86" ht="12" customHeight="1" x14ac:dyDescent="0.15">
      <c r="B33" s="869"/>
      <c r="C33" s="874"/>
      <c r="D33" s="872"/>
      <c r="E33" s="872"/>
      <c r="F33" s="872"/>
      <c r="G33" s="872"/>
      <c r="H33" s="872"/>
      <c r="I33" s="872"/>
      <c r="J33" s="873"/>
      <c r="K33" s="178"/>
      <c r="L33" s="905"/>
      <c r="M33" s="907"/>
      <c r="N33" s="905"/>
      <c r="O33" s="907"/>
      <c r="P33" s="905"/>
      <c r="Q33" s="907"/>
      <c r="R33" s="611"/>
      <c r="S33" s="614"/>
      <c r="T33" s="612"/>
      <c r="U33" s="905"/>
      <c r="V33" s="907"/>
      <c r="W33" s="905"/>
      <c r="X33" s="907"/>
      <c r="Y33" s="179"/>
      <c r="Z33" s="180"/>
      <c r="AA33" s="180"/>
      <c r="AB33" s="180"/>
      <c r="AC33" s="181"/>
      <c r="AD33" s="181"/>
      <c r="AE33" s="181"/>
      <c r="AF33" s="181"/>
      <c r="AG33" s="181"/>
      <c r="AH33" s="181"/>
      <c r="AI33" s="181"/>
      <c r="AJ33" s="181"/>
      <c r="AK33" s="905"/>
      <c r="AL33" s="906"/>
      <c r="AM33" s="906"/>
      <c r="AN33" s="906"/>
      <c r="AO33" s="907"/>
      <c r="AP33" s="2"/>
      <c r="AQ33" s="182">
        <f t="shared" si="2"/>
        <v>1</v>
      </c>
      <c r="AS33" s="908"/>
      <c r="AT33" s="908"/>
    </row>
    <row r="34" spans="2:86" ht="12" customHeight="1" x14ac:dyDescent="0.15">
      <c r="B34" s="869"/>
      <c r="C34" s="874"/>
      <c r="D34" s="872"/>
      <c r="E34" s="872"/>
      <c r="F34" s="872"/>
      <c r="G34" s="872"/>
      <c r="H34" s="872"/>
      <c r="I34" s="872"/>
      <c r="J34" s="873"/>
      <c r="K34" s="178"/>
      <c r="L34" s="905"/>
      <c r="M34" s="907"/>
      <c r="N34" s="905"/>
      <c r="O34" s="907"/>
      <c r="P34" s="905"/>
      <c r="Q34" s="907"/>
      <c r="R34" s="611"/>
      <c r="S34" s="614"/>
      <c r="T34" s="612"/>
      <c r="U34" s="905"/>
      <c r="V34" s="907"/>
      <c r="W34" s="905"/>
      <c r="X34" s="907"/>
      <c r="Y34" s="179"/>
      <c r="Z34" s="180"/>
      <c r="AA34" s="180"/>
      <c r="AB34" s="180"/>
      <c r="AC34" s="181"/>
      <c r="AD34" s="181"/>
      <c r="AE34" s="181"/>
      <c r="AF34" s="181"/>
      <c r="AG34" s="181"/>
      <c r="AH34" s="181"/>
      <c r="AI34" s="181"/>
      <c r="AJ34" s="181"/>
      <c r="AK34" s="905"/>
      <c r="AL34" s="906"/>
      <c r="AM34" s="906"/>
      <c r="AN34" s="906"/>
      <c r="AO34" s="907"/>
      <c r="AP34" s="2"/>
      <c r="AQ34" s="182">
        <f t="shared" si="2"/>
        <v>1</v>
      </c>
      <c r="AS34" s="909"/>
      <c r="AT34" s="909"/>
    </row>
    <row r="35" spans="2:86" ht="12" customHeight="1" x14ac:dyDescent="0.15">
      <c r="B35" s="869"/>
      <c r="C35" s="874"/>
      <c r="D35" s="872"/>
      <c r="E35" s="872"/>
      <c r="F35" s="872"/>
      <c r="G35" s="872"/>
      <c r="H35" s="872"/>
      <c r="I35" s="872"/>
      <c r="J35" s="873"/>
      <c r="K35" s="910" t="s">
        <v>630</v>
      </c>
      <c r="L35" s="895" t="s">
        <v>631</v>
      </c>
      <c r="M35" s="895"/>
      <c r="N35" s="895"/>
      <c r="O35" s="895"/>
      <c r="P35" s="895"/>
      <c r="Q35" s="895"/>
      <c r="R35" s="895"/>
      <c r="S35" s="895"/>
      <c r="T35" s="895"/>
      <c r="U35" s="895"/>
      <c r="V35" s="895"/>
      <c r="W35" s="895"/>
      <c r="X35" s="895"/>
      <c r="Y35" s="881" t="s">
        <v>632</v>
      </c>
      <c r="Z35" s="882"/>
      <c r="AA35" s="882"/>
      <c r="AB35" s="883"/>
      <c r="AC35" s="183">
        <f t="shared" ref="AC35:AJ35" si="3">SUM(AC11:AC34)</f>
        <v>0</v>
      </c>
      <c r="AD35" s="183">
        <f t="shared" si="3"/>
        <v>0</v>
      </c>
      <c r="AE35" s="183">
        <f>SUM(AE11:AE34)</f>
        <v>0.14749999999999999</v>
      </c>
      <c r="AF35" s="183">
        <f t="shared" si="3"/>
        <v>0</v>
      </c>
      <c r="AG35" s="183">
        <f t="shared" si="3"/>
        <v>0</v>
      </c>
      <c r="AH35" s="183">
        <f t="shared" si="3"/>
        <v>0</v>
      </c>
      <c r="AI35" s="183">
        <f t="shared" si="3"/>
        <v>0</v>
      </c>
      <c r="AJ35" s="184">
        <f t="shared" si="3"/>
        <v>0</v>
      </c>
      <c r="AK35" s="895" t="s">
        <v>633</v>
      </c>
      <c r="AL35" s="895"/>
      <c r="AM35" s="912" t="s">
        <v>649</v>
      </c>
      <c r="AN35" s="912"/>
      <c r="AO35" s="912"/>
      <c r="AP35" s="2"/>
    </row>
    <row r="36" spans="2:86" ht="12" customHeight="1" x14ac:dyDescent="0.15">
      <c r="B36" s="869"/>
      <c r="C36" s="874"/>
      <c r="D36" s="872"/>
      <c r="E36" s="872"/>
      <c r="F36" s="872"/>
      <c r="G36" s="872"/>
      <c r="H36" s="872"/>
      <c r="I36" s="872"/>
      <c r="J36" s="873"/>
      <c r="K36" s="911"/>
      <c r="L36" s="889" t="s">
        <v>635</v>
      </c>
      <c r="M36" s="896"/>
      <c r="N36" s="890"/>
      <c r="O36" s="889" t="s">
        <v>636</v>
      </c>
      <c r="P36" s="896"/>
      <c r="Q36" s="896"/>
      <c r="R36" s="896"/>
      <c r="S36" s="896"/>
      <c r="T36" s="896"/>
      <c r="U36" s="896"/>
      <c r="V36" s="896"/>
      <c r="W36" s="896"/>
      <c r="X36" s="890"/>
      <c r="Y36" s="176" t="s">
        <v>388</v>
      </c>
      <c r="Z36" s="177" t="s">
        <v>387</v>
      </c>
      <c r="AA36" s="177" t="s">
        <v>628</v>
      </c>
      <c r="AB36" s="177" t="s">
        <v>629</v>
      </c>
      <c r="AC36" s="177" t="s">
        <v>388</v>
      </c>
      <c r="AD36" s="177" t="s">
        <v>387</v>
      </c>
      <c r="AE36" s="177" t="s">
        <v>628</v>
      </c>
      <c r="AF36" s="177" t="s">
        <v>629</v>
      </c>
      <c r="AG36" s="177" t="s">
        <v>388</v>
      </c>
      <c r="AH36" s="177" t="s">
        <v>387</v>
      </c>
      <c r="AI36" s="177" t="s">
        <v>628</v>
      </c>
      <c r="AJ36" s="185" t="s">
        <v>629</v>
      </c>
      <c r="AK36" s="895"/>
      <c r="AL36" s="895"/>
      <c r="AM36" s="912"/>
      <c r="AN36" s="912"/>
      <c r="AO36" s="912"/>
      <c r="AP36" s="2"/>
    </row>
    <row r="37" spans="2:86" ht="14.25" customHeight="1" x14ac:dyDescent="0.15">
      <c r="B37" s="869"/>
      <c r="C37" s="874"/>
      <c r="D37" s="872"/>
      <c r="E37" s="872"/>
      <c r="F37" s="872"/>
      <c r="G37" s="872"/>
      <c r="H37" s="872"/>
      <c r="I37" s="872"/>
      <c r="J37" s="873"/>
      <c r="K37" s="911"/>
      <c r="L37" s="891"/>
      <c r="M37" s="900"/>
      <c r="N37" s="892"/>
      <c r="O37" s="891"/>
      <c r="P37" s="900"/>
      <c r="Q37" s="900"/>
      <c r="R37" s="900"/>
      <c r="S37" s="900"/>
      <c r="T37" s="900"/>
      <c r="U37" s="900"/>
      <c r="V37" s="900"/>
      <c r="W37" s="900"/>
      <c r="X37" s="892"/>
      <c r="Y37" s="913">
        <f>COUNTIF(Y11:Y34,"〇")</f>
        <v>0</v>
      </c>
      <c r="Z37" s="913">
        <f>COUNTIF(Z11:Z34,"〇")</f>
        <v>0</v>
      </c>
      <c r="AA37" s="913">
        <f>COUNTIF(AA11:AA34,"〇")</f>
        <v>0</v>
      </c>
      <c r="AB37" s="913">
        <f>COUNTIF(AB11:AB34,"〇")</f>
        <v>0</v>
      </c>
      <c r="AC37" s="913">
        <f>COUNTA(AC11:AC34)</f>
        <v>0</v>
      </c>
      <c r="AD37" s="913">
        <f t="shared" ref="AD37:AI37" si="4">COUNTA(AD11:AD34)</f>
        <v>0</v>
      </c>
      <c r="AE37" s="913">
        <f t="shared" si="4"/>
        <v>2</v>
      </c>
      <c r="AF37" s="913">
        <f t="shared" si="4"/>
        <v>0</v>
      </c>
      <c r="AG37" s="913">
        <f t="shared" si="4"/>
        <v>0</v>
      </c>
      <c r="AH37" s="913">
        <f t="shared" si="4"/>
        <v>0</v>
      </c>
      <c r="AI37" s="913">
        <f t="shared" si="4"/>
        <v>0</v>
      </c>
      <c r="AJ37" s="913">
        <f>COUNTA(AJ11:AJ34)</f>
        <v>0</v>
      </c>
      <c r="AK37" s="895"/>
      <c r="AL37" s="895"/>
      <c r="AM37" s="912"/>
      <c r="AN37" s="912"/>
      <c r="AO37" s="912"/>
      <c r="AP37" s="2"/>
    </row>
    <row r="38" spans="2:86" ht="14.25" customHeight="1" x14ac:dyDescent="0.15">
      <c r="B38" s="869"/>
      <c r="C38" s="874"/>
      <c r="D38" s="872"/>
      <c r="E38" s="872"/>
      <c r="F38" s="872"/>
      <c r="G38" s="872"/>
      <c r="H38" s="872"/>
      <c r="I38" s="872"/>
      <c r="J38" s="873"/>
      <c r="K38" s="911"/>
      <c r="L38" s="893"/>
      <c r="M38" s="897"/>
      <c r="N38" s="894"/>
      <c r="O38" s="893"/>
      <c r="P38" s="897"/>
      <c r="Q38" s="897"/>
      <c r="R38" s="897"/>
      <c r="S38" s="897"/>
      <c r="T38" s="897"/>
      <c r="U38" s="897"/>
      <c r="V38" s="897"/>
      <c r="W38" s="897"/>
      <c r="X38" s="894"/>
      <c r="Y38" s="913"/>
      <c r="Z38" s="913"/>
      <c r="AA38" s="913"/>
      <c r="AB38" s="913"/>
      <c r="AC38" s="913"/>
      <c r="AD38" s="913"/>
      <c r="AE38" s="913"/>
      <c r="AF38" s="913"/>
      <c r="AG38" s="913"/>
      <c r="AH38" s="913"/>
      <c r="AI38" s="913"/>
      <c r="AJ38" s="913"/>
      <c r="AK38" s="895"/>
      <c r="AL38" s="895"/>
      <c r="AM38" s="912"/>
      <c r="AN38" s="912"/>
      <c r="AO38" s="912"/>
      <c r="AP38" s="2"/>
    </row>
    <row r="39" spans="2:86" ht="12" customHeight="1" x14ac:dyDescent="0.15">
      <c r="B39" s="869"/>
      <c r="C39" s="874"/>
      <c r="D39" s="872"/>
      <c r="E39" s="872"/>
      <c r="F39" s="872"/>
      <c r="G39" s="872"/>
      <c r="H39" s="872"/>
      <c r="I39" s="872"/>
      <c r="J39" s="872"/>
      <c r="K39" s="921" t="s">
        <v>637</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869"/>
      <c r="C40" s="874"/>
      <c r="D40" s="872"/>
      <c r="E40" s="872"/>
      <c r="F40" s="872"/>
      <c r="G40" s="872"/>
      <c r="H40" s="872"/>
      <c r="I40" s="872"/>
      <c r="J40" s="872"/>
      <c r="K40" s="922"/>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869"/>
      <c r="C41" s="874"/>
      <c r="D41" s="872"/>
      <c r="E41" s="872"/>
      <c r="F41" s="872"/>
      <c r="G41" s="872"/>
      <c r="H41" s="872"/>
      <c r="I41" s="872"/>
      <c r="J41" s="872"/>
      <c r="K41" s="922"/>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869"/>
      <c r="C42" s="874"/>
      <c r="D42" s="872"/>
      <c r="E42" s="872"/>
      <c r="F42" s="872"/>
      <c r="G42" s="872"/>
      <c r="H42" s="872"/>
      <c r="I42" s="872"/>
      <c r="J42" s="872"/>
      <c r="K42" s="922"/>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165"/>
      <c r="CD42" s="2"/>
      <c r="CE42" s="2"/>
      <c r="CF42" s="2"/>
      <c r="CG42" s="2"/>
      <c r="CH42" s="2"/>
    </row>
    <row r="43" spans="2:86" ht="12" customHeight="1" x14ac:dyDescent="0.15">
      <c r="B43" s="869"/>
      <c r="C43" s="874"/>
      <c r="D43" s="872"/>
      <c r="E43" s="872"/>
      <c r="F43" s="872"/>
      <c r="G43" s="872"/>
      <c r="H43" s="872"/>
      <c r="I43" s="872"/>
      <c r="J43" s="873"/>
      <c r="K43" s="914" t="s">
        <v>638</v>
      </c>
      <c r="L43" s="914"/>
      <c r="M43" s="914"/>
      <c r="N43" s="914"/>
      <c r="O43" s="914"/>
      <c r="P43" s="914"/>
      <c r="Q43" s="914"/>
      <c r="R43" s="914"/>
      <c r="S43" s="914"/>
      <c r="T43" s="914"/>
      <c r="U43" s="914"/>
      <c r="V43" s="914"/>
      <c r="W43" s="914"/>
      <c r="X43" s="914"/>
      <c r="Y43" s="914"/>
      <c r="Z43" s="914"/>
      <c r="AA43" s="914"/>
      <c r="AB43" s="914"/>
      <c r="AC43" s="914"/>
      <c r="AD43" s="914"/>
      <c r="AE43" s="914"/>
      <c r="AF43" s="914"/>
      <c r="AG43" s="914"/>
      <c r="AH43" s="914"/>
      <c r="AI43" s="914"/>
      <c r="AJ43" s="914"/>
      <c r="AK43" s="914"/>
      <c r="AL43" s="914"/>
      <c r="AM43" s="914"/>
      <c r="AN43" s="914"/>
      <c r="AO43" s="914"/>
      <c r="AP43" s="165"/>
      <c r="CD43" s="2"/>
      <c r="CE43" s="2"/>
      <c r="CF43" s="2"/>
      <c r="CG43" s="2"/>
      <c r="CH43" s="2"/>
    </row>
    <row r="44" spans="2:86" ht="12" customHeight="1" x14ac:dyDescent="0.15">
      <c r="B44" s="869"/>
      <c r="C44" s="874"/>
      <c r="D44" s="872"/>
      <c r="E44" s="872"/>
      <c r="F44" s="872"/>
      <c r="G44" s="872"/>
      <c r="H44" s="872"/>
      <c r="I44" s="872"/>
      <c r="J44" s="873"/>
      <c r="K44" s="915" t="s">
        <v>639</v>
      </c>
      <c r="L44" s="916"/>
      <c r="M44" s="916"/>
      <c r="N44" s="916"/>
      <c r="O44" s="916"/>
      <c r="P44" s="916"/>
      <c r="Q44" s="916"/>
      <c r="R44" s="916"/>
      <c r="S44" s="916"/>
      <c r="T44" s="916"/>
      <c r="U44" s="916"/>
      <c r="V44" s="916"/>
      <c r="W44" s="916"/>
      <c r="X44" s="916"/>
      <c r="Y44" s="916"/>
      <c r="Z44" s="916"/>
      <c r="AA44" s="916"/>
      <c r="AB44" s="916"/>
      <c r="AC44" s="916"/>
      <c r="AD44" s="916"/>
      <c r="AE44" s="916"/>
      <c r="AF44" s="916"/>
      <c r="AG44" s="916"/>
      <c r="AH44" s="916"/>
      <c r="AI44" s="916"/>
      <c r="AJ44" s="916"/>
      <c r="AK44" s="916"/>
      <c r="AL44" s="916"/>
      <c r="AM44" s="916"/>
      <c r="AN44" s="916"/>
      <c r="AO44" s="917"/>
      <c r="AP44" s="165"/>
      <c r="CD44" s="2"/>
      <c r="CE44" s="2"/>
      <c r="CF44" s="2"/>
      <c r="CG44" s="2"/>
      <c r="CH44" s="2"/>
    </row>
    <row r="45" spans="2:86" ht="12" customHeight="1" x14ac:dyDescent="0.15">
      <c r="B45" s="480"/>
      <c r="C45" s="875"/>
      <c r="D45" s="876"/>
      <c r="E45" s="876"/>
      <c r="F45" s="876"/>
      <c r="G45" s="876"/>
      <c r="H45" s="876"/>
      <c r="I45" s="876"/>
      <c r="J45" s="877"/>
      <c r="K45" s="918" t="s">
        <v>640</v>
      </c>
      <c r="L45" s="919"/>
      <c r="M45" s="919"/>
      <c r="N45" s="919"/>
      <c r="O45" s="919"/>
      <c r="P45" s="919"/>
      <c r="Q45" s="919"/>
      <c r="R45" s="919"/>
      <c r="S45" s="919"/>
      <c r="T45" s="919"/>
      <c r="U45" s="919"/>
      <c r="V45" s="919"/>
      <c r="W45" s="919"/>
      <c r="X45" s="919"/>
      <c r="Y45" s="919"/>
      <c r="Z45" s="919"/>
      <c r="AA45" s="919"/>
      <c r="AB45" s="919"/>
      <c r="AC45" s="919"/>
      <c r="AD45" s="919"/>
      <c r="AE45" s="919"/>
      <c r="AF45" s="919"/>
      <c r="AG45" s="919"/>
      <c r="AH45" s="919"/>
      <c r="AI45" s="919"/>
      <c r="AJ45" s="919"/>
      <c r="AK45" s="919"/>
      <c r="AL45" s="919"/>
      <c r="AM45" s="919"/>
      <c r="AN45" s="919"/>
      <c r="AO45" s="920"/>
      <c r="AP45" s="165"/>
      <c r="CD45" s="2"/>
      <c r="CE45" s="2"/>
      <c r="CF45" s="2"/>
      <c r="CG45" s="2"/>
      <c r="CH45" s="2"/>
    </row>
    <row r="46" spans="2:86" ht="12" customHeight="1" x14ac:dyDescent="0.2">
      <c r="B46" s="152" t="s">
        <v>641</v>
      </c>
      <c r="C46" s="174"/>
      <c r="D46" s="174"/>
      <c r="E46" s="174"/>
      <c r="F46" s="174"/>
      <c r="G46" s="174"/>
      <c r="H46" s="174"/>
      <c r="I46" s="174"/>
      <c r="J46" s="174"/>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65"/>
      <c r="CD46" s="2"/>
      <c r="CE46" s="2"/>
      <c r="CF46" s="2"/>
      <c r="CG46" s="2"/>
      <c r="CH46" s="2"/>
    </row>
    <row r="47" spans="2:86" s="152" customFormat="1" ht="12" customHeight="1" x14ac:dyDescent="0.15">
      <c r="B47" s="2" t="s">
        <v>642</v>
      </c>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row>
    <row r="48" spans="2:86" ht="12" customHeight="1" x14ac:dyDescent="0.15">
      <c r="B48" s="2" t="s">
        <v>643</v>
      </c>
      <c r="AP48" s="165"/>
      <c r="CD48" s="2"/>
      <c r="CE48" s="2"/>
      <c r="CF48" s="2"/>
      <c r="CG48" s="2"/>
      <c r="CH48" s="2"/>
    </row>
    <row r="49" spans="2:86" ht="12" customHeight="1" x14ac:dyDescent="0.15">
      <c r="B49" s="2" t="s">
        <v>644</v>
      </c>
      <c r="AP49" s="165"/>
      <c r="CD49" s="2"/>
      <c r="CE49" s="2"/>
      <c r="CF49" s="2"/>
      <c r="CG49" s="2"/>
      <c r="CH49" s="2"/>
    </row>
    <row r="50" spans="2:86" ht="12" customHeight="1" x14ac:dyDescent="0.15">
      <c r="B50" s="2" t="s">
        <v>645</v>
      </c>
    </row>
    <row r="51" spans="2:86" ht="12" customHeight="1" x14ac:dyDescent="0.15">
      <c r="B51" s="2" t="s">
        <v>646</v>
      </c>
    </row>
    <row r="52" spans="2:86" ht="12" customHeight="1" x14ac:dyDescent="0.15">
      <c r="B52" s="2" t="s">
        <v>647</v>
      </c>
    </row>
    <row r="53" spans="2:86" x14ac:dyDescent="0.15">
      <c r="B53" s="2" t="s">
        <v>648</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34 AG11:AJ34">
    <cfRule type="expression" dxfId="14" priority="3">
      <formula>$AQ11=2</formula>
    </cfRule>
  </conditionalFormatting>
  <conditionalFormatting sqref="Y11:AF34">
    <cfRule type="expression" dxfId="13" priority="2">
      <formula>$AQ11=3</formula>
    </cfRule>
  </conditionalFormatting>
  <conditionalFormatting sqref="AC11:AJ34">
    <cfRule type="expression" dxfId="12" priority="1">
      <formula>$AQ11=1</formula>
    </cfRule>
  </conditionalFormatting>
  <dataValidations count="2">
    <dataValidation type="list" allowBlank="1" showInputMessage="1" showErrorMessage="1" sqref="N11:O34" xr:uid="{298162DF-C943-44E3-8D3C-AEB5915F1FFC}">
      <formula1>INDIRECT(L11)</formula1>
    </dataValidation>
    <dataValidation type="list" allowBlank="1" showInputMessage="1" showErrorMessage="1" sqref="Y11:AB34" xr:uid="{C9820151-3300-4F19-8FF4-803BB1E08144}">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6CE93-2D49-4333-BD7A-96B73B093F96}">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4" customWidth="1"/>
    <col min="43" max="86" width="4.125" style="165" customWidth="1"/>
    <col min="87" max="99" width="8" style="2" customWidth="1"/>
    <col min="100" max="110" width="9" style="2"/>
    <col min="111" max="111" width="14" style="2" bestFit="1" customWidth="1"/>
    <col min="112" max="16384" width="9" style="2"/>
  </cols>
  <sheetData>
    <row r="1" spans="2:86" ht="12" customHeight="1" x14ac:dyDescent="0.15">
      <c r="AU1" s="857" t="s">
        <v>593</v>
      </c>
      <c r="AV1" s="858" t="s">
        <v>594</v>
      </c>
      <c r="AW1" s="858"/>
      <c r="AX1" s="858"/>
      <c r="AY1" s="852" t="s">
        <v>595</v>
      </c>
      <c r="AZ1" s="852"/>
      <c r="BA1" s="852"/>
      <c r="BB1" s="852"/>
      <c r="BC1" s="852"/>
      <c r="BD1" s="852"/>
      <c r="BE1" s="852"/>
      <c r="BF1" s="852"/>
      <c r="BG1" s="852"/>
      <c r="BH1" s="852"/>
      <c r="BI1" s="852"/>
      <c r="BJ1" s="852"/>
      <c r="BK1" s="852" t="s">
        <v>596</v>
      </c>
      <c r="BL1" s="852"/>
      <c r="BM1" s="852"/>
      <c r="BN1" s="852"/>
      <c r="BO1" s="852"/>
      <c r="BP1" s="852"/>
      <c r="BQ1" s="852"/>
      <c r="BR1" s="852"/>
      <c r="BS1" s="852"/>
      <c r="BT1" s="852"/>
      <c r="BU1" s="852"/>
      <c r="BV1" s="852"/>
      <c r="BW1" s="854"/>
      <c r="BX1" s="854"/>
      <c r="BY1" s="854"/>
      <c r="BZ1" s="854"/>
      <c r="CA1" s="854"/>
      <c r="CB1" s="854"/>
      <c r="CC1" s="854"/>
      <c r="CD1" s="854"/>
      <c r="CE1" s="854"/>
      <c r="CF1" s="854"/>
      <c r="CG1" s="854"/>
      <c r="CH1" s="854"/>
    </row>
    <row r="2" spans="2:86" ht="8.25" customHeight="1" x14ac:dyDescent="0.15">
      <c r="AU2" s="857"/>
      <c r="AV2" s="858" t="s">
        <v>597</v>
      </c>
      <c r="AW2" s="859" t="s">
        <v>598</v>
      </c>
      <c r="AX2" s="859" t="s">
        <v>599</v>
      </c>
      <c r="AY2" s="852" t="s">
        <v>600</v>
      </c>
      <c r="AZ2" s="852"/>
      <c r="BA2" s="852"/>
      <c r="BB2" s="852"/>
      <c r="BC2" s="852"/>
      <c r="BD2" s="852"/>
      <c r="BE2" s="852"/>
      <c r="BF2" s="852"/>
      <c r="BG2" s="852"/>
      <c r="BH2" s="852"/>
      <c r="BI2" s="852"/>
      <c r="BJ2" s="852"/>
      <c r="BK2" s="852" t="s">
        <v>601</v>
      </c>
      <c r="BL2" s="852"/>
      <c r="BM2" s="852"/>
      <c r="BN2" s="852"/>
      <c r="BO2" s="852" t="s">
        <v>602</v>
      </c>
      <c r="BP2" s="852"/>
      <c r="BQ2" s="852"/>
      <c r="BR2" s="852"/>
      <c r="BS2" s="852"/>
      <c r="BT2" s="852"/>
      <c r="BU2" s="852"/>
      <c r="BV2" s="852"/>
      <c r="BW2" s="853"/>
      <c r="BX2" s="853"/>
      <c r="BY2" s="853"/>
      <c r="BZ2" s="853"/>
      <c r="CA2" s="854"/>
      <c r="CB2" s="854"/>
      <c r="CC2" s="854"/>
      <c r="CD2" s="854"/>
      <c r="CE2" s="854"/>
      <c r="CF2" s="854"/>
      <c r="CG2" s="854"/>
      <c r="CH2" s="854"/>
    </row>
    <row r="3" spans="2:86" ht="24.95" customHeight="1" x14ac:dyDescent="0.15">
      <c r="B3" s="564" t="s">
        <v>603</v>
      </c>
      <c r="C3" s="855"/>
      <c r="D3" s="855"/>
      <c r="E3" s="856"/>
      <c r="F3" s="856"/>
      <c r="G3" s="856"/>
      <c r="H3" s="856"/>
      <c r="I3" s="856"/>
      <c r="J3" s="856"/>
      <c r="K3" s="855"/>
      <c r="L3" s="855"/>
      <c r="M3" s="855"/>
      <c r="N3" s="855"/>
      <c r="O3" s="855"/>
      <c r="P3" s="855"/>
      <c r="Q3" s="855"/>
      <c r="R3" s="855"/>
      <c r="S3" s="855"/>
      <c r="T3" s="855"/>
      <c r="U3" s="855"/>
      <c r="V3" s="855"/>
      <c r="W3" s="855"/>
      <c r="X3" s="855"/>
      <c r="Y3" s="855"/>
      <c r="Z3" s="855"/>
      <c r="AA3" s="855"/>
      <c r="AB3" s="855"/>
      <c r="AC3" s="855"/>
      <c r="AD3" s="855"/>
      <c r="AE3" s="855"/>
      <c r="AF3" s="855"/>
      <c r="AG3" s="855"/>
      <c r="AH3" s="855"/>
      <c r="AI3" s="855"/>
      <c r="AJ3" s="855"/>
      <c r="AK3" s="855"/>
      <c r="AL3" s="855"/>
      <c r="AM3" s="855"/>
      <c r="AN3" s="855"/>
      <c r="AO3" s="855"/>
      <c r="AU3" s="857"/>
      <c r="AV3" s="858"/>
      <c r="AW3" s="859"/>
      <c r="AX3" s="859"/>
      <c r="AY3" s="852" t="s">
        <v>604</v>
      </c>
      <c r="AZ3" s="852"/>
      <c r="BA3" s="852"/>
      <c r="BB3" s="852"/>
      <c r="BC3" s="852" t="s">
        <v>605</v>
      </c>
      <c r="BD3" s="852"/>
      <c r="BE3" s="852"/>
      <c r="BF3" s="852"/>
      <c r="BG3" s="852" t="s">
        <v>606</v>
      </c>
      <c r="BH3" s="852"/>
      <c r="BI3" s="852"/>
      <c r="BJ3" s="852"/>
      <c r="BK3" s="852" t="s">
        <v>607</v>
      </c>
      <c r="BL3" s="852"/>
      <c r="BM3" s="852"/>
      <c r="BN3" s="852"/>
      <c r="BO3" s="852" t="s">
        <v>605</v>
      </c>
      <c r="BP3" s="852"/>
      <c r="BQ3" s="852"/>
      <c r="BR3" s="852"/>
      <c r="BS3" s="852" t="s">
        <v>606</v>
      </c>
      <c r="BT3" s="852"/>
      <c r="BU3" s="852"/>
      <c r="BV3" s="852"/>
      <c r="BW3" s="854"/>
      <c r="BX3" s="854"/>
      <c r="BY3" s="854"/>
      <c r="BZ3" s="854"/>
      <c r="CA3" s="854"/>
      <c r="CB3" s="854"/>
      <c r="CC3" s="854"/>
      <c r="CD3" s="854"/>
      <c r="CE3" s="854"/>
      <c r="CF3" s="854"/>
      <c r="CG3" s="854"/>
      <c r="CH3" s="854"/>
    </row>
    <row r="4" spans="2:86" ht="18" customHeight="1" x14ac:dyDescent="0.15">
      <c r="B4" s="390" t="s">
        <v>8</v>
      </c>
      <c r="C4" s="390"/>
      <c r="D4" s="390"/>
      <c r="E4" s="620" t="s">
        <v>358</v>
      </c>
      <c r="F4" s="621"/>
      <c r="G4" s="621"/>
      <c r="H4" s="621"/>
      <c r="I4" s="621"/>
      <c r="J4" s="622"/>
      <c r="K4" s="491" t="s">
        <v>9</v>
      </c>
      <c r="L4" s="491"/>
      <c r="M4" s="491"/>
      <c r="N4" s="644" t="s">
        <v>574</v>
      </c>
      <c r="O4" s="644"/>
      <c r="P4" s="644"/>
      <c r="Q4" s="644"/>
      <c r="R4" s="644"/>
      <c r="S4" s="644"/>
      <c r="T4" s="493" t="s">
        <v>608</v>
      </c>
      <c r="U4" s="494"/>
      <c r="V4" s="494"/>
      <c r="W4" s="494"/>
      <c r="X4" s="495"/>
      <c r="Y4" s="867" t="s">
        <v>364</v>
      </c>
      <c r="Z4" s="867"/>
      <c r="AA4" s="867"/>
      <c r="AB4" s="867"/>
      <c r="AC4" s="867"/>
      <c r="AD4" s="867"/>
      <c r="AE4" s="867"/>
      <c r="AF4" s="867"/>
      <c r="AG4" s="493" t="s">
        <v>403</v>
      </c>
      <c r="AH4" s="494"/>
      <c r="AI4" s="494"/>
      <c r="AJ4" s="495"/>
      <c r="AK4" s="860">
        <v>45621</v>
      </c>
      <c r="AL4" s="861"/>
      <c r="AM4" s="861"/>
      <c r="AN4" s="861"/>
      <c r="AO4" s="862"/>
      <c r="AU4" s="857"/>
      <c r="AV4" s="858"/>
      <c r="AW4" s="859"/>
      <c r="AX4" s="859"/>
      <c r="AY4" s="166" t="s">
        <v>609</v>
      </c>
      <c r="AZ4" s="166" t="s">
        <v>610</v>
      </c>
      <c r="BA4" s="166" t="s">
        <v>611</v>
      </c>
      <c r="BB4" s="166" t="s">
        <v>612</v>
      </c>
      <c r="BC4" s="166" t="s">
        <v>609</v>
      </c>
      <c r="BD4" s="166" t="s">
        <v>610</v>
      </c>
      <c r="BE4" s="166" t="s">
        <v>611</v>
      </c>
      <c r="BF4" s="166" t="s">
        <v>612</v>
      </c>
      <c r="BG4" s="166" t="s">
        <v>609</v>
      </c>
      <c r="BH4" s="166" t="s">
        <v>610</v>
      </c>
      <c r="BI4" s="166" t="s">
        <v>611</v>
      </c>
      <c r="BJ4" s="166" t="s">
        <v>612</v>
      </c>
      <c r="BK4" s="166" t="s">
        <v>609</v>
      </c>
      <c r="BL4" s="166" t="s">
        <v>610</v>
      </c>
      <c r="BM4" s="166" t="s">
        <v>611</v>
      </c>
      <c r="BN4" s="166" t="s">
        <v>612</v>
      </c>
      <c r="BO4" s="166" t="s">
        <v>609</v>
      </c>
      <c r="BP4" s="166" t="s">
        <v>610</v>
      </c>
      <c r="BQ4" s="166" t="s">
        <v>611</v>
      </c>
      <c r="BR4" s="166" t="s">
        <v>612</v>
      </c>
      <c r="BS4" s="166" t="s">
        <v>609</v>
      </c>
      <c r="BT4" s="166" t="s">
        <v>610</v>
      </c>
      <c r="BU4" s="166" t="s">
        <v>611</v>
      </c>
      <c r="BV4" s="166" t="s">
        <v>612</v>
      </c>
      <c r="BW4" s="5"/>
      <c r="BX4" s="5"/>
      <c r="BY4" s="5"/>
      <c r="BZ4" s="5"/>
      <c r="CA4" s="5"/>
      <c r="CB4" s="5"/>
      <c r="CC4" s="5"/>
      <c r="CD4" s="5"/>
      <c r="CE4" s="5"/>
      <c r="CF4" s="5"/>
      <c r="CG4" s="5"/>
      <c r="CH4" s="5"/>
    </row>
    <row r="5" spans="2:86" ht="18" customHeight="1" x14ac:dyDescent="0.15">
      <c r="B5" s="398" t="s">
        <v>0</v>
      </c>
      <c r="C5" s="398"/>
      <c r="D5" s="398"/>
      <c r="E5" s="630" t="s">
        <v>314</v>
      </c>
      <c r="F5" s="631"/>
      <c r="G5" s="631"/>
      <c r="H5" s="631"/>
      <c r="I5" s="631"/>
      <c r="J5" s="632"/>
      <c r="K5" s="523" t="s">
        <v>1</v>
      </c>
      <c r="L5" s="523"/>
      <c r="M5" s="523"/>
      <c r="N5" s="644" t="s">
        <v>362</v>
      </c>
      <c r="O5" s="644"/>
      <c r="P5" s="644"/>
      <c r="Q5" s="644"/>
      <c r="R5" s="644"/>
      <c r="S5" s="644"/>
      <c r="T5" s="496"/>
      <c r="U5" s="497"/>
      <c r="V5" s="497"/>
      <c r="W5" s="497"/>
      <c r="X5" s="498"/>
      <c r="Y5" s="866" t="s">
        <v>367</v>
      </c>
      <c r="Z5" s="866"/>
      <c r="AA5" s="866"/>
      <c r="AB5" s="866"/>
      <c r="AC5" s="866"/>
      <c r="AD5" s="866"/>
      <c r="AE5" s="866"/>
      <c r="AF5" s="866"/>
      <c r="AG5" s="628"/>
      <c r="AH5" s="646"/>
      <c r="AI5" s="646"/>
      <c r="AJ5" s="629"/>
      <c r="AK5" s="863"/>
      <c r="AL5" s="864"/>
      <c r="AM5" s="864"/>
      <c r="AN5" s="864"/>
      <c r="AO5" s="865"/>
      <c r="AU5" s="857"/>
      <c r="AV5" s="167" t="str">
        <f>N7</f>
        <v>S018</v>
      </c>
      <c r="AW5" s="168">
        <f>R7</f>
        <v>10.5</v>
      </c>
      <c r="AX5" s="169" t="str">
        <f>AM35</f>
        <v>Ⅱ</v>
      </c>
      <c r="AY5" s="169">
        <f>Y37</f>
        <v>0</v>
      </c>
      <c r="AZ5" s="169">
        <f t="shared" ref="AZ5:BJ5" si="0">Z37</f>
        <v>0</v>
      </c>
      <c r="BA5" s="169">
        <f t="shared" si="0"/>
        <v>0</v>
      </c>
      <c r="BB5" s="169">
        <f>AB37</f>
        <v>0</v>
      </c>
      <c r="BC5" s="169">
        <f t="shared" si="0"/>
        <v>0</v>
      </c>
      <c r="BD5" s="169">
        <f>AD37</f>
        <v>0</v>
      </c>
      <c r="BE5" s="169">
        <f>AE37</f>
        <v>0</v>
      </c>
      <c r="BF5" s="169">
        <f t="shared" si="0"/>
        <v>2</v>
      </c>
      <c r="BG5" s="169">
        <f t="shared" si="0"/>
        <v>0</v>
      </c>
      <c r="BH5" s="169">
        <f t="shared" si="0"/>
        <v>0</v>
      </c>
      <c r="BI5" s="169">
        <f>AI37</f>
        <v>0</v>
      </c>
      <c r="BJ5" s="169">
        <f t="shared" si="0"/>
        <v>0</v>
      </c>
      <c r="BK5" s="169" t="str">
        <f>IF(Y37&gt;0,R7,"")</f>
        <v/>
      </c>
      <c r="BL5" s="170" t="str">
        <f>IF(Y37&gt;0,"",IF(Z37&gt;0,R7,""))</f>
        <v/>
      </c>
      <c r="BM5" s="170" t="str">
        <f>IF(Y37+Z37&gt;0,"",IF(AA37&gt;0,R7,""))</f>
        <v/>
      </c>
      <c r="BN5" s="170" t="str">
        <f>IF(Y37+Z37+AA37&gt;0,"",IF(AB37&gt;0,R7,""))</f>
        <v/>
      </c>
      <c r="BO5" s="169">
        <f>AC35</f>
        <v>0</v>
      </c>
      <c r="BP5" s="169">
        <f t="shared" ref="BP5:BQ5" si="1">AD35</f>
        <v>0</v>
      </c>
      <c r="BQ5" s="169">
        <f t="shared" si="1"/>
        <v>0</v>
      </c>
      <c r="BR5" s="169">
        <f>AF35</f>
        <v>0.09</v>
      </c>
      <c r="BS5" s="169">
        <f>AG35</f>
        <v>0</v>
      </c>
      <c r="BT5" s="169">
        <f>AH35</f>
        <v>0</v>
      </c>
      <c r="BU5" s="169">
        <f>AI35</f>
        <v>0</v>
      </c>
      <c r="BV5" s="169">
        <f>AJ35</f>
        <v>0</v>
      </c>
      <c r="BW5" s="171"/>
      <c r="BX5" s="172"/>
      <c r="BY5" s="172"/>
      <c r="BZ5" s="172"/>
      <c r="CA5" s="173"/>
      <c r="CB5" s="173"/>
      <c r="CC5" s="173"/>
      <c r="CD5" s="173"/>
      <c r="CE5" s="173"/>
      <c r="CF5" s="173"/>
      <c r="CG5" s="173"/>
      <c r="CH5" s="173"/>
    </row>
    <row r="6" spans="2:86" ht="12" customHeight="1" x14ac:dyDescent="0.15">
      <c r="B6" s="868" t="s">
        <v>613</v>
      </c>
      <c r="C6" s="870"/>
      <c r="D6" s="871"/>
      <c r="E6" s="872"/>
      <c r="F6" s="872"/>
      <c r="G6" s="872"/>
      <c r="H6" s="872"/>
      <c r="I6" s="872"/>
      <c r="J6" s="873"/>
      <c r="K6" s="878" t="s">
        <v>614</v>
      </c>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80"/>
      <c r="AP6" s="2"/>
    </row>
    <row r="7" spans="2:86" ht="12" customHeight="1" x14ac:dyDescent="0.15">
      <c r="B7" s="869"/>
      <c r="C7" s="874"/>
      <c r="D7" s="872"/>
      <c r="E7" s="872"/>
      <c r="F7" s="872"/>
      <c r="G7" s="872"/>
      <c r="H7" s="872"/>
      <c r="I7" s="872"/>
      <c r="J7" s="873"/>
      <c r="K7" s="881" t="s">
        <v>615</v>
      </c>
      <c r="L7" s="882"/>
      <c r="M7" s="883"/>
      <c r="N7" s="884" t="s">
        <v>342</v>
      </c>
      <c r="O7" s="885"/>
      <c r="P7" s="881" t="s">
        <v>617</v>
      </c>
      <c r="Q7" s="883"/>
      <c r="R7" s="886">
        <v>10.5</v>
      </c>
      <c r="S7" s="887"/>
      <c r="T7" s="888"/>
      <c r="U7" s="889" t="s">
        <v>618</v>
      </c>
      <c r="V7" s="890"/>
      <c r="W7" s="889" t="s">
        <v>619</v>
      </c>
      <c r="X7" s="890"/>
      <c r="Y7" s="883" t="s">
        <v>620</v>
      </c>
      <c r="Z7" s="895"/>
      <c r="AA7" s="895"/>
      <c r="AB7" s="895"/>
      <c r="AC7" s="889" t="s">
        <v>621</v>
      </c>
      <c r="AD7" s="896"/>
      <c r="AE7" s="896"/>
      <c r="AF7" s="896"/>
      <c r="AG7" s="896"/>
      <c r="AH7" s="896"/>
      <c r="AI7" s="896"/>
      <c r="AJ7" s="890"/>
      <c r="AK7" s="889" t="s">
        <v>622</v>
      </c>
      <c r="AL7" s="896"/>
      <c r="AM7" s="896"/>
      <c r="AN7" s="898"/>
      <c r="AO7" s="899"/>
      <c r="AP7" s="2"/>
      <c r="AW7" s="175"/>
    </row>
    <row r="8" spans="2:86" ht="12" customHeight="1" x14ac:dyDescent="0.15">
      <c r="B8" s="869"/>
      <c r="C8" s="874"/>
      <c r="D8" s="872"/>
      <c r="E8" s="872"/>
      <c r="F8" s="872"/>
      <c r="G8" s="872"/>
      <c r="H8" s="872"/>
      <c r="I8" s="872"/>
      <c r="J8" s="873"/>
      <c r="K8" s="895" t="s">
        <v>501</v>
      </c>
      <c r="L8" s="895" t="s">
        <v>414</v>
      </c>
      <c r="M8" s="895"/>
      <c r="N8" s="895" t="s">
        <v>415</v>
      </c>
      <c r="O8" s="895"/>
      <c r="P8" s="895" t="s">
        <v>623</v>
      </c>
      <c r="Q8" s="895"/>
      <c r="R8" s="895" t="s">
        <v>624</v>
      </c>
      <c r="S8" s="895"/>
      <c r="T8" s="895"/>
      <c r="U8" s="891"/>
      <c r="V8" s="892"/>
      <c r="W8" s="891"/>
      <c r="X8" s="892"/>
      <c r="Y8" s="883"/>
      <c r="Z8" s="895"/>
      <c r="AA8" s="895"/>
      <c r="AB8" s="895"/>
      <c r="AC8" s="893"/>
      <c r="AD8" s="897"/>
      <c r="AE8" s="897"/>
      <c r="AF8" s="897"/>
      <c r="AG8" s="897"/>
      <c r="AH8" s="897"/>
      <c r="AI8" s="897"/>
      <c r="AJ8" s="894"/>
      <c r="AK8" s="891"/>
      <c r="AL8" s="900"/>
      <c r="AM8" s="900"/>
      <c r="AN8" s="901"/>
      <c r="AO8" s="902"/>
      <c r="AP8" s="2"/>
    </row>
    <row r="9" spans="2:86" ht="12" customHeight="1" x14ac:dyDescent="0.15">
      <c r="B9" s="869"/>
      <c r="C9" s="874"/>
      <c r="D9" s="872"/>
      <c r="E9" s="872"/>
      <c r="F9" s="872"/>
      <c r="G9" s="872"/>
      <c r="H9" s="872"/>
      <c r="I9" s="872"/>
      <c r="J9" s="873"/>
      <c r="K9" s="895"/>
      <c r="L9" s="895"/>
      <c r="M9" s="895"/>
      <c r="N9" s="895"/>
      <c r="O9" s="895"/>
      <c r="P9" s="895"/>
      <c r="Q9" s="895"/>
      <c r="R9" s="895"/>
      <c r="S9" s="895"/>
      <c r="T9" s="895"/>
      <c r="U9" s="891"/>
      <c r="V9" s="892"/>
      <c r="W9" s="891"/>
      <c r="X9" s="892"/>
      <c r="Y9" s="883" t="s">
        <v>625</v>
      </c>
      <c r="Z9" s="895"/>
      <c r="AA9" s="895"/>
      <c r="AB9" s="895"/>
      <c r="AC9" s="895" t="s">
        <v>626</v>
      </c>
      <c r="AD9" s="895"/>
      <c r="AE9" s="895"/>
      <c r="AF9" s="895"/>
      <c r="AG9" s="895" t="s">
        <v>627</v>
      </c>
      <c r="AH9" s="895"/>
      <c r="AI9" s="895"/>
      <c r="AJ9" s="895"/>
      <c r="AK9" s="891"/>
      <c r="AL9" s="900"/>
      <c r="AM9" s="900"/>
      <c r="AN9" s="901"/>
      <c r="AO9" s="902"/>
      <c r="AP9" s="2"/>
    </row>
    <row r="10" spans="2:86" ht="12" customHeight="1" x14ac:dyDescent="0.15">
      <c r="B10" s="869"/>
      <c r="C10" s="874"/>
      <c r="D10" s="872"/>
      <c r="E10" s="872"/>
      <c r="F10" s="872"/>
      <c r="G10" s="872"/>
      <c r="H10" s="872"/>
      <c r="I10" s="872"/>
      <c r="J10" s="873"/>
      <c r="K10" s="895"/>
      <c r="L10" s="895"/>
      <c r="M10" s="895"/>
      <c r="N10" s="895"/>
      <c r="O10" s="895"/>
      <c r="P10" s="895"/>
      <c r="Q10" s="895"/>
      <c r="R10" s="895"/>
      <c r="S10" s="895"/>
      <c r="T10" s="895"/>
      <c r="U10" s="893"/>
      <c r="V10" s="894"/>
      <c r="W10" s="893"/>
      <c r="X10" s="894"/>
      <c r="Y10" s="176" t="s">
        <v>388</v>
      </c>
      <c r="Z10" s="177" t="s">
        <v>387</v>
      </c>
      <c r="AA10" s="177" t="s">
        <v>628</v>
      </c>
      <c r="AB10" s="177" t="s">
        <v>629</v>
      </c>
      <c r="AC10" s="177" t="s">
        <v>388</v>
      </c>
      <c r="AD10" s="177" t="s">
        <v>387</v>
      </c>
      <c r="AE10" s="177" t="s">
        <v>628</v>
      </c>
      <c r="AF10" s="177" t="s">
        <v>629</v>
      </c>
      <c r="AG10" s="177" t="s">
        <v>388</v>
      </c>
      <c r="AH10" s="177" t="s">
        <v>387</v>
      </c>
      <c r="AI10" s="177" t="s">
        <v>628</v>
      </c>
      <c r="AJ10" s="177" t="s">
        <v>629</v>
      </c>
      <c r="AK10" s="893"/>
      <c r="AL10" s="897"/>
      <c r="AM10" s="897"/>
      <c r="AN10" s="903"/>
      <c r="AO10" s="904"/>
      <c r="AP10" s="2"/>
    </row>
    <row r="11" spans="2:86" ht="12" customHeight="1" x14ac:dyDescent="0.15">
      <c r="B11" s="869"/>
      <c r="C11" s="874"/>
      <c r="D11" s="872"/>
      <c r="E11" s="872"/>
      <c r="F11" s="872"/>
      <c r="G11" s="872"/>
      <c r="H11" s="872"/>
      <c r="I11" s="872"/>
      <c r="J11" s="873"/>
      <c r="K11" s="178">
        <v>1</v>
      </c>
      <c r="L11" s="905" t="s">
        <v>429</v>
      </c>
      <c r="M11" s="907"/>
      <c r="N11" s="905" t="s">
        <v>430</v>
      </c>
      <c r="O11" s="907"/>
      <c r="P11" s="905" t="s">
        <v>431</v>
      </c>
      <c r="Q11" s="907"/>
      <c r="R11" s="613" t="s">
        <v>269</v>
      </c>
      <c r="S11" s="613"/>
      <c r="T11" s="613"/>
      <c r="U11" s="905" t="s">
        <v>433</v>
      </c>
      <c r="V11" s="907"/>
      <c r="W11" s="905"/>
      <c r="X11" s="907"/>
      <c r="Y11" s="179"/>
      <c r="Z11" s="180"/>
      <c r="AA11" s="180"/>
      <c r="AB11" s="180"/>
      <c r="AC11" s="181"/>
      <c r="AD11" s="181"/>
      <c r="AE11" s="181"/>
      <c r="AF11" s="181">
        <v>4.4999999999999998E-2</v>
      </c>
      <c r="AG11" s="181"/>
      <c r="AH11" s="181"/>
      <c r="AI11" s="181"/>
      <c r="AJ11" s="181"/>
      <c r="AK11" s="905"/>
      <c r="AL11" s="906"/>
      <c r="AM11" s="906"/>
      <c r="AN11" s="906"/>
      <c r="AO11" s="907"/>
      <c r="AP11" s="2"/>
      <c r="AQ11" s="182">
        <f>IF(P11="材質劣化",2,IF(P11="漏水",3,1))</f>
        <v>2</v>
      </c>
    </row>
    <row r="12" spans="2:86" ht="12" customHeight="1" x14ac:dyDescent="0.15">
      <c r="B12" s="869"/>
      <c r="C12" s="874"/>
      <c r="D12" s="872"/>
      <c r="E12" s="872"/>
      <c r="F12" s="872"/>
      <c r="G12" s="872"/>
      <c r="H12" s="872"/>
      <c r="I12" s="872"/>
      <c r="J12" s="873"/>
      <c r="K12" s="178">
        <v>2</v>
      </c>
      <c r="L12" s="905" t="s">
        <v>429</v>
      </c>
      <c r="M12" s="907"/>
      <c r="N12" s="905" t="s">
        <v>444</v>
      </c>
      <c r="O12" s="907"/>
      <c r="P12" s="905" t="s">
        <v>431</v>
      </c>
      <c r="Q12" s="907"/>
      <c r="R12" s="613" t="s">
        <v>269</v>
      </c>
      <c r="S12" s="613"/>
      <c r="T12" s="613"/>
      <c r="U12" s="905" t="s">
        <v>434</v>
      </c>
      <c r="V12" s="907"/>
      <c r="W12" s="905"/>
      <c r="X12" s="907"/>
      <c r="Y12" s="179"/>
      <c r="Z12" s="180"/>
      <c r="AA12" s="180"/>
      <c r="AB12" s="180"/>
      <c r="AC12" s="181"/>
      <c r="AD12" s="181"/>
      <c r="AE12" s="181"/>
      <c r="AF12" s="181">
        <v>4.4999999999999998E-2</v>
      </c>
      <c r="AG12" s="181"/>
      <c r="AH12" s="181"/>
      <c r="AI12" s="181"/>
      <c r="AJ12" s="181"/>
      <c r="AK12" s="905"/>
      <c r="AL12" s="906"/>
      <c r="AM12" s="906"/>
      <c r="AN12" s="906"/>
      <c r="AO12" s="907"/>
      <c r="AP12" s="2"/>
      <c r="AQ12" s="182">
        <f>IF(P12="材質劣化",2,IF(P12="漏水",3,1))</f>
        <v>2</v>
      </c>
    </row>
    <row r="13" spans="2:86" ht="12" customHeight="1" x14ac:dyDescent="0.15">
      <c r="B13" s="869"/>
      <c r="C13" s="874"/>
      <c r="D13" s="872"/>
      <c r="E13" s="872"/>
      <c r="F13" s="872"/>
      <c r="G13" s="872"/>
      <c r="H13" s="872"/>
      <c r="I13" s="872"/>
      <c r="J13" s="873"/>
      <c r="K13" s="178"/>
      <c r="L13" s="905"/>
      <c r="M13" s="907"/>
      <c r="N13" s="905"/>
      <c r="O13" s="907"/>
      <c r="P13" s="905"/>
      <c r="Q13" s="907"/>
      <c r="R13" s="611"/>
      <c r="S13" s="614"/>
      <c r="T13" s="612"/>
      <c r="U13" s="905"/>
      <c r="V13" s="907"/>
      <c r="W13" s="905"/>
      <c r="X13" s="907"/>
      <c r="Y13" s="179"/>
      <c r="Z13" s="180"/>
      <c r="AA13" s="180"/>
      <c r="AB13" s="180"/>
      <c r="AC13" s="181"/>
      <c r="AD13" s="181"/>
      <c r="AE13" s="181"/>
      <c r="AF13" s="181"/>
      <c r="AG13" s="181"/>
      <c r="AH13" s="181"/>
      <c r="AI13" s="181"/>
      <c r="AJ13" s="181"/>
      <c r="AK13" s="905"/>
      <c r="AL13" s="906"/>
      <c r="AM13" s="906"/>
      <c r="AN13" s="906"/>
      <c r="AO13" s="907"/>
      <c r="AP13" s="2"/>
      <c r="AQ13" s="182">
        <f t="shared" ref="AQ13:AQ34" si="2">IF(P13="材質劣化",2,IF(P13="漏水",3,1))</f>
        <v>1</v>
      </c>
    </row>
    <row r="14" spans="2:86" ht="12" customHeight="1" x14ac:dyDescent="0.15">
      <c r="B14" s="869"/>
      <c r="C14" s="874"/>
      <c r="D14" s="872"/>
      <c r="E14" s="872"/>
      <c r="F14" s="872"/>
      <c r="G14" s="872"/>
      <c r="H14" s="872"/>
      <c r="I14" s="872"/>
      <c r="J14" s="873"/>
      <c r="K14" s="178"/>
      <c r="L14" s="905"/>
      <c r="M14" s="907"/>
      <c r="N14" s="905"/>
      <c r="O14" s="907"/>
      <c r="P14" s="905"/>
      <c r="Q14" s="907"/>
      <c r="R14" s="611"/>
      <c r="S14" s="614"/>
      <c r="T14" s="612"/>
      <c r="U14" s="905"/>
      <c r="V14" s="907"/>
      <c r="W14" s="905"/>
      <c r="X14" s="907"/>
      <c r="Y14" s="179"/>
      <c r="Z14" s="180"/>
      <c r="AA14" s="180"/>
      <c r="AB14" s="180"/>
      <c r="AC14" s="181"/>
      <c r="AD14" s="181"/>
      <c r="AE14" s="181"/>
      <c r="AF14" s="181"/>
      <c r="AG14" s="181"/>
      <c r="AH14" s="181"/>
      <c r="AI14" s="181"/>
      <c r="AJ14" s="181"/>
      <c r="AK14" s="905"/>
      <c r="AL14" s="906"/>
      <c r="AM14" s="906"/>
      <c r="AN14" s="906"/>
      <c r="AO14" s="907"/>
      <c r="AP14" s="2"/>
      <c r="AQ14" s="182">
        <f t="shared" si="2"/>
        <v>1</v>
      </c>
    </row>
    <row r="15" spans="2:86" ht="12" customHeight="1" x14ac:dyDescent="0.15">
      <c r="B15" s="869"/>
      <c r="C15" s="874"/>
      <c r="D15" s="872"/>
      <c r="E15" s="872"/>
      <c r="F15" s="872"/>
      <c r="G15" s="872"/>
      <c r="H15" s="872"/>
      <c r="I15" s="872"/>
      <c r="J15" s="873"/>
      <c r="K15" s="178"/>
      <c r="L15" s="905"/>
      <c r="M15" s="907"/>
      <c r="N15" s="905"/>
      <c r="O15" s="907"/>
      <c r="P15" s="905"/>
      <c r="Q15" s="907"/>
      <c r="R15" s="611"/>
      <c r="S15" s="614"/>
      <c r="T15" s="612"/>
      <c r="U15" s="905"/>
      <c r="V15" s="907"/>
      <c r="W15" s="905"/>
      <c r="X15" s="907"/>
      <c r="Y15" s="179"/>
      <c r="Z15" s="180"/>
      <c r="AA15" s="180"/>
      <c r="AB15" s="180"/>
      <c r="AC15" s="181"/>
      <c r="AD15" s="181"/>
      <c r="AE15" s="181"/>
      <c r="AF15" s="181"/>
      <c r="AG15" s="181"/>
      <c r="AH15" s="181"/>
      <c r="AI15" s="181"/>
      <c r="AJ15" s="181"/>
      <c r="AK15" s="905"/>
      <c r="AL15" s="906"/>
      <c r="AM15" s="906"/>
      <c r="AN15" s="906"/>
      <c r="AO15" s="907"/>
      <c r="AP15" s="2"/>
      <c r="AQ15" s="182">
        <f t="shared" si="2"/>
        <v>1</v>
      </c>
    </row>
    <row r="16" spans="2:86" ht="12" customHeight="1" x14ac:dyDescent="0.15">
      <c r="B16" s="869"/>
      <c r="C16" s="874"/>
      <c r="D16" s="872"/>
      <c r="E16" s="872"/>
      <c r="F16" s="872"/>
      <c r="G16" s="872"/>
      <c r="H16" s="872"/>
      <c r="I16" s="872"/>
      <c r="J16" s="873"/>
      <c r="K16" s="178"/>
      <c r="L16" s="905"/>
      <c r="M16" s="907"/>
      <c r="N16" s="905"/>
      <c r="O16" s="907"/>
      <c r="P16" s="905"/>
      <c r="Q16" s="907"/>
      <c r="R16" s="611"/>
      <c r="S16" s="614"/>
      <c r="T16" s="612"/>
      <c r="U16" s="905"/>
      <c r="V16" s="907"/>
      <c r="W16" s="905"/>
      <c r="X16" s="907"/>
      <c r="Y16" s="179"/>
      <c r="Z16" s="180"/>
      <c r="AA16" s="180"/>
      <c r="AB16" s="180"/>
      <c r="AC16" s="181"/>
      <c r="AD16" s="181"/>
      <c r="AE16" s="181"/>
      <c r="AF16" s="181"/>
      <c r="AG16" s="181"/>
      <c r="AH16" s="181"/>
      <c r="AI16" s="181"/>
      <c r="AJ16" s="181"/>
      <c r="AK16" s="905"/>
      <c r="AL16" s="906"/>
      <c r="AM16" s="906"/>
      <c r="AN16" s="906"/>
      <c r="AO16" s="907"/>
      <c r="AP16" s="2"/>
      <c r="AQ16" s="182">
        <f t="shared" si="2"/>
        <v>1</v>
      </c>
    </row>
    <row r="17" spans="2:46" ht="12" customHeight="1" x14ac:dyDescent="0.15">
      <c r="B17" s="869"/>
      <c r="C17" s="874"/>
      <c r="D17" s="872"/>
      <c r="E17" s="872"/>
      <c r="F17" s="872"/>
      <c r="G17" s="872"/>
      <c r="H17" s="872"/>
      <c r="I17" s="872"/>
      <c r="J17" s="873"/>
      <c r="K17" s="178"/>
      <c r="L17" s="905"/>
      <c r="M17" s="907"/>
      <c r="N17" s="905"/>
      <c r="O17" s="907"/>
      <c r="P17" s="905"/>
      <c r="Q17" s="907"/>
      <c r="R17" s="611"/>
      <c r="S17" s="614"/>
      <c r="T17" s="612"/>
      <c r="U17" s="905"/>
      <c r="V17" s="907"/>
      <c r="W17" s="905"/>
      <c r="X17" s="907"/>
      <c r="Y17" s="179"/>
      <c r="Z17" s="180"/>
      <c r="AA17" s="180"/>
      <c r="AB17" s="180"/>
      <c r="AC17" s="181"/>
      <c r="AD17" s="181"/>
      <c r="AE17" s="181"/>
      <c r="AF17" s="181"/>
      <c r="AG17" s="181"/>
      <c r="AH17" s="181"/>
      <c r="AI17" s="181"/>
      <c r="AJ17" s="181"/>
      <c r="AK17" s="905"/>
      <c r="AL17" s="906"/>
      <c r="AM17" s="906"/>
      <c r="AN17" s="906"/>
      <c r="AO17" s="907"/>
      <c r="AP17" s="2"/>
      <c r="AQ17" s="182">
        <f t="shared" si="2"/>
        <v>1</v>
      </c>
    </row>
    <row r="18" spans="2:46" ht="12" customHeight="1" x14ac:dyDescent="0.15">
      <c r="B18" s="869"/>
      <c r="C18" s="874"/>
      <c r="D18" s="872"/>
      <c r="E18" s="872"/>
      <c r="F18" s="872"/>
      <c r="G18" s="872"/>
      <c r="H18" s="872"/>
      <c r="I18" s="872"/>
      <c r="J18" s="873"/>
      <c r="K18" s="178"/>
      <c r="L18" s="905"/>
      <c r="M18" s="907"/>
      <c r="N18" s="905"/>
      <c r="O18" s="907"/>
      <c r="P18" s="905"/>
      <c r="Q18" s="907"/>
      <c r="R18" s="611"/>
      <c r="S18" s="614"/>
      <c r="T18" s="612"/>
      <c r="U18" s="905"/>
      <c r="V18" s="907"/>
      <c r="W18" s="905"/>
      <c r="X18" s="907"/>
      <c r="Y18" s="179"/>
      <c r="Z18" s="180"/>
      <c r="AA18" s="180"/>
      <c r="AB18" s="180"/>
      <c r="AC18" s="181"/>
      <c r="AD18" s="181"/>
      <c r="AE18" s="181"/>
      <c r="AF18" s="181"/>
      <c r="AG18" s="181"/>
      <c r="AH18" s="181"/>
      <c r="AI18" s="181"/>
      <c r="AJ18" s="181"/>
      <c r="AK18" s="905"/>
      <c r="AL18" s="906"/>
      <c r="AM18" s="906"/>
      <c r="AN18" s="906"/>
      <c r="AO18" s="907"/>
      <c r="AP18" s="2"/>
      <c r="AQ18" s="182">
        <f t="shared" si="2"/>
        <v>1</v>
      </c>
    </row>
    <row r="19" spans="2:46" ht="12" customHeight="1" x14ac:dyDescent="0.15">
      <c r="B19" s="869"/>
      <c r="C19" s="874"/>
      <c r="D19" s="872"/>
      <c r="E19" s="872"/>
      <c r="F19" s="872"/>
      <c r="G19" s="872"/>
      <c r="H19" s="872"/>
      <c r="I19" s="872"/>
      <c r="J19" s="873"/>
      <c r="K19" s="178"/>
      <c r="L19" s="905"/>
      <c r="M19" s="907"/>
      <c r="N19" s="905"/>
      <c r="O19" s="907"/>
      <c r="P19" s="905"/>
      <c r="Q19" s="907"/>
      <c r="R19" s="611"/>
      <c r="S19" s="614"/>
      <c r="T19" s="612"/>
      <c r="U19" s="905"/>
      <c r="V19" s="907"/>
      <c r="W19" s="905"/>
      <c r="X19" s="907"/>
      <c r="Y19" s="179"/>
      <c r="Z19" s="180"/>
      <c r="AA19" s="180"/>
      <c r="AB19" s="180"/>
      <c r="AC19" s="181"/>
      <c r="AD19" s="181"/>
      <c r="AE19" s="181"/>
      <c r="AF19" s="181"/>
      <c r="AG19" s="181"/>
      <c r="AH19" s="181"/>
      <c r="AI19" s="181"/>
      <c r="AJ19" s="181"/>
      <c r="AK19" s="905"/>
      <c r="AL19" s="906"/>
      <c r="AM19" s="906"/>
      <c r="AN19" s="906"/>
      <c r="AO19" s="907"/>
      <c r="AP19" s="2"/>
      <c r="AQ19" s="182">
        <f t="shared" si="2"/>
        <v>1</v>
      </c>
    </row>
    <row r="20" spans="2:46" ht="12" customHeight="1" x14ac:dyDescent="0.15">
      <c r="B20" s="869"/>
      <c r="C20" s="874"/>
      <c r="D20" s="872"/>
      <c r="E20" s="872"/>
      <c r="F20" s="872"/>
      <c r="G20" s="872"/>
      <c r="H20" s="872"/>
      <c r="I20" s="872"/>
      <c r="J20" s="873"/>
      <c r="K20" s="178"/>
      <c r="L20" s="905"/>
      <c r="M20" s="907"/>
      <c r="N20" s="905"/>
      <c r="O20" s="907"/>
      <c r="P20" s="905"/>
      <c r="Q20" s="907"/>
      <c r="R20" s="611"/>
      <c r="S20" s="614"/>
      <c r="T20" s="612"/>
      <c r="U20" s="905"/>
      <c r="V20" s="907"/>
      <c r="W20" s="905"/>
      <c r="X20" s="907"/>
      <c r="Y20" s="179"/>
      <c r="Z20" s="180"/>
      <c r="AA20" s="180"/>
      <c r="AB20" s="180"/>
      <c r="AC20" s="181"/>
      <c r="AD20" s="181"/>
      <c r="AE20" s="181"/>
      <c r="AF20" s="181"/>
      <c r="AG20" s="181"/>
      <c r="AH20" s="181"/>
      <c r="AI20" s="181"/>
      <c r="AJ20" s="181"/>
      <c r="AK20" s="905"/>
      <c r="AL20" s="906"/>
      <c r="AM20" s="906"/>
      <c r="AN20" s="906"/>
      <c r="AO20" s="907"/>
      <c r="AP20" s="2"/>
      <c r="AQ20" s="182">
        <f t="shared" si="2"/>
        <v>1</v>
      </c>
    </row>
    <row r="21" spans="2:46" ht="12" customHeight="1" x14ac:dyDescent="0.15">
      <c r="B21" s="869"/>
      <c r="C21" s="874"/>
      <c r="D21" s="872"/>
      <c r="E21" s="872"/>
      <c r="F21" s="872"/>
      <c r="G21" s="872"/>
      <c r="H21" s="872"/>
      <c r="I21" s="872"/>
      <c r="J21" s="873"/>
      <c r="K21" s="178"/>
      <c r="L21" s="905"/>
      <c r="M21" s="907"/>
      <c r="N21" s="905"/>
      <c r="O21" s="907"/>
      <c r="P21" s="905"/>
      <c r="Q21" s="907"/>
      <c r="R21" s="611"/>
      <c r="S21" s="614"/>
      <c r="T21" s="612"/>
      <c r="U21" s="905"/>
      <c r="V21" s="907"/>
      <c r="W21" s="905"/>
      <c r="X21" s="907"/>
      <c r="Y21" s="179"/>
      <c r="Z21" s="180"/>
      <c r="AA21" s="180"/>
      <c r="AB21" s="180"/>
      <c r="AC21" s="181"/>
      <c r="AD21" s="181"/>
      <c r="AE21" s="181"/>
      <c r="AF21" s="181"/>
      <c r="AG21" s="181"/>
      <c r="AH21" s="181"/>
      <c r="AI21" s="181"/>
      <c r="AJ21" s="181"/>
      <c r="AK21" s="905"/>
      <c r="AL21" s="906"/>
      <c r="AM21" s="906"/>
      <c r="AN21" s="906"/>
      <c r="AO21" s="907"/>
      <c r="AP21" s="2"/>
      <c r="AQ21" s="182">
        <f>IF(P21="材質劣化",2,IF(P21="漏水",3,1))</f>
        <v>1</v>
      </c>
    </row>
    <row r="22" spans="2:46" ht="12" customHeight="1" x14ac:dyDescent="0.15">
      <c r="B22" s="869"/>
      <c r="C22" s="874"/>
      <c r="D22" s="872"/>
      <c r="E22" s="872"/>
      <c r="F22" s="872"/>
      <c r="G22" s="872"/>
      <c r="H22" s="872"/>
      <c r="I22" s="872"/>
      <c r="J22" s="873"/>
      <c r="K22" s="178"/>
      <c r="L22" s="905"/>
      <c r="M22" s="907"/>
      <c r="N22" s="905"/>
      <c r="O22" s="907"/>
      <c r="P22" s="905"/>
      <c r="Q22" s="907"/>
      <c r="R22" s="611"/>
      <c r="S22" s="614"/>
      <c r="T22" s="612"/>
      <c r="U22" s="905"/>
      <c r="V22" s="907"/>
      <c r="W22" s="905"/>
      <c r="X22" s="907"/>
      <c r="Y22" s="179"/>
      <c r="Z22" s="180"/>
      <c r="AA22" s="180"/>
      <c r="AB22" s="180"/>
      <c r="AC22" s="181"/>
      <c r="AD22" s="181"/>
      <c r="AE22" s="181"/>
      <c r="AF22" s="181"/>
      <c r="AG22" s="181"/>
      <c r="AH22" s="181"/>
      <c r="AI22" s="181"/>
      <c r="AJ22" s="181"/>
      <c r="AK22" s="905"/>
      <c r="AL22" s="906"/>
      <c r="AM22" s="906"/>
      <c r="AN22" s="906"/>
      <c r="AO22" s="907"/>
      <c r="AP22" s="2"/>
      <c r="AQ22" s="182">
        <f t="shared" si="2"/>
        <v>1</v>
      </c>
    </row>
    <row r="23" spans="2:46" ht="12" customHeight="1" x14ac:dyDescent="0.15">
      <c r="B23" s="869"/>
      <c r="C23" s="874"/>
      <c r="D23" s="872"/>
      <c r="E23" s="872"/>
      <c r="F23" s="872"/>
      <c r="G23" s="872"/>
      <c r="H23" s="872"/>
      <c r="I23" s="872"/>
      <c r="J23" s="873"/>
      <c r="K23" s="178"/>
      <c r="L23" s="905"/>
      <c r="M23" s="907"/>
      <c r="N23" s="905"/>
      <c r="O23" s="907"/>
      <c r="P23" s="905"/>
      <c r="Q23" s="907"/>
      <c r="R23" s="611"/>
      <c r="S23" s="614"/>
      <c r="T23" s="612"/>
      <c r="U23" s="905"/>
      <c r="V23" s="907"/>
      <c r="W23" s="905"/>
      <c r="X23" s="907"/>
      <c r="Y23" s="179"/>
      <c r="Z23" s="180"/>
      <c r="AA23" s="180"/>
      <c r="AB23" s="180"/>
      <c r="AC23" s="181"/>
      <c r="AD23" s="181"/>
      <c r="AE23" s="181"/>
      <c r="AF23" s="181"/>
      <c r="AG23" s="181"/>
      <c r="AH23" s="181"/>
      <c r="AI23" s="181"/>
      <c r="AJ23" s="181"/>
      <c r="AK23" s="905"/>
      <c r="AL23" s="906"/>
      <c r="AM23" s="906"/>
      <c r="AN23" s="906"/>
      <c r="AO23" s="907"/>
      <c r="AP23" s="2"/>
      <c r="AQ23" s="182">
        <f t="shared" si="2"/>
        <v>1</v>
      </c>
    </row>
    <row r="24" spans="2:46" ht="12" customHeight="1" x14ac:dyDescent="0.15">
      <c r="B24" s="869"/>
      <c r="C24" s="874"/>
      <c r="D24" s="872"/>
      <c r="E24" s="872"/>
      <c r="F24" s="872"/>
      <c r="G24" s="872"/>
      <c r="H24" s="872"/>
      <c r="I24" s="872"/>
      <c r="J24" s="873"/>
      <c r="K24" s="178"/>
      <c r="L24" s="905"/>
      <c r="M24" s="907"/>
      <c r="N24" s="905"/>
      <c r="O24" s="907"/>
      <c r="P24" s="905"/>
      <c r="Q24" s="907"/>
      <c r="R24" s="611"/>
      <c r="S24" s="614"/>
      <c r="T24" s="612"/>
      <c r="U24" s="905"/>
      <c r="V24" s="907"/>
      <c r="W24" s="905"/>
      <c r="X24" s="907"/>
      <c r="Y24" s="179"/>
      <c r="Z24" s="180"/>
      <c r="AA24" s="180"/>
      <c r="AB24" s="180"/>
      <c r="AC24" s="181"/>
      <c r="AD24" s="181"/>
      <c r="AE24" s="181"/>
      <c r="AF24" s="181"/>
      <c r="AG24" s="181"/>
      <c r="AH24" s="181"/>
      <c r="AI24" s="181"/>
      <c r="AJ24" s="181"/>
      <c r="AK24" s="905"/>
      <c r="AL24" s="906"/>
      <c r="AM24" s="906"/>
      <c r="AN24" s="906"/>
      <c r="AO24" s="907"/>
      <c r="AP24" s="2"/>
      <c r="AQ24" s="182">
        <f t="shared" si="2"/>
        <v>1</v>
      </c>
    </row>
    <row r="25" spans="2:46" ht="12" customHeight="1" x14ac:dyDescent="0.15">
      <c r="B25" s="869"/>
      <c r="C25" s="874"/>
      <c r="D25" s="872"/>
      <c r="E25" s="872"/>
      <c r="F25" s="872"/>
      <c r="G25" s="872"/>
      <c r="H25" s="872"/>
      <c r="I25" s="872"/>
      <c r="J25" s="873"/>
      <c r="K25" s="178"/>
      <c r="L25" s="905"/>
      <c r="M25" s="907"/>
      <c r="N25" s="905"/>
      <c r="O25" s="907"/>
      <c r="P25" s="905"/>
      <c r="Q25" s="907"/>
      <c r="R25" s="611"/>
      <c r="S25" s="614"/>
      <c r="T25" s="612"/>
      <c r="U25" s="905"/>
      <c r="V25" s="907"/>
      <c r="W25" s="905"/>
      <c r="X25" s="907"/>
      <c r="Y25" s="179"/>
      <c r="Z25" s="180"/>
      <c r="AA25" s="180"/>
      <c r="AB25" s="180"/>
      <c r="AC25" s="181"/>
      <c r="AD25" s="181"/>
      <c r="AE25" s="181"/>
      <c r="AF25" s="181"/>
      <c r="AG25" s="181"/>
      <c r="AH25" s="181"/>
      <c r="AI25" s="181"/>
      <c r="AJ25" s="181"/>
      <c r="AK25" s="905"/>
      <c r="AL25" s="906"/>
      <c r="AM25" s="906"/>
      <c r="AN25" s="906"/>
      <c r="AO25" s="907"/>
      <c r="AP25" s="2"/>
      <c r="AQ25" s="182">
        <f t="shared" si="2"/>
        <v>1</v>
      </c>
    </row>
    <row r="26" spans="2:46" ht="12" customHeight="1" x14ac:dyDescent="0.15">
      <c r="B26" s="869"/>
      <c r="C26" s="874"/>
      <c r="D26" s="872"/>
      <c r="E26" s="872"/>
      <c r="F26" s="872"/>
      <c r="G26" s="872"/>
      <c r="H26" s="872"/>
      <c r="I26" s="872"/>
      <c r="J26" s="873"/>
      <c r="K26" s="178"/>
      <c r="L26" s="905"/>
      <c r="M26" s="907"/>
      <c r="N26" s="905"/>
      <c r="O26" s="907"/>
      <c r="P26" s="905"/>
      <c r="Q26" s="907"/>
      <c r="R26" s="611"/>
      <c r="S26" s="614"/>
      <c r="T26" s="612"/>
      <c r="U26" s="905"/>
      <c r="V26" s="907"/>
      <c r="W26" s="905"/>
      <c r="X26" s="907"/>
      <c r="Y26" s="179"/>
      <c r="Z26" s="180"/>
      <c r="AA26" s="180"/>
      <c r="AB26" s="180"/>
      <c r="AC26" s="181"/>
      <c r="AD26" s="181"/>
      <c r="AE26" s="181"/>
      <c r="AF26" s="181"/>
      <c r="AG26" s="181"/>
      <c r="AH26" s="181"/>
      <c r="AI26" s="181"/>
      <c r="AJ26" s="181"/>
      <c r="AK26" s="905"/>
      <c r="AL26" s="906"/>
      <c r="AM26" s="906"/>
      <c r="AN26" s="906"/>
      <c r="AO26" s="907"/>
      <c r="AP26" s="2"/>
      <c r="AQ26" s="182">
        <f t="shared" si="2"/>
        <v>1</v>
      </c>
    </row>
    <row r="27" spans="2:46" ht="12" customHeight="1" x14ac:dyDescent="0.15">
      <c r="B27" s="869"/>
      <c r="C27" s="874"/>
      <c r="D27" s="872"/>
      <c r="E27" s="872"/>
      <c r="F27" s="872"/>
      <c r="G27" s="872"/>
      <c r="H27" s="872"/>
      <c r="I27" s="872"/>
      <c r="J27" s="873"/>
      <c r="K27" s="178"/>
      <c r="L27" s="905"/>
      <c r="M27" s="907"/>
      <c r="N27" s="905"/>
      <c r="O27" s="907"/>
      <c r="P27" s="905"/>
      <c r="Q27" s="907"/>
      <c r="R27" s="611"/>
      <c r="S27" s="614"/>
      <c r="T27" s="612"/>
      <c r="U27" s="905"/>
      <c r="V27" s="907"/>
      <c r="W27" s="905"/>
      <c r="X27" s="907"/>
      <c r="Y27" s="179"/>
      <c r="Z27" s="180"/>
      <c r="AA27" s="180"/>
      <c r="AB27" s="180"/>
      <c r="AC27" s="181"/>
      <c r="AD27" s="181"/>
      <c r="AE27" s="181"/>
      <c r="AF27" s="181"/>
      <c r="AG27" s="181"/>
      <c r="AH27" s="181"/>
      <c r="AI27" s="181"/>
      <c r="AJ27" s="181"/>
      <c r="AK27" s="905"/>
      <c r="AL27" s="906"/>
      <c r="AM27" s="906"/>
      <c r="AN27" s="906"/>
      <c r="AO27" s="907"/>
      <c r="AP27" s="2"/>
      <c r="AQ27" s="182">
        <f t="shared" si="2"/>
        <v>1</v>
      </c>
    </row>
    <row r="28" spans="2:46" ht="12" customHeight="1" x14ac:dyDescent="0.15">
      <c r="B28" s="869"/>
      <c r="C28" s="874"/>
      <c r="D28" s="872"/>
      <c r="E28" s="872"/>
      <c r="F28" s="872"/>
      <c r="G28" s="872"/>
      <c r="H28" s="872"/>
      <c r="I28" s="872"/>
      <c r="J28" s="873"/>
      <c r="K28" s="178"/>
      <c r="L28" s="905"/>
      <c r="M28" s="907"/>
      <c r="N28" s="905"/>
      <c r="O28" s="907"/>
      <c r="P28" s="905"/>
      <c r="Q28" s="907"/>
      <c r="R28" s="611"/>
      <c r="S28" s="614"/>
      <c r="T28" s="612"/>
      <c r="U28" s="905"/>
      <c r="V28" s="907"/>
      <c r="W28" s="905"/>
      <c r="X28" s="907"/>
      <c r="Y28" s="179"/>
      <c r="Z28" s="180"/>
      <c r="AA28" s="180"/>
      <c r="AB28" s="180"/>
      <c r="AC28" s="181"/>
      <c r="AD28" s="181"/>
      <c r="AE28" s="181"/>
      <c r="AF28" s="181"/>
      <c r="AG28" s="181"/>
      <c r="AH28" s="181"/>
      <c r="AI28" s="181"/>
      <c r="AJ28" s="181"/>
      <c r="AK28" s="905"/>
      <c r="AL28" s="906"/>
      <c r="AM28" s="906"/>
      <c r="AN28" s="906"/>
      <c r="AO28" s="907"/>
      <c r="AP28" s="2"/>
      <c r="AQ28" s="182">
        <f t="shared" si="2"/>
        <v>1</v>
      </c>
    </row>
    <row r="29" spans="2:46" ht="12" customHeight="1" x14ac:dyDescent="0.15">
      <c r="B29" s="869"/>
      <c r="C29" s="874"/>
      <c r="D29" s="872"/>
      <c r="E29" s="872"/>
      <c r="F29" s="872"/>
      <c r="G29" s="872"/>
      <c r="H29" s="872"/>
      <c r="I29" s="872"/>
      <c r="J29" s="873"/>
      <c r="K29" s="178"/>
      <c r="L29" s="905"/>
      <c r="M29" s="907"/>
      <c r="N29" s="905"/>
      <c r="O29" s="907"/>
      <c r="P29" s="905"/>
      <c r="Q29" s="907"/>
      <c r="R29" s="611"/>
      <c r="S29" s="614"/>
      <c r="T29" s="612"/>
      <c r="U29" s="905"/>
      <c r="V29" s="907"/>
      <c r="W29" s="905"/>
      <c r="X29" s="907"/>
      <c r="Y29" s="179"/>
      <c r="Z29" s="180"/>
      <c r="AA29" s="180"/>
      <c r="AB29" s="180"/>
      <c r="AC29" s="181"/>
      <c r="AD29" s="181"/>
      <c r="AE29" s="181"/>
      <c r="AF29" s="181"/>
      <c r="AG29" s="181"/>
      <c r="AH29" s="181"/>
      <c r="AI29" s="181"/>
      <c r="AJ29" s="181"/>
      <c r="AK29" s="905"/>
      <c r="AL29" s="906"/>
      <c r="AM29" s="906"/>
      <c r="AN29" s="906"/>
      <c r="AO29" s="907"/>
      <c r="AP29" s="2"/>
      <c r="AQ29" s="182">
        <f t="shared" si="2"/>
        <v>1</v>
      </c>
    </row>
    <row r="30" spans="2:46" ht="12" customHeight="1" x14ac:dyDescent="0.15">
      <c r="B30" s="869"/>
      <c r="C30" s="874"/>
      <c r="D30" s="872"/>
      <c r="E30" s="872"/>
      <c r="F30" s="872"/>
      <c r="G30" s="872"/>
      <c r="H30" s="872"/>
      <c r="I30" s="872"/>
      <c r="J30" s="873"/>
      <c r="K30" s="178"/>
      <c r="L30" s="905"/>
      <c r="M30" s="907"/>
      <c r="N30" s="905"/>
      <c r="O30" s="907"/>
      <c r="P30" s="905"/>
      <c r="Q30" s="907"/>
      <c r="R30" s="611"/>
      <c r="S30" s="614"/>
      <c r="T30" s="612"/>
      <c r="U30" s="905"/>
      <c r="V30" s="907"/>
      <c r="W30" s="905"/>
      <c r="X30" s="907"/>
      <c r="Y30" s="179"/>
      <c r="Z30" s="180"/>
      <c r="AA30" s="180"/>
      <c r="AB30" s="180"/>
      <c r="AC30" s="181"/>
      <c r="AD30" s="181"/>
      <c r="AE30" s="181"/>
      <c r="AF30" s="181"/>
      <c r="AG30" s="181"/>
      <c r="AH30" s="181"/>
      <c r="AI30" s="181"/>
      <c r="AJ30" s="181"/>
      <c r="AK30" s="905"/>
      <c r="AL30" s="906"/>
      <c r="AM30" s="906"/>
      <c r="AN30" s="906"/>
      <c r="AO30" s="907"/>
      <c r="AP30" s="2"/>
      <c r="AQ30" s="182">
        <f t="shared" si="2"/>
        <v>1</v>
      </c>
    </row>
    <row r="31" spans="2:46" ht="12" customHeight="1" x14ac:dyDescent="0.15">
      <c r="B31" s="869"/>
      <c r="C31" s="874"/>
      <c r="D31" s="872"/>
      <c r="E31" s="872"/>
      <c r="F31" s="872"/>
      <c r="G31" s="872"/>
      <c r="H31" s="872"/>
      <c r="I31" s="872"/>
      <c r="J31" s="873"/>
      <c r="K31" s="178"/>
      <c r="L31" s="905"/>
      <c r="M31" s="907"/>
      <c r="N31" s="905"/>
      <c r="O31" s="907"/>
      <c r="P31" s="905"/>
      <c r="Q31" s="907"/>
      <c r="R31" s="611"/>
      <c r="S31" s="614"/>
      <c r="T31" s="612"/>
      <c r="U31" s="905"/>
      <c r="V31" s="907"/>
      <c r="W31" s="905"/>
      <c r="X31" s="907"/>
      <c r="Y31" s="179"/>
      <c r="Z31" s="180"/>
      <c r="AA31" s="180"/>
      <c r="AB31" s="180"/>
      <c r="AC31" s="181"/>
      <c r="AD31" s="181"/>
      <c r="AE31" s="181"/>
      <c r="AF31" s="181"/>
      <c r="AG31" s="181"/>
      <c r="AH31" s="181"/>
      <c r="AI31" s="181"/>
      <c r="AJ31" s="181"/>
      <c r="AK31" s="905"/>
      <c r="AL31" s="906"/>
      <c r="AM31" s="906"/>
      <c r="AN31" s="906"/>
      <c r="AO31" s="907"/>
      <c r="AP31" s="2"/>
      <c r="AQ31" s="182">
        <f t="shared" si="2"/>
        <v>1</v>
      </c>
    </row>
    <row r="32" spans="2:46" ht="12" customHeight="1" x14ac:dyDescent="0.15">
      <c r="B32" s="869"/>
      <c r="C32" s="874"/>
      <c r="D32" s="872"/>
      <c r="E32" s="872"/>
      <c r="F32" s="872"/>
      <c r="G32" s="872"/>
      <c r="H32" s="872"/>
      <c r="I32" s="872"/>
      <c r="J32" s="873"/>
      <c r="K32" s="178"/>
      <c r="L32" s="905"/>
      <c r="M32" s="907"/>
      <c r="N32" s="905"/>
      <c r="O32" s="907"/>
      <c r="P32" s="905"/>
      <c r="Q32" s="907"/>
      <c r="R32" s="611"/>
      <c r="S32" s="614"/>
      <c r="T32" s="612"/>
      <c r="U32" s="905"/>
      <c r="V32" s="907"/>
      <c r="W32" s="905"/>
      <c r="X32" s="907"/>
      <c r="Y32" s="179"/>
      <c r="Z32" s="180"/>
      <c r="AA32" s="180"/>
      <c r="AB32" s="180"/>
      <c r="AC32" s="181"/>
      <c r="AD32" s="181"/>
      <c r="AE32" s="181"/>
      <c r="AF32" s="181"/>
      <c r="AG32" s="181"/>
      <c r="AH32" s="181"/>
      <c r="AI32" s="181"/>
      <c r="AJ32" s="181"/>
      <c r="AK32" s="905"/>
      <c r="AL32" s="906"/>
      <c r="AM32" s="906"/>
      <c r="AN32" s="906"/>
      <c r="AO32" s="907"/>
      <c r="AP32" s="2"/>
      <c r="AQ32" s="182">
        <f t="shared" si="2"/>
        <v>1</v>
      </c>
      <c r="AS32" s="853"/>
      <c r="AT32" s="853"/>
    </row>
    <row r="33" spans="2:86" ht="12" customHeight="1" x14ac:dyDescent="0.15">
      <c r="B33" s="869"/>
      <c r="C33" s="874"/>
      <c r="D33" s="872"/>
      <c r="E33" s="872"/>
      <c r="F33" s="872"/>
      <c r="G33" s="872"/>
      <c r="H33" s="872"/>
      <c r="I33" s="872"/>
      <c r="J33" s="873"/>
      <c r="K33" s="178"/>
      <c r="L33" s="905"/>
      <c r="M33" s="907"/>
      <c r="N33" s="905"/>
      <c r="O33" s="907"/>
      <c r="P33" s="905"/>
      <c r="Q33" s="907"/>
      <c r="R33" s="611"/>
      <c r="S33" s="614"/>
      <c r="T33" s="612"/>
      <c r="U33" s="905"/>
      <c r="V33" s="907"/>
      <c r="W33" s="905"/>
      <c r="X33" s="907"/>
      <c r="Y33" s="179"/>
      <c r="Z33" s="180"/>
      <c r="AA33" s="180"/>
      <c r="AB33" s="180"/>
      <c r="AC33" s="181"/>
      <c r="AD33" s="181"/>
      <c r="AE33" s="181"/>
      <c r="AF33" s="181"/>
      <c r="AG33" s="181"/>
      <c r="AH33" s="181"/>
      <c r="AI33" s="181"/>
      <c r="AJ33" s="181"/>
      <c r="AK33" s="905"/>
      <c r="AL33" s="906"/>
      <c r="AM33" s="906"/>
      <c r="AN33" s="906"/>
      <c r="AO33" s="907"/>
      <c r="AP33" s="2"/>
      <c r="AQ33" s="182">
        <f t="shared" si="2"/>
        <v>1</v>
      </c>
      <c r="AS33" s="908"/>
      <c r="AT33" s="908"/>
    </row>
    <row r="34" spans="2:86" ht="12" customHeight="1" x14ac:dyDescent="0.15">
      <c r="B34" s="869"/>
      <c r="C34" s="874"/>
      <c r="D34" s="872"/>
      <c r="E34" s="872"/>
      <c r="F34" s="872"/>
      <c r="G34" s="872"/>
      <c r="H34" s="872"/>
      <c r="I34" s="872"/>
      <c r="J34" s="873"/>
      <c r="K34" s="178"/>
      <c r="L34" s="905"/>
      <c r="M34" s="907"/>
      <c r="N34" s="905"/>
      <c r="O34" s="907"/>
      <c r="P34" s="905"/>
      <c r="Q34" s="907"/>
      <c r="R34" s="611"/>
      <c r="S34" s="614"/>
      <c r="T34" s="612"/>
      <c r="U34" s="905"/>
      <c r="V34" s="907"/>
      <c r="W34" s="905"/>
      <c r="X34" s="907"/>
      <c r="Y34" s="179"/>
      <c r="Z34" s="180"/>
      <c r="AA34" s="180"/>
      <c r="AB34" s="180"/>
      <c r="AC34" s="181"/>
      <c r="AD34" s="181"/>
      <c r="AE34" s="181"/>
      <c r="AF34" s="181"/>
      <c r="AG34" s="181"/>
      <c r="AH34" s="181"/>
      <c r="AI34" s="181"/>
      <c r="AJ34" s="181"/>
      <c r="AK34" s="905"/>
      <c r="AL34" s="906"/>
      <c r="AM34" s="906"/>
      <c r="AN34" s="906"/>
      <c r="AO34" s="907"/>
      <c r="AP34" s="2"/>
      <c r="AQ34" s="182">
        <f t="shared" si="2"/>
        <v>1</v>
      </c>
      <c r="AS34" s="909"/>
      <c r="AT34" s="909"/>
    </row>
    <row r="35" spans="2:86" ht="12" customHeight="1" x14ac:dyDescent="0.15">
      <c r="B35" s="869"/>
      <c r="C35" s="874"/>
      <c r="D35" s="872"/>
      <c r="E35" s="872"/>
      <c r="F35" s="872"/>
      <c r="G35" s="872"/>
      <c r="H35" s="872"/>
      <c r="I35" s="872"/>
      <c r="J35" s="873"/>
      <c r="K35" s="910" t="s">
        <v>630</v>
      </c>
      <c r="L35" s="895" t="s">
        <v>631</v>
      </c>
      <c r="M35" s="895"/>
      <c r="N35" s="895"/>
      <c r="O35" s="895"/>
      <c r="P35" s="895"/>
      <c r="Q35" s="895"/>
      <c r="R35" s="895"/>
      <c r="S35" s="895"/>
      <c r="T35" s="895"/>
      <c r="U35" s="895"/>
      <c r="V35" s="895"/>
      <c r="W35" s="895"/>
      <c r="X35" s="895"/>
      <c r="Y35" s="881" t="s">
        <v>632</v>
      </c>
      <c r="Z35" s="882"/>
      <c r="AA35" s="882"/>
      <c r="AB35" s="883"/>
      <c r="AC35" s="183">
        <f t="shared" ref="AC35:AJ35" si="3">SUM(AC11:AC34)</f>
        <v>0</v>
      </c>
      <c r="AD35" s="183">
        <f t="shared" si="3"/>
        <v>0</v>
      </c>
      <c r="AE35" s="183">
        <f>SUM(AE11:AE34)</f>
        <v>0</v>
      </c>
      <c r="AF35" s="183">
        <f t="shared" si="3"/>
        <v>0.09</v>
      </c>
      <c r="AG35" s="183">
        <f t="shared" si="3"/>
        <v>0</v>
      </c>
      <c r="AH35" s="183">
        <f t="shared" si="3"/>
        <v>0</v>
      </c>
      <c r="AI35" s="183">
        <f t="shared" si="3"/>
        <v>0</v>
      </c>
      <c r="AJ35" s="184">
        <f t="shared" si="3"/>
        <v>0</v>
      </c>
      <c r="AK35" s="895" t="s">
        <v>633</v>
      </c>
      <c r="AL35" s="895"/>
      <c r="AM35" s="912" t="s">
        <v>649</v>
      </c>
      <c r="AN35" s="912"/>
      <c r="AO35" s="912"/>
      <c r="AP35" s="2"/>
    </row>
    <row r="36" spans="2:86" ht="12" customHeight="1" x14ac:dyDescent="0.15">
      <c r="B36" s="869"/>
      <c r="C36" s="874"/>
      <c r="D36" s="872"/>
      <c r="E36" s="872"/>
      <c r="F36" s="872"/>
      <c r="G36" s="872"/>
      <c r="H36" s="872"/>
      <c r="I36" s="872"/>
      <c r="J36" s="873"/>
      <c r="K36" s="911"/>
      <c r="L36" s="889" t="s">
        <v>635</v>
      </c>
      <c r="M36" s="896"/>
      <c r="N36" s="890"/>
      <c r="O36" s="889" t="s">
        <v>636</v>
      </c>
      <c r="P36" s="896"/>
      <c r="Q36" s="896"/>
      <c r="R36" s="896"/>
      <c r="S36" s="896"/>
      <c r="T36" s="896"/>
      <c r="U36" s="896"/>
      <c r="V36" s="896"/>
      <c r="W36" s="896"/>
      <c r="X36" s="890"/>
      <c r="Y36" s="176" t="s">
        <v>388</v>
      </c>
      <c r="Z36" s="177" t="s">
        <v>387</v>
      </c>
      <c r="AA36" s="177" t="s">
        <v>628</v>
      </c>
      <c r="AB36" s="177" t="s">
        <v>629</v>
      </c>
      <c r="AC36" s="177" t="s">
        <v>388</v>
      </c>
      <c r="AD36" s="177" t="s">
        <v>387</v>
      </c>
      <c r="AE36" s="177" t="s">
        <v>628</v>
      </c>
      <c r="AF36" s="177" t="s">
        <v>629</v>
      </c>
      <c r="AG36" s="177" t="s">
        <v>388</v>
      </c>
      <c r="AH36" s="177" t="s">
        <v>387</v>
      </c>
      <c r="AI36" s="177" t="s">
        <v>628</v>
      </c>
      <c r="AJ36" s="185" t="s">
        <v>629</v>
      </c>
      <c r="AK36" s="895"/>
      <c r="AL36" s="895"/>
      <c r="AM36" s="912"/>
      <c r="AN36" s="912"/>
      <c r="AO36" s="912"/>
      <c r="AP36" s="2"/>
    </row>
    <row r="37" spans="2:86" ht="14.25" customHeight="1" x14ac:dyDescent="0.15">
      <c r="B37" s="869"/>
      <c r="C37" s="874"/>
      <c r="D37" s="872"/>
      <c r="E37" s="872"/>
      <c r="F37" s="872"/>
      <c r="G37" s="872"/>
      <c r="H37" s="872"/>
      <c r="I37" s="872"/>
      <c r="J37" s="873"/>
      <c r="K37" s="911"/>
      <c r="L37" s="891"/>
      <c r="M37" s="900"/>
      <c r="N37" s="892"/>
      <c r="O37" s="891"/>
      <c r="P37" s="900"/>
      <c r="Q37" s="900"/>
      <c r="R37" s="900"/>
      <c r="S37" s="900"/>
      <c r="T37" s="900"/>
      <c r="U37" s="900"/>
      <c r="V37" s="900"/>
      <c r="W37" s="900"/>
      <c r="X37" s="892"/>
      <c r="Y37" s="913">
        <f>COUNTIF(Y11:Y34,"〇")</f>
        <v>0</v>
      </c>
      <c r="Z37" s="913">
        <f>COUNTIF(Z11:Z34,"〇")</f>
        <v>0</v>
      </c>
      <c r="AA37" s="913">
        <f>COUNTIF(AA11:AA34,"〇")</f>
        <v>0</v>
      </c>
      <c r="AB37" s="913">
        <f>COUNTIF(AB11:AB34,"〇")</f>
        <v>0</v>
      </c>
      <c r="AC37" s="913">
        <f>COUNTA(AC11:AC34)</f>
        <v>0</v>
      </c>
      <c r="AD37" s="913">
        <f t="shared" ref="AD37:AI37" si="4">COUNTA(AD11:AD34)</f>
        <v>0</v>
      </c>
      <c r="AE37" s="913">
        <f t="shared" si="4"/>
        <v>0</v>
      </c>
      <c r="AF37" s="913">
        <f t="shared" si="4"/>
        <v>2</v>
      </c>
      <c r="AG37" s="913">
        <f t="shared" si="4"/>
        <v>0</v>
      </c>
      <c r="AH37" s="913">
        <f t="shared" si="4"/>
        <v>0</v>
      </c>
      <c r="AI37" s="913">
        <f t="shared" si="4"/>
        <v>0</v>
      </c>
      <c r="AJ37" s="913">
        <f>COUNTA(AJ11:AJ34)</f>
        <v>0</v>
      </c>
      <c r="AK37" s="895"/>
      <c r="AL37" s="895"/>
      <c r="AM37" s="912"/>
      <c r="AN37" s="912"/>
      <c r="AO37" s="912"/>
      <c r="AP37" s="2"/>
    </row>
    <row r="38" spans="2:86" ht="14.25" customHeight="1" x14ac:dyDescent="0.15">
      <c r="B38" s="869"/>
      <c r="C38" s="874"/>
      <c r="D38" s="872"/>
      <c r="E38" s="872"/>
      <c r="F38" s="872"/>
      <c r="G38" s="872"/>
      <c r="H38" s="872"/>
      <c r="I38" s="872"/>
      <c r="J38" s="873"/>
      <c r="K38" s="911"/>
      <c r="L38" s="893"/>
      <c r="M38" s="897"/>
      <c r="N38" s="894"/>
      <c r="O38" s="893"/>
      <c r="P38" s="897"/>
      <c r="Q38" s="897"/>
      <c r="R38" s="897"/>
      <c r="S38" s="897"/>
      <c r="T38" s="897"/>
      <c r="U38" s="897"/>
      <c r="V38" s="897"/>
      <c r="W38" s="897"/>
      <c r="X38" s="894"/>
      <c r="Y38" s="913"/>
      <c r="Z38" s="913"/>
      <c r="AA38" s="913"/>
      <c r="AB38" s="913"/>
      <c r="AC38" s="913"/>
      <c r="AD38" s="913"/>
      <c r="AE38" s="913"/>
      <c r="AF38" s="913"/>
      <c r="AG38" s="913"/>
      <c r="AH38" s="913"/>
      <c r="AI38" s="913"/>
      <c r="AJ38" s="913"/>
      <c r="AK38" s="895"/>
      <c r="AL38" s="895"/>
      <c r="AM38" s="912"/>
      <c r="AN38" s="912"/>
      <c r="AO38" s="912"/>
      <c r="AP38" s="2"/>
    </row>
    <row r="39" spans="2:86" ht="12" customHeight="1" x14ac:dyDescent="0.15">
      <c r="B39" s="869"/>
      <c r="C39" s="874"/>
      <c r="D39" s="872"/>
      <c r="E39" s="872"/>
      <c r="F39" s="872"/>
      <c r="G39" s="872"/>
      <c r="H39" s="872"/>
      <c r="I39" s="872"/>
      <c r="J39" s="872"/>
      <c r="K39" s="921" t="s">
        <v>637</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869"/>
      <c r="C40" s="874"/>
      <c r="D40" s="872"/>
      <c r="E40" s="872"/>
      <c r="F40" s="872"/>
      <c r="G40" s="872"/>
      <c r="H40" s="872"/>
      <c r="I40" s="872"/>
      <c r="J40" s="872"/>
      <c r="K40" s="922"/>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869"/>
      <c r="C41" s="874"/>
      <c r="D41" s="872"/>
      <c r="E41" s="872"/>
      <c r="F41" s="872"/>
      <c r="G41" s="872"/>
      <c r="H41" s="872"/>
      <c r="I41" s="872"/>
      <c r="J41" s="872"/>
      <c r="K41" s="922"/>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869"/>
      <c r="C42" s="874"/>
      <c r="D42" s="872"/>
      <c r="E42" s="872"/>
      <c r="F42" s="872"/>
      <c r="G42" s="872"/>
      <c r="H42" s="872"/>
      <c r="I42" s="872"/>
      <c r="J42" s="872"/>
      <c r="K42" s="922"/>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165"/>
      <c r="CD42" s="2"/>
      <c r="CE42" s="2"/>
      <c r="CF42" s="2"/>
      <c r="CG42" s="2"/>
      <c r="CH42" s="2"/>
    </row>
    <row r="43" spans="2:86" ht="12" customHeight="1" x14ac:dyDescent="0.15">
      <c r="B43" s="869"/>
      <c r="C43" s="874"/>
      <c r="D43" s="872"/>
      <c r="E43" s="872"/>
      <c r="F43" s="872"/>
      <c r="G43" s="872"/>
      <c r="H43" s="872"/>
      <c r="I43" s="872"/>
      <c r="J43" s="873"/>
      <c r="K43" s="914" t="s">
        <v>638</v>
      </c>
      <c r="L43" s="914"/>
      <c r="M43" s="914"/>
      <c r="N43" s="914"/>
      <c r="O43" s="914"/>
      <c r="P43" s="914"/>
      <c r="Q43" s="914"/>
      <c r="R43" s="914"/>
      <c r="S43" s="914"/>
      <c r="T43" s="914"/>
      <c r="U43" s="914"/>
      <c r="V43" s="914"/>
      <c r="W43" s="914"/>
      <c r="X43" s="914"/>
      <c r="Y43" s="914"/>
      <c r="Z43" s="914"/>
      <c r="AA43" s="914"/>
      <c r="AB43" s="914"/>
      <c r="AC43" s="914"/>
      <c r="AD43" s="914"/>
      <c r="AE43" s="914"/>
      <c r="AF43" s="914"/>
      <c r="AG43" s="914"/>
      <c r="AH43" s="914"/>
      <c r="AI43" s="914"/>
      <c r="AJ43" s="914"/>
      <c r="AK43" s="914"/>
      <c r="AL43" s="914"/>
      <c r="AM43" s="914"/>
      <c r="AN43" s="914"/>
      <c r="AO43" s="914"/>
      <c r="AP43" s="165"/>
      <c r="CD43" s="2"/>
      <c r="CE43" s="2"/>
      <c r="CF43" s="2"/>
      <c r="CG43" s="2"/>
      <c r="CH43" s="2"/>
    </row>
    <row r="44" spans="2:86" ht="12" customHeight="1" x14ac:dyDescent="0.15">
      <c r="B44" s="869"/>
      <c r="C44" s="874"/>
      <c r="D44" s="872"/>
      <c r="E44" s="872"/>
      <c r="F44" s="872"/>
      <c r="G44" s="872"/>
      <c r="H44" s="872"/>
      <c r="I44" s="872"/>
      <c r="J44" s="873"/>
      <c r="K44" s="915" t="s">
        <v>639</v>
      </c>
      <c r="L44" s="916"/>
      <c r="M44" s="916"/>
      <c r="N44" s="916"/>
      <c r="O44" s="916"/>
      <c r="P44" s="916"/>
      <c r="Q44" s="916"/>
      <c r="R44" s="916"/>
      <c r="S44" s="916"/>
      <c r="T44" s="916"/>
      <c r="U44" s="916"/>
      <c r="V44" s="916"/>
      <c r="W44" s="916"/>
      <c r="X44" s="916"/>
      <c r="Y44" s="916"/>
      <c r="Z44" s="916"/>
      <c r="AA44" s="916"/>
      <c r="AB44" s="916"/>
      <c r="AC44" s="916"/>
      <c r="AD44" s="916"/>
      <c r="AE44" s="916"/>
      <c r="AF44" s="916"/>
      <c r="AG44" s="916"/>
      <c r="AH44" s="916"/>
      <c r="AI44" s="916"/>
      <c r="AJ44" s="916"/>
      <c r="AK44" s="916"/>
      <c r="AL44" s="916"/>
      <c r="AM44" s="916"/>
      <c r="AN44" s="916"/>
      <c r="AO44" s="917"/>
      <c r="AP44" s="165"/>
      <c r="CD44" s="2"/>
      <c r="CE44" s="2"/>
      <c r="CF44" s="2"/>
      <c r="CG44" s="2"/>
      <c r="CH44" s="2"/>
    </row>
    <row r="45" spans="2:86" ht="12" customHeight="1" x14ac:dyDescent="0.15">
      <c r="B45" s="480"/>
      <c r="C45" s="875"/>
      <c r="D45" s="876"/>
      <c r="E45" s="876"/>
      <c r="F45" s="876"/>
      <c r="G45" s="876"/>
      <c r="H45" s="876"/>
      <c r="I45" s="876"/>
      <c r="J45" s="877"/>
      <c r="K45" s="918" t="s">
        <v>640</v>
      </c>
      <c r="L45" s="919"/>
      <c r="M45" s="919"/>
      <c r="N45" s="919"/>
      <c r="O45" s="919"/>
      <c r="P45" s="919"/>
      <c r="Q45" s="919"/>
      <c r="R45" s="919"/>
      <c r="S45" s="919"/>
      <c r="T45" s="919"/>
      <c r="U45" s="919"/>
      <c r="V45" s="919"/>
      <c r="W45" s="919"/>
      <c r="X45" s="919"/>
      <c r="Y45" s="919"/>
      <c r="Z45" s="919"/>
      <c r="AA45" s="919"/>
      <c r="AB45" s="919"/>
      <c r="AC45" s="919"/>
      <c r="AD45" s="919"/>
      <c r="AE45" s="919"/>
      <c r="AF45" s="919"/>
      <c r="AG45" s="919"/>
      <c r="AH45" s="919"/>
      <c r="AI45" s="919"/>
      <c r="AJ45" s="919"/>
      <c r="AK45" s="919"/>
      <c r="AL45" s="919"/>
      <c r="AM45" s="919"/>
      <c r="AN45" s="919"/>
      <c r="AO45" s="920"/>
      <c r="AP45" s="165"/>
      <c r="CD45" s="2"/>
      <c r="CE45" s="2"/>
      <c r="CF45" s="2"/>
      <c r="CG45" s="2"/>
      <c r="CH45" s="2"/>
    </row>
    <row r="46" spans="2:86" ht="12" customHeight="1" x14ac:dyDescent="0.2">
      <c r="B46" s="152" t="s">
        <v>641</v>
      </c>
      <c r="C46" s="174"/>
      <c r="D46" s="174"/>
      <c r="E46" s="174"/>
      <c r="F46" s="174"/>
      <c r="G46" s="174"/>
      <c r="H46" s="174"/>
      <c r="I46" s="174"/>
      <c r="J46" s="174"/>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65"/>
      <c r="CD46" s="2"/>
      <c r="CE46" s="2"/>
      <c r="CF46" s="2"/>
      <c r="CG46" s="2"/>
      <c r="CH46" s="2"/>
    </row>
    <row r="47" spans="2:86" s="152" customFormat="1" ht="12" customHeight="1" x14ac:dyDescent="0.15">
      <c r="B47" s="2" t="s">
        <v>642</v>
      </c>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row>
    <row r="48" spans="2:86" ht="12" customHeight="1" x14ac:dyDescent="0.15">
      <c r="B48" s="2" t="s">
        <v>643</v>
      </c>
      <c r="AP48" s="165"/>
      <c r="CD48" s="2"/>
      <c r="CE48" s="2"/>
      <c r="CF48" s="2"/>
      <c r="CG48" s="2"/>
      <c r="CH48" s="2"/>
    </row>
    <row r="49" spans="2:86" ht="12" customHeight="1" x14ac:dyDescent="0.15">
      <c r="B49" s="2" t="s">
        <v>644</v>
      </c>
      <c r="AP49" s="165"/>
      <c r="CD49" s="2"/>
      <c r="CE49" s="2"/>
      <c r="CF49" s="2"/>
      <c r="CG49" s="2"/>
      <c r="CH49" s="2"/>
    </row>
    <row r="50" spans="2:86" ht="12" customHeight="1" x14ac:dyDescent="0.15">
      <c r="B50" s="2" t="s">
        <v>645</v>
      </c>
    </row>
    <row r="51" spans="2:86" ht="12" customHeight="1" x14ac:dyDescent="0.15">
      <c r="B51" s="2" t="s">
        <v>646</v>
      </c>
    </row>
    <row r="52" spans="2:86" ht="12" customHeight="1" x14ac:dyDescent="0.15">
      <c r="B52" s="2" t="s">
        <v>647</v>
      </c>
    </row>
    <row r="53" spans="2:86" x14ac:dyDescent="0.15">
      <c r="B53" s="2" t="s">
        <v>648</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34 AG11:AJ34">
    <cfRule type="expression" dxfId="11" priority="3">
      <formula>$AQ11=2</formula>
    </cfRule>
  </conditionalFormatting>
  <conditionalFormatting sqref="Y11:AF34">
    <cfRule type="expression" dxfId="10" priority="2">
      <formula>$AQ11=3</formula>
    </cfRule>
  </conditionalFormatting>
  <conditionalFormatting sqref="AC11:AJ34">
    <cfRule type="expression" dxfId="9" priority="1">
      <formula>$AQ11=1</formula>
    </cfRule>
  </conditionalFormatting>
  <dataValidations count="2">
    <dataValidation type="list" allowBlank="1" showInputMessage="1" showErrorMessage="1" sqref="N11:O34" xr:uid="{BA8B0C7E-59BA-4661-B2A4-FEF121DAC5D4}">
      <formula1>INDIRECT(L11)</formula1>
    </dataValidation>
    <dataValidation type="list" allowBlank="1" showInputMessage="1" showErrorMessage="1" sqref="Y11:AB34" xr:uid="{76D1B9AB-3BC5-46F7-90B5-7CCA4A5C7D78}">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5B35F-A030-4CFF-8CDE-67B5D81F15CA}">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4" customWidth="1"/>
    <col min="43" max="86" width="4.125" style="165" customWidth="1"/>
    <col min="87" max="99" width="8" style="2" customWidth="1"/>
    <col min="100" max="110" width="9" style="2"/>
    <col min="111" max="111" width="14" style="2" bestFit="1" customWidth="1"/>
    <col min="112" max="16384" width="9" style="2"/>
  </cols>
  <sheetData>
    <row r="1" spans="2:86" ht="12" customHeight="1" x14ac:dyDescent="0.15">
      <c r="AU1" s="857" t="s">
        <v>593</v>
      </c>
      <c r="AV1" s="858" t="s">
        <v>594</v>
      </c>
      <c r="AW1" s="858"/>
      <c r="AX1" s="858"/>
      <c r="AY1" s="852" t="s">
        <v>595</v>
      </c>
      <c r="AZ1" s="852"/>
      <c r="BA1" s="852"/>
      <c r="BB1" s="852"/>
      <c r="BC1" s="852"/>
      <c r="BD1" s="852"/>
      <c r="BE1" s="852"/>
      <c r="BF1" s="852"/>
      <c r="BG1" s="852"/>
      <c r="BH1" s="852"/>
      <c r="BI1" s="852"/>
      <c r="BJ1" s="852"/>
      <c r="BK1" s="852" t="s">
        <v>596</v>
      </c>
      <c r="BL1" s="852"/>
      <c r="BM1" s="852"/>
      <c r="BN1" s="852"/>
      <c r="BO1" s="852"/>
      <c r="BP1" s="852"/>
      <c r="BQ1" s="852"/>
      <c r="BR1" s="852"/>
      <c r="BS1" s="852"/>
      <c r="BT1" s="852"/>
      <c r="BU1" s="852"/>
      <c r="BV1" s="852"/>
      <c r="BW1" s="854"/>
      <c r="BX1" s="854"/>
      <c r="BY1" s="854"/>
      <c r="BZ1" s="854"/>
      <c r="CA1" s="854"/>
      <c r="CB1" s="854"/>
      <c r="CC1" s="854"/>
      <c r="CD1" s="854"/>
      <c r="CE1" s="854"/>
      <c r="CF1" s="854"/>
      <c r="CG1" s="854"/>
      <c r="CH1" s="854"/>
    </row>
    <row r="2" spans="2:86" ht="8.25" customHeight="1" x14ac:dyDescent="0.15">
      <c r="AU2" s="857"/>
      <c r="AV2" s="858" t="s">
        <v>597</v>
      </c>
      <c r="AW2" s="859" t="s">
        <v>598</v>
      </c>
      <c r="AX2" s="859" t="s">
        <v>599</v>
      </c>
      <c r="AY2" s="852" t="s">
        <v>600</v>
      </c>
      <c r="AZ2" s="852"/>
      <c r="BA2" s="852"/>
      <c r="BB2" s="852"/>
      <c r="BC2" s="852"/>
      <c r="BD2" s="852"/>
      <c r="BE2" s="852"/>
      <c r="BF2" s="852"/>
      <c r="BG2" s="852"/>
      <c r="BH2" s="852"/>
      <c r="BI2" s="852"/>
      <c r="BJ2" s="852"/>
      <c r="BK2" s="852" t="s">
        <v>601</v>
      </c>
      <c r="BL2" s="852"/>
      <c r="BM2" s="852"/>
      <c r="BN2" s="852"/>
      <c r="BO2" s="852" t="s">
        <v>602</v>
      </c>
      <c r="BP2" s="852"/>
      <c r="BQ2" s="852"/>
      <c r="BR2" s="852"/>
      <c r="BS2" s="852"/>
      <c r="BT2" s="852"/>
      <c r="BU2" s="852"/>
      <c r="BV2" s="852"/>
      <c r="BW2" s="853"/>
      <c r="BX2" s="853"/>
      <c r="BY2" s="853"/>
      <c r="BZ2" s="853"/>
      <c r="CA2" s="854"/>
      <c r="CB2" s="854"/>
      <c r="CC2" s="854"/>
      <c r="CD2" s="854"/>
      <c r="CE2" s="854"/>
      <c r="CF2" s="854"/>
      <c r="CG2" s="854"/>
      <c r="CH2" s="854"/>
    </row>
    <row r="3" spans="2:86" ht="24.95" customHeight="1" x14ac:dyDescent="0.15">
      <c r="B3" s="564" t="s">
        <v>603</v>
      </c>
      <c r="C3" s="855"/>
      <c r="D3" s="855"/>
      <c r="E3" s="856"/>
      <c r="F3" s="856"/>
      <c r="G3" s="856"/>
      <c r="H3" s="856"/>
      <c r="I3" s="856"/>
      <c r="J3" s="856"/>
      <c r="K3" s="855"/>
      <c r="L3" s="855"/>
      <c r="M3" s="855"/>
      <c r="N3" s="855"/>
      <c r="O3" s="855"/>
      <c r="P3" s="855"/>
      <c r="Q3" s="855"/>
      <c r="R3" s="855"/>
      <c r="S3" s="855"/>
      <c r="T3" s="855"/>
      <c r="U3" s="855"/>
      <c r="V3" s="855"/>
      <c r="W3" s="855"/>
      <c r="X3" s="855"/>
      <c r="Y3" s="855"/>
      <c r="Z3" s="855"/>
      <c r="AA3" s="855"/>
      <c r="AB3" s="855"/>
      <c r="AC3" s="855"/>
      <c r="AD3" s="855"/>
      <c r="AE3" s="855"/>
      <c r="AF3" s="855"/>
      <c r="AG3" s="855"/>
      <c r="AH3" s="855"/>
      <c r="AI3" s="855"/>
      <c r="AJ3" s="855"/>
      <c r="AK3" s="855"/>
      <c r="AL3" s="855"/>
      <c r="AM3" s="855"/>
      <c r="AN3" s="855"/>
      <c r="AO3" s="855"/>
      <c r="AU3" s="857"/>
      <c r="AV3" s="858"/>
      <c r="AW3" s="859"/>
      <c r="AX3" s="859"/>
      <c r="AY3" s="852" t="s">
        <v>604</v>
      </c>
      <c r="AZ3" s="852"/>
      <c r="BA3" s="852"/>
      <c r="BB3" s="852"/>
      <c r="BC3" s="852" t="s">
        <v>605</v>
      </c>
      <c r="BD3" s="852"/>
      <c r="BE3" s="852"/>
      <c r="BF3" s="852"/>
      <c r="BG3" s="852" t="s">
        <v>606</v>
      </c>
      <c r="BH3" s="852"/>
      <c r="BI3" s="852"/>
      <c r="BJ3" s="852"/>
      <c r="BK3" s="852" t="s">
        <v>607</v>
      </c>
      <c r="BL3" s="852"/>
      <c r="BM3" s="852"/>
      <c r="BN3" s="852"/>
      <c r="BO3" s="852" t="s">
        <v>605</v>
      </c>
      <c r="BP3" s="852"/>
      <c r="BQ3" s="852"/>
      <c r="BR3" s="852"/>
      <c r="BS3" s="852" t="s">
        <v>606</v>
      </c>
      <c r="BT3" s="852"/>
      <c r="BU3" s="852"/>
      <c r="BV3" s="852"/>
      <c r="BW3" s="854"/>
      <c r="BX3" s="854"/>
      <c r="BY3" s="854"/>
      <c r="BZ3" s="854"/>
      <c r="CA3" s="854"/>
      <c r="CB3" s="854"/>
      <c r="CC3" s="854"/>
      <c r="CD3" s="854"/>
      <c r="CE3" s="854"/>
      <c r="CF3" s="854"/>
      <c r="CG3" s="854"/>
      <c r="CH3" s="854"/>
    </row>
    <row r="4" spans="2:86" ht="18" customHeight="1" x14ac:dyDescent="0.15">
      <c r="B4" s="390" t="s">
        <v>8</v>
      </c>
      <c r="C4" s="390"/>
      <c r="D4" s="390"/>
      <c r="E4" s="620" t="s">
        <v>358</v>
      </c>
      <c r="F4" s="621"/>
      <c r="G4" s="621"/>
      <c r="H4" s="621"/>
      <c r="I4" s="621"/>
      <c r="J4" s="622"/>
      <c r="K4" s="491" t="s">
        <v>9</v>
      </c>
      <c r="L4" s="491"/>
      <c r="M4" s="491"/>
      <c r="N4" s="644" t="s">
        <v>574</v>
      </c>
      <c r="O4" s="644"/>
      <c r="P4" s="644"/>
      <c r="Q4" s="644"/>
      <c r="R4" s="644"/>
      <c r="S4" s="644"/>
      <c r="T4" s="493" t="s">
        <v>608</v>
      </c>
      <c r="U4" s="494"/>
      <c r="V4" s="494"/>
      <c r="W4" s="494"/>
      <c r="X4" s="495"/>
      <c r="Y4" s="867" t="s">
        <v>364</v>
      </c>
      <c r="Z4" s="867"/>
      <c r="AA4" s="867"/>
      <c r="AB4" s="867"/>
      <c r="AC4" s="867"/>
      <c r="AD4" s="867"/>
      <c r="AE4" s="867"/>
      <c r="AF4" s="867"/>
      <c r="AG4" s="493" t="s">
        <v>403</v>
      </c>
      <c r="AH4" s="494"/>
      <c r="AI4" s="494"/>
      <c r="AJ4" s="495"/>
      <c r="AK4" s="860">
        <v>45621</v>
      </c>
      <c r="AL4" s="861"/>
      <c r="AM4" s="861"/>
      <c r="AN4" s="861"/>
      <c r="AO4" s="862"/>
      <c r="AU4" s="857"/>
      <c r="AV4" s="858"/>
      <c r="AW4" s="859"/>
      <c r="AX4" s="859"/>
      <c r="AY4" s="166" t="s">
        <v>609</v>
      </c>
      <c r="AZ4" s="166" t="s">
        <v>610</v>
      </c>
      <c r="BA4" s="166" t="s">
        <v>611</v>
      </c>
      <c r="BB4" s="166" t="s">
        <v>612</v>
      </c>
      <c r="BC4" s="166" t="s">
        <v>609</v>
      </c>
      <c r="BD4" s="166" t="s">
        <v>610</v>
      </c>
      <c r="BE4" s="166" t="s">
        <v>611</v>
      </c>
      <c r="BF4" s="166" t="s">
        <v>612</v>
      </c>
      <c r="BG4" s="166" t="s">
        <v>609</v>
      </c>
      <c r="BH4" s="166" t="s">
        <v>610</v>
      </c>
      <c r="BI4" s="166" t="s">
        <v>611</v>
      </c>
      <c r="BJ4" s="166" t="s">
        <v>612</v>
      </c>
      <c r="BK4" s="166" t="s">
        <v>609</v>
      </c>
      <c r="BL4" s="166" t="s">
        <v>610</v>
      </c>
      <c r="BM4" s="166" t="s">
        <v>611</v>
      </c>
      <c r="BN4" s="166" t="s">
        <v>612</v>
      </c>
      <c r="BO4" s="166" t="s">
        <v>609</v>
      </c>
      <c r="BP4" s="166" t="s">
        <v>610</v>
      </c>
      <c r="BQ4" s="166" t="s">
        <v>611</v>
      </c>
      <c r="BR4" s="166" t="s">
        <v>612</v>
      </c>
      <c r="BS4" s="166" t="s">
        <v>609</v>
      </c>
      <c r="BT4" s="166" t="s">
        <v>610</v>
      </c>
      <c r="BU4" s="166" t="s">
        <v>611</v>
      </c>
      <c r="BV4" s="166" t="s">
        <v>612</v>
      </c>
      <c r="BW4" s="5"/>
      <c r="BX4" s="5"/>
      <c r="BY4" s="5"/>
      <c r="BZ4" s="5"/>
      <c r="CA4" s="5"/>
      <c r="CB4" s="5"/>
      <c r="CC4" s="5"/>
      <c r="CD4" s="5"/>
      <c r="CE4" s="5"/>
      <c r="CF4" s="5"/>
      <c r="CG4" s="5"/>
      <c r="CH4" s="5"/>
    </row>
    <row r="5" spans="2:86" ht="18" customHeight="1" x14ac:dyDescent="0.15">
      <c r="B5" s="398" t="s">
        <v>0</v>
      </c>
      <c r="C5" s="398"/>
      <c r="D5" s="398"/>
      <c r="E5" s="630" t="s">
        <v>314</v>
      </c>
      <c r="F5" s="631"/>
      <c r="G5" s="631"/>
      <c r="H5" s="631"/>
      <c r="I5" s="631"/>
      <c r="J5" s="632"/>
      <c r="K5" s="523" t="s">
        <v>1</v>
      </c>
      <c r="L5" s="523"/>
      <c r="M5" s="523"/>
      <c r="N5" s="644" t="s">
        <v>362</v>
      </c>
      <c r="O5" s="644"/>
      <c r="P5" s="644"/>
      <c r="Q5" s="644"/>
      <c r="R5" s="644"/>
      <c r="S5" s="644"/>
      <c r="T5" s="496"/>
      <c r="U5" s="497"/>
      <c r="V5" s="497"/>
      <c r="W5" s="497"/>
      <c r="X5" s="498"/>
      <c r="Y5" s="866" t="s">
        <v>367</v>
      </c>
      <c r="Z5" s="866"/>
      <c r="AA5" s="866"/>
      <c r="AB5" s="866"/>
      <c r="AC5" s="866"/>
      <c r="AD5" s="866"/>
      <c r="AE5" s="866"/>
      <c r="AF5" s="866"/>
      <c r="AG5" s="628"/>
      <c r="AH5" s="646"/>
      <c r="AI5" s="646"/>
      <c r="AJ5" s="629"/>
      <c r="AK5" s="863"/>
      <c r="AL5" s="864"/>
      <c r="AM5" s="864"/>
      <c r="AN5" s="864"/>
      <c r="AO5" s="865"/>
      <c r="AU5" s="857"/>
      <c r="AV5" s="167" t="str">
        <f>N7</f>
        <v>S019</v>
      </c>
      <c r="AW5" s="168">
        <f>R7</f>
        <v>7.7</v>
      </c>
      <c r="AX5" s="169" t="str">
        <f>AM35</f>
        <v>Ⅱ</v>
      </c>
      <c r="AY5" s="169">
        <f>Y37</f>
        <v>0</v>
      </c>
      <c r="AZ5" s="169">
        <f t="shared" ref="AZ5:BJ5" si="0">Z37</f>
        <v>0</v>
      </c>
      <c r="BA5" s="169">
        <f t="shared" si="0"/>
        <v>0</v>
      </c>
      <c r="BB5" s="169">
        <f>AB37</f>
        <v>0</v>
      </c>
      <c r="BC5" s="169">
        <f t="shared" si="0"/>
        <v>0</v>
      </c>
      <c r="BD5" s="169">
        <f>AD37</f>
        <v>0</v>
      </c>
      <c r="BE5" s="169">
        <f>AE37</f>
        <v>3</v>
      </c>
      <c r="BF5" s="169">
        <f t="shared" si="0"/>
        <v>0</v>
      </c>
      <c r="BG5" s="169">
        <f t="shared" si="0"/>
        <v>0</v>
      </c>
      <c r="BH5" s="169">
        <f t="shared" si="0"/>
        <v>0</v>
      </c>
      <c r="BI5" s="169">
        <f>AI37</f>
        <v>0</v>
      </c>
      <c r="BJ5" s="169">
        <f t="shared" si="0"/>
        <v>0</v>
      </c>
      <c r="BK5" s="169" t="str">
        <f>IF(Y37&gt;0,R7,"")</f>
        <v/>
      </c>
      <c r="BL5" s="170" t="str">
        <f>IF(Y37&gt;0,"",IF(Z37&gt;0,R7,""))</f>
        <v/>
      </c>
      <c r="BM5" s="170" t="str">
        <f>IF(Y37+Z37&gt;0,"",IF(AA37&gt;0,R7,""))</f>
        <v/>
      </c>
      <c r="BN5" s="170" t="str">
        <f>IF(Y37+Z37+AA37&gt;0,"",IF(AB37&gt;0,R7,""))</f>
        <v/>
      </c>
      <c r="BO5" s="169">
        <f>AC35</f>
        <v>0</v>
      </c>
      <c r="BP5" s="169">
        <f t="shared" ref="BP5:BQ5" si="1">AD35</f>
        <v>0</v>
      </c>
      <c r="BQ5" s="169">
        <f t="shared" si="1"/>
        <v>0.03</v>
      </c>
      <c r="BR5" s="169">
        <f>AF35</f>
        <v>0</v>
      </c>
      <c r="BS5" s="169">
        <f>AG35</f>
        <v>0</v>
      </c>
      <c r="BT5" s="169">
        <f>AH35</f>
        <v>0</v>
      </c>
      <c r="BU5" s="169">
        <f>AI35</f>
        <v>0</v>
      </c>
      <c r="BV5" s="169">
        <f>AJ35</f>
        <v>0</v>
      </c>
      <c r="BW5" s="171"/>
      <c r="BX5" s="172"/>
      <c r="BY5" s="172"/>
      <c r="BZ5" s="172"/>
      <c r="CA5" s="173"/>
      <c r="CB5" s="173"/>
      <c r="CC5" s="173"/>
      <c r="CD5" s="173"/>
      <c r="CE5" s="173"/>
      <c r="CF5" s="173"/>
      <c r="CG5" s="173"/>
      <c r="CH5" s="173"/>
    </row>
    <row r="6" spans="2:86" ht="12" customHeight="1" x14ac:dyDescent="0.15">
      <c r="B6" s="868" t="s">
        <v>613</v>
      </c>
      <c r="C6" s="870"/>
      <c r="D6" s="871"/>
      <c r="E6" s="872"/>
      <c r="F6" s="872"/>
      <c r="G6" s="872"/>
      <c r="H6" s="872"/>
      <c r="I6" s="872"/>
      <c r="J6" s="873"/>
      <c r="K6" s="878" t="s">
        <v>614</v>
      </c>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80"/>
      <c r="AP6" s="2"/>
    </row>
    <row r="7" spans="2:86" ht="12" customHeight="1" x14ac:dyDescent="0.15">
      <c r="B7" s="869"/>
      <c r="C7" s="874"/>
      <c r="D7" s="872"/>
      <c r="E7" s="872"/>
      <c r="F7" s="872"/>
      <c r="G7" s="872"/>
      <c r="H7" s="872"/>
      <c r="I7" s="872"/>
      <c r="J7" s="873"/>
      <c r="K7" s="881" t="s">
        <v>615</v>
      </c>
      <c r="L7" s="882"/>
      <c r="M7" s="883"/>
      <c r="N7" s="884" t="s">
        <v>343</v>
      </c>
      <c r="O7" s="885"/>
      <c r="P7" s="881" t="s">
        <v>617</v>
      </c>
      <c r="Q7" s="883"/>
      <c r="R7" s="886">
        <v>7.7</v>
      </c>
      <c r="S7" s="887"/>
      <c r="T7" s="888"/>
      <c r="U7" s="889" t="s">
        <v>618</v>
      </c>
      <c r="V7" s="890"/>
      <c r="W7" s="889" t="s">
        <v>619</v>
      </c>
      <c r="X7" s="890"/>
      <c r="Y7" s="883" t="s">
        <v>620</v>
      </c>
      <c r="Z7" s="895"/>
      <c r="AA7" s="895"/>
      <c r="AB7" s="895"/>
      <c r="AC7" s="889" t="s">
        <v>621</v>
      </c>
      <c r="AD7" s="896"/>
      <c r="AE7" s="896"/>
      <c r="AF7" s="896"/>
      <c r="AG7" s="896"/>
      <c r="AH7" s="896"/>
      <c r="AI7" s="896"/>
      <c r="AJ7" s="890"/>
      <c r="AK7" s="889" t="s">
        <v>622</v>
      </c>
      <c r="AL7" s="896"/>
      <c r="AM7" s="896"/>
      <c r="AN7" s="898"/>
      <c r="AO7" s="899"/>
      <c r="AP7" s="2"/>
      <c r="AW7" s="175"/>
    </row>
    <row r="8" spans="2:86" ht="12" customHeight="1" x14ac:dyDescent="0.15">
      <c r="B8" s="869"/>
      <c r="C8" s="874"/>
      <c r="D8" s="872"/>
      <c r="E8" s="872"/>
      <c r="F8" s="872"/>
      <c r="G8" s="872"/>
      <c r="H8" s="872"/>
      <c r="I8" s="872"/>
      <c r="J8" s="873"/>
      <c r="K8" s="895" t="s">
        <v>501</v>
      </c>
      <c r="L8" s="895" t="s">
        <v>414</v>
      </c>
      <c r="M8" s="895"/>
      <c r="N8" s="895" t="s">
        <v>415</v>
      </c>
      <c r="O8" s="895"/>
      <c r="P8" s="895" t="s">
        <v>623</v>
      </c>
      <c r="Q8" s="895"/>
      <c r="R8" s="895" t="s">
        <v>624</v>
      </c>
      <c r="S8" s="895"/>
      <c r="T8" s="895"/>
      <c r="U8" s="891"/>
      <c r="V8" s="892"/>
      <c r="W8" s="891"/>
      <c r="X8" s="892"/>
      <c r="Y8" s="883"/>
      <c r="Z8" s="895"/>
      <c r="AA8" s="895"/>
      <c r="AB8" s="895"/>
      <c r="AC8" s="893"/>
      <c r="AD8" s="897"/>
      <c r="AE8" s="897"/>
      <c r="AF8" s="897"/>
      <c r="AG8" s="897"/>
      <c r="AH8" s="897"/>
      <c r="AI8" s="897"/>
      <c r="AJ8" s="894"/>
      <c r="AK8" s="891"/>
      <c r="AL8" s="900"/>
      <c r="AM8" s="900"/>
      <c r="AN8" s="901"/>
      <c r="AO8" s="902"/>
      <c r="AP8" s="2"/>
    </row>
    <row r="9" spans="2:86" ht="12" customHeight="1" x14ac:dyDescent="0.15">
      <c r="B9" s="869"/>
      <c r="C9" s="874"/>
      <c r="D9" s="872"/>
      <c r="E9" s="872"/>
      <c r="F9" s="872"/>
      <c r="G9" s="872"/>
      <c r="H9" s="872"/>
      <c r="I9" s="872"/>
      <c r="J9" s="873"/>
      <c r="K9" s="895"/>
      <c r="L9" s="895"/>
      <c r="M9" s="895"/>
      <c r="N9" s="895"/>
      <c r="O9" s="895"/>
      <c r="P9" s="895"/>
      <c r="Q9" s="895"/>
      <c r="R9" s="895"/>
      <c r="S9" s="895"/>
      <c r="T9" s="895"/>
      <c r="U9" s="891"/>
      <c r="V9" s="892"/>
      <c r="W9" s="891"/>
      <c r="X9" s="892"/>
      <c r="Y9" s="883" t="s">
        <v>625</v>
      </c>
      <c r="Z9" s="895"/>
      <c r="AA9" s="895"/>
      <c r="AB9" s="895"/>
      <c r="AC9" s="895" t="s">
        <v>626</v>
      </c>
      <c r="AD9" s="895"/>
      <c r="AE9" s="895"/>
      <c r="AF9" s="895"/>
      <c r="AG9" s="895" t="s">
        <v>627</v>
      </c>
      <c r="AH9" s="895"/>
      <c r="AI9" s="895"/>
      <c r="AJ9" s="895"/>
      <c r="AK9" s="891"/>
      <c r="AL9" s="900"/>
      <c r="AM9" s="900"/>
      <c r="AN9" s="901"/>
      <c r="AO9" s="902"/>
      <c r="AP9" s="2"/>
    </row>
    <row r="10" spans="2:86" ht="12" customHeight="1" x14ac:dyDescent="0.15">
      <c r="B10" s="869"/>
      <c r="C10" s="874"/>
      <c r="D10" s="872"/>
      <c r="E10" s="872"/>
      <c r="F10" s="872"/>
      <c r="G10" s="872"/>
      <c r="H10" s="872"/>
      <c r="I10" s="872"/>
      <c r="J10" s="873"/>
      <c r="K10" s="895"/>
      <c r="L10" s="895"/>
      <c r="M10" s="895"/>
      <c r="N10" s="895"/>
      <c r="O10" s="895"/>
      <c r="P10" s="895"/>
      <c r="Q10" s="895"/>
      <c r="R10" s="895"/>
      <c r="S10" s="895"/>
      <c r="T10" s="895"/>
      <c r="U10" s="893"/>
      <c r="V10" s="894"/>
      <c r="W10" s="893"/>
      <c r="X10" s="894"/>
      <c r="Y10" s="176" t="s">
        <v>388</v>
      </c>
      <c r="Z10" s="177" t="s">
        <v>387</v>
      </c>
      <c r="AA10" s="177" t="s">
        <v>628</v>
      </c>
      <c r="AB10" s="177" t="s">
        <v>629</v>
      </c>
      <c r="AC10" s="177" t="s">
        <v>388</v>
      </c>
      <c r="AD10" s="177" t="s">
        <v>387</v>
      </c>
      <c r="AE10" s="177" t="s">
        <v>628</v>
      </c>
      <c r="AF10" s="177" t="s">
        <v>629</v>
      </c>
      <c r="AG10" s="177" t="s">
        <v>388</v>
      </c>
      <c r="AH10" s="177" t="s">
        <v>387</v>
      </c>
      <c r="AI10" s="177" t="s">
        <v>628</v>
      </c>
      <c r="AJ10" s="177" t="s">
        <v>629</v>
      </c>
      <c r="AK10" s="893"/>
      <c r="AL10" s="897"/>
      <c r="AM10" s="897"/>
      <c r="AN10" s="903"/>
      <c r="AO10" s="904"/>
      <c r="AP10" s="2"/>
    </row>
    <row r="11" spans="2:86" ht="12" customHeight="1" x14ac:dyDescent="0.15">
      <c r="B11" s="869"/>
      <c r="C11" s="874"/>
      <c r="D11" s="872"/>
      <c r="E11" s="872"/>
      <c r="F11" s="872"/>
      <c r="G11" s="872"/>
      <c r="H11" s="872"/>
      <c r="I11" s="872"/>
      <c r="J11" s="873"/>
      <c r="K11" s="178">
        <v>1</v>
      </c>
      <c r="L11" s="905" t="s">
        <v>429</v>
      </c>
      <c r="M11" s="907"/>
      <c r="N11" s="905" t="s">
        <v>451</v>
      </c>
      <c r="O11" s="907"/>
      <c r="P11" s="905" t="s">
        <v>431</v>
      </c>
      <c r="Q11" s="907"/>
      <c r="R11" s="613" t="s">
        <v>269</v>
      </c>
      <c r="S11" s="613"/>
      <c r="T11" s="613"/>
      <c r="U11" s="905" t="s">
        <v>434</v>
      </c>
      <c r="V11" s="907"/>
      <c r="W11" s="905"/>
      <c r="X11" s="907"/>
      <c r="Y11" s="179"/>
      <c r="Z11" s="180"/>
      <c r="AA11" s="180"/>
      <c r="AB11" s="180"/>
      <c r="AC11" s="181"/>
      <c r="AD11" s="181"/>
      <c r="AE11" s="181">
        <v>0.01</v>
      </c>
      <c r="AF11" s="181"/>
      <c r="AG11" s="181"/>
      <c r="AH11" s="181"/>
      <c r="AI11" s="181"/>
      <c r="AJ11" s="181"/>
      <c r="AK11" s="905"/>
      <c r="AL11" s="906"/>
      <c r="AM11" s="906"/>
      <c r="AN11" s="906"/>
      <c r="AO11" s="907"/>
      <c r="AP11" s="2"/>
      <c r="AQ11" s="182">
        <f>IF(P11="材質劣化",2,IF(P11="漏水",3,1))</f>
        <v>2</v>
      </c>
    </row>
    <row r="12" spans="2:86" ht="12" customHeight="1" x14ac:dyDescent="0.15">
      <c r="B12" s="869"/>
      <c r="C12" s="874"/>
      <c r="D12" s="872"/>
      <c r="E12" s="872"/>
      <c r="F12" s="872"/>
      <c r="G12" s="872"/>
      <c r="H12" s="872"/>
      <c r="I12" s="872"/>
      <c r="J12" s="873"/>
      <c r="K12" s="178">
        <v>2</v>
      </c>
      <c r="L12" s="905" t="s">
        <v>429</v>
      </c>
      <c r="M12" s="907"/>
      <c r="N12" s="905" t="s">
        <v>440</v>
      </c>
      <c r="O12" s="907"/>
      <c r="P12" s="905" t="s">
        <v>431</v>
      </c>
      <c r="Q12" s="907"/>
      <c r="R12" s="613" t="s">
        <v>269</v>
      </c>
      <c r="S12" s="613"/>
      <c r="T12" s="613"/>
      <c r="U12" s="905" t="s">
        <v>434</v>
      </c>
      <c r="V12" s="907"/>
      <c r="W12" s="905"/>
      <c r="X12" s="907"/>
      <c r="Y12" s="179"/>
      <c r="Z12" s="180"/>
      <c r="AA12" s="180"/>
      <c r="AB12" s="180"/>
      <c r="AC12" s="181"/>
      <c r="AD12" s="181"/>
      <c r="AE12" s="181">
        <v>0.01</v>
      </c>
      <c r="AF12" s="181"/>
      <c r="AG12" s="181"/>
      <c r="AH12" s="181"/>
      <c r="AI12" s="181"/>
      <c r="AJ12" s="181"/>
      <c r="AK12" s="905"/>
      <c r="AL12" s="906"/>
      <c r="AM12" s="906"/>
      <c r="AN12" s="906"/>
      <c r="AO12" s="907"/>
      <c r="AP12" s="2"/>
      <c r="AQ12" s="182">
        <f>IF(P12="材質劣化",2,IF(P12="漏水",3,1))</f>
        <v>2</v>
      </c>
    </row>
    <row r="13" spans="2:86" ht="12" customHeight="1" x14ac:dyDescent="0.15">
      <c r="B13" s="869"/>
      <c r="C13" s="874"/>
      <c r="D13" s="872"/>
      <c r="E13" s="872"/>
      <c r="F13" s="872"/>
      <c r="G13" s="872"/>
      <c r="H13" s="872"/>
      <c r="I13" s="872"/>
      <c r="J13" s="873"/>
      <c r="K13" s="178">
        <v>3</v>
      </c>
      <c r="L13" s="905" t="s">
        <v>429</v>
      </c>
      <c r="M13" s="907"/>
      <c r="N13" s="905" t="s">
        <v>440</v>
      </c>
      <c r="O13" s="907"/>
      <c r="P13" s="905" t="s">
        <v>431</v>
      </c>
      <c r="Q13" s="907"/>
      <c r="R13" s="611" t="s">
        <v>269</v>
      </c>
      <c r="S13" s="614"/>
      <c r="T13" s="612"/>
      <c r="U13" s="905" t="s">
        <v>434</v>
      </c>
      <c r="V13" s="907"/>
      <c r="W13" s="905"/>
      <c r="X13" s="907"/>
      <c r="Y13" s="179"/>
      <c r="Z13" s="180"/>
      <c r="AA13" s="180"/>
      <c r="AB13" s="180"/>
      <c r="AC13" s="181"/>
      <c r="AD13" s="181"/>
      <c r="AE13" s="181">
        <v>0.01</v>
      </c>
      <c r="AF13" s="181"/>
      <c r="AG13" s="181"/>
      <c r="AH13" s="181"/>
      <c r="AI13" s="181"/>
      <c r="AJ13" s="181"/>
      <c r="AK13" s="905"/>
      <c r="AL13" s="906"/>
      <c r="AM13" s="906"/>
      <c r="AN13" s="906"/>
      <c r="AO13" s="907"/>
      <c r="AP13" s="2"/>
      <c r="AQ13" s="182">
        <f t="shared" ref="AQ13:AQ34" si="2">IF(P13="材質劣化",2,IF(P13="漏水",3,1))</f>
        <v>2</v>
      </c>
    </row>
    <row r="14" spans="2:86" ht="12" customHeight="1" x14ac:dyDescent="0.15">
      <c r="B14" s="869"/>
      <c r="C14" s="874"/>
      <c r="D14" s="872"/>
      <c r="E14" s="872"/>
      <c r="F14" s="872"/>
      <c r="G14" s="872"/>
      <c r="H14" s="872"/>
      <c r="I14" s="872"/>
      <c r="J14" s="873"/>
      <c r="K14" s="178"/>
      <c r="L14" s="905"/>
      <c r="M14" s="907"/>
      <c r="N14" s="905"/>
      <c r="O14" s="907"/>
      <c r="P14" s="905"/>
      <c r="Q14" s="907"/>
      <c r="R14" s="611"/>
      <c r="S14" s="614"/>
      <c r="T14" s="612"/>
      <c r="U14" s="905"/>
      <c r="V14" s="907"/>
      <c r="W14" s="905"/>
      <c r="X14" s="907"/>
      <c r="Y14" s="179"/>
      <c r="Z14" s="180"/>
      <c r="AA14" s="180"/>
      <c r="AB14" s="180"/>
      <c r="AC14" s="181"/>
      <c r="AD14" s="181"/>
      <c r="AE14" s="181"/>
      <c r="AF14" s="181"/>
      <c r="AG14" s="181"/>
      <c r="AH14" s="181"/>
      <c r="AI14" s="181"/>
      <c r="AJ14" s="181"/>
      <c r="AK14" s="905"/>
      <c r="AL14" s="906"/>
      <c r="AM14" s="906"/>
      <c r="AN14" s="906"/>
      <c r="AO14" s="907"/>
      <c r="AP14" s="2"/>
      <c r="AQ14" s="182">
        <f t="shared" si="2"/>
        <v>1</v>
      </c>
    </row>
    <row r="15" spans="2:86" ht="12" customHeight="1" x14ac:dyDescent="0.15">
      <c r="B15" s="869"/>
      <c r="C15" s="874"/>
      <c r="D15" s="872"/>
      <c r="E15" s="872"/>
      <c r="F15" s="872"/>
      <c r="G15" s="872"/>
      <c r="H15" s="872"/>
      <c r="I15" s="872"/>
      <c r="J15" s="873"/>
      <c r="K15" s="178"/>
      <c r="L15" s="905"/>
      <c r="M15" s="907"/>
      <c r="N15" s="905"/>
      <c r="O15" s="907"/>
      <c r="P15" s="905"/>
      <c r="Q15" s="907"/>
      <c r="R15" s="611"/>
      <c r="S15" s="614"/>
      <c r="T15" s="612"/>
      <c r="U15" s="905"/>
      <c r="V15" s="907"/>
      <c r="W15" s="905"/>
      <c r="X15" s="907"/>
      <c r="Y15" s="179"/>
      <c r="Z15" s="180"/>
      <c r="AA15" s="180"/>
      <c r="AB15" s="180"/>
      <c r="AC15" s="181"/>
      <c r="AD15" s="181"/>
      <c r="AE15" s="181"/>
      <c r="AF15" s="181"/>
      <c r="AG15" s="181"/>
      <c r="AH15" s="181"/>
      <c r="AI15" s="181"/>
      <c r="AJ15" s="181"/>
      <c r="AK15" s="905"/>
      <c r="AL15" s="906"/>
      <c r="AM15" s="906"/>
      <c r="AN15" s="906"/>
      <c r="AO15" s="907"/>
      <c r="AP15" s="2"/>
      <c r="AQ15" s="182">
        <f t="shared" si="2"/>
        <v>1</v>
      </c>
    </row>
    <row r="16" spans="2:86" ht="12" customHeight="1" x14ac:dyDescent="0.15">
      <c r="B16" s="869"/>
      <c r="C16" s="874"/>
      <c r="D16" s="872"/>
      <c r="E16" s="872"/>
      <c r="F16" s="872"/>
      <c r="G16" s="872"/>
      <c r="H16" s="872"/>
      <c r="I16" s="872"/>
      <c r="J16" s="873"/>
      <c r="K16" s="178"/>
      <c r="L16" s="905"/>
      <c r="M16" s="907"/>
      <c r="N16" s="905"/>
      <c r="O16" s="907"/>
      <c r="P16" s="905"/>
      <c r="Q16" s="907"/>
      <c r="R16" s="611"/>
      <c r="S16" s="614"/>
      <c r="T16" s="612"/>
      <c r="U16" s="905"/>
      <c r="V16" s="907"/>
      <c r="W16" s="905"/>
      <c r="X16" s="907"/>
      <c r="Y16" s="179"/>
      <c r="Z16" s="180"/>
      <c r="AA16" s="180"/>
      <c r="AB16" s="180"/>
      <c r="AC16" s="181"/>
      <c r="AD16" s="181"/>
      <c r="AE16" s="181"/>
      <c r="AF16" s="181"/>
      <c r="AG16" s="181"/>
      <c r="AH16" s="181"/>
      <c r="AI16" s="181"/>
      <c r="AJ16" s="181"/>
      <c r="AK16" s="905"/>
      <c r="AL16" s="906"/>
      <c r="AM16" s="906"/>
      <c r="AN16" s="906"/>
      <c r="AO16" s="907"/>
      <c r="AP16" s="2"/>
      <c r="AQ16" s="182">
        <f t="shared" si="2"/>
        <v>1</v>
      </c>
    </row>
    <row r="17" spans="2:46" ht="12" customHeight="1" x14ac:dyDescent="0.15">
      <c r="B17" s="869"/>
      <c r="C17" s="874"/>
      <c r="D17" s="872"/>
      <c r="E17" s="872"/>
      <c r="F17" s="872"/>
      <c r="G17" s="872"/>
      <c r="H17" s="872"/>
      <c r="I17" s="872"/>
      <c r="J17" s="873"/>
      <c r="K17" s="178"/>
      <c r="L17" s="905"/>
      <c r="M17" s="907"/>
      <c r="N17" s="905"/>
      <c r="O17" s="907"/>
      <c r="P17" s="905"/>
      <c r="Q17" s="907"/>
      <c r="R17" s="611"/>
      <c r="S17" s="614"/>
      <c r="T17" s="612"/>
      <c r="U17" s="905"/>
      <c r="V17" s="907"/>
      <c r="W17" s="905"/>
      <c r="X17" s="907"/>
      <c r="Y17" s="179"/>
      <c r="Z17" s="180"/>
      <c r="AA17" s="180"/>
      <c r="AB17" s="180"/>
      <c r="AC17" s="181"/>
      <c r="AD17" s="181"/>
      <c r="AE17" s="181"/>
      <c r="AF17" s="181"/>
      <c r="AG17" s="181"/>
      <c r="AH17" s="181"/>
      <c r="AI17" s="181"/>
      <c r="AJ17" s="181"/>
      <c r="AK17" s="905"/>
      <c r="AL17" s="906"/>
      <c r="AM17" s="906"/>
      <c r="AN17" s="906"/>
      <c r="AO17" s="907"/>
      <c r="AP17" s="2"/>
      <c r="AQ17" s="182">
        <f t="shared" si="2"/>
        <v>1</v>
      </c>
    </row>
    <row r="18" spans="2:46" ht="12" customHeight="1" x14ac:dyDescent="0.15">
      <c r="B18" s="869"/>
      <c r="C18" s="874"/>
      <c r="D18" s="872"/>
      <c r="E18" s="872"/>
      <c r="F18" s="872"/>
      <c r="G18" s="872"/>
      <c r="H18" s="872"/>
      <c r="I18" s="872"/>
      <c r="J18" s="873"/>
      <c r="K18" s="178"/>
      <c r="L18" s="905"/>
      <c r="M18" s="907"/>
      <c r="N18" s="905"/>
      <c r="O18" s="907"/>
      <c r="P18" s="905"/>
      <c r="Q18" s="907"/>
      <c r="R18" s="611"/>
      <c r="S18" s="614"/>
      <c r="T18" s="612"/>
      <c r="U18" s="905"/>
      <c r="V18" s="907"/>
      <c r="W18" s="905"/>
      <c r="X18" s="907"/>
      <c r="Y18" s="179"/>
      <c r="Z18" s="180"/>
      <c r="AA18" s="180"/>
      <c r="AB18" s="180"/>
      <c r="AC18" s="181"/>
      <c r="AD18" s="181"/>
      <c r="AE18" s="181"/>
      <c r="AF18" s="181"/>
      <c r="AG18" s="181"/>
      <c r="AH18" s="181"/>
      <c r="AI18" s="181"/>
      <c r="AJ18" s="181"/>
      <c r="AK18" s="905"/>
      <c r="AL18" s="906"/>
      <c r="AM18" s="906"/>
      <c r="AN18" s="906"/>
      <c r="AO18" s="907"/>
      <c r="AP18" s="2"/>
      <c r="AQ18" s="182">
        <f t="shared" si="2"/>
        <v>1</v>
      </c>
    </row>
    <row r="19" spans="2:46" ht="12" customHeight="1" x14ac:dyDescent="0.15">
      <c r="B19" s="869"/>
      <c r="C19" s="874"/>
      <c r="D19" s="872"/>
      <c r="E19" s="872"/>
      <c r="F19" s="872"/>
      <c r="G19" s="872"/>
      <c r="H19" s="872"/>
      <c r="I19" s="872"/>
      <c r="J19" s="873"/>
      <c r="K19" s="178"/>
      <c r="L19" s="905"/>
      <c r="M19" s="907"/>
      <c r="N19" s="905"/>
      <c r="O19" s="907"/>
      <c r="P19" s="905"/>
      <c r="Q19" s="907"/>
      <c r="R19" s="611"/>
      <c r="S19" s="614"/>
      <c r="T19" s="612"/>
      <c r="U19" s="905"/>
      <c r="V19" s="907"/>
      <c r="W19" s="905"/>
      <c r="X19" s="907"/>
      <c r="Y19" s="179"/>
      <c r="Z19" s="180"/>
      <c r="AA19" s="180"/>
      <c r="AB19" s="180"/>
      <c r="AC19" s="181"/>
      <c r="AD19" s="181"/>
      <c r="AE19" s="181"/>
      <c r="AF19" s="181"/>
      <c r="AG19" s="181"/>
      <c r="AH19" s="181"/>
      <c r="AI19" s="181"/>
      <c r="AJ19" s="181"/>
      <c r="AK19" s="905"/>
      <c r="AL19" s="906"/>
      <c r="AM19" s="906"/>
      <c r="AN19" s="906"/>
      <c r="AO19" s="907"/>
      <c r="AP19" s="2"/>
      <c r="AQ19" s="182">
        <f t="shared" si="2"/>
        <v>1</v>
      </c>
    </row>
    <row r="20" spans="2:46" ht="12" customHeight="1" x14ac:dyDescent="0.15">
      <c r="B20" s="869"/>
      <c r="C20" s="874"/>
      <c r="D20" s="872"/>
      <c r="E20" s="872"/>
      <c r="F20" s="872"/>
      <c r="G20" s="872"/>
      <c r="H20" s="872"/>
      <c r="I20" s="872"/>
      <c r="J20" s="873"/>
      <c r="K20" s="178"/>
      <c r="L20" s="905"/>
      <c r="M20" s="907"/>
      <c r="N20" s="905"/>
      <c r="O20" s="907"/>
      <c r="P20" s="905"/>
      <c r="Q20" s="907"/>
      <c r="R20" s="611"/>
      <c r="S20" s="614"/>
      <c r="T20" s="612"/>
      <c r="U20" s="905"/>
      <c r="V20" s="907"/>
      <c r="W20" s="905"/>
      <c r="X20" s="907"/>
      <c r="Y20" s="179"/>
      <c r="Z20" s="180"/>
      <c r="AA20" s="180"/>
      <c r="AB20" s="180"/>
      <c r="AC20" s="181"/>
      <c r="AD20" s="181"/>
      <c r="AE20" s="181"/>
      <c r="AF20" s="181"/>
      <c r="AG20" s="181"/>
      <c r="AH20" s="181"/>
      <c r="AI20" s="181"/>
      <c r="AJ20" s="181"/>
      <c r="AK20" s="905"/>
      <c r="AL20" s="906"/>
      <c r="AM20" s="906"/>
      <c r="AN20" s="906"/>
      <c r="AO20" s="907"/>
      <c r="AP20" s="2"/>
      <c r="AQ20" s="182">
        <f t="shared" si="2"/>
        <v>1</v>
      </c>
    </row>
    <row r="21" spans="2:46" ht="12" customHeight="1" x14ac:dyDescent="0.15">
      <c r="B21" s="869"/>
      <c r="C21" s="874"/>
      <c r="D21" s="872"/>
      <c r="E21" s="872"/>
      <c r="F21" s="872"/>
      <c r="G21" s="872"/>
      <c r="H21" s="872"/>
      <c r="I21" s="872"/>
      <c r="J21" s="873"/>
      <c r="K21" s="178"/>
      <c r="L21" s="905"/>
      <c r="M21" s="907"/>
      <c r="N21" s="905"/>
      <c r="O21" s="907"/>
      <c r="P21" s="905"/>
      <c r="Q21" s="907"/>
      <c r="R21" s="611"/>
      <c r="S21" s="614"/>
      <c r="T21" s="612"/>
      <c r="U21" s="905"/>
      <c r="V21" s="907"/>
      <c r="W21" s="905"/>
      <c r="X21" s="907"/>
      <c r="Y21" s="179"/>
      <c r="Z21" s="180"/>
      <c r="AA21" s="180"/>
      <c r="AB21" s="180"/>
      <c r="AC21" s="181"/>
      <c r="AD21" s="181"/>
      <c r="AE21" s="181"/>
      <c r="AF21" s="181"/>
      <c r="AG21" s="181"/>
      <c r="AH21" s="181"/>
      <c r="AI21" s="181"/>
      <c r="AJ21" s="181"/>
      <c r="AK21" s="905"/>
      <c r="AL21" s="906"/>
      <c r="AM21" s="906"/>
      <c r="AN21" s="906"/>
      <c r="AO21" s="907"/>
      <c r="AP21" s="2"/>
      <c r="AQ21" s="182">
        <f>IF(P21="材質劣化",2,IF(P21="漏水",3,1))</f>
        <v>1</v>
      </c>
    </row>
    <row r="22" spans="2:46" ht="12" customHeight="1" x14ac:dyDescent="0.15">
      <c r="B22" s="869"/>
      <c r="C22" s="874"/>
      <c r="D22" s="872"/>
      <c r="E22" s="872"/>
      <c r="F22" s="872"/>
      <c r="G22" s="872"/>
      <c r="H22" s="872"/>
      <c r="I22" s="872"/>
      <c r="J22" s="873"/>
      <c r="K22" s="178"/>
      <c r="L22" s="905"/>
      <c r="M22" s="907"/>
      <c r="N22" s="905"/>
      <c r="O22" s="907"/>
      <c r="P22" s="905"/>
      <c r="Q22" s="907"/>
      <c r="R22" s="611"/>
      <c r="S22" s="614"/>
      <c r="T22" s="612"/>
      <c r="U22" s="905"/>
      <c r="V22" s="907"/>
      <c r="W22" s="905"/>
      <c r="X22" s="907"/>
      <c r="Y22" s="179"/>
      <c r="Z22" s="180"/>
      <c r="AA22" s="180"/>
      <c r="AB22" s="180"/>
      <c r="AC22" s="181"/>
      <c r="AD22" s="181"/>
      <c r="AE22" s="181"/>
      <c r="AF22" s="181"/>
      <c r="AG22" s="181"/>
      <c r="AH22" s="181"/>
      <c r="AI22" s="181"/>
      <c r="AJ22" s="181"/>
      <c r="AK22" s="905"/>
      <c r="AL22" s="906"/>
      <c r="AM22" s="906"/>
      <c r="AN22" s="906"/>
      <c r="AO22" s="907"/>
      <c r="AP22" s="2"/>
      <c r="AQ22" s="182">
        <f t="shared" si="2"/>
        <v>1</v>
      </c>
    </row>
    <row r="23" spans="2:46" ht="12" customHeight="1" x14ac:dyDescent="0.15">
      <c r="B23" s="869"/>
      <c r="C23" s="874"/>
      <c r="D23" s="872"/>
      <c r="E23" s="872"/>
      <c r="F23" s="872"/>
      <c r="G23" s="872"/>
      <c r="H23" s="872"/>
      <c r="I23" s="872"/>
      <c r="J23" s="873"/>
      <c r="K23" s="178"/>
      <c r="L23" s="905"/>
      <c r="M23" s="907"/>
      <c r="N23" s="905"/>
      <c r="O23" s="907"/>
      <c r="P23" s="905"/>
      <c r="Q23" s="907"/>
      <c r="R23" s="611"/>
      <c r="S23" s="614"/>
      <c r="T23" s="612"/>
      <c r="U23" s="905"/>
      <c r="V23" s="907"/>
      <c r="W23" s="905"/>
      <c r="X23" s="907"/>
      <c r="Y23" s="179"/>
      <c r="Z23" s="180"/>
      <c r="AA23" s="180"/>
      <c r="AB23" s="180"/>
      <c r="AC23" s="181"/>
      <c r="AD23" s="181"/>
      <c r="AE23" s="181"/>
      <c r="AF23" s="181"/>
      <c r="AG23" s="181"/>
      <c r="AH23" s="181"/>
      <c r="AI23" s="181"/>
      <c r="AJ23" s="181"/>
      <c r="AK23" s="905"/>
      <c r="AL23" s="906"/>
      <c r="AM23" s="906"/>
      <c r="AN23" s="906"/>
      <c r="AO23" s="907"/>
      <c r="AP23" s="2"/>
      <c r="AQ23" s="182">
        <f t="shared" si="2"/>
        <v>1</v>
      </c>
    </row>
    <row r="24" spans="2:46" ht="12" customHeight="1" x14ac:dyDescent="0.15">
      <c r="B24" s="869"/>
      <c r="C24" s="874"/>
      <c r="D24" s="872"/>
      <c r="E24" s="872"/>
      <c r="F24" s="872"/>
      <c r="G24" s="872"/>
      <c r="H24" s="872"/>
      <c r="I24" s="872"/>
      <c r="J24" s="873"/>
      <c r="K24" s="178"/>
      <c r="L24" s="905"/>
      <c r="M24" s="907"/>
      <c r="N24" s="905"/>
      <c r="O24" s="907"/>
      <c r="P24" s="905"/>
      <c r="Q24" s="907"/>
      <c r="R24" s="611"/>
      <c r="S24" s="614"/>
      <c r="T24" s="612"/>
      <c r="U24" s="905"/>
      <c r="V24" s="907"/>
      <c r="W24" s="905"/>
      <c r="X24" s="907"/>
      <c r="Y24" s="179"/>
      <c r="Z24" s="180"/>
      <c r="AA24" s="180"/>
      <c r="AB24" s="180"/>
      <c r="AC24" s="181"/>
      <c r="AD24" s="181"/>
      <c r="AE24" s="181"/>
      <c r="AF24" s="181"/>
      <c r="AG24" s="181"/>
      <c r="AH24" s="181"/>
      <c r="AI24" s="181"/>
      <c r="AJ24" s="181"/>
      <c r="AK24" s="905"/>
      <c r="AL24" s="906"/>
      <c r="AM24" s="906"/>
      <c r="AN24" s="906"/>
      <c r="AO24" s="907"/>
      <c r="AP24" s="2"/>
      <c r="AQ24" s="182">
        <f t="shared" si="2"/>
        <v>1</v>
      </c>
    </row>
    <row r="25" spans="2:46" ht="12" customHeight="1" x14ac:dyDescent="0.15">
      <c r="B25" s="869"/>
      <c r="C25" s="874"/>
      <c r="D25" s="872"/>
      <c r="E25" s="872"/>
      <c r="F25" s="872"/>
      <c r="G25" s="872"/>
      <c r="H25" s="872"/>
      <c r="I25" s="872"/>
      <c r="J25" s="873"/>
      <c r="K25" s="178"/>
      <c r="L25" s="905"/>
      <c r="M25" s="907"/>
      <c r="N25" s="905"/>
      <c r="O25" s="907"/>
      <c r="P25" s="905"/>
      <c r="Q25" s="907"/>
      <c r="R25" s="611"/>
      <c r="S25" s="614"/>
      <c r="T25" s="612"/>
      <c r="U25" s="905"/>
      <c r="V25" s="907"/>
      <c r="W25" s="905"/>
      <c r="X25" s="907"/>
      <c r="Y25" s="179"/>
      <c r="Z25" s="180"/>
      <c r="AA25" s="180"/>
      <c r="AB25" s="180"/>
      <c r="AC25" s="181"/>
      <c r="AD25" s="181"/>
      <c r="AE25" s="181"/>
      <c r="AF25" s="181"/>
      <c r="AG25" s="181"/>
      <c r="AH25" s="181"/>
      <c r="AI25" s="181"/>
      <c r="AJ25" s="181"/>
      <c r="AK25" s="905"/>
      <c r="AL25" s="906"/>
      <c r="AM25" s="906"/>
      <c r="AN25" s="906"/>
      <c r="AO25" s="907"/>
      <c r="AP25" s="2"/>
      <c r="AQ25" s="182">
        <f t="shared" si="2"/>
        <v>1</v>
      </c>
    </row>
    <row r="26" spans="2:46" ht="12" customHeight="1" x14ac:dyDescent="0.15">
      <c r="B26" s="869"/>
      <c r="C26" s="874"/>
      <c r="D26" s="872"/>
      <c r="E26" s="872"/>
      <c r="F26" s="872"/>
      <c r="G26" s="872"/>
      <c r="H26" s="872"/>
      <c r="I26" s="872"/>
      <c r="J26" s="873"/>
      <c r="K26" s="178"/>
      <c r="L26" s="905"/>
      <c r="M26" s="907"/>
      <c r="N26" s="905"/>
      <c r="O26" s="907"/>
      <c r="P26" s="905"/>
      <c r="Q26" s="907"/>
      <c r="R26" s="611"/>
      <c r="S26" s="614"/>
      <c r="T26" s="612"/>
      <c r="U26" s="905"/>
      <c r="V26" s="907"/>
      <c r="W26" s="905"/>
      <c r="X26" s="907"/>
      <c r="Y26" s="179"/>
      <c r="Z26" s="180"/>
      <c r="AA26" s="180"/>
      <c r="AB26" s="180"/>
      <c r="AC26" s="181"/>
      <c r="AD26" s="181"/>
      <c r="AE26" s="181"/>
      <c r="AF26" s="181"/>
      <c r="AG26" s="181"/>
      <c r="AH26" s="181"/>
      <c r="AI26" s="181"/>
      <c r="AJ26" s="181"/>
      <c r="AK26" s="905"/>
      <c r="AL26" s="906"/>
      <c r="AM26" s="906"/>
      <c r="AN26" s="906"/>
      <c r="AO26" s="907"/>
      <c r="AP26" s="2"/>
      <c r="AQ26" s="182">
        <f t="shared" si="2"/>
        <v>1</v>
      </c>
    </row>
    <row r="27" spans="2:46" ht="12" customHeight="1" x14ac:dyDescent="0.15">
      <c r="B27" s="869"/>
      <c r="C27" s="874"/>
      <c r="D27" s="872"/>
      <c r="E27" s="872"/>
      <c r="F27" s="872"/>
      <c r="G27" s="872"/>
      <c r="H27" s="872"/>
      <c r="I27" s="872"/>
      <c r="J27" s="873"/>
      <c r="K27" s="178"/>
      <c r="L27" s="905"/>
      <c r="M27" s="907"/>
      <c r="N27" s="905"/>
      <c r="O27" s="907"/>
      <c r="P27" s="905"/>
      <c r="Q27" s="907"/>
      <c r="R27" s="611"/>
      <c r="S27" s="614"/>
      <c r="T27" s="612"/>
      <c r="U27" s="905"/>
      <c r="V27" s="907"/>
      <c r="W27" s="905"/>
      <c r="X27" s="907"/>
      <c r="Y27" s="179"/>
      <c r="Z27" s="180"/>
      <c r="AA27" s="180"/>
      <c r="AB27" s="180"/>
      <c r="AC27" s="181"/>
      <c r="AD27" s="181"/>
      <c r="AE27" s="181"/>
      <c r="AF27" s="181"/>
      <c r="AG27" s="181"/>
      <c r="AH27" s="181"/>
      <c r="AI27" s="181"/>
      <c r="AJ27" s="181"/>
      <c r="AK27" s="905"/>
      <c r="AL27" s="906"/>
      <c r="AM27" s="906"/>
      <c r="AN27" s="906"/>
      <c r="AO27" s="907"/>
      <c r="AP27" s="2"/>
      <c r="AQ27" s="182">
        <f t="shared" si="2"/>
        <v>1</v>
      </c>
    </row>
    <row r="28" spans="2:46" ht="12" customHeight="1" x14ac:dyDescent="0.15">
      <c r="B28" s="869"/>
      <c r="C28" s="874"/>
      <c r="D28" s="872"/>
      <c r="E28" s="872"/>
      <c r="F28" s="872"/>
      <c r="G28" s="872"/>
      <c r="H28" s="872"/>
      <c r="I28" s="872"/>
      <c r="J28" s="873"/>
      <c r="K28" s="178"/>
      <c r="L28" s="905"/>
      <c r="M28" s="907"/>
      <c r="N28" s="905"/>
      <c r="O28" s="907"/>
      <c r="P28" s="905"/>
      <c r="Q28" s="907"/>
      <c r="R28" s="611"/>
      <c r="S28" s="614"/>
      <c r="T28" s="612"/>
      <c r="U28" s="905"/>
      <c r="V28" s="907"/>
      <c r="W28" s="905"/>
      <c r="X28" s="907"/>
      <c r="Y28" s="179"/>
      <c r="Z28" s="180"/>
      <c r="AA28" s="180"/>
      <c r="AB28" s="180"/>
      <c r="AC28" s="181"/>
      <c r="AD28" s="181"/>
      <c r="AE28" s="181"/>
      <c r="AF28" s="181"/>
      <c r="AG28" s="181"/>
      <c r="AH28" s="181"/>
      <c r="AI28" s="181"/>
      <c r="AJ28" s="181"/>
      <c r="AK28" s="905"/>
      <c r="AL28" s="906"/>
      <c r="AM28" s="906"/>
      <c r="AN28" s="906"/>
      <c r="AO28" s="907"/>
      <c r="AP28" s="2"/>
      <c r="AQ28" s="182">
        <f t="shared" si="2"/>
        <v>1</v>
      </c>
    </row>
    <row r="29" spans="2:46" ht="12" customHeight="1" x14ac:dyDescent="0.15">
      <c r="B29" s="869"/>
      <c r="C29" s="874"/>
      <c r="D29" s="872"/>
      <c r="E29" s="872"/>
      <c r="F29" s="872"/>
      <c r="G29" s="872"/>
      <c r="H29" s="872"/>
      <c r="I29" s="872"/>
      <c r="J29" s="873"/>
      <c r="K29" s="178"/>
      <c r="L29" s="905"/>
      <c r="M29" s="907"/>
      <c r="N29" s="905"/>
      <c r="O29" s="907"/>
      <c r="P29" s="905"/>
      <c r="Q29" s="907"/>
      <c r="R29" s="611"/>
      <c r="S29" s="614"/>
      <c r="T29" s="612"/>
      <c r="U29" s="905"/>
      <c r="V29" s="907"/>
      <c r="W29" s="905"/>
      <c r="X29" s="907"/>
      <c r="Y29" s="179"/>
      <c r="Z29" s="180"/>
      <c r="AA29" s="180"/>
      <c r="AB29" s="180"/>
      <c r="AC29" s="181"/>
      <c r="AD29" s="181"/>
      <c r="AE29" s="181"/>
      <c r="AF29" s="181"/>
      <c r="AG29" s="181"/>
      <c r="AH29" s="181"/>
      <c r="AI29" s="181"/>
      <c r="AJ29" s="181"/>
      <c r="AK29" s="905"/>
      <c r="AL29" s="906"/>
      <c r="AM29" s="906"/>
      <c r="AN29" s="906"/>
      <c r="AO29" s="907"/>
      <c r="AP29" s="2"/>
      <c r="AQ29" s="182">
        <f t="shared" si="2"/>
        <v>1</v>
      </c>
    </row>
    <row r="30" spans="2:46" ht="12" customHeight="1" x14ac:dyDescent="0.15">
      <c r="B30" s="869"/>
      <c r="C30" s="874"/>
      <c r="D30" s="872"/>
      <c r="E30" s="872"/>
      <c r="F30" s="872"/>
      <c r="G30" s="872"/>
      <c r="H30" s="872"/>
      <c r="I30" s="872"/>
      <c r="J30" s="873"/>
      <c r="K30" s="178"/>
      <c r="L30" s="905"/>
      <c r="M30" s="907"/>
      <c r="N30" s="905"/>
      <c r="O30" s="907"/>
      <c r="P30" s="905"/>
      <c r="Q30" s="907"/>
      <c r="R30" s="611"/>
      <c r="S30" s="614"/>
      <c r="T30" s="612"/>
      <c r="U30" s="905"/>
      <c r="V30" s="907"/>
      <c r="W30" s="905"/>
      <c r="X30" s="907"/>
      <c r="Y30" s="179"/>
      <c r="Z30" s="180"/>
      <c r="AA30" s="180"/>
      <c r="AB30" s="180"/>
      <c r="AC30" s="181"/>
      <c r="AD30" s="181"/>
      <c r="AE30" s="181"/>
      <c r="AF30" s="181"/>
      <c r="AG30" s="181"/>
      <c r="AH30" s="181"/>
      <c r="AI30" s="181"/>
      <c r="AJ30" s="181"/>
      <c r="AK30" s="905"/>
      <c r="AL30" s="906"/>
      <c r="AM30" s="906"/>
      <c r="AN30" s="906"/>
      <c r="AO30" s="907"/>
      <c r="AP30" s="2"/>
      <c r="AQ30" s="182">
        <f t="shared" si="2"/>
        <v>1</v>
      </c>
    </row>
    <row r="31" spans="2:46" ht="12" customHeight="1" x14ac:dyDescent="0.15">
      <c r="B31" s="869"/>
      <c r="C31" s="874"/>
      <c r="D31" s="872"/>
      <c r="E31" s="872"/>
      <c r="F31" s="872"/>
      <c r="G31" s="872"/>
      <c r="H31" s="872"/>
      <c r="I31" s="872"/>
      <c r="J31" s="873"/>
      <c r="K31" s="178"/>
      <c r="L31" s="905"/>
      <c r="M31" s="907"/>
      <c r="N31" s="905"/>
      <c r="O31" s="907"/>
      <c r="P31" s="905"/>
      <c r="Q31" s="907"/>
      <c r="R31" s="611"/>
      <c r="S31" s="614"/>
      <c r="T31" s="612"/>
      <c r="U31" s="905"/>
      <c r="V31" s="907"/>
      <c r="W31" s="905"/>
      <c r="X31" s="907"/>
      <c r="Y31" s="179"/>
      <c r="Z31" s="180"/>
      <c r="AA31" s="180"/>
      <c r="AB31" s="180"/>
      <c r="AC31" s="181"/>
      <c r="AD31" s="181"/>
      <c r="AE31" s="181"/>
      <c r="AF31" s="181"/>
      <c r="AG31" s="181"/>
      <c r="AH31" s="181"/>
      <c r="AI31" s="181"/>
      <c r="AJ31" s="181"/>
      <c r="AK31" s="905"/>
      <c r="AL31" s="906"/>
      <c r="AM31" s="906"/>
      <c r="AN31" s="906"/>
      <c r="AO31" s="907"/>
      <c r="AP31" s="2"/>
      <c r="AQ31" s="182">
        <f t="shared" si="2"/>
        <v>1</v>
      </c>
    </row>
    <row r="32" spans="2:46" ht="12" customHeight="1" x14ac:dyDescent="0.15">
      <c r="B32" s="869"/>
      <c r="C32" s="874"/>
      <c r="D32" s="872"/>
      <c r="E32" s="872"/>
      <c r="F32" s="872"/>
      <c r="G32" s="872"/>
      <c r="H32" s="872"/>
      <c r="I32" s="872"/>
      <c r="J32" s="873"/>
      <c r="K32" s="178"/>
      <c r="L32" s="905"/>
      <c r="M32" s="907"/>
      <c r="N32" s="905"/>
      <c r="O32" s="907"/>
      <c r="P32" s="905"/>
      <c r="Q32" s="907"/>
      <c r="R32" s="611"/>
      <c r="S32" s="614"/>
      <c r="T32" s="612"/>
      <c r="U32" s="905"/>
      <c r="V32" s="907"/>
      <c r="W32" s="905"/>
      <c r="X32" s="907"/>
      <c r="Y32" s="179"/>
      <c r="Z32" s="180"/>
      <c r="AA32" s="180"/>
      <c r="AB32" s="180"/>
      <c r="AC32" s="181"/>
      <c r="AD32" s="181"/>
      <c r="AE32" s="181"/>
      <c r="AF32" s="181"/>
      <c r="AG32" s="181"/>
      <c r="AH32" s="181"/>
      <c r="AI32" s="181"/>
      <c r="AJ32" s="181"/>
      <c r="AK32" s="905"/>
      <c r="AL32" s="906"/>
      <c r="AM32" s="906"/>
      <c r="AN32" s="906"/>
      <c r="AO32" s="907"/>
      <c r="AP32" s="2"/>
      <c r="AQ32" s="182">
        <f t="shared" si="2"/>
        <v>1</v>
      </c>
      <c r="AS32" s="853"/>
      <c r="AT32" s="853"/>
    </row>
    <row r="33" spans="2:86" ht="12" customHeight="1" x14ac:dyDescent="0.15">
      <c r="B33" s="869"/>
      <c r="C33" s="874"/>
      <c r="D33" s="872"/>
      <c r="E33" s="872"/>
      <c r="F33" s="872"/>
      <c r="G33" s="872"/>
      <c r="H33" s="872"/>
      <c r="I33" s="872"/>
      <c r="J33" s="873"/>
      <c r="K33" s="178"/>
      <c r="L33" s="905"/>
      <c r="M33" s="907"/>
      <c r="N33" s="905"/>
      <c r="O33" s="907"/>
      <c r="P33" s="905"/>
      <c r="Q33" s="907"/>
      <c r="R33" s="611"/>
      <c r="S33" s="614"/>
      <c r="T33" s="612"/>
      <c r="U33" s="905"/>
      <c r="V33" s="907"/>
      <c r="W33" s="905"/>
      <c r="X33" s="907"/>
      <c r="Y33" s="179"/>
      <c r="Z33" s="180"/>
      <c r="AA33" s="180"/>
      <c r="AB33" s="180"/>
      <c r="AC33" s="181"/>
      <c r="AD33" s="181"/>
      <c r="AE33" s="181"/>
      <c r="AF33" s="181"/>
      <c r="AG33" s="181"/>
      <c r="AH33" s="181"/>
      <c r="AI33" s="181"/>
      <c r="AJ33" s="181"/>
      <c r="AK33" s="905"/>
      <c r="AL33" s="906"/>
      <c r="AM33" s="906"/>
      <c r="AN33" s="906"/>
      <c r="AO33" s="907"/>
      <c r="AP33" s="2"/>
      <c r="AQ33" s="182">
        <f t="shared" si="2"/>
        <v>1</v>
      </c>
      <c r="AS33" s="908"/>
      <c r="AT33" s="908"/>
    </row>
    <row r="34" spans="2:86" ht="12" customHeight="1" x14ac:dyDescent="0.15">
      <c r="B34" s="869"/>
      <c r="C34" s="874"/>
      <c r="D34" s="872"/>
      <c r="E34" s="872"/>
      <c r="F34" s="872"/>
      <c r="G34" s="872"/>
      <c r="H34" s="872"/>
      <c r="I34" s="872"/>
      <c r="J34" s="873"/>
      <c r="K34" s="178"/>
      <c r="L34" s="905"/>
      <c r="M34" s="907"/>
      <c r="N34" s="905"/>
      <c r="O34" s="907"/>
      <c r="P34" s="905"/>
      <c r="Q34" s="907"/>
      <c r="R34" s="611"/>
      <c r="S34" s="614"/>
      <c r="T34" s="612"/>
      <c r="U34" s="905"/>
      <c r="V34" s="907"/>
      <c r="W34" s="905"/>
      <c r="X34" s="907"/>
      <c r="Y34" s="179"/>
      <c r="Z34" s="180"/>
      <c r="AA34" s="180"/>
      <c r="AB34" s="180"/>
      <c r="AC34" s="181"/>
      <c r="AD34" s="181"/>
      <c r="AE34" s="181"/>
      <c r="AF34" s="181"/>
      <c r="AG34" s="181"/>
      <c r="AH34" s="181"/>
      <c r="AI34" s="181"/>
      <c r="AJ34" s="181"/>
      <c r="AK34" s="905"/>
      <c r="AL34" s="906"/>
      <c r="AM34" s="906"/>
      <c r="AN34" s="906"/>
      <c r="AO34" s="907"/>
      <c r="AP34" s="2"/>
      <c r="AQ34" s="182">
        <f t="shared" si="2"/>
        <v>1</v>
      </c>
      <c r="AS34" s="909"/>
      <c r="AT34" s="909"/>
    </row>
    <row r="35" spans="2:86" ht="12" customHeight="1" x14ac:dyDescent="0.15">
      <c r="B35" s="869"/>
      <c r="C35" s="874"/>
      <c r="D35" s="872"/>
      <c r="E35" s="872"/>
      <c r="F35" s="872"/>
      <c r="G35" s="872"/>
      <c r="H35" s="872"/>
      <c r="I35" s="872"/>
      <c r="J35" s="873"/>
      <c r="K35" s="910" t="s">
        <v>630</v>
      </c>
      <c r="L35" s="895" t="s">
        <v>631</v>
      </c>
      <c r="M35" s="895"/>
      <c r="N35" s="895"/>
      <c r="O35" s="895"/>
      <c r="P35" s="895"/>
      <c r="Q35" s="895"/>
      <c r="R35" s="895"/>
      <c r="S35" s="895"/>
      <c r="T35" s="895"/>
      <c r="U35" s="895"/>
      <c r="V35" s="895"/>
      <c r="W35" s="895"/>
      <c r="X35" s="895"/>
      <c r="Y35" s="881" t="s">
        <v>632</v>
      </c>
      <c r="Z35" s="882"/>
      <c r="AA35" s="882"/>
      <c r="AB35" s="883"/>
      <c r="AC35" s="183">
        <f t="shared" ref="AC35:AJ35" si="3">SUM(AC11:AC34)</f>
        <v>0</v>
      </c>
      <c r="AD35" s="183">
        <f t="shared" si="3"/>
        <v>0</v>
      </c>
      <c r="AE35" s="183">
        <f>SUM(AE11:AE34)</f>
        <v>0.03</v>
      </c>
      <c r="AF35" s="183">
        <f t="shared" si="3"/>
        <v>0</v>
      </c>
      <c r="AG35" s="183">
        <f t="shared" si="3"/>
        <v>0</v>
      </c>
      <c r="AH35" s="183">
        <f t="shared" si="3"/>
        <v>0</v>
      </c>
      <c r="AI35" s="183">
        <f t="shared" si="3"/>
        <v>0</v>
      </c>
      <c r="AJ35" s="184">
        <f t="shared" si="3"/>
        <v>0</v>
      </c>
      <c r="AK35" s="895" t="s">
        <v>633</v>
      </c>
      <c r="AL35" s="895"/>
      <c r="AM35" s="912" t="s">
        <v>649</v>
      </c>
      <c r="AN35" s="912"/>
      <c r="AO35" s="912"/>
      <c r="AP35" s="2"/>
    </row>
    <row r="36" spans="2:86" ht="12" customHeight="1" x14ac:dyDescent="0.15">
      <c r="B36" s="869"/>
      <c r="C36" s="874"/>
      <c r="D36" s="872"/>
      <c r="E36" s="872"/>
      <c r="F36" s="872"/>
      <c r="G36" s="872"/>
      <c r="H36" s="872"/>
      <c r="I36" s="872"/>
      <c r="J36" s="873"/>
      <c r="K36" s="911"/>
      <c r="L36" s="889" t="s">
        <v>635</v>
      </c>
      <c r="M36" s="896"/>
      <c r="N36" s="890"/>
      <c r="O36" s="889" t="s">
        <v>636</v>
      </c>
      <c r="P36" s="896"/>
      <c r="Q36" s="896"/>
      <c r="R36" s="896"/>
      <c r="S36" s="896"/>
      <c r="T36" s="896"/>
      <c r="U36" s="896"/>
      <c r="V36" s="896"/>
      <c r="W36" s="896"/>
      <c r="X36" s="890"/>
      <c r="Y36" s="176" t="s">
        <v>388</v>
      </c>
      <c r="Z36" s="177" t="s">
        <v>387</v>
      </c>
      <c r="AA36" s="177" t="s">
        <v>628</v>
      </c>
      <c r="AB36" s="177" t="s">
        <v>629</v>
      </c>
      <c r="AC36" s="177" t="s">
        <v>388</v>
      </c>
      <c r="AD36" s="177" t="s">
        <v>387</v>
      </c>
      <c r="AE36" s="177" t="s">
        <v>628</v>
      </c>
      <c r="AF36" s="177" t="s">
        <v>629</v>
      </c>
      <c r="AG36" s="177" t="s">
        <v>388</v>
      </c>
      <c r="AH36" s="177" t="s">
        <v>387</v>
      </c>
      <c r="AI36" s="177" t="s">
        <v>628</v>
      </c>
      <c r="AJ36" s="185" t="s">
        <v>629</v>
      </c>
      <c r="AK36" s="895"/>
      <c r="AL36" s="895"/>
      <c r="AM36" s="912"/>
      <c r="AN36" s="912"/>
      <c r="AO36" s="912"/>
      <c r="AP36" s="2"/>
    </row>
    <row r="37" spans="2:86" ht="14.25" customHeight="1" x14ac:dyDescent="0.15">
      <c r="B37" s="869"/>
      <c r="C37" s="874"/>
      <c r="D37" s="872"/>
      <c r="E37" s="872"/>
      <c r="F37" s="872"/>
      <c r="G37" s="872"/>
      <c r="H37" s="872"/>
      <c r="I37" s="872"/>
      <c r="J37" s="873"/>
      <c r="K37" s="911"/>
      <c r="L37" s="891"/>
      <c r="M37" s="900"/>
      <c r="N37" s="892"/>
      <c r="O37" s="891"/>
      <c r="P37" s="900"/>
      <c r="Q37" s="900"/>
      <c r="R37" s="900"/>
      <c r="S37" s="900"/>
      <c r="T37" s="900"/>
      <c r="U37" s="900"/>
      <c r="V37" s="900"/>
      <c r="W37" s="900"/>
      <c r="X37" s="892"/>
      <c r="Y37" s="913">
        <f>COUNTIF(Y11:Y34,"〇")</f>
        <v>0</v>
      </c>
      <c r="Z37" s="913">
        <f>COUNTIF(Z11:Z34,"〇")</f>
        <v>0</v>
      </c>
      <c r="AA37" s="913">
        <f>COUNTIF(AA11:AA34,"〇")</f>
        <v>0</v>
      </c>
      <c r="AB37" s="913">
        <f>COUNTIF(AB11:AB34,"〇")</f>
        <v>0</v>
      </c>
      <c r="AC37" s="913">
        <f>COUNTA(AC11:AC34)</f>
        <v>0</v>
      </c>
      <c r="AD37" s="913">
        <f t="shared" ref="AD37:AI37" si="4">COUNTA(AD11:AD34)</f>
        <v>0</v>
      </c>
      <c r="AE37" s="913">
        <f t="shared" si="4"/>
        <v>3</v>
      </c>
      <c r="AF37" s="913">
        <f t="shared" si="4"/>
        <v>0</v>
      </c>
      <c r="AG37" s="913">
        <f t="shared" si="4"/>
        <v>0</v>
      </c>
      <c r="AH37" s="913">
        <f t="shared" si="4"/>
        <v>0</v>
      </c>
      <c r="AI37" s="913">
        <f t="shared" si="4"/>
        <v>0</v>
      </c>
      <c r="AJ37" s="913">
        <f>COUNTA(AJ11:AJ34)</f>
        <v>0</v>
      </c>
      <c r="AK37" s="895"/>
      <c r="AL37" s="895"/>
      <c r="AM37" s="912"/>
      <c r="AN37" s="912"/>
      <c r="AO37" s="912"/>
      <c r="AP37" s="2"/>
    </row>
    <row r="38" spans="2:86" ht="14.25" customHeight="1" x14ac:dyDescent="0.15">
      <c r="B38" s="869"/>
      <c r="C38" s="874"/>
      <c r="D38" s="872"/>
      <c r="E38" s="872"/>
      <c r="F38" s="872"/>
      <c r="G38" s="872"/>
      <c r="H38" s="872"/>
      <c r="I38" s="872"/>
      <c r="J38" s="873"/>
      <c r="K38" s="911"/>
      <c r="L38" s="893"/>
      <c r="M38" s="897"/>
      <c r="N38" s="894"/>
      <c r="O38" s="893"/>
      <c r="P38" s="897"/>
      <c r="Q38" s="897"/>
      <c r="R38" s="897"/>
      <c r="S38" s="897"/>
      <c r="T38" s="897"/>
      <c r="U38" s="897"/>
      <c r="V38" s="897"/>
      <c r="W38" s="897"/>
      <c r="X38" s="894"/>
      <c r="Y38" s="913"/>
      <c r="Z38" s="913"/>
      <c r="AA38" s="913"/>
      <c r="AB38" s="913"/>
      <c r="AC38" s="913"/>
      <c r="AD38" s="913"/>
      <c r="AE38" s="913"/>
      <c r="AF38" s="913"/>
      <c r="AG38" s="913"/>
      <c r="AH38" s="913"/>
      <c r="AI38" s="913"/>
      <c r="AJ38" s="913"/>
      <c r="AK38" s="895"/>
      <c r="AL38" s="895"/>
      <c r="AM38" s="912"/>
      <c r="AN38" s="912"/>
      <c r="AO38" s="912"/>
      <c r="AP38" s="2"/>
    </row>
    <row r="39" spans="2:86" ht="12" customHeight="1" x14ac:dyDescent="0.15">
      <c r="B39" s="869"/>
      <c r="C39" s="874"/>
      <c r="D39" s="872"/>
      <c r="E39" s="872"/>
      <c r="F39" s="872"/>
      <c r="G39" s="872"/>
      <c r="H39" s="872"/>
      <c r="I39" s="872"/>
      <c r="J39" s="872"/>
      <c r="K39" s="921" t="s">
        <v>637</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869"/>
      <c r="C40" s="874"/>
      <c r="D40" s="872"/>
      <c r="E40" s="872"/>
      <c r="F40" s="872"/>
      <c r="G40" s="872"/>
      <c r="H40" s="872"/>
      <c r="I40" s="872"/>
      <c r="J40" s="872"/>
      <c r="K40" s="922"/>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869"/>
      <c r="C41" s="874"/>
      <c r="D41" s="872"/>
      <c r="E41" s="872"/>
      <c r="F41" s="872"/>
      <c r="G41" s="872"/>
      <c r="H41" s="872"/>
      <c r="I41" s="872"/>
      <c r="J41" s="872"/>
      <c r="K41" s="922"/>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869"/>
      <c r="C42" s="874"/>
      <c r="D42" s="872"/>
      <c r="E42" s="872"/>
      <c r="F42" s="872"/>
      <c r="G42" s="872"/>
      <c r="H42" s="872"/>
      <c r="I42" s="872"/>
      <c r="J42" s="872"/>
      <c r="K42" s="922"/>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165"/>
      <c r="CD42" s="2"/>
      <c r="CE42" s="2"/>
      <c r="CF42" s="2"/>
      <c r="CG42" s="2"/>
      <c r="CH42" s="2"/>
    </row>
    <row r="43" spans="2:86" ht="12" customHeight="1" x14ac:dyDescent="0.15">
      <c r="B43" s="869"/>
      <c r="C43" s="874"/>
      <c r="D43" s="872"/>
      <c r="E43" s="872"/>
      <c r="F43" s="872"/>
      <c r="G43" s="872"/>
      <c r="H43" s="872"/>
      <c r="I43" s="872"/>
      <c r="J43" s="873"/>
      <c r="K43" s="914" t="s">
        <v>638</v>
      </c>
      <c r="L43" s="914"/>
      <c r="M43" s="914"/>
      <c r="N43" s="914"/>
      <c r="O43" s="914"/>
      <c r="P43" s="914"/>
      <c r="Q43" s="914"/>
      <c r="R43" s="914"/>
      <c r="S43" s="914"/>
      <c r="T43" s="914"/>
      <c r="U43" s="914"/>
      <c r="V43" s="914"/>
      <c r="W43" s="914"/>
      <c r="X43" s="914"/>
      <c r="Y43" s="914"/>
      <c r="Z43" s="914"/>
      <c r="AA43" s="914"/>
      <c r="AB43" s="914"/>
      <c r="AC43" s="914"/>
      <c r="AD43" s="914"/>
      <c r="AE43" s="914"/>
      <c r="AF43" s="914"/>
      <c r="AG43" s="914"/>
      <c r="AH43" s="914"/>
      <c r="AI43" s="914"/>
      <c r="AJ43" s="914"/>
      <c r="AK43" s="914"/>
      <c r="AL43" s="914"/>
      <c r="AM43" s="914"/>
      <c r="AN43" s="914"/>
      <c r="AO43" s="914"/>
      <c r="AP43" s="165"/>
      <c r="CD43" s="2"/>
      <c r="CE43" s="2"/>
      <c r="CF43" s="2"/>
      <c r="CG43" s="2"/>
      <c r="CH43" s="2"/>
    </row>
    <row r="44" spans="2:86" ht="12" customHeight="1" x14ac:dyDescent="0.15">
      <c r="B44" s="869"/>
      <c r="C44" s="874"/>
      <c r="D44" s="872"/>
      <c r="E44" s="872"/>
      <c r="F44" s="872"/>
      <c r="G44" s="872"/>
      <c r="H44" s="872"/>
      <c r="I44" s="872"/>
      <c r="J44" s="873"/>
      <c r="K44" s="915" t="s">
        <v>639</v>
      </c>
      <c r="L44" s="916"/>
      <c r="M44" s="916"/>
      <c r="N44" s="916"/>
      <c r="O44" s="916"/>
      <c r="P44" s="916"/>
      <c r="Q44" s="916"/>
      <c r="R44" s="916"/>
      <c r="S44" s="916"/>
      <c r="T44" s="916"/>
      <c r="U44" s="916"/>
      <c r="V44" s="916"/>
      <c r="W44" s="916"/>
      <c r="X44" s="916"/>
      <c r="Y44" s="916"/>
      <c r="Z44" s="916"/>
      <c r="AA44" s="916"/>
      <c r="AB44" s="916"/>
      <c r="AC44" s="916"/>
      <c r="AD44" s="916"/>
      <c r="AE44" s="916"/>
      <c r="AF44" s="916"/>
      <c r="AG44" s="916"/>
      <c r="AH44" s="916"/>
      <c r="AI44" s="916"/>
      <c r="AJ44" s="916"/>
      <c r="AK44" s="916"/>
      <c r="AL44" s="916"/>
      <c r="AM44" s="916"/>
      <c r="AN44" s="916"/>
      <c r="AO44" s="917"/>
      <c r="AP44" s="165"/>
      <c r="CD44" s="2"/>
      <c r="CE44" s="2"/>
      <c r="CF44" s="2"/>
      <c r="CG44" s="2"/>
      <c r="CH44" s="2"/>
    </row>
    <row r="45" spans="2:86" ht="12" customHeight="1" x14ac:dyDescent="0.15">
      <c r="B45" s="480"/>
      <c r="C45" s="875"/>
      <c r="D45" s="876"/>
      <c r="E45" s="876"/>
      <c r="F45" s="876"/>
      <c r="G45" s="876"/>
      <c r="H45" s="876"/>
      <c r="I45" s="876"/>
      <c r="J45" s="877"/>
      <c r="K45" s="918" t="s">
        <v>640</v>
      </c>
      <c r="L45" s="919"/>
      <c r="M45" s="919"/>
      <c r="N45" s="919"/>
      <c r="O45" s="919"/>
      <c r="P45" s="919"/>
      <c r="Q45" s="919"/>
      <c r="R45" s="919"/>
      <c r="S45" s="919"/>
      <c r="T45" s="919"/>
      <c r="U45" s="919"/>
      <c r="V45" s="919"/>
      <c r="W45" s="919"/>
      <c r="X45" s="919"/>
      <c r="Y45" s="919"/>
      <c r="Z45" s="919"/>
      <c r="AA45" s="919"/>
      <c r="AB45" s="919"/>
      <c r="AC45" s="919"/>
      <c r="AD45" s="919"/>
      <c r="AE45" s="919"/>
      <c r="AF45" s="919"/>
      <c r="AG45" s="919"/>
      <c r="AH45" s="919"/>
      <c r="AI45" s="919"/>
      <c r="AJ45" s="919"/>
      <c r="AK45" s="919"/>
      <c r="AL45" s="919"/>
      <c r="AM45" s="919"/>
      <c r="AN45" s="919"/>
      <c r="AO45" s="920"/>
      <c r="AP45" s="165"/>
      <c r="CD45" s="2"/>
      <c r="CE45" s="2"/>
      <c r="CF45" s="2"/>
      <c r="CG45" s="2"/>
      <c r="CH45" s="2"/>
    </row>
    <row r="46" spans="2:86" ht="12" customHeight="1" x14ac:dyDescent="0.2">
      <c r="B46" s="152" t="s">
        <v>641</v>
      </c>
      <c r="C46" s="174"/>
      <c r="D46" s="174"/>
      <c r="E46" s="174"/>
      <c r="F46" s="174"/>
      <c r="G46" s="174"/>
      <c r="H46" s="174"/>
      <c r="I46" s="174"/>
      <c r="J46" s="174"/>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65"/>
      <c r="CD46" s="2"/>
      <c r="CE46" s="2"/>
      <c r="CF46" s="2"/>
      <c r="CG46" s="2"/>
      <c r="CH46" s="2"/>
    </row>
    <row r="47" spans="2:86" s="152" customFormat="1" ht="12" customHeight="1" x14ac:dyDescent="0.15">
      <c r="B47" s="2" t="s">
        <v>642</v>
      </c>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row>
    <row r="48" spans="2:86" ht="12" customHeight="1" x14ac:dyDescent="0.15">
      <c r="B48" s="2" t="s">
        <v>643</v>
      </c>
      <c r="AP48" s="165"/>
      <c r="CD48" s="2"/>
      <c r="CE48" s="2"/>
      <c r="CF48" s="2"/>
      <c r="CG48" s="2"/>
      <c r="CH48" s="2"/>
    </row>
    <row r="49" spans="2:86" ht="12" customHeight="1" x14ac:dyDescent="0.15">
      <c r="B49" s="2" t="s">
        <v>644</v>
      </c>
      <c r="AP49" s="165"/>
      <c r="CD49" s="2"/>
      <c r="CE49" s="2"/>
      <c r="CF49" s="2"/>
      <c r="CG49" s="2"/>
      <c r="CH49" s="2"/>
    </row>
    <row r="50" spans="2:86" ht="12" customHeight="1" x14ac:dyDescent="0.15">
      <c r="B50" s="2" t="s">
        <v>645</v>
      </c>
    </row>
    <row r="51" spans="2:86" ht="12" customHeight="1" x14ac:dyDescent="0.15">
      <c r="B51" s="2" t="s">
        <v>646</v>
      </c>
    </row>
    <row r="52" spans="2:86" ht="12" customHeight="1" x14ac:dyDescent="0.15">
      <c r="B52" s="2" t="s">
        <v>647</v>
      </c>
    </row>
    <row r="53" spans="2:86" x14ac:dyDescent="0.15">
      <c r="B53" s="2" t="s">
        <v>648</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34 AG11:AJ34">
    <cfRule type="expression" dxfId="8" priority="3">
      <formula>$AQ11=2</formula>
    </cfRule>
  </conditionalFormatting>
  <conditionalFormatting sqref="Y11:AF34">
    <cfRule type="expression" dxfId="7" priority="2">
      <formula>$AQ11=3</formula>
    </cfRule>
  </conditionalFormatting>
  <conditionalFormatting sqref="AC11:AJ34">
    <cfRule type="expression" dxfId="6" priority="1">
      <formula>$AQ11=1</formula>
    </cfRule>
  </conditionalFormatting>
  <dataValidations count="2">
    <dataValidation type="list" allowBlank="1" showInputMessage="1" showErrorMessage="1" sqref="N11:O34" xr:uid="{6CBD6DEC-991A-47C7-81BD-6722D32CF1DC}">
      <formula1>INDIRECT(L11)</formula1>
    </dataValidation>
    <dataValidation type="list" allowBlank="1" showInputMessage="1" showErrorMessage="1" sqref="Y11:AB34" xr:uid="{84B0A1CE-249B-4AB5-9E88-EF2A8B67F811}">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6F3C3-DEB3-46F9-A184-831C7E7CCCEF}">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4" customWidth="1"/>
    <col min="43" max="86" width="4.125" style="165" customWidth="1"/>
    <col min="87" max="99" width="8" style="2" customWidth="1"/>
    <col min="100" max="110" width="9" style="2"/>
    <col min="111" max="111" width="14" style="2" bestFit="1" customWidth="1"/>
    <col min="112" max="16384" width="9" style="2"/>
  </cols>
  <sheetData>
    <row r="1" spans="2:86" ht="12" customHeight="1" x14ac:dyDescent="0.15">
      <c r="AU1" s="857" t="s">
        <v>593</v>
      </c>
      <c r="AV1" s="858" t="s">
        <v>594</v>
      </c>
      <c r="AW1" s="858"/>
      <c r="AX1" s="858"/>
      <c r="AY1" s="852" t="s">
        <v>595</v>
      </c>
      <c r="AZ1" s="852"/>
      <c r="BA1" s="852"/>
      <c r="BB1" s="852"/>
      <c r="BC1" s="852"/>
      <c r="BD1" s="852"/>
      <c r="BE1" s="852"/>
      <c r="BF1" s="852"/>
      <c r="BG1" s="852"/>
      <c r="BH1" s="852"/>
      <c r="BI1" s="852"/>
      <c r="BJ1" s="852"/>
      <c r="BK1" s="852" t="s">
        <v>596</v>
      </c>
      <c r="BL1" s="852"/>
      <c r="BM1" s="852"/>
      <c r="BN1" s="852"/>
      <c r="BO1" s="852"/>
      <c r="BP1" s="852"/>
      <c r="BQ1" s="852"/>
      <c r="BR1" s="852"/>
      <c r="BS1" s="852"/>
      <c r="BT1" s="852"/>
      <c r="BU1" s="852"/>
      <c r="BV1" s="852"/>
      <c r="BW1" s="854"/>
      <c r="BX1" s="854"/>
      <c r="BY1" s="854"/>
      <c r="BZ1" s="854"/>
      <c r="CA1" s="854"/>
      <c r="CB1" s="854"/>
      <c r="CC1" s="854"/>
      <c r="CD1" s="854"/>
      <c r="CE1" s="854"/>
      <c r="CF1" s="854"/>
      <c r="CG1" s="854"/>
      <c r="CH1" s="854"/>
    </row>
    <row r="2" spans="2:86" ht="8.25" customHeight="1" x14ac:dyDescent="0.15">
      <c r="AU2" s="857"/>
      <c r="AV2" s="858" t="s">
        <v>597</v>
      </c>
      <c r="AW2" s="859" t="s">
        <v>598</v>
      </c>
      <c r="AX2" s="859" t="s">
        <v>599</v>
      </c>
      <c r="AY2" s="852" t="s">
        <v>600</v>
      </c>
      <c r="AZ2" s="852"/>
      <c r="BA2" s="852"/>
      <c r="BB2" s="852"/>
      <c r="BC2" s="852"/>
      <c r="BD2" s="852"/>
      <c r="BE2" s="852"/>
      <c r="BF2" s="852"/>
      <c r="BG2" s="852"/>
      <c r="BH2" s="852"/>
      <c r="BI2" s="852"/>
      <c r="BJ2" s="852"/>
      <c r="BK2" s="852" t="s">
        <v>601</v>
      </c>
      <c r="BL2" s="852"/>
      <c r="BM2" s="852"/>
      <c r="BN2" s="852"/>
      <c r="BO2" s="852" t="s">
        <v>602</v>
      </c>
      <c r="BP2" s="852"/>
      <c r="BQ2" s="852"/>
      <c r="BR2" s="852"/>
      <c r="BS2" s="852"/>
      <c r="BT2" s="852"/>
      <c r="BU2" s="852"/>
      <c r="BV2" s="852"/>
      <c r="BW2" s="853"/>
      <c r="BX2" s="853"/>
      <c r="BY2" s="853"/>
      <c r="BZ2" s="853"/>
      <c r="CA2" s="854"/>
      <c r="CB2" s="854"/>
      <c r="CC2" s="854"/>
      <c r="CD2" s="854"/>
      <c r="CE2" s="854"/>
      <c r="CF2" s="854"/>
      <c r="CG2" s="854"/>
      <c r="CH2" s="854"/>
    </row>
    <row r="3" spans="2:86" ht="24.95" customHeight="1" x14ac:dyDescent="0.15">
      <c r="B3" s="564" t="s">
        <v>603</v>
      </c>
      <c r="C3" s="855"/>
      <c r="D3" s="855"/>
      <c r="E3" s="856"/>
      <c r="F3" s="856"/>
      <c r="G3" s="856"/>
      <c r="H3" s="856"/>
      <c r="I3" s="856"/>
      <c r="J3" s="856"/>
      <c r="K3" s="855"/>
      <c r="L3" s="855"/>
      <c r="M3" s="855"/>
      <c r="N3" s="855"/>
      <c r="O3" s="855"/>
      <c r="P3" s="855"/>
      <c r="Q3" s="855"/>
      <c r="R3" s="855"/>
      <c r="S3" s="855"/>
      <c r="T3" s="855"/>
      <c r="U3" s="855"/>
      <c r="V3" s="855"/>
      <c r="W3" s="855"/>
      <c r="X3" s="855"/>
      <c r="Y3" s="855"/>
      <c r="Z3" s="855"/>
      <c r="AA3" s="855"/>
      <c r="AB3" s="855"/>
      <c r="AC3" s="855"/>
      <c r="AD3" s="855"/>
      <c r="AE3" s="855"/>
      <c r="AF3" s="855"/>
      <c r="AG3" s="855"/>
      <c r="AH3" s="855"/>
      <c r="AI3" s="855"/>
      <c r="AJ3" s="855"/>
      <c r="AK3" s="855"/>
      <c r="AL3" s="855"/>
      <c r="AM3" s="855"/>
      <c r="AN3" s="855"/>
      <c r="AO3" s="855"/>
      <c r="AU3" s="857"/>
      <c r="AV3" s="858"/>
      <c r="AW3" s="859"/>
      <c r="AX3" s="859"/>
      <c r="AY3" s="852" t="s">
        <v>604</v>
      </c>
      <c r="AZ3" s="852"/>
      <c r="BA3" s="852"/>
      <c r="BB3" s="852"/>
      <c r="BC3" s="852" t="s">
        <v>605</v>
      </c>
      <c r="BD3" s="852"/>
      <c r="BE3" s="852"/>
      <c r="BF3" s="852"/>
      <c r="BG3" s="852" t="s">
        <v>606</v>
      </c>
      <c r="BH3" s="852"/>
      <c r="BI3" s="852"/>
      <c r="BJ3" s="852"/>
      <c r="BK3" s="852" t="s">
        <v>607</v>
      </c>
      <c r="BL3" s="852"/>
      <c r="BM3" s="852"/>
      <c r="BN3" s="852"/>
      <c r="BO3" s="852" t="s">
        <v>605</v>
      </c>
      <c r="BP3" s="852"/>
      <c r="BQ3" s="852"/>
      <c r="BR3" s="852"/>
      <c r="BS3" s="852" t="s">
        <v>606</v>
      </c>
      <c r="BT3" s="852"/>
      <c r="BU3" s="852"/>
      <c r="BV3" s="852"/>
      <c r="BW3" s="854"/>
      <c r="BX3" s="854"/>
      <c r="BY3" s="854"/>
      <c r="BZ3" s="854"/>
      <c r="CA3" s="854"/>
      <c r="CB3" s="854"/>
      <c r="CC3" s="854"/>
      <c r="CD3" s="854"/>
      <c r="CE3" s="854"/>
      <c r="CF3" s="854"/>
      <c r="CG3" s="854"/>
      <c r="CH3" s="854"/>
    </row>
    <row r="4" spans="2:86" ht="18" customHeight="1" x14ac:dyDescent="0.15">
      <c r="B4" s="390" t="s">
        <v>8</v>
      </c>
      <c r="C4" s="390"/>
      <c r="D4" s="390"/>
      <c r="E4" s="620" t="s">
        <v>358</v>
      </c>
      <c r="F4" s="621"/>
      <c r="G4" s="621"/>
      <c r="H4" s="621"/>
      <c r="I4" s="621"/>
      <c r="J4" s="622"/>
      <c r="K4" s="491" t="s">
        <v>9</v>
      </c>
      <c r="L4" s="491"/>
      <c r="M4" s="491"/>
      <c r="N4" s="644" t="s">
        <v>574</v>
      </c>
      <c r="O4" s="644"/>
      <c r="P4" s="644"/>
      <c r="Q4" s="644"/>
      <c r="R4" s="644"/>
      <c r="S4" s="644"/>
      <c r="T4" s="493" t="s">
        <v>608</v>
      </c>
      <c r="U4" s="494"/>
      <c r="V4" s="494"/>
      <c r="W4" s="494"/>
      <c r="X4" s="495"/>
      <c r="Y4" s="867" t="s">
        <v>364</v>
      </c>
      <c r="Z4" s="867"/>
      <c r="AA4" s="867"/>
      <c r="AB4" s="867"/>
      <c r="AC4" s="867"/>
      <c r="AD4" s="867"/>
      <c r="AE4" s="867"/>
      <c r="AF4" s="867"/>
      <c r="AG4" s="493" t="s">
        <v>403</v>
      </c>
      <c r="AH4" s="494"/>
      <c r="AI4" s="494"/>
      <c r="AJ4" s="495"/>
      <c r="AK4" s="860">
        <v>45621</v>
      </c>
      <c r="AL4" s="861"/>
      <c r="AM4" s="861"/>
      <c r="AN4" s="861"/>
      <c r="AO4" s="862"/>
      <c r="AU4" s="857"/>
      <c r="AV4" s="858"/>
      <c r="AW4" s="859"/>
      <c r="AX4" s="859"/>
      <c r="AY4" s="166" t="s">
        <v>609</v>
      </c>
      <c r="AZ4" s="166" t="s">
        <v>610</v>
      </c>
      <c r="BA4" s="166" t="s">
        <v>611</v>
      </c>
      <c r="BB4" s="166" t="s">
        <v>612</v>
      </c>
      <c r="BC4" s="166" t="s">
        <v>609</v>
      </c>
      <c r="BD4" s="166" t="s">
        <v>610</v>
      </c>
      <c r="BE4" s="166" t="s">
        <v>611</v>
      </c>
      <c r="BF4" s="166" t="s">
        <v>612</v>
      </c>
      <c r="BG4" s="166" t="s">
        <v>609</v>
      </c>
      <c r="BH4" s="166" t="s">
        <v>610</v>
      </c>
      <c r="BI4" s="166" t="s">
        <v>611</v>
      </c>
      <c r="BJ4" s="166" t="s">
        <v>612</v>
      </c>
      <c r="BK4" s="166" t="s">
        <v>609</v>
      </c>
      <c r="BL4" s="166" t="s">
        <v>610</v>
      </c>
      <c r="BM4" s="166" t="s">
        <v>611</v>
      </c>
      <c r="BN4" s="166" t="s">
        <v>612</v>
      </c>
      <c r="BO4" s="166" t="s">
        <v>609</v>
      </c>
      <c r="BP4" s="166" t="s">
        <v>610</v>
      </c>
      <c r="BQ4" s="166" t="s">
        <v>611</v>
      </c>
      <c r="BR4" s="166" t="s">
        <v>612</v>
      </c>
      <c r="BS4" s="166" t="s">
        <v>609</v>
      </c>
      <c r="BT4" s="166" t="s">
        <v>610</v>
      </c>
      <c r="BU4" s="166" t="s">
        <v>611</v>
      </c>
      <c r="BV4" s="166" t="s">
        <v>612</v>
      </c>
      <c r="BW4" s="5"/>
      <c r="BX4" s="5"/>
      <c r="BY4" s="5"/>
      <c r="BZ4" s="5"/>
      <c r="CA4" s="5"/>
      <c r="CB4" s="5"/>
      <c r="CC4" s="5"/>
      <c r="CD4" s="5"/>
      <c r="CE4" s="5"/>
      <c r="CF4" s="5"/>
      <c r="CG4" s="5"/>
      <c r="CH4" s="5"/>
    </row>
    <row r="5" spans="2:86" ht="18" customHeight="1" x14ac:dyDescent="0.15">
      <c r="B5" s="398" t="s">
        <v>0</v>
      </c>
      <c r="C5" s="398"/>
      <c r="D5" s="398"/>
      <c r="E5" s="630" t="s">
        <v>314</v>
      </c>
      <c r="F5" s="631"/>
      <c r="G5" s="631"/>
      <c r="H5" s="631"/>
      <c r="I5" s="631"/>
      <c r="J5" s="632"/>
      <c r="K5" s="523" t="s">
        <v>1</v>
      </c>
      <c r="L5" s="523"/>
      <c r="M5" s="523"/>
      <c r="N5" s="644" t="s">
        <v>362</v>
      </c>
      <c r="O5" s="644"/>
      <c r="P5" s="644"/>
      <c r="Q5" s="644"/>
      <c r="R5" s="644"/>
      <c r="S5" s="644"/>
      <c r="T5" s="496"/>
      <c r="U5" s="497"/>
      <c r="V5" s="497"/>
      <c r="W5" s="497"/>
      <c r="X5" s="498"/>
      <c r="Y5" s="866" t="s">
        <v>367</v>
      </c>
      <c r="Z5" s="866"/>
      <c r="AA5" s="866"/>
      <c r="AB5" s="866"/>
      <c r="AC5" s="866"/>
      <c r="AD5" s="866"/>
      <c r="AE5" s="866"/>
      <c r="AF5" s="866"/>
      <c r="AG5" s="628"/>
      <c r="AH5" s="646"/>
      <c r="AI5" s="646"/>
      <c r="AJ5" s="629"/>
      <c r="AK5" s="863"/>
      <c r="AL5" s="864"/>
      <c r="AM5" s="864"/>
      <c r="AN5" s="864"/>
      <c r="AO5" s="865"/>
      <c r="AU5" s="857"/>
      <c r="AV5" s="167" t="str">
        <f>N7</f>
        <v>PE</v>
      </c>
      <c r="AW5" s="168">
        <f>R7</f>
        <v>0</v>
      </c>
      <c r="AX5" s="169" t="str">
        <f>AM35</f>
        <v>Ⅰ</v>
      </c>
      <c r="AY5" s="169">
        <f>Y37</f>
        <v>0</v>
      </c>
      <c r="AZ5" s="169">
        <f t="shared" ref="AZ5:BJ5" si="0">Z37</f>
        <v>0</v>
      </c>
      <c r="BA5" s="169">
        <f t="shared" si="0"/>
        <v>0</v>
      </c>
      <c r="BB5" s="169">
        <f>AB37</f>
        <v>0</v>
      </c>
      <c r="BC5" s="169">
        <f t="shared" si="0"/>
        <v>0</v>
      </c>
      <c r="BD5" s="169">
        <f>AD37</f>
        <v>0</v>
      </c>
      <c r="BE5" s="169">
        <f>AE37</f>
        <v>0</v>
      </c>
      <c r="BF5" s="169">
        <f t="shared" si="0"/>
        <v>0</v>
      </c>
      <c r="BG5" s="169">
        <f t="shared" si="0"/>
        <v>0</v>
      </c>
      <c r="BH5" s="169">
        <f t="shared" si="0"/>
        <v>0</v>
      </c>
      <c r="BI5" s="169">
        <f>AI37</f>
        <v>0</v>
      </c>
      <c r="BJ5" s="169">
        <f t="shared" si="0"/>
        <v>0</v>
      </c>
      <c r="BK5" s="169" t="str">
        <f>IF(Y37&gt;0,R7,"")</f>
        <v/>
      </c>
      <c r="BL5" s="170" t="str">
        <f>IF(Y37&gt;0,"",IF(Z37&gt;0,R7,""))</f>
        <v/>
      </c>
      <c r="BM5" s="170" t="str">
        <f>IF(Y37+Z37&gt;0,"",IF(AA37&gt;0,R7,""))</f>
        <v/>
      </c>
      <c r="BN5" s="170" t="str">
        <f>IF(Y37+Z37+AA37&gt;0,"",IF(AB37&gt;0,R7,""))</f>
        <v/>
      </c>
      <c r="BO5" s="169">
        <f>AC35</f>
        <v>0</v>
      </c>
      <c r="BP5" s="169">
        <f t="shared" ref="BP5:BQ5" si="1">AD35</f>
        <v>0</v>
      </c>
      <c r="BQ5" s="169">
        <f t="shared" si="1"/>
        <v>0</v>
      </c>
      <c r="BR5" s="169">
        <f>AF35</f>
        <v>0</v>
      </c>
      <c r="BS5" s="169">
        <f>AG35</f>
        <v>0</v>
      </c>
      <c r="BT5" s="169">
        <f>AH35</f>
        <v>0</v>
      </c>
      <c r="BU5" s="169">
        <f>AI35</f>
        <v>0</v>
      </c>
      <c r="BV5" s="169">
        <f>AJ35</f>
        <v>0</v>
      </c>
      <c r="BW5" s="171"/>
      <c r="BX5" s="172"/>
      <c r="BY5" s="172"/>
      <c r="BZ5" s="172"/>
      <c r="CA5" s="173"/>
      <c r="CB5" s="173"/>
      <c r="CC5" s="173"/>
      <c r="CD5" s="173"/>
      <c r="CE5" s="173"/>
      <c r="CF5" s="173"/>
      <c r="CG5" s="173"/>
      <c r="CH5" s="173"/>
    </row>
    <row r="6" spans="2:86" ht="12" customHeight="1" x14ac:dyDescent="0.15">
      <c r="B6" s="868" t="s">
        <v>613</v>
      </c>
      <c r="C6" s="870"/>
      <c r="D6" s="871"/>
      <c r="E6" s="872"/>
      <c r="F6" s="872"/>
      <c r="G6" s="872"/>
      <c r="H6" s="872"/>
      <c r="I6" s="872"/>
      <c r="J6" s="873"/>
      <c r="K6" s="878" t="s">
        <v>614</v>
      </c>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80"/>
      <c r="AP6" s="2"/>
    </row>
    <row r="7" spans="2:86" ht="12" customHeight="1" x14ac:dyDescent="0.15">
      <c r="B7" s="869"/>
      <c r="C7" s="874"/>
      <c r="D7" s="872"/>
      <c r="E7" s="872"/>
      <c r="F7" s="872"/>
      <c r="G7" s="872"/>
      <c r="H7" s="872"/>
      <c r="I7" s="872"/>
      <c r="J7" s="873"/>
      <c r="K7" s="881" t="s">
        <v>615</v>
      </c>
      <c r="L7" s="882"/>
      <c r="M7" s="883"/>
      <c r="N7" s="884" t="s">
        <v>650</v>
      </c>
      <c r="O7" s="885"/>
      <c r="P7" s="881" t="s">
        <v>617</v>
      </c>
      <c r="Q7" s="883"/>
      <c r="R7" s="886">
        <v>0</v>
      </c>
      <c r="S7" s="887"/>
      <c r="T7" s="888"/>
      <c r="U7" s="889" t="s">
        <v>618</v>
      </c>
      <c r="V7" s="890"/>
      <c r="W7" s="889" t="s">
        <v>619</v>
      </c>
      <c r="X7" s="890"/>
      <c r="Y7" s="883" t="s">
        <v>620</v>
      </c>
      <c r="Z7" s="895"/>
      <c r="AA7" s="895"/>
      <c r="AB7" s="895"/>
      <c r="AC7" s="889" t="s">
        <v>621</v>
      </c>
      <c r="AD7" s="896"/>
      <c r="AE7" s="896"/>
      <c r="AF7" s="896"/>
      <c r="AG7" s="896"/>
      <c r="AH7" s="896"/>
      <c r="AI7" s="896"/>
      <c r="AJ7" s="890"/>
      <c r="AK7" s="889" t="s">
        <v>622</v>
      </c>
      <c r="AL7" s="896"/>
      <c r="AM7" s="896"/>
      <c r="AN7" s="898"/>
      <c r="AO7" s="899"/>
      <c r="AP7" s="2"/>
      <c r="AW7" s="175"/>
    </row>
    <row r="8" spans="2:86" ht="12" customHeight="1" x14ac:dyDescent="0.15">
      <c r="B8" s="869"/>
      <c r="C8" s="874"/>
      <c r="D8" s="872"/>
      <c r="E8" s="872"/>
      <c r="F8" s="872"/>
      <c r="G8" s="872"/>
      <c r="H8" s="872"/>
      <c r="I8" s="872"/>
      <c r="J8" s="873"/>
      <c r="K8" s="895" t="s">
        <v>501</v>
      </c>
      <c r="L8" s="895" t="s">
        <v>414</v>
      </c>
      <c r="M8" s="895"/>
      <c r="N8" s="895" t="s">
        <v>415</v>
      </c>
      <c r="O8" s="895"/>
      <c r="P8" s="895" t="s">
        <v>623</v>
      </c>
      <c r="Q8" s="895"/>
      <c r="R8" s="895" t="s">
        <v>624</v>
      </c>
      <c r="S8" s="895"/>
      <c r="T8" s="895"/>
      <c r="U8" s="891"/>
      <c r="V8" s="892"/>
      <c r="W8" s="891"/>
      <c r="X8" s="892"/>
      <c r="Y8" s="883"/>
      <c r="Z8" s="895"/>
      <c r="AA8" s="895"/>
      <c r="AB8" s="895"/>
      <c r="AC8" s="893"/>
      <c r="AD8" s="897"/>
      <c r="AE8" s="897"/>
      <c r="AF8" s="897"/>
      <c r="AG8" s="897"/>
      <c r="AH8" s="897"/>
      <c r="AI8" s="897"/>
      <c r="AJ8" s="894"/>
      <c r="AK8" s="891"/>
      <c r="AL8" s="900"/>
      <c r="AM8" s="900"/>
      <c r="AN8" s="901"/>
      <c r="AO8" s="902"/>
      <c r="AP8" s="2"/>
    </row>
    <row r="9" spans="2:86" ht="12" customHeight="1" x14ac:dyDescent="0.15">
      <c r="B9" s="869"/>
      <c r="C9" s="874"/>
      <c r="D9" s="872"/>
      <c r="E9" s="872"/>
      <c r="F9" s="872"/>
      <c r="G9" s="872"/>
      <c r="H9" s="872"/>
      <c r="I9" s="872"/>
      <c r="J9" s="873"/>
      <c r="K9" s="895"/>
      <c r="L9" s="895"/>
      <c r="M9" s="895"/>
      <c r="N9" s="895"/>
      <c r="O9" s="895"/>
      <c r="P9" s="895"/>
      <c r="Q9" s="895"/>
      <c r="R9" s="895"/>
      <c r="S9" s="895"/>
      <c r="T9" s="895"/>
      <c r="U9" s="891"/>
      <c r="V9" s="892"/>
      <c r="W9" s="891"/>
      <c r="X9" s="892"/>
      <c r="Y9" s="883" t="s">
        <v>625</v>
      </c>
      <c r="Z9" s="895"/>
      <c r="AA9" s="895"/>
      <c r="AB9" s="895"/>
      <c r="AC9" s="895" t="s">
        <v>626</v>
      </c>
      <c r="AD9" s="895"/>
      <c r="AE9" s="895"/>
      <c r="AF9" s="895"/>
      <c r="AG9" s="895" t="s">
        <v>627</v>
      </c>
      <c r="AH9" s="895"/>
      <c r="AI9" s="895"/>
      <c r="AJ9" s="895"/>
      <c r="AK9" s="891"/>
      <c r="AL9" s="900"/>
      <c r="AM9" s="900"/>
      <c r="AN9" s="901"/>
      <c r="AO9" s="902"/>
      <c r="AP9" s="2"/>
    </row>
    <row r="10" spans="2:86" ht="12" customHeight="1" x14ac:dyDescent="0.15">
      <c r="B10" s="869"/>
      <c r="C10" s="874"/>
      <c r="D10" s="872"/>
      <c r="E10" s="872"/>
      <c r="F10" s="872"/>
      <c r="G10" s="872"/>
      <c r="H10" s="872"/>
      <c r="I10" s="872"/>
      <c r="J10" s="873"/>
      <c r="K10" s="895"/>
      <c r="L10" s="895"/>
      <c r="M10" s="895"/>
      <c r="N10" s="895"/>
      <c r="O10" s="895"/>
      <c r="P10" s="895"/>
      <c r="Q10" s="895"/>
      <c r="R10" s="895"/>
      <c r="S10" s="895"/>
      <c r="T10" s="895"/>
      <c r="U10" s="893"/>
      <c r="V10" s="894"/>
      <c r="W10" s="893"/>
      <c r="X10" s="894"/>
      <c r="Y10" s="176" t="s">
        <v>388</v>
      </c>
      <c r="Z10" s="177" t="s">
        <v>387</v>
      </c>
      <c r="AA10" s="177" t="s">
        <v>628</v>
      </c>
      <c r="AB10" s="177" t="s">
        <v>629</v>
      </c>
      <c r="AC10" s="177" t="s">
        <v>388</v>
      </c>
      <c r="AD10" s="177" t="s">
        <v>387</v>
      </c>
      <c r="AE10" s="177" t="s">
        <v>628</v>
      </c>
      <c r="AF10" s="177" t="s">
        <v>629</v>
      </c>
      <c r="AG10" s="177" t="s">
        <v>388</v>
      </c>
      <c r="AH10" s="177" t="s">
        <v>387</v>
      </c>
      <c r="AI10" s="177" t="s">
        <v>628</v>
      </c>
      <c r="AJ10" s="177" t="s">
        <v>629</v>
      </c>
      <c r="AK10" s="893"/>
      <c r="AL10" s="897"/>
      <c r="AM10" s="897"/>
      <c r="AN10" s="903"/>
      <c r="AO10" s="904"/>
      <c r="AP10" s="2"/>
    </row>
    <row r="11" spans="2:86" ht="12" customHeight="1" x14ac:dyDescent="0.15">
      <c r="B11" s="869"/>
      <c r="C11" s="874"/>
      <c r="D11" s="872"/>
      <c r="E11" s="872"/>
      <c r="F11" s="872"/>
      <c r="G11" s="872"/>
      <c r="H11" s="872"/>
      <c r="I11" s="872"/>
      <c r="J11" s="873"/>
      <c r="K11" s="178"/>
      <c r="L11" s="905"/>
      <c r="M11" s="907"/>
      <c r="N11" s="905"/>
      <c r="O11" s="907"/>
      <c r="P11" s="905"/>
      <c r="Q11" s="907"/>
      <c r="R11" s="613"/>
      <c r="S11" s="613"/>
      <c r="T11" s="613"/>
      <c r="U11" s="905"/>
      <c r="V11" s="907"/>
      <c r="W11" s="905"/>
      <c r="X11" s="907"/>
      <c r="Y11" s="179"/>
      <c r="Z11" s="180"/>
      <c r="AA11" s="180"/>
      <c r="AB11" s="180"/>
      <c r="AC11" s="181"/>
      <c r="AD11" s="181"/>
      <c r="AE11" s="181"/>
      <c r="AF11" s="181"/>
      <c r="AG11" s="181"/>
      <c r="AH11" s="181"/>
      <c r="AI11" s="181"/>
      <c r="AJ11" s="181"/>
      <c r="AK11" s="905"/>
      <c r="AL11" s="906"/>
      <c r="AM11" s="906"/>
      <c r="AN11" s="906"/>
      <c r="AO11" s="907"/>
      <c r="AP11" s="2"/>
      <c r="AQ11" s="182">
        <f>IF(P11="材質劣化",2,IF(P11="漏水",3,1))</f>
        <v>1</v>
      </c>
    </row>
    <row r="12" spans="2:86" ht="12" customHeight="1" x14ac:dyDescent="0.15">
      <c r="B12" s="869"/>
      <c r="C12" s="874"/>
      <c r="D12" s="872"/>
      <c r="E12" s="872"/>
      <c r="F12" s="872"/>
      <c r="G12" s="872"/>
      <c r="H12" s="872"/>
      <c r="I12" s="872"/>
      <c r="J12" s="873"/>
      <c r="K12" s="178"/>
      <c r="L12" s="905"/>
      <c r="M12" s="907"/>
      <c r="N12" s="905"/>
      <c r="O12" s="907"/>
      <c r="P12" s="905"/>
      <c r="Q12" s="907"/>
      <c r="R12" s="613"/>
      <c r="S12" s="613"/>
      <c r="T12" s="613"/>
      <c r="U12" s="905"/>
      <c r="V12" s="907"/>
      <c r="W12" s="905"/>
      <c r="X12" s="907"/>
      <c r="Y12" s="179"/>
      <c r="Z12" s="180"/>
      <c r="AA12" s="180"/>
      <c r="AB12" s="180"/>
      <c r="AC12" s="181"/>
      <c r="AD12" s="181"/>
      <c r="AE12" s="181"/>
      <c r="AF12" s="181"/>
      <c r="AG12" s="181"/>
      <c r="AH12" s="181"/>
      <c r="AI12" s="181"/>
      <c r="AJ12" s="181"/>
      <c r="AK12" s="905"/>
      <c r="AL12" s="906"/>
      <c r="AM12" s="906"/>
      <c r="AN12" s="906"/>
      <c r="AO12" s="907"/>
      <c r="AP12" s="2"/>
      <c r="AQ12" s="182">
        <f>IF(P12="材質劣化",2,IF(P12="漏水",3,1))</f>
        <v>1</v>
      </c>
    </row>
    <row r="13" spans="2:86" ht="12" customHeight="1" x14ac:dyDescent="0.15">
      <c r="B13" s="869"/>
      <c r="C13" s="874"/>
      <c r="D13" s="872"/>
      <c r="E13" s="872"/>
      <c r="F13" s="872"/>
      <c r="G13" s="872"/>
      <c r="H13" s="872"/>
      <c r="I13" s="872"/>
      <c r="J13" s="873"/>
      <c r="K13" s="178"/>
      <c r="L13" s="905"/>
      <c r="M13" s="907"/>
      <c r="N13" s="905"/>
      <c r="O13" s="907"/>
      <c r="P13" s="905"/>
      <c r="Q13" s="907"/>
      <c r="R13" s="611"/>
      <c r="S13" s="614"/>
      <c r="T13" s="612"/>
      <c r="U13" s="905"/>
      <c r="V13" s="907"/>
      <c r="W13" s="905"/>
      <c r="X13" s="907"/>
      <c r="Y13" s="179"/>
      <c r="Z13" s="180"/>
      <c r="AA13" s="180"/>
      <c r="AB13" s="180"/>
      <c r="AC13" s="181"/>
      <c r="AD13" s="181"/>
      <c r="AE13" s="181"/>
      <c r="AF13" s="181"/>
      <c r="AG13" s="181"/>
      <c r="AH13" s="181"/>
      <c r="AI13" s="181"/>
      <c r="AJ13" s="181"/>
      <c r="AK13" s="905"/>
      <c r="AL13" s="906"/>
      <c r="AM13" s="906"/>
      <c r="AN13" s="906"/>
      <c r="AO13" s="907"/>
      <c r="AP13" s="2"/>
      <c r="AQ13" s="182">
        <f t="shared" ref="AQ13:AQ34" si="2">IF(P13="材質劣化",2,IF(P13="漏水",3,1))</f>
        <v>1</v>
      </c>
    </row>
    <row r="14" spans="2:86" ht="12" customHeight="1" x14ac:dyDescent="0.15">
      <c r="B14" s="869"/>
      <c r="C14" s="874"/>
      <c r="D14" s="872"/>
      <c r="E14" s="872"/>
      <c r="F14" s="872"/>
      <c r="G14" s="872"/>
      <c r="H14" s="872"/>
      <c r="I14" s="872"/>
      <c r="J14" s="873"/>
      <c r="K14" s="178"/>
      <c r="L14" s="905"/>
      <c r="M14" s="907"/>
      <c r="N14" s="905"/>
      <c r="O14" s="907"/>
      <c r="P14" s="905"/>
      <c r="Q14" s="907"/>
      <c r="R14" s="611"/>
      <c r="S14" s="614"/>
      <c r="T14" s="612"/>
      <c r="U14" s="905"/>
      <c r="V14" s="907"/>
      <c r="W14" s="905"/>
      <c r="X14" s="907"/>
      <c r="Y14" s="179"/>
      <c r="Z14" s="180"/>
      <c r="AA14" s="180"/>
      <c r="AB14" s="180"/>
      <c r="AC14" s="181"/>
      <c r="AD14" s="181"/>
      <c r="AE14" s="181"/>
      <c r="AF14" s="181"/>
      <c r="AG14" s="181"/>
      <c r="AH14" s="181"/>
      <c r="AI14" s="181"/>
      <c r="AJ14" s="181"/>
      <c r="AK14" s="905"/>
      <c r="AL14" s="906"/>
      <c r="AM14" s="906"/>
      <c r="AN14" s="906"/>
      <c r="AO14" s="907"/>
      <c r="AP14" s="2"/>
      <c r="AQ14" s="182">
        <f t="shared" si="2"/>
        <v>1</v>
      </c>
    </row>
    <row r="15" spans="2:86" ht="12" customHeight="1" x14ac:dyDescent="0.15">
      <c r="B15" s="869"/>
      <c r="C15" s="874"/>
      <c r="D15" s="872"/>
      <c r="E15" s="872"/>
      <c r="F15" s="872"/>
      <c r="G15" s="872"/>
      <c r="H15" s="872"/>
      <c r="I15" s="872"/>
      <c r="J15" s="873"/>
      <c r="K15" s="178"/>
      <c r="L15" s="905"/>
      <c r="M15" s="907"/>
      <c r="N15" s="905"/>
      <c r="O15" s="907"/>
      <c r="P15" s="905"/>
      <c r="Q15" s="907"/>
      <c r="R15" s="611"/>
      <c r="S15" s="614"/>
      <c r="T15" s="612"/>
      <c r="U15" s="905"/>
      <c r="V15" s="907"/>
      <c r="W15" s="905"/>
      <c r="X15" s="907"/>
      <c r="Y15" s="179"/>
      <c r="Z15" s="180"/>
      <c r="AA15" s="180"/>
      <c r="AB15" s="180"/>
      <c r="AC15" s="181"/>
      <c r="AD15" s="181"/>
      <c r="AE15" s="181"/>
      <c r="AF15" s="181"/>
      <c r="AG15" s="181"/>
      <c r="AH15" s="181"/>
      <c r="AI15" s="181"/>
      <c r="AJ15" s="181"/>
      <c r="AK15" s="905"/>
      <c r="AL15" s="906"/>
      <c r="AM15" s="906"/>
      <c r="AN15" s="906"/>
      <c r="AO15" s="907"/>
      <c r="AP15" s="2"/>
      <c r="AQ15" s="182">
        <f t="shared" si="2"/>
        <v>1</v>
      </c>
    </row>
    <row r="16" spans="2:86" ht="12" customHeight="1" x14ac:dyDescent="0.15">
      <c r="B16" s="869"/>
      <c r="C16" s="874"/>
      <c r="D16" s="872"/>
      <c r="E16" s="872"/>
      <c r="F16" s="872"/>
      <c r="G16" s="872"/>
      <c r="H16" s="872"/>
      <c r="I16" s="872"/>
      <c r="J16" s="873"/>
      <c r="K16" s="178"/>
      <c r="L16" s="905"/>
      <c r="M16" s="907"/>
      <c r="N16" s="905"/>
      <c r="O16" s="907"/>
      <c r="P16" s="905"/>
      <c r="Q16" s="907"/>
      <c r="R16" s="611"/>
      <c r="S16" s="614"/>
      <c r="T16" s="612"/>
      <c r="U16" s="905"/>
      <c r="V16" s="907"/>
      <c r="W16" s="905"/>
      <c r="X16" s="907"/>
      <c r="Y16" s="179"/>
      <c r="Z16" s="180"/>
      <c r="AA16" s="180"/>
      <c r="AB16" s="180"/>
      <c r="AC16" s="181"/>
      <c r="AD16" s="181"/>
      <c r="AE16" s="181"/>
      <c r="AF16" s="181"/>
      <c r="AG16" s="181"/>
      <c r="AH16" s="181"/>
      <c r="AI16" s="181"/>
      <c r="AJ16" s="181"/>
      <c r="AK16" s="905"/>
      <c r="AL16" s="906"/>
      <c r="AM16" s="906"/>
      <c r="AN16" s="906"/>
      <c r="AO16" s="907"/>
      <c r="AP16" s="2"/>
      <c r="AQ16" s="182">
        <f t="shared" si="2"/>
        <v>1</v>
      </c>
    </row>
    <row r="17" spans="2:46" ht="12" customHeight="1" x14ac:dyDescent="0.15">
      <c r="B17" s="869"/>
      <c r="C17" s="874"/>
      <c r="D17" s="872"/>
      <c r="E17" s="872"/>
      <c r="F17" s="872"/>
      <c r="G17" s="872"/>
      <c r="H17" s="872"/>
      <c r="I17" s="872"/>
      <c r="J17" s="873"/>
      <c r="K17" s="178"/>
      <c r="L17" s="905"/>
      <c r="M17" s="907"/>
      <c r="N17" s="905"/>
      <c r="O17" s="907"/>
      <c r="P17" s="905"/>
      <c r="Q17" s="907"/>
      <c r="R17" s="611"/>
      <c r="S17" s="614"/>
      <c r="T17" s="612"/>
      <c r="U17" s="905"/>
      <c r="V17" s="907"/>
      <c r="W17" s="905"/>
      <c r="X17" s="907"/>
      <c r="Y17" s="179"/>
      <c r="Z17" s="180"/>
      <c r="AA17" s="180"/>
      <c r="AB17" s="180"/>
      <c r="AC17" s="181"/>
      <c r="AD17" s="181"/>
      <c r="AE17" s="181"/>
      <c r="AF17" s="181"/>
      <c r="AG17" s="181"/>
      <c r="AH17" s="181"/>
      <c r="AI17" s="181"/>
      <c r="AJ17" s="181"/>
      <c r="AK17" s="905"/>
      <c r="AL17" s="906"/>
      <c r="AM17" s="906"/>
      <c r="AN17" s="906"/>
      <c r="AO17" s="907"/>
      <c r="AP17" s="2"/>
      <c r="AQ17" s="182">
        <f t="shared" si="2"/>
        <v>1</v>
      </c>
    </row>
    <row r="18" spans="2:46" ht="12" customHeight="1" x14ac:dyDescent="0.15">
      <c r="B18" s="869"/>
      <c r="C18" s="874"/>
      <c r="D18" s="872"/>
      <c r="E18" s="872"/>
      <c r="F18" s="872"/>
      <c r="G18" s="872"/>
      <c r="H18" s="872"/>
      <c r="I18" s="872"/>
      <c r="J18" s="873"/>
      <c r="K18" s="178"/>
      <c r="L18" s="905"/>
      <c r="M18" s="907"/>
      <c r="N18" s="905"/>
      <c r="O18" s="907"/>
      <c r="P18" s="905"/>
      <c r="Q18" s="907"/>
      <c r="R18" s="611"/>
      <c r="S18" s="614"/>
      <c r="T18" s="612"/>
      <c r="U18" s="905"/>
      <c r="V18" s="907"/>
      <c r="W18" s="905"/>
      <c r="X18" s="907"/>
      <c r="Y18" s="179"/>
      <c r="Z18" s="180"/>
      <c r="AA18" s="180"/>
      <c r="AB18" s="180"/>
      <c r="AC18" s="181"/>
      <c r="AD18" s="181"/>
      <c r="AE18" s="181"/>
      <c r="AF18" s="181"/>
      <c r="AG18" s="181"/>
      <c r="AH18" s="181"/>
      <c r="AI18" s="181"/>
      <c r="AJ18" s="181"/>
      <c r="AK18" s="905"/>
      <c r="AL18" s="906"/>
      <c r="AM18" s="906"/>
      <c r="AN18" s="906"/>
      <c r="AO18" s="907"/>
      <c r="AP18" s="2"/>
      <c r="AQ18" s="182">
        <f t="shared" si="2"/>
        <v>1</v>
      </c>
    </row>
    <row r="19" spans="2:46" ht="12" customHeight="1" x14ac:dyDescent="0.15">
      <c r="B19" s="869"/>
      <c r="C19" s="874"/>
      <c r="D19" s="872"/>
      <c r="E19" s="872"/>
      <c r="F19" s="872"/>
      <c r="G19" s="872"/>
      <c r="H19" s="872"/>
      <c r="I19" s="872"/>
      <c r="J19" s="873"/>
      <c r="K19" s="178"/>
      <c r="L19" s="905"/>
      <c r="M19" s="907"/>
      <c r="N19" s="905"/>
      <c r="O19" s="907"/>
      <c r="P19" s="905"/>
      <c r="Q19" s="907"/>
      <c r="R19" s="611"/>
      <c r="S19" s="614"/>
      <c r="T19" s="612"/>
      <c r="U19" s="905"/>
      <c r="V19" s="907"/>
      <c r="W19" s="905"/>
      <c r="X19" s="907"/>
      <c r="Y19" s="179"/>
      <c r="Z19" s="180"/>
      <c r="AA19" s="180"/>
      <c r="AB19" s="180"/>
      <c r="AC19" s="181"/>
      <c r="AD19" s="181"/>
      <c r="AE19" s="181"/>
      <c r="AF19" s="181"/>
      <c r="AG19" s="181"/>
      <c r="AH19" s="181"/>
      <c r="AI19" s="181"/>
      <c r="AJ19" s="181"/>
      <c r="AK19" s="905"/>
      <c r="AL19" s="906"/>
      <c r="AM19" s="906"/>
      <c r="AN19" s="906"/>
      <c r="AO19" s="907"/>
      <c r="AP19" s="2"/>
      <c r="AQ19" s="182">
        <f t="shared" si="2"/>
        <v>1</v>
      </c>
    </row>
    <row r="20" spans="2:46" ht="12" customHeight="1" x14ac:dyDescent="0.15">
      <c r="B20" s="869"/>
      <c r="C20" s="874"/>
      <c r="D20" s="872"/>
      <c r="E20" s="872"/>
      <c r="F20" s="872"/>
      <c r="G20" s="872"/>
      <c r="H20" s="872"/>
      <c r="I20" s="872"/>
      <c r="J20" s="873"/>
      <c r="K20" s="178"/>
      <c r="L20" s="905"/>
      <c r="M20" s="907"/>
      <c r="N20" s="905"/>
      <c r="O20" s="907"/>
      <c r="P20" s="905"/>
      <c r="Q20" s="907"/>
      <c r="R20" s="611"/>
      <c r="S20" s="614"/>
      <c r="T20" s="612"/>
      <c r="U20" s="905"/>
      <c r="V20" s="907"/>
      <c r="W20" s="905"/>
      <c r="X20" s="907"/>
      <c r="Y20" s="179"/>
      <c r="Z20" s="180"/>
      <c r="AA20" s="180"/>
      <c r="AB20" s="180"/>
      <c r="AC20" s="181"/>
      <c r="AD20" s="181"/>
      <c r="AE20" s="181"/>
      <c r="AF20" s="181"/>
      <c r="AG20" s="181"/>
      <c r="AH20" s="181"/>
      <c r="AI20" s="181"/>
      <c r="AJ20" s="181"/>
      <c r="AK20" s="905"/>
      <c r="AL20" s="906"/>
      <c r="AM20" s="906"/>
      <c r="AN20" s="906"/>
      <c r="AO20" s="907"/>
      <c r="AP20" s="2"/>
      <c r="AQ20" s="182">
        <f t="shared" si="2"/>
        <v>1</v>
      </c>
    </row>
    <row r="21" spans="2:46" ht="12" customHeight="1" x14ac:dyDescent="0.15">
      <c r="B21" s="869"/>
      <c r="C21" s="874"/>
      <c r="D21" s="872"/>
      <c r="E21" s="872"/>
      <c r="F21" s="872"/>
      <c r="G21" s="872"/>
      <c r="H21" s="872"/>
      <c r="I21" s="872"/>
      <c r="J21" s="873"/>
      <c r="K21" s="178"/>
      <c r="L21" s="905"/>
      <c r="M21" s="907"/>
      <c r="N21" s="905"/>
      <c r="O21" s="907"/>
      <c r="P21" s="905"/>
      <c r="Q21" s="907"/>
      <c r="R21" s="611"/>
      <c r="S21" s="614"/>
      <c r="T21" s="612"/>
      <c r="U21" s="905"/>
      <c r="V21" s="907"/>
      <c r="W21" s="905"/>
      <c r="X21" s="907"/>
      <c r="Y21" s="179"/>
      <c r="Z21" s="180"/>
      <c r="AA21" s="180"/>
      <c r="AB21" s="180"/>
      <c r="AC21" s="181"/>
      <c r="AD21" s="181"/>
      <c r="AE21" s="181"/>
      <c r="AF21" s="181"/>
      <c r="AG21" s="181"/>
      <c r="AH21" s="181"/>
      <c r="AI21" s="181"/>
      <c r="AJ21" s="181"/>
      <c r="AK21" s="905"/>
      <c r="AL21" s="906"/>
      <c r="AM21" s="906"/>
      <c r="AN21" s="906"/>
      <c r="AO21" s="907"/>
      <c r="AP21" s="2"/>
      <c r="AQ21" s="182">
        <f>IF(P21="材質劣化",2,IF(P21="漏水",3,1))</f>
        <v>1</v>
      </c>
    </row>
    <row r="22" spans="2:46" ht="12" customHeight="1" x14ac:dyDescent="0.15">
      <c r="B22" s="869"/>
      <c r="C22" s="874"/>
      <c r="D22" s="872"/>
      <c r="E22" s="872"/>
      <c r="F22" s="872"/>
      <c r="G22" s="872"/>
      <c r="H22" s="872"/>
      <c r="I22" s="872"/>
      <c r="J22" s="873"/>
      <c r="K22" s="178"/>
      <c r="L22" s="905"/>
      <c r="M22" s="907"/>
      <c r="N22" s="905"/>
      <c r="O22" s="907"/>
      <c r="P22" s="905"/>
      <c r="Q22" s="907"/>
      <c r="R22" s="611"/>
      <c r="S22" s="614"/>
      <c r="T22" s="612"/>
      <c r="U22" s="905"/>
      <c r="V22" s="907"/>
      <c r="W22" s="905"/>
      <c r="X22" s="907"/>
      <c r="Y22" s="179"/>
      <c r="Z22" s="180"/>
      <c r="AA22" s="180"/>
      <c r="AB22" s="180"/>
      <c r="AC22" s="181"/>
      <c r="AD22" s="181"/>
      <c r="AE22" s="181"/>
      <c r="AF22" s="181"/>
      <c r="AG22" s="181"/>
      <c r="AH22" s="181"/>
      <c r="AI22" s="181"/>
      <c r="AJ22" s="181"/>
      <c r="AK22" s="905"/>
      <c r="AL22" s="906"/>
      <c r="AM22" s="906"/>
      <c r="AN22" s="906"/>
      <c r="AO22" s="907"/>
      <c r="AP22" s="2"/>
      <c r="AQ22" s="182">
        <f t="shared" si="2"/>
        <v>1</v>
      </c>
    </row>
    <row r="23" spans="2:46" ht="12" customHeight="1" x14ac:dyDescent="0.15">
      <c r="B23" s="869"/>
      <c r="C23" s="874"/>
      <c r="D23" s="872"/>
      <c r="E23" s="872"/>
      <c r="F23" s="872"/>
      <c r="G23" s="872"/>
      <c r="H23" s="872"/>
      <c r="I23" s="872"/>
      <c r="J23" s="873"/>
      <c r="K23" s="178"/>
      <c r="L23" s="905"/>
      <c r="M23" s="907"/>
      <c r="N23" s="905"/>
      <c r="O23" s="907"/>
      <c r="P23" s="905"/>
      <c r="Q23" s="907"/>
      <c r="R23" s="611"/>
      <c r="S23" s="614"/>
      <c r="T23" s="612"/>
      <c r="U23" s="905"/>
      <c r="V23" s="907"/>
      <c r="W23" s="905"/>
      <c r="X23" s="907"/>
      <c r="Y23" s="179"/>
      <c r="Z23" s="180"/>
      <c r="AA23" s="180"/>
      <c r="AB23" s="180"/>
      <c r="AC23" s="181"/>
      <c r="AD23" s="181"/>
      <c r="AE23" s="181"/>
      <c r="AF23" s="181"/>
      <c r="AG23" s="181"/>
      <c r="AH23" s="181"/>
      <c r="AI23" s="181"/>
      <c r="AJ23" s="181"/>
      <c r="AK23" s="905"/>
      <c r="AL23" s="906"/>
      <c r="AM23" s="906"/>
      <c r="AN23" s="906"/>
      <c r="AO23" s="907"/>
      <c r="AP23" s="2"/>
      <c r="AQ23" s="182">
        <f t="shared" si="2"/>
        <v>1</v>
      </c>
    </row>
    <row r="24" spans="2:46" ht="12" customHeight="1" x14ac:dyDescent="0.15">
      <c r="B24" s="869"/>
      <c r="C24" s="874"/>
      <c r="D24" s="872"/>
      <c r="E24" s="872"/>
      <c r="F24" s="872"/>
      <c r="G24" s="872"/>
      <c r="H24" s="872"/>
      <c r="I24" s="872"/>
      <c r="J24" s="873"/>
      <c r="K24" s="178"/>
      <c r="L24" s="905"/>
      <c r="M24" s="907"/>
      <c r="N24" s="905"/>
      <c r="O24" s="907"/>
      <c r="P24" s="905"/>
      <c r="Q24" s="907"/>
      <c r="R24" s="611"/>
      <c r="S24" s="614"/>
      <c r="T24" s="612"/>
      <c r="U24" s="905"/>
      <c r="V24" s="907"/>
      <c r="W24" s="905"/>
      <c r="X24" s="907"/>
      <c r="Y24" s="179"/>
      <c r="Z24" s="180"/>
      <c r="AA24" s="180"/>
      <c r="AB24" s="180"/>
      <c r="AC24" s="181"/>
      <c r="AD24" s="181"/>
      <c r="AE24" s="181"/>
      <c r="AF24" s="181"/>
      <c r="AG24" s="181"/>
      <c r="AH24" s="181"/>
      <c r="AI24" s="181"/>
      <c r="AJ24" s="181"/>
      <c r="AK24" s="905"/>
      <c r="AL24" s="906"/>
      <c r="AM24" s="906"/>
      <c r="AN24" s="906"/>
      <c r="AO24" s="907"/>
      <c r="AP24" s="2"/>
      <c r="AQ24" s="182">
        <f t="shared" si="2"/>
        <v>1</v>
      </c>
    </row>
    <row r="25" spans="2:46" ht="12" customHeight="1" x14ac:dyDescent="0.15">
      <c r="B25" s="869"/>
      <c r="C25" s="874"/>
      <c r="D25" s="872"/>
      <c r="E25" s="872"/>
      <c r="F25" s="872"/>
      <c r="G25" s="872"/>
      <c r="H25" s="872"/>
      <c r="I25" s="872"/>
      <c r="J25" s="873"/>
      <c r="K25" s="178"/>
      <c r="L25" s="905"/>
      <c r="M25" s="907"/>
      <c r="N25" s="905"/>
      <c r="O25" s="907"/>
      <c r="P25" s="905"/>
      <c r="Q25" s="907"/>
      <c r="R25" s="611"/>
      <c r="S25" s="614"/>
      <c r="T25" s="612"/>
      <c r="U25" s="905"/>
      <c r="V25" s="907"/>
      <c r="W25" s="905"/>
      <c r="X25" s="907"/>
      <c r="Y25" s="179"/>
      <c r="Z25" s="180"/>
      <c r="AA25" s="180"/>
      <c r="AB25" s="180"/>
      <c r="AC25" s="181"/>
      <c r="AD25" s="181"/>
      <c r="AE25" s="181"/>
      <c r="AF25" s="181"/>
      <c r="AG25" s="181"/>
      <c r="AH25" s="181"/>
      <c r="AI25" s="181"/>
      <c r="AJ25" s="181"/>
      <c r="AK25" s="905"/>
      <c r="AL25" s="906"/>
      <c r="AM25" s="906"/>
      <c r="AN25" s="906"/>
      <c r="AO25" s="907"/>
      <c r="AP25" s="2"/>
      <c r="AQ25" s="182">
        <f t="shared" si="2"/>
        <v>1</v>
      </c>
    </row>
    <row r="26" spans="2:46" ht="12" customHeight="1" x14ac:dyDescent="0.15">
      <c r="B26" s="869"/>
      <c r="C26" s="874"/>
      <c r="D26" s="872"/>
      <c r="E26" s="872"/>
      <c r="F26" s="872"/>
      <c r="G26" s="872"/>
      <c r="H26" s="872"/>
      <c r="I26" s="872"/>
      <c r="J26" s="873"/>
      <c r="K26" s="178"/>
      <c r="L26" s="905"/>
      <c r="M26" s="907"/>
      <c r="N26" s="905"/>
      <c r="O26" s="907"/>
      <c r="P26" s="905"/>
      <c r="Q26" s="907"/>
      <c r="R26" s="611"/>
      <c r="S26" s="614"/>
      <c r="T26" s="612"/>
      <c r="U26" s="905"/>
      <c r="V26" s="907"/>
      <c r="W26" s="905"/>
      <c r="X26" s="907"/>
      <c r="Y26" s="179"/>
      <c r="Z26" s="180"/>
      <c r="AA26" s="180"/>
      <c r="AB26" s="180"/>
      <c r="AC26" s="181"/>
      <c r="AD26" s="181"/>
      <c r="AE26" s="181"/>
      <c r="AF26" s="181"/>
      <c r="AG26" s="181"/>
      <c r="AH26" s="181"/>
      <c r="AI26" s="181"/>
      <c r="AJ26" s="181"/>
      <c r="AK26" s="905"/>
      <c r="AL26" s="906"/>
      <c r="AM26" s="906"/>
      <c r="AN26" s="906"/>
      <c r="AO26" s="907"/>
      <c r="AP26" s="2"/>
      <c r="AQ26" s="182">
        <f t="shared" si="2"/>
        <v>1</v>
      </c>
    </row>
    <row r="27" spans="2:46" ht="12" customHeight="1" x14ac:dyDescent="0.15">
      <c r="B27" s="869"/>
      <c r="C27" s="874"/>
      <c r="D27" s="872"/>
      <c r="E27" s="872"/>
      <c r="F27" s="872"/>
      <c r="G27" s="872"/>
      <c r="H27" s="872"/>
      <c r="I27" s="872"/>
      <c r="J27" s="873"/>
      <c r="K27" s="178"/>
      <c r="L27" s="905"/>
      <c r="M27" s="907"/>
      <c r="N27" s="905"/>
      <c r="O27" s="907"/>
      <c r="P27" s="905"/>
      <c r="Q27" s="907"/>
      <c r="R27" s="611"/>
      <c r="S27" s="614"/>
      <c r="T27" s="612"/>
      <c r="U27" s="905"/>
      <c r="V27" s="907"/>
      <c r="W27" s="905"/>
      <c r="X27" s="907"/>
      <c r="Y27" s="179"/>
      <c r="Z27" s="180"/>
      <c r="AA27" s="180"/>
      <c r="AB27" s="180"/>
      <c r="AC27" s="181"/>
      <c r="AD27" s="181"/>
      <c r="AE27" s="181"/>
      <c r="AF27" s="181"/>
      <c r="AG27" s="181"/>
      <c r="AH27" s="181"/>
      <c r="AI27" s="181"/>
      <c r="AJ27" s="181"/>
      <c r="AK27" s="905"/>
      <c r="AL27" s="906"/>
      <c r="AM27" s="906"/>
      <c r="AN27" s="906"/>
      <c r="AO27" s="907"/>
      <c r="AP27" s="2"/>
      <c r="AQ27" s="182">
        <f t="shared" si="2"/>
        <v>1</v>
      </c>
    </row>
    <row r="28" spans="2:46" ht="12" customHeight="1" x14ac:dyDescent="0.15">
      <c r="B28" s="869"/>
      <c r="C28" s="874"/>
      <c r="D28" s="872"/>
      <c r="E28" s="872"/>
      <c r="F28" s="872"/>
      <c r="G28" s="872"/>
      <c r="H28" s="872"/>
      <c r="I28" s="872"/>
      <c r="J28" s="873"/>
      <c r="K28" s="178"/>
      <c r="L28" s="905"/>
      <c r="M28" s="907"/>
      <c r="N28" s="905"/>
      <c r="O28" s="907"/>
      <c r="P28" s="905"/>
      <c r="Q28" s="907"/>
      <c r="R28" s="611"/>
      <c r="S28" s="614"/>
      <c r="T28" s="612"/>
      <c r="U28" s="905"/>
      <c r="V28" s="907"/>
      <c r="W28" s="905"/>
      <c r="X28" s="907"/>
      <c r="Y28" s="179"/>
      <c r="Z28" s="180"/>
      <c r="AA28" s="180"/>
      <c r="AB28" s="180"/>
      <c r="AC28" s="181"/>
      <c r="AD28" s="181"/>
      <c r="AE28" s="181"/>
      <c r="AF28" s="181"/>
      <c r="AG28" s="181"/>
      <c r="AH28" s="181"/>
      <c r="AI28" s="181"/>
      <c r="AJ28" s="181"/>
      <c r="AK28" s="905"/>
      <c r="AL28" s="906"/>
      <c r="AM28" s="906"/>
      <c r="AN28" s="906"/>
      <c r="AO28" s="907"/>
      <c r="AP28" s="2"/>
      <c r="AQ28" s="182">
        <f t="shared" si="2"/>
        <v>1</v>
      </c>
    </row>
    <row r="29" spans="2:46" ht="12" customHeight="1" x14ac:dyDescent="0.15">
      <c r="B29" s="869"/>
      <c r="C29" s="874"/>
      <c r="D29" s="872"/>
      <c r="E29" s="872"/>
      <c r="F29" s="872"/>
      <c r="G29" s="872"/>
      <c r="H29" s="872"/>
      <c r="I29" s="872"/>
      <c r="J29" s="873"/>
      <c r="K29" s="178"/>
      <c r="L29" s="905"/>
      <c r="M29" s="907"/>
      <c r="N29" s="905"/>
      <c r="O29" s="907"/>
      <c r="P29" s="905"/>
      <c r="Q29" s="907"/>
      <c r="R29" s="611"/>
      <c r="S29" s="614"/>
      <c r="T29" s="612"/>
      <c r="U29" s="905"/>
      <c r="V29" s="907"/>
      <c r="W29" s="905"/>
      <c r="X29" s="907"/>
      <c r="Y29" s="179"/>
      <c r="Z29" s="180"/>
      <c r="AA29" s="180"/>
      <c r="AB29" s="180"/>
      <c r="AC29" s="181"/>
      <c r="AD29" s="181"/>
      <c r="AE29" s="181"/>
      <c r="AF29" s="181"/>
      <c r="AG29" s="181"/>
      <c r="AH29" s="181"/>
      <c r="AI29" s="181"/>
      <c r="AJ29" s="181"/>
      <c r="AK29" s="905"/>
      <c r="AL29" s="906"/>
      <c r="AM29" s="906"/>
      <c r="AN29" s="906"/>
      <c r="AO29" s="907"/>
      <c r="AP29" s="2"/>
      <c r="AQ29" s="182">
        <f t="shared" si="2"/>
        <v>1</v>
      </c>
    </row>
    <row r="30" spans="2:46" ht="12" customHeight="1" x14ac:dyDescent="0.15">
      <c r="B30" s="869"/>
      <c r="C30" s="874"/>
      <c r="D30" s="872"/>
      <c r="E30" s="872"/>
      <c r="F30" s="872"/>
      <c r="G30" s="872"/>
      <c r="H30" s="872"/>
      <c r="I30" s="872"/>
      <c r="J30" s="873"/>
      <c r="K30" s="178"/>
      <c r="L30" s="905"/>
      <c r="M30" s="907"/>
      <c r="N30" s="905"/>
      <c r="O30" s="907"/>
      <c r="P30" s="905"/>
      <c r="Q30" s="907"/>
      <c r="R30" s="611"/>
      <c r="S30" s="614"/>
      <c r="T30" s="612"/>
      <c r="U30" s="905"/>
      <c r="V30" s="907"/>
      <c r="W30" s="905"/>
      <c r="X30" s="907"/>
      <c r="Y30" s="179"/>
      <c r="Z30" s="180"/>
      <c r="AA30" s="180"/>
      <c r="AB30" s="180"/>
      <c r="AC30" s="181"/>
      <c r="AD30" s="181"/>
      <c r="AE30" s="181"/>
      <c r="AF30" s="181"/>
      <c r="AG30" s="181"/>
      <c r="AH30" s="181"/>
      <c r="AI30" s="181"/>
      <c r="AJ30" s="181"/>
      <c r="AK30" s="905"/>
      <c r="AL30" s="906"/>
      <c r="AM30" s="906"/>
      <c r="AN30" s="906"/>
      <c r="AO30" s="907"/>
      <c r="AP30" s="2"/>
      <c r="AQ30" s="182">
        <f t="shared" si="2"/>
        <v>1</v>
      </c>
    </row>
    <row r="31" spans="2:46" ht="12" customHeight="1" x14ac:dyDescent="0.15">
      <c r="B31" s="869"/>
      <c r="C31" s="874"/>
      <c r="D31" s="872"/>
      <c r="E31" s="872"/>
      <c r="F31" s="872"/>
      <c r="G31" s="872"/>
      <c r="H31" s="872"/>
      <c r="I31" s="872"/>
      <c r="J31" s="873"/>
      <c r="K31" s="178"/>
      <c r="L31" s="905"/>
      <c r="M31" s="907"/>
      <c r="N31" s="905"/>
      <c r="O31" s="907"/>
      <c r="P31" s="905"/>
      <c r="Q31" s="907"/>
      <c r="R31" s="611"/>
      <c r="S31" s="614"/>
      <c r="T31" s="612"/>
      <c r="U31" s="905"/>
      <c r="V31" s="907"/>
      <c r="W31" s="905"/>
      <c r="X31" s="907"/>
      <c r="Y31" s="179"/>
      <c r="Z31" s="180"/>
      <c r="AA31" s="180"/>
      <c r="AB31" s="180"/>
      <c r="AC31" s="181"/>
      <c r="AD31" s="181"/>
      <c r="AE31" s="181"/>
      <c r="AF31" s="181"/>
      <c r="AG31" s="181"/>
      <c r="AH31" s="181"/>
      <c r="AI31" s="181"/>
      <c r="AJ31" s="181"/>
      <c r="AK31" s="905"/>
      <c r="AL31" s="906"/>
      <c r="AM31" s="906"/>
      <c r="AN31" s="906"/>
      <c r="AO31" s="907"/>
      <c r="AP31" s="2"/>
      <c r="AQ31" s="182">
        <f t="shared" si="2"/>
        <v>1</v>
      </c>
    </row>
    <row r="32" spans="2:46" ht="12" customHeight="1" x14ac:dyDescent="0.15">
      <c r="B32" s="869"/>
      <c r="C32" s="874"/>
      <c r="D32" s="872"/>
      <c r="E32" s="872"/>
      <c r="F32" s="872"/>
      <c r="G32" s="872"/>
      <c r="H32" s="872"/>
      <c r="I32" s="872"/>
      <c r="J32" s="873"/>
      <c r="K32" s="178"/>
      <c r="L32" s="905"/>
      <c r="M32" s="907"/>
      <c r="N32" s="905"/>
      <c r="O32" s="907"/>
      <c r="P32" s="905"/>
      <c r="Q32" s="907"/>
      <c r="R32" s="611"/>
      <c r="S32" s="614"/>
      <c r="T32" s="612"/>
      <c r="U32" s="905"/>
      <c r="V32" s="907"/>
      <c r="W32" s="905"/>
      <c r="X32" s="907"/>
      <c r="Y32" s="179"/>
      <c r="Z32" s="180"/>
      <c r="AA32" s="180"/>
      <c r="AB32" s="180"/>
      <c r="AC32" s="181"/>
      <c r="AD32" s="181"/>
      <c r="AE32" s="181"/>
      <c r="AF32" s="181"/>
      <c r="AG32" s="181"/>
      <c r="AH32" s="181"/>
      <c r="AI32" s="181"/>
      <c r="AJ32" s="181"/>
      <c r="AK32" s="905"/>
      <c r="AL32" s="906"/>
      <c r="AM32" s="906"/>
      <c r="AN32" s="906"/>
      <c r="AO32" s="907"/>
      <c r="AP32" s="2"/>
      <c r="AQ32" s="182">
        <f t="shared" si="2"/>
        <v>1</v>
      </c>
      <c r="AS32" s="853"/>
      <c r="AT32" s="853"/>
    </row>
    <row r="33" spans="2:86" ht="12" customHeight="1" x14ac:dyDescent="0.15">
      <c r="B33" s="869"/>
      <c r="C33" s="874"/>
      <c r="D33" s="872"/>
      <c r="E33" s="872"/>
      <c r="F33" s="872"/>
      <c r="G33" s="872"/>
      <c r="H33" s="872"/>
      <c r="I33" s="872"/>
      <c r="J33" s="873"/>
      <c r="K33" s="178"/>
      <c r="L33" s="905"/>
      <c r="M33" s="907"/>
      <c r="N33" s="905"/>
      <c r="O33" s="907"/>
      <c r="P33" s="905"/>
      <c r="Q33" s="907"/>
      <c r="R33" s="611"/>
      <c r="S33" s="614"/>
      <c r="T33" s="612"/>
      <c r="U33" s="905"/>
      <c r="V33" s="907"/>
      <c r="W33" s="905"/>
      <c r="X33" s="907"/>
      <c r="Y33" s="179"/>
      <c r="Z33" s="180"/>
      <c r="AA33" s="180"/>
      <c r="AB33" s="180"/>
      <c r="AC33" s="181"/>
      <c r="AD33" s="181"/>
      <c r="AE33" s="181"/>
      <c r="AF33" s="181"/>
      <c r="AG33" s="181"/>
      <c r="AH33" s="181"/>
      <c r="AI33" s="181"/>
      <c r="AJ33" s="181"/>
      <c r="AK33" s="905"/>
      <c r="AL33" s="906"/>
      <c r="AM33" s="906"/>
      <c r="AN33" s="906"/>
      <c r="AO33" s="907"/>
      <c r="AP33" s="2"/>
      <c r="AQ33" s="182">
        <f t="shared" si="2"/>
        <v>1</v>
      </c>
      <c r="AS33" s="908"/>
      <c r="AT33" s="908"/>
    </row>
    <row r="34" spans="2:86" ht="12" customHeight="1" x14ac:dyDescent="0.15">
      <c r="B34" s="869"/>
      <c r="C34" s="874"/>
      <c r="D34" s="872"/>
      <c r="E34" s="872"/>
      <c r="F34" s="872"/>
      <c r="G34" s="872"/>
      <c r="H34" s="872"/>
      <c r="I34" s="872"/>
      <c r="J34" s="873"/>
      <c r="K34" s="178"/>
      <c r="L34" s="905"/>
      <c r="M34" s="907"/>
      <c r="N34" s="905"/>
      <c r="O34" s="907"/>
      <c r="P34" s="905"/>
      <c r="Q34" s="907"/>
      <c r="R34" s="611"/>
      <c r="S34" s="614"/>
      <c r="T34" s="612"/>
      <c r="U34" s="905"/>
      <c r="V34" s="907"/>
      <c r="W34" s="905"/>
      <c r="X34" s="907"/>
      <c r="Y34" s="179"/>
      <c r="Z34" s="180"/>
      <c r="AA34" s="180"/>
      <c r="AB34" s="180"/>
      <c r="AC34" s="181"/>
      <c r="AD34" s="181"/>
      <c r="AE34" s="181"/>
      <c r="AF34" s="181"/>
      <c r="AG34" s="181"/>
      <c r="AH34" s="181"/>
      <c r="AI34" s="181"/>
      <c r="AJ34" s="181"/>
      <c r="AK34" s="905"/>
      <c r="AL34" s="906"/>
      <c r="AM34" s="906"/>
      <c r="AN34" s="906"/>
      <c r="AO34" s="907"/>
      <c r="AP34" s="2"/>
      <c r="AQ34" s="182">
        <f t="shared" si="2"/>
        <v>1</v>
      </c>
      <c r="AS34" s="909"/>
      <c r="AT34" s="909"/>
    </row>
    <row r="35" spans="2:86" ht="12" customHeight="1" x14ac:dyDescent="0.15">
      <c r="B35" s="869"/>
      <c r="C35" s="874"/>
      <c r="D35" s="872"/>
      <c r="E35" s="872"/>
      <c r="F35" s="872"/>
      <c r="G35" s="872"/>
      <c r="H35" s="872"/>
      <c r="I35" s="872"/>
      <c r="J35" s="873"/>
      <c r="K35" s="910" t="s">
        <v>630</v>
      </c>
      <c r="L35" s="895" t="s">
        <v>631</v>
      </c>
      <c r="M35" s="895"/>
      <c r="N35" s="895"/>
      <c r="O35" s="895"/>
      <c r="P35" s="895"/>
      <c r="Q35" s="895"/>
      <c r="R35" s="895"/>
      <c r="S35" s="895"/>
      <c r="T35" s="895"/>
      <c r="U35" s="895"/>
      <c r="V35" s="895"/>
      <c r="W35" s="895"/>
      <c r="X35" s="895"/>
      <c r="Y35" s="881" t="s">
        <v>632</v>
      </c>
      <c r="Z35" s="882"/>
      <c r="AA35" s="882"/>
      <c r="AB35" s="883"/>
      <c r="AC35" s="183">
        <f t="shared" ref="AC35:AJ35" si="3">SUM(AC11:AC34)</f>
        <v>0</v>
      </c>
      <c r="AD35" s="183">
        <f t="shared" si="3"/>
        <v>0</v>
      </c>
      <c r="AE35" s="183">
        <f>SUM(AE11:AE34)</f>
        <v>0</v>
      </c>
      <c r="AF35" s="183">
        <f t="shared" si="3"/>
        <v>0</v>
      </c>
      <c r="AG35" s="183">
        <f t="shared" si="3"/>
        <v>0</v>
      </c>
      <c r="AH35" s="183">
        <f t="shared" si="3"/>
        <v>0</v>
      </c>
      <c r="AI35" s="183">
        <f t="shared" si="3"/>
        <v>0</v>
      </c>
      <c r="AJ35" s="184">
        <f t="shared" si="3"/>
        <v>0</v>
      </c>
      <c r="AK35" s="895" t="s">
        <v>633</v>
      </c>
      <c r="AL35" s="895"/>
      <c r="AM35" s="912" t="s">
        <v>634</v>
      </c>
      <c r="AN35" s="912"/>
      <c r="AO35" s="912"/>
      <c r="AP35" s="2"/>
    </row>
    <row r="36" spans="2:86" ht="12" customHeight="1" x14ac:dyDescent="0.15">
      <c r="B36" s="869"/>
      <c r="C36" s="874"/>
      <c r="D36" s="872"/>
      <c r="E36" s="872"/>
      <c r="F36" s="872"/>
      <c r="G36" s="872"/>
      <c r="H36" s="872"/>
      <c r="I36" s="872"/>
      <c r="J36" s="873"/>
      <c r="K36" s="911"/>
      <c r="L36" s="889" t="s">
        <v>635</v>
      </c>
      <c r="M36" s="896"/>
      <c r="N36" s="890"/>
      <c r="O36" s="889" t="s">
        <v>636</v>
      </c>
      <c r="P36" s="896"/>
      <c r="Q36" s="896"/>
      <c r="R36" s="896"/>
      <c r="S36" s="896"/>
      <c r="T36" s="896"/>
      <c r="U36" s="896"/>
      <c r="V36" s="896"/>
      <c r="W36" s="896"/>
      <c r="X36" s="890"/>
      <c r="Y36" s="176" t="s">
        <v>388</v>
      </c>
      <c r="Z36" s="177" t="s">
        <v>387</v>
      </c>
      <c r="AA36" s="177" t="s">
        <v>628</v>
      </c>
      <c r="AB36" s="177" t="s">
        <v>629</v>
      </c>
      <c r="AC36" s="177" t="s">
        <v>388</v>
      </c>
      <c r="AD36" s="177" t="s">
        <v>387</v>
      </c>
      <c r="AE36" s="177" t="s">
        <v>628</v>
      </c>
      <c r="AF36" s="177" t="s">
        <v>629</v>
      </c>
      <c r="AG36" s="177" t="s">
        <v>388</v>
      </c>
      <c r="AH36" s="177" t="s">
        <v>387</v>
      </c>
      <c r="AI36" s="177" t="s">
        <v>628</v>
      </c>
      <c r="AJ36" s="185" t="s">
        <v>629</v>
      </c>
      <c r="AK36" s="895"/>
      <c r="AL36" s="895"/>
      <c r="AM36" s="912"/>
      <c r="AN36" s="912"/>
      <c r="AO36" s="912"/>
      <c r="AP36" s="2"/>
    </row>
    <row r="37" spans="2:86" ht="14.25" customHeight="1" x14ac:dyDescent="0.15">
      <c r="B37" s="869"/>
      <c r="C37" s="874"/>
      <c r="D37" s="872"/>
      <c r="E37" s="872"/>
      <c r="F37" s="872"/>
      <c r="G37" s="872"/>
      <c r="H37" s="872"/>
      <c r="I37" s="872"/>
      <c r="J37" s="873"/>
      <c r="K37" s="911"/>
      <c r="L37" s="891"/>
      <c r="M37" s="900"/>
      <c r="N37" s="892"/>
      <c r="O37" s="891"/>
      <c r="P37" s="900"/>
      <c r="Q37" s="900"/>
      <c r="R37" s="900"/>
      <c r="S37" s="900"/>
      <c r="T37" s="900"/>
      <c r="U37" s="900"/>
      <c r="V37" s="900"/>
      <c r="W37" s="900"/>
      <c r="X37" s="892"/>
      <c r="Y37" s="913">
        <f>COUNTIF(Y11:Y34,"〇")</f>
        <v>0</v>
      </c>
      <c r="Z37" s="913">
        <f>COUNTIF(Z11:Z34,"〇")</f>
        <v>0</v>
      </c>
      <c r="AA37" s="913">
        <f>COUNTIF(AA11:AA34,"〇")</f>
        <v>0</v>
      </c>
      <c r="AB37" s="913">
        <f>COUNTIF(AB11:AB34,"〇")</f>
        <v>0</v>
      </c>
      <c r="AC37" s="913">
        <f>COUNTA(AC11:AC34)</f>
        <v>0</v>
      </c>
      <c r="AD37" s="913">
        <f t="shared" ref="AD37:AI37" si="4">COUNTA(AD11:AD34)</f>
        <v>0</v>
      </c>
      <c r="AE37" s="913">
        <f t="shared" si="4"/>
        <v>0</v>
      </c>
      <c r="AF37" s="913">
        <f t="shared" si="4"/>
        <v>0</v>
      </c>
      <c r="AG37" s="913">
        <f t="shared" si="4"/>
        <v>0</v>
      </c>
      <c r="AH37" s="913">
        <f t="shared" si="4"/>
        <v>0</v>
      </c>
      <c r="AI37" s="913">
        <f t="shared" si="4"/>
        <v>0</v>
      </c>
      <c r="AJ37" s="913">
        <f>COUNTA(AJ11:AJ34)</f>
        <v>0</v>
      </c>
      <c r="AK37" s="895"/>
      <c r="AL37" s="895"/>
      <c r="AM37" s="912"/>
      <c r="AN37" s="912"/>
      <c r="AO37" s="912"/>
      <c r="AP37" s="2"/>
    </row>
    <row r="38" spans="2:86" ht="14.25" customHeight="1" x14ac:dyDescent="0.15">
      <c r="B38" s="869"/>
      <c r="C38" s="874"/>
      <c r="D38" s="872"/>
      <c r="E38" s="872"/>
      <c r="F38" s="872"/>
      <c r="G38" s="872"/>
      <c r="H38" s="872"/>
      <c r="I38" s="872"/>
      <c r="J38" s="873"/>
      <c r="K38" s="911"/>
      <c r="L38" s="893"/>
      <c r="M38" s="897"/>
      <c r="N38" s="894"/>
      <c r="O38" s="893"/>
      <c r="P38" s="897"/>
      <c r="Q38" s="897"/>
      <c r="R38" s="897"/>
      <c r="S38" s="897"/>
      <c r="T38" s="897"/>
      <c r="U38" s="897"/>
      <c r="V38" s="897"/>
      <c r="W38" s="897"/>
      <c r="X38" s="894"/>
      <c r="Y38" s="913"/>
      <c r="Z38" s="913"/>
      <c r="AA38" s="913"/>
      <c r="AB38" s="913"/>
      <c r="AC38" s="913"/>
      <c r="AD38" s="913"/>
      <c r="AE38" s="913"/>
      <c r="AF38" s="913"/>
      <c r="AG38" s="913"/>
      <c r="AH38" s="913"/>
      <c r="AI38" s="913"/>
      <c r="AJ38" s="913"/>
      <c r="AK38" s="895"/>
      <c r="AL38" s="895"/>
      <c r="AM38" s="912"/>
      <c r="AN38" s="912"/>
      <c r="AO38" s="912"/>
      <c r="AP38" s="2"/>
    </row>
    <row r="39" spans="2:86" ht="12" customHeight="1" x14ac:dyDescent="0.15">
      <c r="B39" s="869"/>
      <c r="C39" s="874"/>
      <c r="D39" s="872"/>
      <c r="E39" s="872"/>
      <c r="F39" s="872"/>
      <c r="G39" s="872"/>
      <c r="H39" s="872"/>
      <c r="I39" s="872"/>
      <c r="J39" s="872"/>
      <c r="K39" s="921" t="s">
        <v>637</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869"/>
      <c r="C40" s="874"/>
      <c r="D40" s="872"/>
      <c r="E40" s="872"/>
      <c r="F40" s="872"/>
      <c r="G40" s="872"/>
      <c r="H40" s="872"/>
      <c r="I40" s="872"/>
      <c r="J40" s="872"/>
      <c r="K40" s="922"/>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869"/>
      <c r="C41" s="874"/>
      <c r="D41" s="872"/>
      <c r="E41" s="872"/>
      <c r="F41" s="872"/>
      <c r="G41" s="872"/>
      <c r="H41" s="872"/>
      <c r="I41" s="872"/>
      <c r="J41" s="872"/>
      <c r="K41" s="922"/>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869"/>
      <c r="C42" s="874"/>
      <c r="D42" s="872"/>
      <c r="E42" s="872"/>
      <c r="F42" s="872"/>
      <c r="G42" s="872"/>
      <c r="H42" s="872"/>
      <c r="I42" s="872"/>
      <c r="J42" s="872"/>
      <c r="K42" s="922"/>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165"/>
      <c r="CD42" s="2"/>
      <c r="CE42" s="2"/>
      <c r="CF42" s="2"/>
      <c r="CG42" s="2"/>
      <c r="CH42" s="2"/>
    </row>
    <row r="43" spans="2:86" ht="12" customHeight="1" x14ac:dyDescent="0.15">
      <c r="B43" s="869"/>
      <c r="C43" s="874"/>
      <c r="D43" s="872"/>
      <c r="E43" s="872"/>
      <c r="F43" s="872"/>
      <c r="G43" s="872"/>
      <c r="H43" s="872"/>
      <c r="I43" s="872"/>
      <c r="J43" s="873"/>
      <c r="K43" s="914" t="s">
        <v>638</v>
      </c>
      <c r="L43" s="914"/>
      <c r="M43" s="914"/>
      <c r="N43" s="914"/>
      <c r="O43" s="914"/>
      <c r="P43" s="914"/>
      <c r="Q43" s="914"/>
      <c r="R43" s="914"/>
      <c r="S43" s="914"/>
      <c r="T43" s="914"/>
      <c r="U43" s="914"/>
      <c r="V43" s="914"/>
      <c r="W43" s="914"/>
      <c r="X43" s="914"/>
      <c r="Y43" s="914"/>
      <c r="Z43" s="914"/>
      <c r="AA43" s="914"/>
      <c r="AB43" s="914"/>
      <c r="AC43" s="914"/>
      <c r="AD43" s="914"/>
      <c r="AE43" s="914"/>
      <c r="AF43" s="914"/>
      <c r="AG43" s="914"/>
      <c r="AH43" s="914"/>
      <c r="AI43" s="914"/>
      <c r="AJ43" s="914"/>
      <c r="AK43" s="914"/>
      <c r="AL43" s="914"/>
      <c r="AM43" s="914"/>
      <c r="AN43" s="914"/>
      <c r="AO43" s="914"/>
      <c r="AP43" s="165"/>
      <c r="CD43" s="2"/>
      <c r="CE43" s="2"/>
      <c r="CF43" s="2"/>
      <c r="CG43" s="2"/>
      <c r="CH43" s="2"/>
    </row>
    <row r="44" spans="2:86" ht="12" customHeight="1" x14ac:dyDescent="0.15">
      <c r="B44" s="869"/>
      <c r="C44" s="874"/>
      <c r="D44" s="872"/>
      <c r="E44" s="872"/>
      <c r="F44" s="872"/>
      <c r="G44" s="872"/>
      <c r="H44" s="872"/>
      <c r="I44" s="872"/>
      <c r="J44" s="873"/>
      <c r="K44" s="915" t="s">
        <v>639</v>
      </c>
      <c r="L44" s="916"/>
      <c r="M44" s="916"/>
      <c r="N44" s="916"/>
      <c r="O44" s="916"/>
      <c r="P44" s="916"/>
      <c r="Q44" s="916"/>
      <c r="R44" s="916"/>
      <c r="S44" s="916"/>
      <c r="T44" s="916"/>
      <c r="U44" s="916"/>
      <c r="V44" s="916"/>
      <c r="W44" s="916"/>
      <c r="X44" s="916"/>
      <c r="Y44" s="916"/>
      <c r="Z44" s="916"/>
      <c r="AA44" s="916"/>
      <c r="AB44" s="916"/>
      <c r="AC44" s="916"/>
      <c r="AD44" s="916"/>
      <c r="AE44" s="916"/>
      <c r="AF44" s="916"/>
      <c r="AG44" s="916"/>
      <c r="AH44" s="916"/>
      <c r="AI44" s="916"/>
      <c r="AJ44" s="916"/>
      <c r="AK44" s="916"/>
      <c r="AL44" s="916"/>
      <c r="AM44" s="916"/>
      <c r="AN44" s="916"/>
      <c r="AO44" s="917"/>
      <c r="AP44" s="165"/>
      <c r="CD44" s="2"/>
      <c r="CE44" s="2"/>
      <c r="CF44" s="2"/>
      <c r="CG44" s="2"/>
      <c r="CH44" s="2"/>
    </row>
    <row r="45" spans="2:86" ht="12" customHeight="1" x14ac:dyDescent="0.15">
      <c r="B45" s="480"/>
      <c r="C45" s="875"/>
      <c r="D45" s="876"/>
      <c r="E45" s="876"/>
      <c r="F45" s="876"/>
      <c r="G45" s="876"/>
      <c r="H45" s="876"/>
      <c r="I45" s="876"/>
      <c r="J45" s="877"/>
      <c r="K45" s="918" t="s">
        <v>640</v>
      </c>
      <c r="L45" s="919"/>
      <c r="M45" s="919"/>
      <c r="N45" s="919"/>
      <c r="O45" s="919"/>
      <c r="P45" s="919"/>
      <c r="Q45" s="919"/>
      <c r="R45" s="919"/>
      <c r="S45" s="919"/>
      <c r="T45" s="919"/>
      <c r="U45" s="919"/>
      <c r="V45" s="919"/>
      <c r="W45" s="919"/>
      <c r="X45" s="919"/>
      <c r="Y45" s="919"/>
      <c r="Z45" s="919"/>
      <c r="AA45" s="919"/>
      <c r="AB45" s="919"/>
      <c r="AC45" s="919"/>
      <c r="AD45" s="919"/>
      <c r="AE45" s="919"/>
      <c r="AF45" s="919"/>
      <c r="AG45" s="919"/>
      <c r="AH45" s="919"/>
      <c r="AI45" s="919"/>
      <c r="AJ45" s="919"/>
      <c r="AK45" s="919"/>
      <c r="AL45" s="919"/>
      <c r="AM45" s="919"/>
      <c r="AN45" s="919"/>
      <c r="AO45" s="920"/>
      <c r="AP45" s="165"/>
      <c r="CD45" s="2"/>
      <c r="CE45" s="2"/>
      <c r="CF45" s="2"/>
      <c r="CG45" s="2"/>
      <c r="CH45" s="2"/>
    </row>
    <row r="46" spans="2:86" ht="12" customHeight="1" x14ac:dyDescent="0.2">
      <c r="B46" s="152" t="s">
        <v>641</v>
      </c>
      <c r="C46" s="174"/>
      <c r="D46" s="174"/>
      <c r="E46" s="174"/>
      <c r="F46" s="174"/>
      <c r="G46" s="174"/>
      <c r="H46" s="174"/>
      <c r="I46" s="174"/>
      <c r="J46" s="174"/>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65"/>
      <c r="CD46" s="2"/>
      <c r="CE46" s="2"/>
      <c r="CF46" s="2"/>
      <c r="CG46" s="2"/>
      <c r="CH46" s="2"/>
    </row>
    <row r="47" spans="2:86" s="152" customFormat="1" ht="12" customHeight="1" x14ac:dyDescent="0.15">
      <c r="B47" s="2" t="s">
        <v>642</v>
      </c>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row>
    <row r="48" spans="2:86" ht="12" customHeight="1" x14ac:dyDescent="0.15">
      <c r="B48" s="2" t="s">
        <v>643</v>
      </c>
      <c r="AP48" s="165"/>
      <c r="CD48" s="2"/>
      <c r="CE48" s="2"/>
      <c r="CF48" s="2"/>
      <c r="CG48" s="2"/>
      <c r="CH48" s="2"/>
    </row>
    <row r="49" spans="2:86" ht="12" customHeight="1" x14ac:dyDescent="0.15">
      <c r="B49" s="2" t="s">
        <v>644</v>
      </c>
      <c r="AP49" s="165"/>
      <c r="CD49" s="2"/>
      <c r="CE49" s="2"/>
      <c r="CF49" s="2"/>
      <c r="CG49" s="2"/>
      <c r="CH49" s="2"/>
    </row>
    <row r="50" spans="2:86" ht="12" customHeight="1" x14ac:dyDescent="0.15">
      <c r="B50" s="2" t="s">
        <v>645</v>
      </c>
    </row>
    <row r="51" spans="2:86" ht="12" customHeight="1" x14ac:dyDescent="0.15">
      <c r="B51" s="2" t="s">
        <v>646</v>
      </c>
    </row>
    <row r="52" spans="2:86" ht="12" customHeight="1" x14ac:dyDescent="0.15">
      <c r="B52" s="2" t="s">
        <v>647</v>
      </c>
    </row>
    <row r="53" spans="2:86" x14ac:dyDescent="0.15">
      <c r="B53" s="2" t="s">
        <v>648</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34 AG11:AJ34">
    <cfRule type="expression" dxfId="5" priority="3">
      <formula>$AQ11=2</formula>
    </cfRule>
  </conditionalFormatting>
  <conditionalFormatting sqref="Y11:AF34">
    <cfRule type="expression" dxfId="4" priority="2">
      <formula>$AQ11=3</formula>
    </cfRule>
  </conditionalFormatting>
  <conditionalFormatting sqref="AC11:AJ34">
    <cfRule type="expression" dxfId="3" priority="1">
      <formula>$AQ11=1</formula>
    </cfRule>
  </conditionalFormatting>
  <dataValidations count="2">
    <dataValidation type="list" allowBlank="1" showInputMessage="1" showErrorMessage="1" sqref="N11:O34" xr:uid="{481AA3B3-951D-4A3B-961F-359BC2445322}">
      <formula1>INDIRECT(L11)</formula1>
    </dataValidation>
    <dataValidation type="list" allowBlank="1" showInputMessage="1" showErrorMessage="1" sqref="Y11:AB34" xr:uid="{6B23E939-C8CC-4CC2-9313-40A7397D7803}">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467B7-1FFA-401D-AC72-1B8CB1B141A3}">
  <dimension ref="B2:BM21"/>
  <sheetViews>
    <sheetView showGridLines="0" view="pageBreakPreview" zoomScale="80" zoomScaleNormal="55" zoomScaleSheetLayoutView="80" workbookViewId="0">
      <selection activeCell="BP17" sqref="BP17"/>
    </sheetView>
  </sheetViews>
  <sheetFormatPr defaultColWidth="8.875" defaultRowHeight="13.5" x14ac:dyDescent="0.15"/>
  <cols>
    <col min="1" max="1" width="1.875" style="123" customWidth="1"/>
    <col min="2" max="60" width="2.125" style="191" customWidth="1"/>
    <col min="61" max="61" width="0.625" style="191" customWidth="1"/>
    <col min="62" max="62" width="2.125" style="191" customWidth="1"/>
    <col min="63" max="63" width="1" style="191" customWidth="1"/>
    <col min="64" max="65" width="2.125" style="191" customWidth="1"/>
    <col min="66" max="16384" width="8.875" style="123"/>
  </cols>
  <sheetData>
    <row r="2" spans="2:63" s="189" customFormat="1" ht="14.25" customHeight="1" x14ac:dyDescent="0.15">
      <c r="B2" s="187" t="s">
        <v>651</v>
      </c>
      <c r="C2" s="188"/>
      <c r="D2" s="188"/>
      <c r="E2" s="188"/>
      <c r="F2" s="188"/>
      <c r="G2" s="188"/>
      <c r="H2" s="188"/>
      <c r="I2" s="188"/>
      <c r="J2" s="188"/>
      <c r="K2" s="188"/>
      <c r="L2" s="188"/>
      <c r="M2" s="188"/>
      <c r="N2" s="188"/>
      <c r="O2" s="188"/>
      <c r="P2" s="188"/>
      <c r="Q2" s="188"/>
      <c r="R2" s="188"/>
      <c r="S2" s="188"/>
      <c r="T2" s="188"/>
      <c r="U2" s="188"/>
      <c r="V2" s="188"/>
      <c r="W2" s="188"/>
      <c r="X2" s="188"/>
      <c r="Y2" s="188"/>
      <c r="Z2" s="188"/>
      <c r="AA2" s="188"/>
      <c r="AB2" s="188"/>
      <c r="AC2" s="188"/>
      <c r="AD2" s="188"/>
      <c r="AE2" s="188"/>
      <c r="AF2" s="188"/>
      <c r="AG2" s="188"/>
      <c r="AH2" s="188"/>
      <c r="AI2" s="188"/>
      <c r="AJ2" s="188"/>
      <c r="AK2" s="188"/>
      <c r="AL2" s="188"/>
      <c r="AM2" s="188"/>
      <c r="AN2" s="188"/>
      <c r="AO2" s="188"/>
      <c r="AP2" s="188"/>
      <c r="AQ2" s="188"/>
      <c r="AR2" s="188"/>
      <c r="AS2" s="188"/>
      <c r="AT2" s="188"/>
      <c r="AU2" s="188"/>
      <c r="AV2" s="188"/>
      <c r="AW2" s="188"/>
      <c r="AX2" s="188"/>
      <c r="AY2" s="188"/>
      <c r="AZ2" s="188"/>
      <c r="BA2" s="188"/>
      <c r="BB2" s="188"/>
      <c r="BC2" s="188"/>
      <c r="BD2" s="188"/>
      <c r="BE2" s="188"/>
      <c r="BF2" s="188"/>
      <c r="BG2" s="188"/>
      <c r="BH2" s="188"/>
      <c r="BI2" s="188"/>
      <c r="BJ2" s="188"/>
      <c r="BK2" s="188"/>
    </row>
    <row r="3" spans="2:63" s="190" customFormat="1" ht="17.25" customHeight="1" x14ac:dyDescent="0.15">
      <c r="B3" s="955" t="s">
        <v>8</v>
      </c>
      <c r="C3" s="956"/>
      <c r="D3" s="956"/>
      <c r="E3" s="957"/>
      <c r="F3" s="958" t="s">
        <v>358</v>
      </c>
      <c r="G3" s="959"/>
      <c r="H3" s="959"/>
      <c r="I3" s="959"/>
      <c r="J3" s="959"/>
      <c r="K3" s="959"/>
      <c r="L3" s="959"/>
      <c r="M3" s="959"/>
      <c r="N3" s="959"/>
      <c r="O3" s="959"/>
      <c r="P3" s="959"/>
      <c r="Q3" s="959"/>
      <c r="R3" s="959"/>
      <c r="S3" s="959"/>
      <c r="T3" s="960"/>
      <c r="U3" s="946" t="s">
        <v>652</v>
      </c>
      <c r="V3" s="947"/>
      <c r="W3" s="947"/>
      <c r="X3" s="948"/>
      <c r="Y3" s="948"/>
      <c r="Z3" s="949" t="s">
        <v>351</v>
      </c>
      <c r="AA3" s="950"/>
      <c r="AB3" s="950"/>
      <c r="AC3" s="950"/>
      <c r="AD3" s="950"/>
      <c r="AE3" s="950"/>
      <c r="AF3" s="950"/>
      <c r="AG3" s="950"/>
      <c r="AH3" s="951"/>
      <c r="AI3" s="961" t="s">
        <v>402</v>
      </c>
      <c r="AJ3" s="962"/>
      <c r="AK3" s="962"/>
      <c r="AL3" s="962"/>
      <c r="AM3" s="962"/>
      <c r="AN3" s="963"/>
      <c r="AO3" s="967" t="s">
        <v>364</v>
      </c>
      <c r="AP3" s="968"/>
      <c r="AQ3" s="968"/>
      <c r="AR3" s="968"/>
      <c r="AS3" s="968"/>
      <c r="AT3" s="968"/>
      <c r="AU3" s="968"/>
      <c r="AV3" s="969"/>
      <c r="AW3" s="928" t="s">
        <v>403</v>
      </c>
      <c r="AX3" s="929"/>
      <c r="AY3" s="929"/>
      <c r="AZ3" s="929"/>
      <c r="BA3" s="929"/>
      <c r="BB3" s="930"/>
      <c r="BC3" s="934">
        <v>45621</v>
      </c>
      <c r="BD3" s="935"/>
      <c r="BE3" s="935"/>
      <c r="BF3" s="935"/>
      <c r="BG3" s="935"/>
      <c r="BH3" s="935"/>
      <c r="BI3" s="935"/>
      <c r="BJ3" s="935"/>
      <c r="BK3" s="936"/>
    </row>
    <row r="4" spans="2:63" s="190" customFormat="1" ht="17.25" customHeight="1" x14ac:dyDescent="0.15">
      <c r="B4" s="940" t="s">
        <v>653</v>
      </c>
      <c r="C4" s="941"/>
      <c r="D4" s="941"/>
      <c r="E4" s="942"/>
      <c r="F4" s="943" t="s">
        <v>314</v>
      </c>
      <c r="G4" s="944"/>
      <c r="H4" s="944"/>
      <c r="I4" s="944"/>
      <c r="J4" s="944"/>
      <c r="K4" s="944"/>
      <c r="L4" s="944"/>
      <c r="M4" s="944"/>
      <c r="N4" s="944"/>
      <c r="O4" s="944"/>
      <c r="P4" s="944"/>
      <c r="Q4" s="944"/>
      <c r="R4" s="944"/>
      <c r="S4" s="944"/>
      <c r="T4" s="945"/>
      <c r="U4" s="946" t="s">
        <v>654</v>
      </c>
      <c r="V4" s="947"/>
      <c r="W4" s="947"/>
      <c r="X4" s="948"/>
      <c r="Y4" s="948"/>
      <c r="Z4" s="949" t="s">
        <v>362</v>
      </c>
      <c r="AA4" s="950"/>
      <c r="AB4" s="950"/>
      <c r="AC4" s="950"/>
      <c r="AD4" s="950"/>
      <c r="AE4" s="950"/>
      <c r="AF4" s="950"/>
      <c r="AG4" s="950"/>
      <c r="AH4" s="951"/>
      <c r="AI4" s="964"/>
      <c r="AJ4" s="965"/>
      <c r="AK4" s="965"/>
      <c r="AL4" s="965"/>
      <c r="AM4" s="965"/>
      <c r="AN4" s="966"/>
      <c r="AO4" s="952" t="s">
        <v>367</v>
      </c>
      <c r="AP4" s="953"/>
      <c r="AQ4" s="953"/>
      <c r="AR4" s="953"/>
      <c r="AS4" s="953"/>
      <c r="AT4" s="953"/>
      <c r="AU4" s="953"/>
      <c r="AV4" s="954"/>
      <c r="AW4" s="931"/>
      <c r="AX4" s="932"/>
      <c r="AY4" s="932"/>
      <c r="AZ4" s="932"/>
      <c r="BA4" s="932"/>
      <c r="BB4" s="933"/>
      <c r="BC4" s="937"/>
      <c r="BD4" s="938"/>
      <c r="BE4" s="938"/>
      <c r="BF4" s="938"/>
      <c r="BG4" s="938"/>
      <c r="BH4" s="938"/>
      <c r="BI4" s="938"/>
      <c r="BJ4" s="938"/>
      <c r="BK4" s="939"/>
    </row>
    <row r="5" spans="2:63" ht="42.75" customHeight="1" x14ac:dyDescent="0.15">
      <c r="B5" s="970" t="s">
        <v>500</v>
      </c>
      <c r="C5" s="971"/>
      <c r="D5" s="971"/>
      <c r="E5" s="971"/>
      <c r="F5" s="971"/>
      <c r="G5" s="972"/>
      <c r="H5" s="973" t="s">
        <v>475</v>
      </c>
      <c r="I5" s="971"/>
      <c r="J5" s="971"/>
      <c r="K5" s="971"/>
      <c r="L5" s="971"/>
      <c r="M5" s="971"/>
      <c r="N5" s="971"/>
      <c r="O5" s="972"/>
      <c r="P5" s="974" t="s">
        <v>655</v>
      </c>
      <c r="Q5" s="879"/>
      <c r="R5" s="879"/>
      <c r="S5" s="879"/>
      <c r="T5" s="879"/>
      <c r="U5" s="879"/>
      <c r="V5" s="879"/>
      <c r="W5" s="879"/>
      <c r="X5" s="879"/>
      <c r="Y5" s="879"/>
      <c r="Z5" s="879"/>
      <c r="AA5" s="879"/>
      <c r="AB5" s="879"/>
      <c r="AC5" s="879"/>
      <c r="AD5" s="879"/>
      <c r="AE5" s="879"/>
      <c r="AF5" s="879"/>
      <c r="AG5" s="879"/>
      <c r="AH5" s="879"/>
      <c r="AI5" s="879"/>
      <c r="AJ5" s="879"/>
      <c r="AK5" s="879"/>
      <c r="AL5" s="879"/>
      <c r="AM5" s="879"/>
      <c r="AN5" s="974" t="s">
        <v>656</v>
      </c>
      <c r="AO5" s="879"/>
      <c r="AP5" s="879"/>
      <c r="AQ5" s="879"/>
      <c r="AR5" s="879"/>
      <c r="AS5" s="879"/>
      <c r="AT5" s="879"/>
      <c r="AU5" s="879"/>
      <c r="AV5" s="879"/>
      <c r="AW5" s="879"/>
      <c r="AX5" s="879"/>
      <c r="AY5" s="879"/>
      <c r="AZ5" s="879"/>
      <c r="BA5" s="879"/>
      <c r="BB5" s="879"/>
      <c r="BC5" s="879"/>
      <c r="BD5" s="879"/>
      <c r="BE5" s="879"/>
      <c r="BF5" s="879"/>
      <c r="BG5" s="879"/>
      <c r="BH5" s="879"/>
      <c r="BI5" s="879"/>
      <c r="BJ5" s="879"/>
      <c r="BK5" s="880"/>
    </row>
    <row r="6" spans="2:63" ht="29.25" customHeight="1" x14ac:dyDescent="0.15">
      <c r="B6" s="975"/>
      <c r="C6" s="657"/>
      <c r="D6" s="657"/>
      <c r="E6" s="657"/>
      <c r="F6" s="657"/>
      <c r="G6" s="658"/>
      <c r="H6" s="976"/>
      <c r="I6" s="976"/>
      <c r="J6" s="976"/>
      <c r="K6" s="976"/>
      <c r="L6" s="976"/>
      <c r="M6" s="976"/>
      <c r="N6" s="976"/>
      <c r="O6" s="976"/>
      <c r="P6" s="977"/>
      <c r="Q6" s="978"/>
      <c r="R6" s="978"/>
      <c r="S6" s="978"/>
      <c r="T6" s="978"/>
      <c r="U6" s="978"/>
      <c r="V6" s="978"/>
      <c r="W6" s="978"/>
      <c r="X6" s="978"/>
      <c r="Y6" s="978"/>
      <c r="Z6" s="978"/>
      <c r="AA6" s="978"/>
      <c r="AB6" s="978"/>
      <c r="AC6" s="978"/>
      <c r="AD6" s="978"/>
      <c r="AE6" s="978"/>
      <c r="AF6" s="978"/>
      <c r="AG6" s="978"/>
      <c r="AH6" s="978"/>
      <c r="AI6" s="978"/>
      <c r="AJ6" s="978"/>
      <c r="AK6" s="978"/>
      <c r="AL6" s="978"/>
      <c r="AM6" s="978"/>
      <c r="AN6" s="979"/>
      <c r="AO6" s="980"/>
      <c r="AP6" s="980"/>
      <c r="AQ6" s="980"/>
      <c r="AR6" s="980"/>
      <c r="AS6" s="980"/>
      <c r="AT6" s="980"/>
      <c r="AU6" s="980"/>
      <c r="AV6" s="980"/>
      <c r="AW6" s="980"/>
      <c r="AX6" s="980"/>
      <c r="AY6" s="980"/>
      <c r="AZ6" s="980"/>
      <c r="BA6" s="980"/>
      <c r="BB6" s="980"/>
      <c r="BC6" s="980"/>
      <c r="BD6" s="980"/>
      <c r="BE6" s="980"/>
      <c r="BF6" s="980"/>
      <c r="BG6" s="980"/>
      <c r="BH6" s="980"/>
      <c r="BI6" s="980"/>
      <c r="BJ6" s="980"/>
      <c r="BK6" s="981"/>
    </row>
    <row r="7" spans="2:63" ht="29.25" customHeight="1" x14ac:dyDescent="0.15">
      <c r="B7" s="975"/>
      <c r="C7" s="657"/>
      <c r="D7" s="657"/>
      <c r="E7" s="657"/>
      <c r="F7" s="657"/>
      <c r="G7" s="658"/>
      <c r="H7" s="976"/>
      <c r="I7" s="976"/>
      <c r="J7" s="976"/>
      <c r="K7" s="976"/>
      <c r="L7" s="976"/>
      <c r="M7" s="976"/>
      <c r="N7" s="976"/>
      <c r="O7" s="976"/>
      <c r="P7" s="977"/>
      <c r="Q7" s="978"/>
      <c r="R7" s="978"/>
      <c r="S7" s="978"/>
      <c r="T7" s="978"/>
      <c r="U7" s="978"/>
      <c r="V7" s="978"/>
      <c r="W7" s="978"/>
      <c r="X7" s="978"/>
      <c r="Y7" s="978"/>
      <c r="Z7" s="978"/>
      <c r="AA7" s="978"/>
      <c r="AB7" s="978"/>
      <c r="AC7" s="978"/>
      <c r="AD7" s="978"/>
      <c r="AE7" s="978"/>
      <c r="AF7" s="978"/>
      <c r="AG7" s="978"/>
      <c r="AH7" s="978"/>
      <c r="AI7" s="978"/>
      <c r="AJ7" s="978"/>
      <c r="AK7" s="978"/>
      <c r="AL7" s="978"/>
      <c r="AM7" s="978"/>
      <c r="AN7" s="979"/>
      <c r="AO7" s="980"/>
      <c r="AP7" s="980"/>
      <c r="AQ7" s="980"/>
      <c r="AR7" s="980"/>
      <c r="AS7" s="980"/>
      <c r="AT7" s="980"/>
      <c r="AU7" s="980"/>
      <c r="AV7" s="980"/>
      <c r="AW7" s="980"/>
      <c r="AX7" s="980"/>
      <c r="AY7" s="980"/>
      <c r="AZ7" s="980"/>
      <c r="BA7" s="980"/>
      <c r="BB7" s="980"/>
      <c r="BC7" s="980"/>
      <c r="BD7" s="980"/>
      <c r="BE7" s="980"/>
      <c r="BF7" s="980"/>
      <c r="BG7" s="980"/>
      <c r="BH7" s="980"/>
      <c r="BI7" s="980"/>
      <c r="BJ7" s="980"/>
      <c r="BK7" s="981"/>
    </row>
    <row r="8" spans="2:63" ht="29.25" customHeight="1" x14ac:dyDescent="0.15">
      <c r="B8" s="982"/>
      <c r="C8" s="983"/>
      <c r="D8" s="983"/>
      <c r="E8" s="983"/>
      <c r="F8" s="983"/>
      <c r="G8" s="984"/>
      <c r="H8" s="985"/>
      <c r="I8" s="985"/>
      <c r="J8" s="985"/>
      <c r="K8" s="985"/>
      <c r="L8" s="985"/>
      <c r="M8" s="985"/>
      <c r="N8" s="985"/>
      <c r="O8" s="985"/>
      <c r="P8" s="986"/>
      <c r="Q8" s="987"/>
      <c r="R8" s="987"/>
      <c r="S8" s="987"/>
      <c r="T8" s="987"/>
      <c r="U8" s="987"/>
      <c r="V8" s="987"/>
      <c r="W8" s="987"/>
      <c r="X8" s="987"/>
      <c r="Y8" s="987"/>
      <c r="Z8" s="987"/>
      <c r="AA8" s="987"/>
      <c r="AB8" s="987"/>
      <c r="AC8" s="987"/>
      <c r="AD8" s="987"/>
      <c r="AE8" s="987"/>
      <c r="AF8" s="987"/>
      <c r="AG8" s="987"/>
      <c r="AH8" s="987"/>
      <c r="AI8" s="987"/>
      <c r="AJ8" s="987"/>
      <c r="AK8" s="987"/>
      <c r="AL8" s="987"/>
      <c r="AM8" s="987"/>
      <c r="AN8" s="986"/>
      <c r="AO8" s="987"/>
      <c r="AP8" s="987"/>
      <c r="AQ8" s="987"/>
      <c r="AR8" s="987"/>
      <c r="AS8" s="987"/>
      <c r="AT8" s="987"/>
      <c r="AU8" s="987"/>
      <c r="AV8" s="987"/>
      <c r="AW8" s="987"/>
      <c r="AX8" s="987"/>
      <c r="AY8" s="987"/>
      <c r="AZ8" s="987"/>
      <c r="BA8" s="987"/>
      <c r="BB8" s="987"/>
      <c r="BC8" s="987"/>
      <c r="BD8" s="987"/>
      <c r="BE8" s="987"/>
      <c r="BF8" s="987"/>
      <c r="BG8" s="987"/>
      <c r="BH8" s="987"/>
      <c r="BI8" s="987"/>
      <c r="BJ8" s="987"/>
      <c r="BK8" s="988"/>
    </row>
    <row r="9" spans="2:63" ht="29.25" customHeight="1" x14ac:dyDescent="0.15">
      <c r="B9" s="982"/>
      <c r="C9" s="983"/>
      <c r="D9" s="983"/>
      <c r="E9" s="983"/>
      <c r="F9" s="983"/>
      <c r="G9" s="984"/>
      <c r="H9" s="985"/>
      <c r="I9" s="985"/>
      <c r="J9" s="985"/>
      <c r="K9" s="985"/>
      <c r="L9" s="985"/>
      <c r="M9" s="985"/>
      <c r="N9" s="985"/>
      <c r="O9" s="985"/>
      <c r="P9" s="986"/>
      <c r="Q9" s="987"/>
      <c r="R9" s="987"/>
      <c r="S9" s="987"/>
      <c r="T9" s="987"/>
      <c r="U9" s="987"/>
      <c r="V9" s="987"/>
      <c r="W9" s="987"/>
      <c r="X9" s="987"/>
      <c r="Y9" s="987"/>
      <c r="Z9" s="987"/>
      <c r="AA9" s="987"/>
      <c r="AB9" s="987"/>
      <c r="AC9" s="987"/>
      <c r="AD9" s="987"/>
      <c r="AE9" s="987"/>
      <c r="AF9" s="987"/>
      <c r="AG9" s="987"/>
      <c r="AH9" s="987"/>
      <c r="AI9" s="987"/>
      <c r="AJ9" s="987"/>
      <c r="AK9" s="987"/>
      <c r="AL9" s="987"/>
      <c r="AM9" s="987"/>
      <c r="AN9" s="986"/>
      <c r="AO9" s="987"/>
      <c r="AP9" s="987"/>
      <c r="AQ9" s="987"/>
      <c r="AR9" s="987"/>
      <c r="AS9" s="987"/>
      <c r="AT9" s="987"/>
      <c r="AU9" s="987"/>
      <c r="AV9" s="987"/>
      <c r="AW9" s="987"/>
      <c r="AX9" s="987"/>
      <c r="AY9" s="987"/>
      <c r="AZ9" s="987"/>
      <c r="BA9" s="987"/>
      <c r="BB9" s="987"/>
      <c r="BC9" s="987"/>
      <c r="BD9" s="987"/>
      <c r="BE9" s="987"/>
      <c r="BF9" s="987"/>
      <c r="BG9" s="987"/>
      <c r="BH9" s="987"/>
      <c r="BI9" s="987"/>
      <c r="BJ9" s="987"/>
      <c r="BK9" s="988"/>
    </row>
    <row r="10" spans="2:63" ht="29.25" customHeight="1" x14ac:dyDescent="0.15">
      <c r="B10" s="982"/>
      <c r="C10" s="983"/>
      <c r="D10" s="983"/>
      <c r="E10" s="983"/>
      <c r="F10" s="983"/>
      <c r="G10" s="984"/>
      <c r="H10" s="985"/>
      <c r="I10" s="985"/>
      <c r="J10" s="985"/>
      <c r="K10" s="985"/>
      <c r="L10" s="985"/>
      <c r="M10" s="985"/>
      <c r="N10" s="985"/>
      <c r="O10" s="985"/>
      <c r="P10" s="986"/>
      <c r="Q10" s="987"/>
      <c r="R10" s="987"/>
      <c r="S10" s="987"/>
      <c r="T10" s="987"/>
      <c r="U10" s="987"/>
      <c r="V10" s="987"/>
      <c r="W10" s="987"/>
      <c r="X10" s="987"/>
      <c r="Y10" s="987"/>
      <c r="Z10" s="987"/>
      <c r="AA10" s="987"/>
      <c r="AB10" s="987"/>
      <c r="AC10" s="987"/>
      <c r="AD10" s="987"/>
      <c r="AE10" s="987"/>
      <c r="AF10" s="987"/>
      <c r="AG10" s="987"/>
      <c r="AH10" s="987"/>
      <c r="AI10" s="987"/>
      <c r="AJ10" s="987"/>
      <c r="AK10" s="987"/>
      <c r="AL10" s="987"/>
      <c r="AM10" s="987"/>
      <c r="AN10" s="986"/>
      <c r="AO10" s="987"/>
      <c r="AP10" s="987"/>
      <c r="AQ10" s="987"/>
      <c r="AR10" s="987"/>
      <c r="AS10" s="987"/>
      <c r="AT10" s="987"/>
      <c r="AU10" s="987"/>
      <c r="AV10" s="987"/>
      <c r="AW10" s="987"/>
      <c r="AX10" s="987"/>
      <c r="AY10" s="987"/>
      <c r="AZ10" s="987"/>
      <c r="BA10" s="987"/>
      <c r="BB10" s="987"/>
      <c r="BC10" s="987"/>
      <c r="BD10" s="987"/>
      <c r="BE10" s="987"/>
      <c r="BF10" s="987"/>
      <c r="BG10" s="987"/>
      <c r="BH10" s="987"/>
      <c r="BI10" s="987"/>
      <c r="BJ10" s="987"/>
      <c r="BK10" s="988"/>
    </row>
    <row r="11" spans="2:63" ht="29.25" customHeight="1" x14ac:dyDescent="0.15">
      <c r="B11" s="982"/>
      <c r="C11" s="983"/>
      <c r="D11" s="983"/>
      <c r="E11" s="983"/>
      <c r="F11" s="983"/>
      <c r="G11" s="984"/>
      <c r="H11" s="985"/>
      <c r="I11" s="985"/>
      <c r="J11" s="985"/>
      <c r="K11" s="985"/>
      <c r="L11" s="985"/>
      <c r="M11" s="985"/>
      <c r="N11" s="985"/>
      <c r="O11" s="985"/>
      <c r="P11" s="986"/>
      <c r="Q11" s="987"/>
      <c r="R11" s="987"/>
      <c r="S11" s="987"/>
      <c r="T11" s="987"/>
      <c r="U11" s="987"/>
      <c r="V11" s="987"/>
      <c r="W11" s="987"/>
      <c r="X11" s="987"/>
      <c r="Y11" s="987"/>
      <c r="Z11" s="987"/>
      <c r="AA11" s="987"/>
      <c r="AB11" s="987"/>
      <c r="AC11" s="987"/>
      <c r="AD11" s="987"/>
      <c r="AE11" s="987"/>
      <c r="AF11" s="987"/>
      <c r="AG11" s="987"/>
      <c r="AH11" s="987"/>
      <c r="AI11" s="987"/>
      <c r="AJ11" s="987"/>
      <c r="AK11" s="987"/>
      <c r="AL11" s="987"/>
      <c r="AM11" s="987"/>
      <c r="AN11" s="986"/>
      <c r="AO11" s="987"/>
      <c r="AP11" s="987"/>
      <c r="AQ11" s="987"/>
      <c r="AR11" s="987"/>
      <c r="AS11" s="987"/>
      <c r="AT11" s="987"/>
      <c r="AU11" s="987"/>
      <c r="AV11" s="987"/>
      <c r="AW11" s="987"/>
      <c r="AX11" s="987"/>
      <c r="AY11" s="987"/>
      <c r="AZ11" s="987"/>
      <c r="BA11" s="987"/>
      <c r="BB11" s="987"/>
      <c r="BC11" s="987"/>
      <c r="BD11" s="987"/>
      <c r="BE11" s="987"/>
      <c r="BF11" s="987"/>
      <c r="BG11" s="987"/>
      <c r="BH11" s="987"/>
      <c r="BI11" s="987"/>
      <c r="BJ11" s="987"/>
      <c r="BK11" s="988"/>
    </row>
    <row r="12" spans="2:63" ht="29.25" customHeight="1" x14ac:dyDescent="0.15">
      <c r="B12" s="982"/>
      <c r="C12" s="983"/>
      <c r="D12" s="983"/>
      <c r="E12" s="983"/>
      <c r="F12" s="983"/>
      <c r="G12" s="984"/>
      <c r="H12" s="985"/>
      <c r="I12" s="985"/>
      <c r="J12" s="985"/>
      <c r="K12" s="985"/>
      <c r="L12" s="985"/>
      <c r="M12" s="985"/>
      <c r="N12" s="985"/>
      <c r="O12" s="985"/>
      <c r="P12" s="986"/>
      <c r="Q12" s="987"/>
      <c r="R12" s="987"/>
      <c r="S12" s="987"/>
      <c r="T12" s="987"/>
      <c r="U12" s="987"/>
      <c r="V12" s="987"/>
      <c r="W12" s="987"/>
      <c r="X12" s="987"/>
      <c r="Y12" s="987"/>
      <c r="Z12" s="987"/>
      <c r="AA12" s="987"/>
      <c r="AB12" s="987"/>
      <c r="AC12" s="987"/>
      <c r="AD12" s="987"/>
      <c r="AE12" s="987"/>
      <c r="AF12" s="987"/>
      <c r="AG12" s="987"/>
      <c r="AH12" s="987"/>
      <c r="AI12" s="987"/>
      <c r="AJ12" s="987"/>
      <c r="AK12" s="987"/>
      <c r="AL12" s="987"/>
      <c r="AM12" s="987"/>
      <c r="AN12" s="986"/>
      <c r="AO12" s="987"/>
      <c r="AP12" s="987"/>
      <c r="AQ12" s="987"/>
      <c r="AR12" s="987"/>
      <c r="AS12" s="987"/>
      <c r="AT12" s="987"/>
      <c r="AU12" s="987"/>
      <c r="AV12" s="987"/>
      <c r="AW12" s="987"/>
      <c r="AX12" s="987"/>
      <c r="AY12" s="987"/>
      <c r="AZ12" s="987"/>
      <c r="BA12" s="987"/>
      <c r="BB12" s="987"/>
      <c r="BC12" s="987"/>
      <c r="BD12" s="987"/>
      <c r="BE12" s="987"/>
      <c r="BF12" s="987"/>
      <c r="BG12" s="987"/>
      <c r="BH12" s="987"/>
      <c r="BI12" s="987"/>
      <c r="BJ12" s="987"/>
      <c r="BK12" s="988"/>
    </row>
    <row r="13" spans="2:63" ht="29.25" customHeight="1" x14ac:dyDescent="0.15">
      <c r="B13" s="982"/>
      <c r="C13" s="983"/>
      <c r="D13" s="983"/>
      <c r="E13" s="983"/>
      <c r="F13" s="983"/>
      <c r="G13" s="984"/>
      <c r="H13" s="985"/>
      <c r="I13" s="985"/>
      <c r="J13" s="985"/>
      <c r="K13" s="985"/>
      <c r="L13" s="985"/>
      <c r="M13" s="985"/>
      <c r="N13" s="985"/>
      <c r="O13" s="985"/>
      <c r="P13" s="986"/>
      <c r="Q13" s="987"/>
      <c r="R13" s="987"/>
      <c r="S13" s="987"/>
      <c r="T13" s="987"/>
      <c r="U13" s="987"/>
      <c r="V13" s="987"/>
      <c r="W13" s="987"/>
      <c r="X13" s="987"/>
      <c r="Y13" s="987"/>
      <c r="Z13" s="987"/>
      <c r="AA13" s="987"/>
      <c r="AB13" s="987"/>
      <c r="AC13" s="987"/>
      <c r="AD13" s="987"/>
      <c r="AE13" s="987"/>
      <c r="AF13" s="987"/>
      <c r="AG13" s="987"/>
      <c r="AH13" s="987"/>
      <c r="AI13" s="987"/>
      <c r="AJ13" s="987"/>
      <c r="AK13" s="987"/>
      <c r="AL13" s="987"/>
      <c r="AM13" s="987"/>
      <c r="AN13" s="986"/>
      <c r="AO13" s="987"/>
      <c r="AP13" s="987"/>
      <c r="AQ13" s="987"/>
      <c r="AR13" s="987"/>
      <c r="AS13" s="987"/>
      <c r="AT13" s="987"/>
      <c r="AU13" s="987"/>
      <c r="AV13" s="987"/>
      <c r="AW13" s="987"/>
      <c r="AX13" s="987"/>
      <c r="AY13" s="987"/>
      <c r="AZ13" s="987"/>
      <c r="BA13" s="987"/>
      <c r="BB13" s="987"/>
      <c r="BC13" s="987"/>
      <c r="BD13" s="987"/>
      <c r="BE13" s="987"/>
      <c r="BF13" s="987"/>
      <c r="BG13" s="987"/>
      <c r="BH13" s="987"/>
      <c r="BI13" s="987"/>
      <c r="BJ13" s="987"/>
      <c r="BK13" s="988"/>
    </row>
    <row r="14" spans="2:63" ht="29.25" customHeight="1" x14ac:dyDescent="0.15">
      <c r="B14" s="982"/>
      <c r="C14" s="983"/>
      <c r="D14" s="983"/>
      <c r="E14" s="983"/>
      <c r="F14" s="983"/>
      <c r="G14" s="984"/>
      <c r="H14" s="985"/>
      <c r="I14" s="985"/>
      <c r="J14" s="985"/>
      <c r="K14" s="985"/>
      <c r="L14" s="985"/>
      <c r="M14" s="985"/>
      <c r="N14" s="985"/>
      <c r="O14" s="985"/>
      <c r="P14" s="986"/>
      <c r="Q14" s="987"/>
      <c r="R14" s="987"/>
      <c r="S14" s="987"/>
      <c r="T14" s="987"/>
      <c r="U14" s="987"/>
      <c r="V14" s="987"/>
      <c r="W14" s="987"/>
      <c r="X14" s="987"/>
      <c r="Y14" s="987"/>
      <c r="Z14" s="987"/>
      <c r="AA14" s="987"/>
      <c r="AB14" s="987"/>
      <c r="AC14" s="987"/>
      <c r="AD14" s="987"/>
      <c r="AE14" s="987"/>
      <c r="AF14" s="987"/>
      <c r="AG14" s="987"/>
      <c r="AH14" s="987"/>
      <c r="AI14" s="987"/>
      <c r="AJ14" s="987"/>
      <c r="AK14" s="987"/>
      <c r="AL14" s="987"/>
      <c r="AM14" s="987"/>
      <c r="AN14" s="986"/>
      <c r="AO14" s="987"/>
      <c r="AP14" s="987"/>
      <c r="AQ14" s="987"/>
      <c r="AR14" s="987"/>
      <c r="AS14" s="987"/>
      <c r="AT14" s="987"/>
      <c r="AU14" s="987"/>
      <c r="AV14" s="987"/>
      <c r="AW14" s="987"/>
      <c r="AX14" s="987"/>
      <c r="AY14" s="987"/>
      <c r="AZ14" s="987"/>
      <c r="BA14" s="987"/>
      <c r="BB14" s="987"/>
      <c r="BC14" s="987"/>
      <c r="BD14" s="987"/>
      <c r="BE14" s="987"/>
      <c r="BF14" s="987"/>
      <c r="BG14" s="987"/>
      <c r="BH14" s="987"/>
      <c r="BI14" s="987"/>
      <c r="BJ14" s="987"/>
      <c r="BK14" s="988"/>
    </row>
    <row r="15" spans="2:63" ht="29.25" customHeight="1" x14ac:dyDescent="0.15">
      <c r="B15" s="982"/>
      <c r="C15" s="983"/>
      <c r="D15" s="983"/>
      <c r="E15" s="983"/>
      <c r="F15" s="983"/>
      <c r="G15" s="984"/>
      <c r="H15" s="985"/>
      <c r="I15" s="985"/>
      <c r="J15" s="985"/>
      <c r="K15" s="985"/>
      <c r="L15" s="985"/>
      <c r="M15" s="985"/>
      <c r="N15" s="985"/>
      <c r="O15" s="985"/>
      <c r="P15" s="986"/>
      <c r="Q15" s="987"/>
      <c r="R15" s="987"/>
      <c r="S15" s="987"/>
      <c r="T15" s="987"/>
      <c r="U15" s="987"/>
      <c r="V15" s="987"/>
      <c r="W15" s="987"/>
      <c r="X15" s="987"/>
      <c r="Y15" s="987"/>
      <c r="Z15" s="987"/>
      <c r="AA15" s="987"/>
      <c r="AB15" s="987"/>
      <c r="AC15" s="987"/>
      <c r="AD15" s="987"/>
      <c r="AE15" s="987"/>
      <c r="AF15" s="987"/>
      <c r="AG15" s="987"/>
      <c r="AH15" s="987"/>
      <c r="AI15" s="987"/>
      <c r="AJ15" s="987"/>
      <c r="AK15" s="987"/>
      <c r="AL15" s="987"/>
      <c r="AM15" s="987"/>
      <c r="AN15" s="986"/>
      <c r="AO15" s="987"/>
      <c r="AP15" s="987"/>
      <c r="AQ15" s="987"/>
      <c r="AR15" s="987"/>
      <c r="AS15" s="987"/>
      <c r="AT15" s="987"/>
      <c r="AU15" s="987"/>
      <c r="AV15" s="987"/>
      <c r="AW15" s="987"/>
      <c r="AX15" s="987"/>
      <c r="AY15" s="987"/>
      <c r="AZ15" s="987"/>
      <c r="BA15" s="987"/>
      <c r="BB15" s="987"/>
      <c r="BC15" s="987"/>
      <c r="BD15" s="987"/>
      <c r="BE15" s="987"/>
      <c r="BF15" s="987"/>
      <c r="BG15" s="987"/>
      <c r="BH15" s="987"/>
      <c r="BI15" s="987"/>
      <c r="BJ15" s="987"/>
      <c r="BK15" s="988"/>
    </row>
    <row r="16" spans="2:63" ht="29.25" customHeight="1" x14ac:dyDescent="0.15">
      <c r="B16" s="982"/>
      <c r="C16" s="983"/>
      <c r="D16" s="983"/>
      <c r="E16" s="983"/>
      <c r="F16" s="983"/>
      <c r="G16" s="984"/>
      <c r="H16" s="985"/>
      <c r="I16" s="985"/>
      <c r="J16" s="985"/>
      <c r="K16" s="985"/>
      <c r="L16" s="985"/>
      <c r="M16" s="985"/>
      <c r="N16" s="985"/>
      <c r="O16" s="985"/>
      <c r="P16" s="986"/>
      <c r="Q16" s="987"/>
      <c r="R16" s="987"/>
      <c r="S16" s="987"/>
      <c r="T16" s="987"/>
      <c r="U16" s="987"/>
      <c r="V16" s="987"/>
      <c r="W16" s="987"/>
      <c r="X16" s="987"/>
      <c r="Y16" s="987"/>
      <c r="Z16" s="987"/>
      <c r="AA16" s="987"/>
      <c r="AB16" s="987"/>
      <c r="AC16" s="987"/>
      <c r="AD16" s="987"/>
      <c r="AE16" s="987"/>
      <c r="AF16" s="987"/>
      <c r="AG16" s="987"/>
      <c r="AH16" s="987"/>
      <c r="AI16" s="987"/>
      <c r="AJ16" s="987"/>
      <c r="AK16" s="987"/>
      <c r="AL16" s="987"/>
      <c r="AM16" s="987"/>
      <c r="AN16" s="986"/>
      <c r="AO16" s="987"/>
      <c r="AP16" s="987"/>
      <c r="AQ16" s="987"/>
      <c r="AR16" s="987"/>
      <c r="AS16" s="987"/>
      <c r="AT16" s="987"/>
      <c r="AU16" s="987"/>
      <c r="AV16" s="987"/>
      <c r="AW16" s="987"/>
      <c r="AX16" s="987"/>
      <c r="AY16" s="987"/>
      <c r="AZ16" s="987"/>
      <c r="BA16" s="987"/>
      <c r="BB16" s="987"/>
      <c r="BC16" s="987"/>
      <c r="BD16" s="987"/>
      <c r="BE16" s="987"/>
      <c r="BF16" s="987"/>
      <c r="BG16" s="987"/>
      <c r="BH16" s="987"/>
      <c r="BI16" s="987"/>
      <c r="BJ16" s="987"/>
      <c r="BK16" s="988"/>
    </row>
    <row r="17" spans="2:63" ht="29.25" customHeight="1" x14ac:dyDescent="0.15">
      <c r="B17" s="982"/>
      <c r="C17" s="983"/>
      <c r="D17" s="983"/>
      <c r="E17" s="983"/>
      <c r="F17" s="983"/>
      <c r="G17" s="984"/>
      <c r="H17" s="985"/>
      <c r="I17" s="985"/>
      <c r="J17" s="985"/>
      <c r="K17" s="985"/>
      <c r="L17" s="985"/>
      <c r="M17" s="985"/>
      <c r="N17" s="985"/>
      <c r="O17" s="985"/>
      <c r="P17" s="986"/>
      <c r="Q17" s="987"/>
      <c r="R17" s="987"/>
      <c r="S17" s="987"/>
      <c r="T17" s="987"/>
      <c r="U17" s="987"/>
      <c r="V17" s="987"/>
      <c r="W17" s="987"/>
      <c r="X17" s="987"/>
      <c r="Y17" s="987"/>
      <c r="Z17" s="987"/>
      <c r="AA17" s="987"/>
      <c r="AB17" s="987"/>
      <c r="AC17" s="987"/>
      <c r="AD17" s="987"/>
      <c r="AE17" s="987"/>
      <c r="AF17" s="987"/>
      <c r="AG17" s="987"/>
      <c r="AH17" s="987"/>
      <c r="AI17" s="987"/>
      <c r="AJ17" s="987"/>
      <c r="AK17" s="987"/>
      <c r="AL17" s="987"/>
      <c r="AM17" s="987"/>
      <c r="AN17" s="986"/>
      <c r="AO17" s="987"/>
      <c r="AP17" s="987"/>
      <c r="AQ17" s="987"/>
      <c r="AR17" s="987"/>
      <c r="AS17" s="987"/>
      <c r="AT17" s="987"/>
      <c r="AU17" s="987"/>
      <c r="AV17" s="987"/>
      <c r="AW17" s="987"/>
      <c r="AX17" s="987"/>
      <c r="AY17" s="987"/>
      <c r="AZ17" s="987"/>
      <c r="BA17" s="987"/>
      <c r="BB17" s="987"/>
      <c r="BC17" s="987"/>
      <c r="BD17" s="987"/>
      <c r="BE17" s="987"/>
      <c r="BF17" s="987"/>
      <c r="BG17" s="987"/>
      <c r="BH17" s="987"/>
      <c r="BI17" s="987"/>
      <c r="BJ17" s="987"/>
      <c r="BK17" s="988"/>
    </row>
    <row r="18" spans="2:63" ht="29.25" customHeight="1" x14ac:dyDescent="0.15">
      <c r="B18" s="982"/>
      <c r="C18" s="983"/>
      <c r="D18" s="983"/>
      <c r="E18" s="983"/>
      <c r="F18" s="983"/>
      <c r="G18" s="984"/>
      <c r="H18" s="985"/>
      <c r="I18" s="985"/>
      <c r="J18" s="985"/>
      <c r="K18" s="985"/>
      <c r="L18" s="985"/>
      <c r="M18" s="985"/>
      <c r="N18" s="985"/>
      <c r="O18" s="985"/>
      <c r="P18" s="986"/>
      <c r="Q18" s="987"/>
      <c r="R18" s="987"/>
      <c r="S18" s="987"/>
      <c r="T18" s="987"/>
      <c r="U18" s="987"/>
      <c r="V18" s="987"/>
      <c r="W18" s="987"/>
      <c r="X18" s="987"/>
      <c r="Y18" s="987"/>
      <c r="Z18" s="987"/>
      <c r="AA18" s="987"/>
      <c r="AB18" s="987"/>
      <c r="AC18" s="987"/>
      <c r="AD18" s="987"/>
      <c r="AE18" s="987"/>
      <c r="AF18" s="987"/>
      <c r="AG18" s="987"/>
      <c r="AH18" s="987"/>
      <c r="AI18" s="987"/>
      <c r="AJ18" s="987"/>
      <c r="AK18" s="987"/>
      <c r="AL18" s="987"/>
      <c r="AM18" s="987"/>
      <c r="AN18" s="986"/>
      <c r="AO18" s="987"/>
      <c r="AP18" s="987"/>
      <c r="AQ18" s="987"/>
      <c r="AR18" s="987"/>
      <c r="AS18" s="987"/>
      <c r="AT18" s="987"/>
      <c r="AU18" s="987"/>
      <c r="AV18" s="987"/>
      <c r="AW18" s="987"/>
      <c r="AX18" s="987"/>
      <c r="AY18" s="987"/>
      <c r="AZ18" s="987"/>
      <c r="BA18" s="987"/>
      <c r="BB18" s="987"/>
      <c r="BC18" s="987"/>
      <c r="BD18" s="987"/>
      <c r="BE18" s="987"/>
      <c r="BF18" s="987"/>
      <c r="BG18" s="987"/>
      <c r="BH18" s="987"/>
      <c r="BI18" s="987"/>
      <c r="BJ18" s="987"/>
      <c r="BK18" s="988"/>
    </row>
    <row r="19" spans="2:63" ht="29.25" customHeight="1" x14ac:dyDescent="0.15">
      <c r="B19" s="982"/>
      <c r="C19" s="983"/>
      <c r="D19" s="983"/>
      <c r="E19" s="983"/>
      <c r="F19" s="983"/>
      <c r="G19" s="984"/>
      <c r="H19" s="985"/>
      <c r="I19" s="985"/>
      <c r="J19" s="985"/>
      <c r="K19" s="985"/>
      <c r="L19" s="985"/>
      <c r="M19" s="985"/>
      <c r="N19" s="985"/>
      <c r="O19" s="985"/>
      <c r="P19" s="986"/>
      <c r="Q19" s="987"/>
      <c r="R19" s="987"/>
      <c r="S19" s="987"/>
      <c r="T19" s="987"/>
      <c r="U19" s="987"/>
      <c r="V19" s="987"/>
      <c r="W19" s="987"/>
      <c r="X19" s="987"/>
      <c r="Y19" s="987"/>
      <c r="Z19" s="987"/>
      <c r="AA19" s="987"/>
      <c r="AB19" s="987"/>
      <c r="AC19" s="987"/>
      <c r="AD19" s="987"/>
      <c r="AE19" s="987"/>
      <c r="AF19" s="987"/>
      <c r="AG19" s="987"/>
      <c r="AH19" s="987"/>
      <c r="AI19" s="987"/>
      <c r="AJ19" s="987"/>
      <c r="AK19" s="987"/>
      <c r="AL19" s="987"/>
      <c r="AM19" s="987"/>
      <c r="AN19" s="986"/>
      <c r="AO19" s="987"/>
      <c r="AP19" s="987"/>
      <c r="AQ19" s="987"/>
      <c r="AR19" s="987"/>
      <c r="AS19" s="987"/>
      <c r="AT19" s="987"/>
      <c r="AU19" s="987"/>
      <c r="AV19" s="987"/>
      <c r="AW19" s="987"/>
      <c r="AX19" s="987"/>
      <c r="AY19" s="987"/>
      <c r="AZ19" s="987"/>
      <c r="BA19" s="987"/>
      <c r="BB19" s="987"/>
      <c r="BC19" s="987"/>
      <c r="BD19" s="987"/>
      <c r="BE19" s="987"/>
      <c r="BF19" s="987"/>
      <c r="BG19" s="987"/>
      <c r="BH19" s="987"/>
      <c r="BI19" s="987"/>
      <c r="BJ19" s="987"/>
      <c r="BK19" s="988"/>
    </row>
    <row r="20" spans="2:63" x14ac:dyDescent="0.15">
      <c r="B20" s="192"/>
      <c r="C20" s="192"/>
      <c r="D20" s="193" t="s">
        <v>657</v>
      </c>
      <c r="E20" s="192"/>
      <c r="F20" s="192"/>
      <c r="G20" s="192"/>
      <c r="H20" s="192"/>
      <c r="I20" s="192"/>
      <c r="J20" s="192"/>
      <c r="K20" s="192"/>
      <c r="L20" s="192"/>
      <c r="M20" s="192"/>
      <c r="N20" s="192"/>
      <c r="O20" s="192"/>
      <c r="P20" s="192"/>
      <c r="Q20" s="192"/>
      <c r="R20" s="192"/>
      <c r="S20" s="192"/>
      <c r="T20" s="192"/>
      <c r="U20" s="192"/>
      <c r="V20" s="192"/>
      <c r="W20" s="192"/>
      <c r="X20" s="192"/>
      <c r="Y20" s="192"/>
      <c r="Z20" s="192"/>
      <c r="AA20" s="192"/>
      <c r="AB20" s="192"/>
      <c r="AC20" s="192"/>
      <c r="AD20" s="192"/>
      <c r="AE20" s="192"/>
      <c r="AF20" s="192"/>
      <c r="AG20" s="192"/>
      <c r="AH20" s="192"/>
      <c r="AI20" s="192"/>
      <c r="AJ20" s="192"/>
      <c r="AK20" s="192"/>
      <c r="AL20" s="192"/>
      <c r="AM20" s="192"/>
      <c r="AN20" s="192"/>
      <c r="AO20" s="192"/>
      <c r="AP20" s="192"/>
      <c r="AQ20" s="192"/>
      <c r="AR20" s="192"/>
      <c r="AS20" s="192"/>
      <c r="AT20" s="192"/>
      <c r="AU20" s="192"/>
      <c r="AV20" s="192"/>
      <c r="AW20" s="192"/>
      <c r="AX20" s="192"/>
      <c r="AY20" s="192"/>
      <c r="AZ20" s="192"/>
      <c r="BA20" s="192"/>
      <c r="BB20" s="192"/>
      <c r="BC20" s="192"/>
      <c r="BD20" s="192"/>
      <c r="BE20" s="192"/>
      <c r="BF20" s="192"/>
      <c r="BG20" s="192"/>
      <c r="BH20" s="192"/>
      <c r="BI20" s="192"/>
      <c r="BJ20" s="192"/>
      <c r="BK20" s="192"/>
    </row>
    <row r="21" spans="2:63" x14ac:dyDescent="0.15">
      <c r="D21" s="4" t="s">
        <v>658</v>
      </c>
    </row>
  </sheetData>
  <mergeCells count="73">
    <mergeCell ref="B19:G19"/>
    <mergeCell ref="H19:O19"/>
    <mergeCell ref="P19:AM19"/>
    <mergeCell ref="AN19:BK19"/>
    <mergeCell ref="B17:G17"/>
    <mergeCell ref="H17:O17"/>
    <mergeCell ref="P17:AM17"/>
    <mergeCell ref="AN17:BK17"/>
    <mergeCell ref="B18:G18"/>
    <mergeCell ref="H18:O18"/>
    <mergeCell ref="P18:AM18"/>
    <mergeCell ref="AN18:BK18"/>
    <mergeCell ref="B15:G15"/>
    <mergeCell ref="H15:O15"/>
    <mergeCell ref="P15:AM15"/>
    <mergeCell ref="AN15:BK15"/>
    <mergeCell ref="B16:G16"/>
    <mergeCell ref="H16:O16"/>
    <mergeCell ref="P16:AM16"/>
    <mergeCell ref="AN16:BK16"/>
    <mergeCell ref="B13:G13"/>
    <mergeCell ref="H13:O13"/>
    <mergeCell ref="P13:AM13"/>
    <mergeCell ref="AN13:BK13"/>
    <mergeCell ref="B14:G14"/>
    <mergeCell ref="H14:O14"/>
    <mergeCell ref="P14:AM14"/>
    <mergeCell ref="AN14:BK14"/>
    <mergeCell ref="B11:G11"/>
    <mergeCell ref="H11:O11"/>
    <mergeCell ref="P11:AM11"/>
    <mergeCell ref="AN11:BK11"/>
    <mergeCell ref="B12:G12"/>
    <mergeCell ref="H12:O12"/>
    <mergeCell ref="P12:AM12"/>
    <mergeCell ref="AN12:BK12"/>
    <mergeCell ref="B9:G9"/>
    <mergeCell ref="H9:O9"/>
    <mergeCell ref="P9:AM9"/>
    <mergeCell ref="AN9:BK9"/>
    <mergeCell ref="B10:G10"/>
    <mergeCell ref="H10:O10"/>
    <mergeCell ref="P10:AM10"/>
    <mergeCell ref="AN10:BK10"/>
    <mergeCell ref="B7:G7"/>
    <mergeCell ref="H7:O7"/>
    <mergeCell ref="P7:AM7"/>
    <mergeCell ref="AN7:BK7"/>
    <mergeCell ref="B8:G8"/>
    <mergeCell ref="H8:O8"/>
    <mergeCell ref="P8:AM8"/>
    <mergeCell ref="AN8:BK8"/>
    <mergeCell ref="B5:G5"/>
    <mergeCell ref="H5:O5"/>
    <mergeCell ref="P5:AM5"/>
    <mergeCell ref="AN5:BK5"/>
    <mergeCell ref="B6:G6"/>
    <mergeCell ref="H6:O6"/>
    <mergeCell ref="P6:AM6"/>
    <mergeCell ref="AN6:BK6"/>
    <mergeCell ref="AW3:BB4"/>
    <mergeCell ref="BC3:BK4"/>
    <mergeCell ref="B4:E4"/>
    <mergeCell ref="F4:T4"/>
    <mergeCell ref="U4:Y4"/>
    <mergeCell ref="Z4:AH4"/>
    <mergeCell ref="AO4:AV4"/>
    <mergeCell ref="B3:E3"/>
    <mergeCell ref="F3:T3"/>
    <mergeCell ref="U3:Y3"/>
    <mergeCell ref="Z3:AH3"/>
    <mergeCell ref="AI3:AN4"/>
    <mergeCell ref="AO3:AV3"/>
  </mergeCells>
  <phoneticPr fontId="10"/>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0.19685039370078741" right="0.19685039370078741" top="0.78740157480314965" bottom="0" header="0.51181102362204722" footer="0.27559055118110237"/>
  <pageSetup paperSize="9" fitToWidth="0" orientation="landscape"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893DD-4BA9-4B9E-83F8-AD07FF97C0DB}">
  <dimension ref="A1:AJ51"/>
  <sheetViews>
    <sheetView showGridLines="0" view="pageBreakPreview" zoomScale="85" zoomScaleNormal="85" zoomScaleSheetLayoutView="85" workbookViewId="0">
      <selection activeCell="V2" sqref="V2:X3"/>
    </sheetView>
  </sheetViews>
  <sheetFormatPr defaultColWidth="9" defaultRowHeight="12" x14ac:dyDescent="0.15"/>
  <cols>
    <col min="1" max="1" width="2.75" style="194" customWidth="1"/>
    <col min="2" max="3" width="5.75" style="209" customWidth="1"/>
    <col min="4" max="4" width="5.625" style="209" customWidth="1"/>
    <col min="5" max="16" width="4.75" style="194" customWidth="1"/>
    <col min="17" max="28" width="6.5" style="194" customWidth="1"/>
    <col min="29" max="29" width="4" style="194" customWidth="1"/>
    <col min="30" max="16384" width="9" style="194"/>
  </cols>
  <sheetData>
    <row r="1" spans="1:36" ht="20.25" customHeight="1" x14ac:dyDescent="0.15">
      <c r="B1" s="195" t="s">
        <v>659</v>
      </c>
      <c r="C1" s="196"/>
      <c r="D1" s="196"/>
      <c r="E1" s="197"/>
      <c r="F1" s="197"/>
      <c r="G1" s="197"/>
      <c r="H1" s="197"/>
      <c r="I1" s="197"/>
      <c r="J1" s="197"/>
      <c r="K1" s="197"/>
      <c r="L1" s="197"/>
      <c r="M1" s="197"/>
      <c r="N1" s="197"/>
      <c r="O1" s="197"/>
      <c r="P1" s="197"/>
      <c r="Q1" s="197"/>
      <c r="R1" s="197"/>
      <c r="S1" s="197"/>
      <c r="T1" s="197"/>
      <c r="U1" s="197"/>
      <c r="V1" s="197"/>
      <c r="W1" s="197"/>
      <c r="X1" s="197"/>
      <c r="Y1" s="197"/>
      <c r="Z1" s="197"/>
      <c r="AA1" s="197"/>
      <c r="AB1" s="197"/>
      <c r="AC1" s="197"/>
    </row>
    <row r="2" spans="1:36" x14ac:dyDescent="0.15">
      <c r="B2" s="1001" t="s">
        <v>660</v>
      </c>
      <c r="C2" s="1001"/>
      <c r="D2" s="1001"/>
      <c r="E2" s="1001"/>
      <c r="F2" s="1002" t="s">
        <v>358</v>
      </c>
      <c r="G2" s="1002"/>
      <c r="H2" s="1002"/>
      <c r="I2" s="1002"/>
      <c r="J2" s="1002"/>
      <c r="K2" s="1002"/>
      <c r="L2" s="999" t="s">
        <v>661</v>
      </c>
      <c r="M2" s="999"/>
      <c r="N2" s="999"/>
      <c r="O2" s="1002" t="s">
        <v>574</v>
      </c>
      <c r="P2" s="1002"/>
      <c r="Q2" s="1002"/>
      <c r="R2" s="1002"/>
      <c r="S2" s="1002"/>
      <c r="T2" s="1003" t="s">
        <v>496</v>
      </c>
      <c r="U2" s="1004"/>
      <c r="V2" s="1007" t="s">
        <v>662</v>
      </c>
      <c r="W2" s="1008"/>
      <c r="X2" s="1008"/>
      <c r="Y2" s="989" t="s">
        <v>663</v>
      </c>
      <c r="Z2" s="991">
        <v>45621</v>
      </c>
      <c r="AA2" s="992"/>
      <c r="AB2" s="993"/>
    </row>
    <row r="3" spans="1:36" ht="12" customHeight="1" x14ac:dyDescent="0.15">
      <c r="A3" s="194" t="s">
        <v>664</v>
      </c>
      <c r="B3" s="997" t="s">
        <v>665</v>
      </c>
      <c r="C3" s="997"/>
      <c r="D3" s="997"/>
      <c r="E3" s="997"/>
      <c r="F3" s="998" t="s">
        <v>314</v>
      </c>
      <c r="G3" s="998"/>
      <c r="H3" s="998"/>
      <c r="I3" s="998"/>
      <c r="J3" s="998"/>
      <c r="K3" s="998"/>
      <c r="L3" s="999" t="s">
        <v>666</v>
      </c>
      <c r="M3" s="999"/>
      <c r="N3" s="999"/>
      <c r="O3" s="1000" t="s">
        <v>362</v>
      </c>
      <c r="P3" s="1000"/>
      <c r="Q3" s="1000"/>
      <c r="R3" s="1000"/>
      <c r="S3" s="1000"/>
      <c r="T3" s="1005"/>
      <c r="U3" s="1006"/>
      <c r="V3" s="1009"/>
      <c r="W3" s="1010"/>
      <c r="X3" s="1010"/>
      <c r="Y3" s="990"/>
      <c r="Z3" s="994"/>
      <c r="AA3" s="995"/>
      <c r="AB3" s="996"/>
    </row>
    <row r="4" spans="1:36" ht="12" customHeight="1" x14ac:dyDescent="0.15">
      <c r="B4" s="1021"/>
      <c r="C4" s="1022"/>
      <c r="D4" s="1022"/>
      <c r="E4" s="1022"/>
      <c r="F4" s="1022"/>
      <c r="G4" s="1022"/>
      <c r="H4" s="1022"/>
      <c r="I4" s="1022"/>
      <c r="J4" s="1022"/>
      <c r="K4" s="1022"/>
      <c r="L4" s="1022"/>
      <c r="M4" s="1022"/>
      <c r="N4" s="1022"/>
      <c r="O4" s="1022"/>
      <c r="P4" s="1022"/>
      <c r="Q4" s="1022"/>
      <c r="R4" s="1022"/>
      <c r="S4" s="1022"/>
      <c r="T4" s="1022"/>
      <c r="U4" s="1022"/>
      <c r="V4" s="1022"/>
      <c r="W4" s="1022"/>
      <c r="X4" s="1022"/>
      <c r="Y4" s="1022"/>
      <c r="Z4" s="199"/>
      <c r="AA4" s="200"/>
      <c r="AB4" s="201"/>
      <c r="AC4" s="202"/>
      <c r="AD4" s="3"/>
      <c r="AE4" s="3"/>
      <c r="AF4" s="3"/>
      <c r="AG4" s="3"/>
      <c r="AH4" s="3"/>
      <c r="AI4" s="3"/>
      <c r="AJ4" s="3"/>
    </row>
    <row r="5" spans="1:36" ht="12.75" customHeight="1" thickBot="1" x14ac:dyDescent="0.2">
      <c r="B5" s="1023" t="s">
        <v>667</v>
      </c>
      <c r="C5" s="1024"/>
      <c r="D5" s="1024"/>
      <c r="E5" s="1024"/>
      <c r="F5" s="1024"/>
      <c r="G5" s="1024"/>
      <c r="H5" s="1024"/>
      <c r="I5" s="1024"/>
      <c r="J5" s="1024"/>
      <c r="K5" s="1024"/>
      <c r="L5" s="1024"/>
      <c r="M5" s="1024"/>
      <c r="N5" s="1024"/>
      <c r="O5" s="1024"/>
      <c r="P5" s="1024"/>
      <c r="Q5" s="1024"/>
      <c r="R5" s="1024"/>
      <c r="S5" s="1024"/>
      <c r="T5" s="1024"/>
      <c r="U5" s="1024"/>
      <c r="V5" s="1024"/>
      <c r="W5" s="1024"/>
      <c r="X5" s="1024"/>
      <c r="Y5" s="1024"/>
      <c r="Z5" s="1024"/>
      <c r="AA5" s="1024"/>
      <c r="AB5" s="1025"/>
      <c r="AC5" s="197"/>
      <c r="AD5" s="3"/>
      <c r="AE5" s="3"/>
      <c r="AF5" s="3"/>
      <c r="AG5" s="3"/>
      <c r="AH5" s="3"/>
      <c r="AI5" s="3"/>
      <c r="AJ5" s="3"/>
    </row>
    <row r="6" spans="1:36" ht="13.5" customHeight="1" x14ac:dyDescent="0.15">
      <c r="B6" s="1026" t="s">
        <v>594</v>
      </c>
      <c r="C6" s="1027"/>
      <c r="D6" s="1028"/>
      <c r="E6" s="1029" t="s">
        <v>595</v>
      </c>
      <c r="F6" s="1030"/>
      <c r="G6" s="1030"/>
      <c r="H6" s="1030"/>
      <c r="I6" s="1030"/>
      <c r="J6" s="1030"/>
      <c r="K6" s="1030"/>
      <c r="L6" s="1030"/>
      <c r="M6" s="1030"/>
      <c r="N6" s="1030"/>
      <c r="O6" s="1030"/>
      <c r="P6" s="1030"/>
      <c r="Q6" s="1029" t="s">
        <v>596</v>
      </c>
      <c r="R6" s="1030"/>
      <c r="S6" s="1030"/>
      <c r="T6" s="1030"/>
      <c r="U6" s="1030"/>
      <c r="V6" s="1030"/>
      <c r="W6" s="1030"/>
      <c r="X6" s="1030"/>
      <c r="Y6" s="1030"/>
      <c r="Z6" s="1030"/>
      <c r="AA6" s="1030"/>
      <c r="AB6" s="1031"/>
      <c r="AC6" s="203"/>
      <c r="AD6" s="203"/>
    </row>
    <row r="7" spans="1:36" ht="13.5" x14ac:dyDescent="0.15">
      <c r="B7" s="1011" t="s">
        <v>597</v>
      </c>
      <c r="C7" s="1013" t="s">
        <v>598</v>
      </c>
      <c r="D7" s="1016" t="s">
        <v>599</v>
      </c>
      <c r="E7" s="1018" t="s">
        <v>668</v>
      </c>
      <c r="F7" s="1019"/>
      <c r="G7" s="1019"/>
      <c r="H7" s="1019"/>
      <c r="I7" s="1019"/>
      <c r="J7" s="1019"/>
      <c r="K7" s="1019"/>
      <c r="L7" s="1019"/>
      <c r="M7" s="1019"/>
      <c r="N7" s="1019"/>
      <c r="O7" s="1019"/>
      <c r="P7" s="1020"/>
      <c r="Q7" s="1018" t="s">
        <v>601</v>
      </c>
      <c r="R7" s="1019"/>
      <c r="S7" s="1019"/>
      <c r="T7" s="1019"/>
      <c r="U7" s="1032" t="s">
        <v>602</v>
      </c>
      <c r="V7" s="1019"/>
      <c r="W7" s="1019"/>
      <c r="X7" s="1019"/>
      <c r="Y7" s="1019"/>
      <c r="Z7" s="1019"/>
      <c r="AA7" s="1019"/>
      <c r="AB7" s="1033"/>
      <c r="AC7" s="203"/>
      <c r="AD7" s="203"/>
    </row>
    <row r="8" spans="1:36" ht="13.5" x14ac:dyDescent="0.15">
      <c r="B8" s="1011"/>
      <c r="C8" s="1014"/>
      <c r="D8" s="1016"/>
      <c r="E8" s="1018" t="s">
        <v>604</v>
      </c>
      <c r="F8" s="1019"/>
      <c r="G8" s="1019"/>
      <c r="H8" s="1020"/>
      <c r="I8" s="1019" t="s">
        <v>605</v>
      </c>
      <c r="J8" s="1019"/>
      <c r="K8" s="1019"/>
      <c r="L8" s="1020"/>
      <c r="M8" s="1019" t="s">
        <v>606</v>
      </c>
      <c r="N8" s="1019"/>
      <c r="O8" s="1019"/>
      <c r="P8" s="1020"/>
      <c r="Q8" s="1018" t="s">
        <v>607</v>
      </c>
      <c r="R8" s="1019"/>
      <c r="S8" s="1019"/>
      <c r="T8" s="1019"/>
      <c r="U8" s="1032" t="s">
        <v>605</v>
      </c>
      <c r="V8" s="1019"/>
      <c r="W8" s="1019"/>
      <c r="X8" s="1019"/>
      <c r="Y8" s="1032" t="s">
        <v>606</v>
      </c>
      <c r="Z8" s="1019"/>
      <c r="AA8" s="1019"/>
      <c r="AB8" s="1033"/>
      <c r="AC8" s="208"/>
      <c r="AD8" s="208"/>
      <c r="AE8" s="208"/>
      <c r="AF8" s="208"/>
      <c r="AG8" s="208"/>
      <c r="AH8" s="208"/>
      <c r="AI8" s="208"/>
      <c r="AJ8" s="208"/>
    </row>
    <row r="9" spans="1:36" s="209" customFormat="1" x14ac:dyDescent="0.15">
      <c r="B9" s="1012"/>
      <c r="C9" s="1015"/>
      <c r="D9" s="1017"/>
      <c r="E9" s="210" t="s">
        <v>609</v>
      </c>
      <c r="F9" s="211" t="s">
        <v>610</v>
      </c>
      <c r="G9" s="211" t="s">
        <v>611</v>
      </c>
      <c r="H9" s="206" t="s">
        <v>612</v>
      </c>
      <c r="I9" s="212" t="s">
        <v>609</v>
      </c>
      <c r="J9" s="211" t="s">
        <v>610</v>
      </c>
      <c r="K9" s="211" t="s">
        <v>611</v>
      </c>
      <c r="L9" s="206" t="s">
        <v>612</v>
      </c>
      <c r="M9" s="212" t="s">
        <v>609</v>
      </c>
      <c r="N9" s="211" t="s">
        <v>610</v>
      </c>
      <c r="O9" s="211" t="s">
        <v>611</v>
      </c>
      <c r="P9" s="206" t="s">
        <v>612</v>
      </c>
      <c r="Q9" s="204" t="s">
        <v>609</v>
      </c>
      <c r="R9" s="213" t="s">
        <v>610</v>
      </c>
      <c r="S9" s="211" t="s">
        <v>611</v>
      </c>
      <c r="T9" s="205" t="s">
        <v>612</v>
      </c>
      <c r="U9" s="207" t="s">
        <v>609</v>
      </c>
      <c r="V9" s="213" t="s">
        <v>610</v>
      </c>
      <c r="W9" s="211" t="s">
        <v>611</v>
      </c>
      <c r="X9" s="205" t="s">
        <v>612</v>
      </c>
      <c r="Y9" s="207" t="s">
        <v>609</v>
      </c>
      <c r="Z9" s="213" t="s">
        <v>610</v>
      </c>
      <c r="AA9" s="211" t="s">
        <v>611</v>
      </c>
      <c r="AB9" s="214" t="s">
        <v>612</v>
      </c>
      <c r="AC9" s="208"/>
      <c r="AD9" s="208"/>
      <c r="AE9" s="208"/>
      <c r="AF9" s="208"/>
      <c r="AG9" s="208"/>
      <c r="AH9" s="208"/>
      <c r="AI9" s="208"/>
      <c r="AJ9" s="208"/>
    </row>
    <row r="10" spans="1:36" x14ac:dyDescent="0.15">
      <c r="B10" s="215" t="s">
        <v>616</v>
      </c>
      <c r="C10" s="216">
        <v>0.7</v>
      </c>
      <c r="D10" s="217" t="s">
        <v>634</v>
      </c>
      <c r="E10" s="218">
        <v>0</v>
      </c>
      <c r="F10" s="219">
        <v>0</v>
      </c>
      <c r="G10" s="219">
        <v>0</v>
      </c>
      <c r="H10" s="220">
        <v>0</v>
      </c>
      <c r="I10" s="221">
        <v>0</v>
      </c>
      <c r="J10" s="219">
        <v>0</v>
      </c>
      <c r="K10" s="219">
        <v>0</v>
      </c>
      <c r="L10" s="220">
        <v>0</v>
      </c>
      <c r="M10" s="221">
        <v>0</v>
      </c>
      <c r="N10" s="219">
        <v>0</v>
      </c>
      <c r="O10" s="219">
        <v>0</v>
      </c>
      <c r="P10" s="220">
        <v>0</v>
      </c>
      <c r="Q10" s="222"/>
      <c r="R10" s="223"/>
      <c r="S10" s="223"/>
      <c r="T10" s="224"/>
      <c r="U10" s="225"/>
      <c r="V10" s="226"/>
      <c r="W10" s="226"/>
      <c r="X10" s="227"/>
      <c r="Y10" s="228"/>
      <c r="Z10" s="226"/>
      <c r="AA10" s="226"/>
      <c r="AB10" s="229"/>
      <c r="AC10" s="208"/>
      <c r="AD10" s="208"/>
      <c r="AE10" s="208"/>
      <c r="AF10" s="208"/>
      <c r="AG10" s="208"/>
      <c r="AH10" s="208"/>
      <c r="AI10" s="208"/>
      <c r="AJ10" s="208"/>
    </row>
    <row r="11" spans="1:36" x14ac:dyDescent="0.15">
      <c r="B11" s="215" t="s">
        <v>428</v>
      </c>
      <c r="C11" s="230">
        <v>7</v>
      </c>
      <c r="D11" s="217" t="s">
        <v>649</v>
      </c>
      <c r="E11" s="218">
        <v>0</v>
      </c>
      <c r="F11" s="219">
        <v>0</v>
      </c>
      <c r="G11" s="219">
        <v>0</v>
      </c>
      <c r="H11" s="220">
        <v>0</v>
      </c>
      <c r="I11" s="221">
        <v>0</v>
      </c>
      <c r="J11" s="219">
        <v>0</v>
      </c>
      <c r="K11" s="219">
        <v>1</v>
      </c>
      <c r="L11" s="220">
        <v>3</v>
      </c>
      <c r="M11" s="221">
        <v>0</v>
      </c>
      <c r="N11" s="219">
        <v>0</v>
      </c>
      <c r="O11" s="219">
        <v>0</v>
      </c>
      <c r="P11" s="220">
        <v>0</v>
      </c>
      <c r="Q11" s="231"/>
      <c r="R11" s="223"/>
      <c r="S11" s="223"/>
      <c r="T11" s="224"/>
      <c r="U11" s="225"/>
      <c r="V11" s="226"/>
      <c r="W11" s="226">
        <v>7.0000000000000007E-2</v>
      </c>
      <c r="X11" s="227">
        <v>4.7500000000000001E-2</v>
      </c>
      <c r="Y11" s="228"/>
      <c r="Z11" s="226"/>
      <c r="AA11" s="226"/>
      <c r="AB11" s="229"/>
      <c r="AC11" s="208"/>
      <c r="AD11" s="208"/>
      <c r="AE11" s="208"/>
      <c r="AF11" s="208"/>
      <c r="AG11" s="208"/>
      <c r="AH11" s="208"/>
      <c r="AI11" s="208"/>
      <c r="AJ11" s="208"/>
    </row>
    <row r="12" spans="1:36" x14ac:dyDescent="0.15">
      <c r="B12" s="215" t="s">
        <v>326</v>
      </c>
      <c r="C12" s="230">
        <v>10.5</v>
      </c>
      <c r="D12" s="217" t="s">
        <v>634</v>
      </c>
      <c r="E12" s="218">
        <v>0</v>
      </c>
      <c r="F12" s="219">
        <v>0</v>
      </c>
      <c r="G12" s="219">
        <v>0</v>
      </c>
      <c r="H12" s="220">
        <v>0</v>
      </c>
      <c r="I12" s="221">
        <v>0</v>
      </c>
      <c r="J12" s="219">
        <v>0</v>
      </c>
      <c r="K12" s="219">
        <v>0</v>
      </c>
      <c r="L12" s="220">
        <v>0</v>
      </c>
      <c r="M12" s="221">
        <v>0</v>
      </c>
      <c r="N12" s="219">
        <v>0</v>
      </c>
      <c r="O12" s="219">
        <v>0</v>
      </c>
      <c r="P12" s="220">
        <v>0</v>
      </c>
      <c r="Q12" s="222"/>
      <c r="R12" s="223"/>
      <c r="S12" s="232"/>
      <c r="T12" s="224"/>
      <c r="U12" s="225"/>
      <c r="V12" s="226"/>
      <c r="W12" s="226"/>
      <c r="X12" s="227"/>
      <c r="Y12" s="228"/>
      <c r="Z12" s="226"/>
      <c r="AA12" s="226"/>
      <c r="AB12" s="229"/>
      <c r="AC12" s="208"/>
      <c r="AD12" s="208"/>
      <c r="AE12" s="208"/>
      <c r="AF12" s="208"/>
      <c r="AG12" s="208"/>
      <c r="AH12" s="208"/>
      <c r="AI12" s="208"/>
      <c r="AJ12" s="208"/>
    </row>
    <row r="13" spans="1:36" x14ac:dyDescent="0.15">
      <c r="B13" s="215" t="s">
        <v>327</v>
      </c>
      <c r="C13" s="230">
        <v>10.5</v>
      </c>
      <c r="D13" s="217" t="s">
        <v>649</v>
      </c>
      <c r="E13" s="218">
        <v>0</v>
      </c>
      <c r="F13" s="219">
        <v>0</v>
      </c>
      <c r="G13" s="219">
        <v>0</v>
      </c>
      <c r="H13" s="220">
        <v>0</v>
      </c>
      <c r="I13" s="221">
        <v>0</v>
      </c>
      <c r="J13" s="219">
        <v>0</v>
      </c>
      <c r="K13" s="219">
        <v>0</v>
      </c>
      <c r="L13" s="220">
        <v>1</v>
      </c>
      <c r="M13" s="221">
        <v>0</v>
      </c>
      <c r="N13" s="219">
        <v>0</v>
      </c>
      <c r="O13" s="219">
        <v>0</v>
      </c>
      <c r="P13" s="220">
        <v>0</v>
      </c>
      <c r="Q13" s="222"/>
      <c r="R13" s="223"/>
      <c r="S13" s="232"/>
      <c r="T13" s="224"/>
      <c r="U13" s="225"/>
      <c r="V13" s="226"/>
      <c r="W13" s="226"/>
      <c r="X13" s="227">
        <v>4.4999999999999998E-2</v>
      </c>
      <c r="Y13" s="228"/>
      <c r="Z13" s="226"/>
      <c r="AA13" s="226"/>
      <c r="AB13" s="229"/>
      <c r="AC13" s="208"/>
      <c r="AD13" s="208"/>
      <c r="AE13" s="208"/>
      <c r="AF13" s="208"/>
      <c r="AG13" s="208"/>
      <c r="AH13" s="208"/>
      <c r="AI13" s="208"/>
      <c r="AJ13" s="208"/>
    </row>
    <row r="14" spans="1:36" x14ac:dyDescent="0.15">
      <c r="B14" s="215" t="s">
        <v>328</v>
      </c>
      <c r="C14" s="230">
        <v>10.6</v>
      </c>
      <c r="D14" s="217" t="s">
        <v>649</v>
      </c>
      <c r="E14" s="218">
        <v>0</v>
      </c>
      <c r="F14" s="219">
        <v>0</v>
      </c>
      <c r="G14" s="219">
        <v>0</v>
      </c>
      <c r="H14" s="220">
        <v>0</v>
      </c>
      <c r="I14" s="221">
        <v>0</v>
      </c>
      <c r="J14" s="219">
        <v>0</v>
      </c>
      <c r="K14" s="219">
        <v>2</v>
      </c>
      <c r="L14" s="220">
        <v>0</v>
      </c>
      <c r="M14" s="221">
        <v>0</v>
      </c>
      <c r="N14" s="219">
        <v>0</v>
      </c>
      <c r="O14" s="219">
        <v>0</v>
      </c>
      <c r="P14" s="220">
        <v>0</v>
      </c>
      <c r="Q14" s="222"/>
      <c r="R14" s="223"/>
      <c r="S14" s="223"/>
      <c r="T14" s="224"/>
      <c r="U14" s="225"/>
      <c r="V14" s="226"/>
      <c r="W14" s="226">
        <v>0.125</v>
      </c>
      <c r="X14" s="227"/>
      <c r="Y14" s="228"/>
      <c r="Z14" s="226"/>
      <c r="AA14" s="226"/>
      <c r="AB14" s="229"/>
      <c r="AC14" s="208"/>
      <c r="AD14" s="208"/>
      <c r="AE14" s="208"/>
      <c r="AF14" s="208"/>
      <c r="AG14" s="208"/>
      <c r="AH14" s="208"/>
      <c r="AI14" s="208"/>
      <c r="AJ14" s="208"/>
    </row>
    <row r="15" spans="1:36" x14ac:dyDescent="0.15">
      <c r="B15" s="215" t="s">
        <v>329</v>
      </c>
      <c r="C15" s="230">
        <v>10.5</v>
      </c>
      <c r="D15" s="233" t="s">
        <v>649</v>
      </c>
      <c r="E15" s="218">
        <v>0</v>
      </c>
      <c r="F15" s="219">
        <v>0</v>
      </c>
      <c r="G15" s="219">
        <v>0</v>
      </c>
      <c r="H15" s="234">
        <v>0</v>
      </c>
      <c r="I15" s="235">
        <v>0</v>
      </c>
      <c r="J15" s="219">
        <v>0</v>
      </c>
      <c r="K15" s="219">
        <v>0</v>
      </c>
      <c r="L15" s="234">
        <v>3</v>
      </c>
      <c r="M15" s="235">
        <v>0</v>
      </c>
      <c r="N15" s="219">
        <v>0</v>
      </c>
      <c r="O15" s="219">
        <v>0</v>
      </c>
      <c r="P15" s="234">
        <v>0</v>
      </c>
      <c r="Q15" s="236"/>
      <c r="R15" s="237"/>
      <c r="S15" s="238"/>
      <c r="T15" s="239"/>
      <c r="U15" s="240"/>
      <c r="V15" s="241"/>
      <c r="W15" s="226"/>
      <c r="X15" s="242">
        <v>4.7500000000000001E-2</v>
      </c>
      <c r="Y15" s="240"/>
      <c r="Z15" s="241"/>
      <c r="AA15" s="226"/>
      <c r="AB15" s="229"/>
      <c r="AC15" s="208"/>
      <c r="AD15" s="208"/>
      <c r="AE15" s="208"/>
      <c r="AF15" s="208"/>
      <c r="AG15" s="208"/>
      <c r="AH15" s="208"/>
      <c r="AI15" s="208"/>
      <c r="AJ15" s="208"/>
    </row>
    <row r="16" spans="1:36" x14ac:dyDescent="0.15">
      <c r="B16" s="215" t="s">
        <v>330</v>
      </c>
      <c r="C16" s="230">
        <v>10.5</v>
      </c>
      <c r="D16" s="243" t="s">
        <v>382</v>
      </c>
      <c r="E16" s="218">
        <v>0</v>
      </c>
      <c r="F16" s="219">
        <v>0</v>
      </c>
      <c r="G16" s="219">
        <v>0</v>
      </c>
      <c r="H16" s="234">
        <v>0</v>
      </c>
      <c r="I16" s="235">
        <v>0</v>
      </c>
      <c r="J16" s="219">
        <v>1</v>
      </c>
      <c r="K16" s="219">
        <v>0</v>
      </c>
      <c r="L16" s="234">
        <v>1</v>
      </c>
      <c r="M16" s="235">
        <v>0</v>
      </c>
      <c r="N16" s="219">
        <v>0</v>
      </c>
      <c r="O16" s="219">
        <v>0</v>
      </c>
      <c r="P16" s="234">
        <v>0</v>
      </c>
      <c r="Q16" s="236"/>
      <c r="R16" s="237"/>
      <c r="S16" s="238"/>
      <c r="T16" s="239"/>
      <c r="U16" s="240"/>
      <c r="V16" s="241">
        <v>0.02</v>
      </c>
      <c r="W16" s="226"/>
      <c r="X16" s="242">
        <v>0.14000000000000001</v>
      </c>
      <c r="Y16" s="240"/>
      <c r="Z16" s="241"/>
      <c r="AA16" s="226"/>
      <c r="AB16" s="229"/>
      <c r="AC16" s="208"/>
      <c r="AD16" s="208"/>
      <c r="AE16" s="208"/>
      <c r="AF16" s="208"/>
      <c r="AG16" s="208"/>
      <c r="AH16" s="208"/>
      <c r="AI16" s="208"/>
      <c r="AJ16" s="208"/>
    </row>
    <row r="17" spans="2:36" x14ac:dyDescent="0.15">
      <c r="B17" s="215" t="s">
        <v>331</v>
      </c>
      <c r="C17" s="230">
        <v>10.5</v>
      </c>
      <c r="D17" s="243" t="s">
        <v>649</v>
      </c>
      <c r="E17" s="218">
        <v>0</v>
      </c>
      <c r="F17" s="219">
        <v>0</v>
      </c>
      <c r="G17" s="219">
        <v>0</v>
      </c>
      <c r="H17" s="234">
        <v>0</v>
      </c>
      <c r="I17" s="235">
        <v>0</v>
      </c>
      <c r="J17" s="219">
        <v>0</v>
      </c>
      <c r="K17" s="219">
        <v>1</v>
      </c>
      <c r="L17" s="234">
        <v>1</v>
      </c>
      <c r="M17" s="235">
        <v>0</v>
      </c>
      <c r="N17" s="219">
        <v>0</v>
      </c>
      <c r="O17" s="219">
        <v>0</v>
      </c>
      <c r="P17" s="234">
        <v>0</v>
      </c>
      <c r="Q17" s="236"/>
      <c r="R17" s="237"/>
      <c r="S17" s="238"/>
      <c r="T17" s="239"/>
      <c r="U17" s="240"/>
      <c r="V17" s="241"/>
      <c r="W17" s="226">
        <v>1.4999999999999999E-2</v>
      </c>
      <c r="X17" s="242">
        <v>0.02</v>
      </c>
      <c r="Y17" s="240"/>
      <c r="Z17" s="241"/>
      <c r="AA17" s="226"/>
      <c r="AB17" s="229"/>
      <c r="AC17" s="208"/>
      <c r="AD17" s="208"/>
      <c r="AE17" s="208"/>
      <c r="AF17" s="208"/>
      <c r="AG17" s="208"/>
      <c r="AH17" s="208"/>
      <c r="AI17" s="208"/>
      <c r="AJ17" s="208"/>
    </row>
    <row r="18" spans="2:36" x14ac:dyDescent="0.15">
      <c r="B18" s="215" t="s">
        <v>332</v>
      </c>
      <c r="C18" s="230">
        <v>10.5</v>
      </c>
      <c r="D18" s="243" t="s">
        <v>634</v>
      </c>
      <c r="E18" s="218">
        <v>0</v>
      </c>
      <c r="F18" s="219">
        <v>0</v>
      </c>
      <c r="G18" s="219">
        <v>0</v>
      </c>
      <c r="H18" s="234">
        <v>0</v>
      </c>
      <c r="I18" s="235">
        <v>0</v>
      </c>
      <c r="J18" s="219">
        <v>0</v>
      </c>
      <c r="K18" s="219">
        <v>0</v>
      </c>
      <c r="L18" s="234">
        <v>0</v>
      </c>
      <c r="M18" s="235">
        <v>0</v>
      </c>
      <c r="N18" s="219">
        <v>0</v>
      </c>
      <c r="O18" s="219">
        <v>0</v>
      </c>
      <c r="P18" s="234">
        <v>0</v>
      </c>
      <c r="Q18" s="236"/>
      <c r="R18" s="237"/>
      <c r="S18" s="238"/>
      <c r="T18" s="239"/>
      <c r="U18" s="240"/>
      <c r="V18" s="241"/>
      <c r="W18" s="226"/>
      <c r="X18" s="242"/>
      <c r="Y18" s="240"/>
      <c r="Z18" s="241"/>
      <c r="AA18" s="226"/>
      <c r="AB18" s="229"/>
      <c r="AC18" s="208"/>
      <c r="AD18" s="208"/>
      <c r="AE18" s="208"/>
      <c r="AF18" s="208"/>
      <c r="AG18" s="208"/>
      <c r="AH18" s="208"/>
      <c r="AI18" s="208"/>
      <c r="AJ18" s="208"/>
    </row>
    <row r="19" spans="2:36" x14ac:dyDescent="0.15">
      <c r="B19" s="215" t="s">
        <v>333</v>
      </c>
      <c r="C19" s="230">
        <v>10.5</v>
      </c>
      <c r="D19" s="243" t="s">
        <v>634</v>
      </c>
      <c r="E19" s="218">
        <v>0</v>
      </c>
      <c r="F19" s="219">
        <v>0</v>
      </c>
      <c r="G19" s="219">
        <v>0</v>
      </c>
      <c r="H19" s="234">
        <v>0</v>
      </c>
      <c r="I19" s="235">
        <v>0</v>
      </c>
      <c r="J19" s="219">
        <v>0</v>
      </c>
      <c r="K19" s="219">
        <v>0</v>
      </c>
      <c r="L19" s="234">
        <v>0</v>
      </c>
      <c r="M19" s="235">
        <v>0</v>
      </c>
      <c r="N19" s="219">
        <v>0</v>
      </c>
      <c r="O19" s="219">
        <v>0</v>
      </c>
      <c r="P19" s="234">
        <v>0</v>
      </c>
      <c r="Q19" s="236"/>
      <c r="R19" s="237"/>
      <c r="S19" s="238"/>
      <c r="T19" s="239"/>
      <c r="U19" s="240"/>
      <c r="V19" s="241"/>
      <c r="W19" s="226"/>
      <c r="X19" s="242"/>
      <c r="Y19" s="240"/>
      <c r="Z19" s="241"/>
      <c r="AA19" s="226"/>
      <c r="AB19" s="229"/>
      <c r="AC19" s="208"/>
      <c r="AD19" s="208"/>
      <c r="AE19" s="208"/>
      <c r="AF19" s="208"/>
      <c r="AG19" s="208"/>
      <c r="AH19" s="208"/>
      <c r="AI19" s="208"/>
      <c r="AJ19" s="208"/>
    </row>
    <row r="20" spans="2:36" x14ac:dyDescent="0.15">
      <c r="B20" s="215" t="s">
        <v>334</v>
      </c>
      <c r="C20" s="230">
        <v>10.5</v>
      </c>
      <c r="D20" s="243" t="s">
        <v>649</v>
      </c>
      <c r="E20" s="218">
        <v>0</v>
      </c>
      <c r="F20" s="219">
        <v>0</v>
      </c>
      <c r="G20" s="219">
        <v>0</v>
      </c>
      <c r="H20" s="234">
        <v>0</v>
      </c>
      <c r="I20" s="235">
        <v>0</v>
      </c>
      <c r="J20" s="219">
        <v>0</v>
      </c>
      <c r="K20" s="219">
        <v>0</v>
      </c>
      <c r="L20" s="234">
        <v>2</v>
      </c>
      <c r="M20" s="235">
        <v>0</v>
      </c>
      <c r="N20" s="219">
        <v>0</v>
      </c>
      <c r="O20" s="219">
        <v>0</v>
      </c>
      <c r="P20" s="234">
        <v>0</v>
      </c>
      <c r="Q20" s="236"/>
      <c r="R20" s="237"/>
      <c r="S20" s="238"/>
      <c r="T20" s="239"/>
      <c r="U20" s="240"/>
      <c r="V20" s="241"/>
      <c r="W20" s="226"/>
      <c r="X20" s="242">
        <v>1.2500000000000001E-2</v>
      </c>
      <c r="Y20" s="240"/>
      <c r="Z20" s="241"/>
      <c r="AA20" s="226"/>
      <c r="AB20" s="229"/>
      <c r="AC20" s="208"/>
      <c r="AD20" s="208"/>
      <c r="AE20" s="208"/>
      <c r="AF20" s="208"/>
      <c r="AG20" s="208"/>
      <c r="AH20" s="208"/>
      <c r="AI20" s="208"/>
      <c r="AJ20" s="208"/>
    </row>
    <row r="21" spans="2:36" x14ac:dyDescent="0.15">
      <c r="B21" s="215" t="s">
        <v>335</v>
      </c>
      <c r="C21" s="230">
        <v>10.5</v>
      </c>
      <c r="D21" s="243" t="s">
        <v>649</v>
      </c>
      <c r="E21" s="218">
        <v>0</v>
      </c>
      <c r="F21" s="219">
        <v>0</v>
      </c>
      <c r="G21" s="219">
        <v>0</v>
      </c>
      <c r="H21" s="234">
        <v>0</v>
      </c>
      <c r="I21" s="235">
        <v>0</v>
      </c>
      <c r="J21" s="219">
        <v>0</v>
      </c>
      <c r="K21" s="219">
        <v>0</v>
      </c>
      <c r="L21" s="234">
        <v>1</v>
      </c>
      <c r="M21" s="235">
        <v>0</v>
      </c>
      <c r="N21" s="219">
        <v>0</v>
      </c>
      <c r="O21" s="219">
        <v>0</v>
      </c>
      <c r="P21" s="234">
        <v>0</v>
      </c>
      <c r="Q21" s="236"/>
      <c r="R21" s="237"/>
      <c r="S21" s="238"/>
      <c r="T21" s="239"/>
      <c r="U21" s="240"/>
      <c r="V21" s="241"/>
      <c r="W21" s="226"/>
      <c r="X21" s="242">
        <v>0.08</v>
      </c>
      <c r="Y21" s="240"/>
      <c r="Z21" s="241"/>
      <c r="AA21" s="226"/>
      <c r="AB21" s="229"/>
      <c r="AC21" s="208"/>
      <c r="AD21" s="208"/>
      <c r="AE21" s="208"/>
      <c r="AF21" s="208"/>
      <c r="AG21" s="208"/>
      <c r="AH21" s="208"/>
      <c r="AI21" s="208"/>
      <c r="AJ21" s="208"/>
    </row>
    <row r="22" spans="2:36" x14ac:dyDescent="0.15">
      <c r="B22" s="215" t="s">
        <v>336</v>
      </c>
      <c r="C22" s="230">
        <v>10.5</v>
      </c>
      <c r="D22" s="243" t="s">
        <v>634</v>
      </c>
      <c r="E22" s="218">
        <v>0</v>
      </c>
      <c r="F22" s="219">
        <v>0</v>
      </c>
      <c r="G22" s="219">
        <v>0</v>
      </c>
      <c r="H22" s="234">
        <v>0</v>
      </c>
      <c r="I22" s="235">
        <v>0</v>
      </c>
      <c r="J22" s="219">
        <v>0</v>
      </c>
      <c r="K22" s="219">
        <v>0</v>
      </c>
      <c r="L22" s="234">
        <v>0</v>
      </c>
      <c r="M22" s="235">
        <v>0</v>
      </c>
      <c r="N22" s="219">
        <v>0</v>
      </c>
      <c r="O22" s="219">
        <v>0</v>
      </c>
      <c r="P22" s="234">
        <v>0</v>
      </c>
      <c r="Q22" s="236"/>
      <c r="R22" s="237"/>
      <c r="S22" s="238"/>
      <c r="T22" s="239"/>
      <c r="U22" s="240"/>
      <c r="V22" s="241"/>
      <c r="W22" s="226"/>
      <c r="X22" s="242"/>
      <c r="Y22" s="240"/>
      <c r="Z22" s="241"/>
      <c r="AA22" s="226"/>
      <c r="AB22" s="229"/>
      <c r="AC22" s="208"/>
      <c r="AD22" s="208"/>
      <c r="AE22" s="208"/>
      <c r="AF22" s="208"/>
      <c r="AG22" s="208"/>
      <c r="AH22" s="208"/>
      <c r="AI22" s="208"/>
      <c r="AJ22" s="208"/>
    </row>
    <row r="23" spans="2:36" x14ac:dyDescent="0.15">
      <c r="B23" s="215" t="s">
        <v>337</v>
      </c>
      <c r="C23" s="230">
        <v>10.5</v>
      </c>
      <c r="D23" s="243" t="s">
        <v>649</v>
      </c>
      <c r="E23" s="218">
        <v>0</v>
      </c>
      <c r="F23" s="219">
        <v>0</v>
      </c>
      <c r="G23" s="219">
        <v>0</v>
      </c>
      <c r="H23" s="234">
        <v>0</v>
      </c>
      <c r="I23" s="235">
        <v>0</v>
      </c>
      <c r="J23" s="219">
        <v>0</v>
      </c>
      <c r="K23" s="219">
        <v>0</v>
      </c>
      <c r="L23" s="234">
        <v>2</v>
      </c>
      <c r="M23" s="235">
        <v>0</v>
      </c>
      <c r="N23" s="219">
        <v>0</v>
      </c>
      <c r="O23" s="219">
        <v>0</v>
      </c>
      <c r="P23" s="234">
        <v>0</v>
      </c>
      <c r="Q23" s="236"/>
      <c r="R23" s="237"/>
      <c r="S23" s="238"/>
      <c r="T23" s="239"/>
      <c r="U23" s="240"/>
      <c r="V23" s="241"/>
      <c r="W23" s="226"/>
      <c r="X23" s="242">
        <v>4.2500000000000003E-2</v>
      </c>
      <c r="Y23" s="240"/>
      <c r="Z23" s="241"/>
      <c r="AA23" s="226"/>
      <c r="AB23" s="229"/>
      <c r="AC23" s="208"/>
      <c r="AD23" s="208"/>
      <c r="AE23" s="208"/>
      <c r="AF23" s="208"/>
      <c r="AG23" s="208"/>
      <c r="AH23" s="208"/>
      <c r="AI23" s="208"/>
      <c r="AJ23" s="208"/>
    </row>
    <row r="24" spans="2:36" x14ac:dyDescent="0.15">
      <c r="B24" s="215" t="s">
        <v>338</v>
      </c>
      <c r="C24" s="230">
        <v>10.5</v>
      </c>
      <c r="D24" s="243" t="s">
        <v>649</v>
      </c>
      <c r="E24" s="218">
        <v>0</v>
      </c>
      <c r="F24" s="219">
        <v>0</v>
      </c>
      <c r="G24" s="219">
        <v>0</v>
      </c>
      <c r="H24" s="234">
        <v>0</v>
      </c>
      <c r="I24" s="235">
        <v>0</v>
      </c>
      <c r="J24" s="219">
        <v>0</v>
      </c>
      <c r="K24" s="219">
        <v>0</v>
      </c>
      <c r="L24" s="234">
        <v>1</v>
      </c>
      <c r="M24" s="235">
        <v>0</v>
      </c>
      <c r="N24" s="219">
        <v>0</v>
      </c>
      <c r="O24" s="219">
        <v>0</v>
      </c>
      <c r="P24" s="234">
        <v>0</v>
      </c>
      <c r="Q24" s="236"/>
      <c r="R24" s="237"/>
      <c r="S24" s="238"/>
      <c r="T24" s="239"/>
      <c r="U24" s="240"/>
      <c r="V24" s="241"/>
      <c r="W24" s="226"/>
      <c r="X24" s="242">
        <v>0.1</v>
      </c>
      <c r="Y24" s="240"/>
      <c r="Z24" s="241"/>
      <c r="AA24" s="226"/>
      <c r="AB24" s="229"/>
      <c r="AC24" s="208"/>
      <c r="AD24" s="208"/>
      <c r="AE24" s="208"/>
      <c r="AF24" s="208"/>
      <c r="AG24" s="208"/>
      <c r="AH24" s="208"/>
      <c r="AI24" s="208"/>
      <c r="AJ24" s="208"/>
    </row>
    <row r="25" spans="2:36" x14ac:dyDescent="0.15">
      <c r="B25" s="215" t="s">
        <v>339</v>
      </c>
      <c r="C25" s="230">
        <v>10.5</v>
      </c>
      <c r="D25" s="243" t="s">
        <v>649</v>
      </c>
      <c r="E25" s="218">
        <v>0</v>
      </c>
      <c r="F25" s="219">
        <v>0</v>
      </c>
      <c r="G25" s="219">
        <v>0</v>
      </c>
      <c r="H25" s="234">
        <v>0</v>
      </c>
      <c r="I25" s="235">
        <v>0</v>
      </c>
      <c r="J25" s="219">
        <v>0</v>
      </c>
      <c r="K25" s="219">
        <v>0</v>
      </c>
      <c r="L25" s="234">
        <v>1</v>
      </c>
      <c r="M25" s="235">
        <v>0</v>
      </c>
      <c r="N25" s="219">
        <v>0</v>
      </c>
      <c r="O25" s="219">
        <v>0</v>
      </c>
      <c r="P25" s="234">
        <v>0</v>
      </c>
      <c r="Q25" s="236"/>
      <c r="R25" s="237"/>
      <c r="S25" s="238"/>
      <c r="T25" s="239"/>
      <c r="U25" s="240"/>
      <c r="V25" s="241"/>
      <c r="W25" s="226"/>
      <c r="X25" s="242">
        <v>5.5E-2</v>
      </c>
      <c r="Y25" s="240"/>
      <c r="Z25" s="241"/>
      <c r="AA25" s="226"/>
      <c r="AB25" s="229"/>
      <c r="AC25" s="208"/>
      <c r="AD25" s="208"/>
      <c r="AE25" s="208"/>
      <c r="AF25" s="208"/>
      <c r="AG25" s="208"/>
      <c r="AH25" s="208"/>
      <c r="AI25" s="208"/>
      <c r="AJ25" s="208"/>
    </row>
    <row r="26" spans="2:36" x14ac:dyDescent="0.15">
      <c r="B26" s="215" t="s">
        <v>340</v>
      </c>
      <c r="C26" s="230">
        <v>10.5</v>
      </c>
      <c r="D26" s="243" t="s">
        <v>649</v>
      </c>
      <c r="E26" s="218">
        <v>0</v>
      </c>
      <c r="F26" s="219">
        <v>0</v>
      </c>
      <c r="G26" s="219">
        <v>0</v>
      </c>
      <c r="H26" s="234">
        <v>0</v>
      </c>
      <c r="I26" s="235">
        <v>0</v>
      </c>
      <c r="J26" s="219">
        <v>0</v>
      </c>
      <c r="K26" s="219">
        <v>0</v>
      </c>
      <c r="L26" s="234">
        <v>2</v>
      </c>
      <c r="M26" s="235">
        <v>0</v>
      </c>
      <c r="N26" s="219">
        <v>0</v>
      </c>
      <c r="O26" s="219">
        <v>0</v>
      </c>
      <c r="P26" s="234">
        <v>0</v>
      </c>
      <c r="Q26" s="236"/>
      <c r="R26" s="237"/>
      <c r="S26" s="238"/>
      <c r="T26" s="239"/>
      <c r="U26" s="240"/>
      <c r="V26" s="241"/>
      <c r="W26" s="226"/>
      <c r="X26" s="242">
        <v>3.5000000000000003E-2</v>
      </c>
      <c r="Y26" s="240"/>
      <c r="Z26" s="241"/>
      <c r="AA26" s="226"/>
      <c r="AB26" s="229"/>
      <c r="AC26" s="208"/>
      <c r="AD26" s="208"/>
      <c r="AE26" s="208"/>
      <c r="AF26" s="208"/>
      <c r="AG26" s="208"/>
      <c r="AH26" s="208"/>
      <c r="AI26" s="208"/>
      <c r="AJ26" s="208"/>
    </row>
    <row r="27" spans="2:36" x14ac:dyDescent="0.15">
      <c r="B27" s="215" t="s">
        <v>341</v>
      </c>
      <c r="C27" s="230">
        <v>10.5</v>
      </c>
      <c r="D27" s="243" t="s">
        <v>649</v>
      </c>
      <c r="E27" s="218">
        <v>0</v>
      </c>
      <c r="F27" s="219">
        <v>0</v>
      </c>
      <c r="G27" s="219">
        <v>0</v>
      </c>
      <c r="H27" s="234">
        <v>0</v>
      </c>
      <c r="I27" s="235">
        <v>0</v>
      </c>
      <c r="J27" s="219">
        <v>0</v>
      </c>
      <c r="K27" s="219">
        <v>2</v>
      </c>
      <c r="L27" s="234">
        <v>0</v>
      </c>
      <c r="M27" s="235">
        <v>0</v>
      </c>
      <c r="N27" s="219">
        <v>0</v>
      </c>
      <c r="O27" s="219">
        <v>0</v>
      </c>
      <c r="P27" s="234">
        <v>0</v>
      </c>
      <c r="Q27" s="236"/>
      <c r="R27" s="237"/>
      <c r="S27" s="238"/>
      <c r="T27" s="239"/>
      <c r="U27" s="240"/>
      <c r="V27" s="241"/>
      <c r="W27" s="226">
        <v>0.14749999999999999</v>
      </c>
      <c r="X27" s="242"/>
      <c r="Y27" s="240"/>
      <c r="Z27" s="241"/>
      <c r="AA27" s="226"/>
      <c r="AB27" s="229"/>
      <c r="AC27" s="208"/>
      <c r="AD27" s="208"/>
      <c r="AE27" s="208"/>
      <c r="AF27" s="208"/>
      <c r="AG27" s="208"/>
      <c r="AH27" s="208"/>
      <c r="AI27" s="208"/>
      <c r="AJ27" s="208"/>
    </row>
    <row r="28" spans="2:36" x14ac:dyDescent="0.15">
      <c r="B28" s="215" t="s">
        <v>342</v>
      </c>
      <c r="C28" s="230">
        <v>10.5</v>
      </c>
      <c r="D28" s="243" t="s">
        <v>649</v>
      </c>
      <c r="E28" s="218">
        <v>0</v>
      </c>
      <c r="F28" s="219">
        <v>0</v>
      </c>
      <c r="G28" s="219">
        <v>0</v>
      </c>
      <c r="H28" s="234">
        <v>0</v>
      </c>
      <c r="I28" s="235">
        <v>0</v>
      </c>
      <c r="J28" s="219">
        <v>0</v>
      </c>
      <c r="K28" s="219">
        <v>0</v>
      </c>
      <c r="L28" s="234">
        <v>2</v>
      </c>
      <c r="M28" s="235">
        <v>0</v>
      </c>
      <c r="N28" s="219">
        <v>0</v>
      </c>
      <c r="O28" s="219">
        <v>0</v>
      </c>
      <c r="P28" s="234">
        <v>0</v>
      </c>
      <c r="Q28" s="236"/>
      <c r="R28" s="237"/>
      <c r="S28" s="238"/>
      <c r="T28" s="239"/>
      <c r="U28" s="240"/>
      <c r="V28" s="241"/>
      <c r="W28" s="226"/>
      <c r="X28" s="242">
        <v>0.09</v>
      </c>
      <c r="Y28" s="240"/>
      <c r="Z28" s="241"/>
      <c r="AA28" s="226"/>
      <c r="AB28" s="229"/>
      <c r="AC28" s="208"/>
      <c r="AD28" s="208"/>
      <c r="AE28" s="208"/>
      <c r="AF28" s="208"/>
      <c r="AG28" s="208"/>
      <c r="AH28" s="208"/>
      <c r="AI28" s="208"/>
      <c r="AJ28" s="208"/>
    </row>
    <row r="29" spans="2:36" x14ac:dyDescent="0.15">
      <c r="B29" s="215" t="s">
        <v>343</v>
      </c>
      <c r="C29" s="230">
        <v>7.7</v>
      </c>
      <c r="D29" s="243" t="s">
        <v>649</v>
      </c>
      <c r="E29" s="218">
        <v>0</v>
      </c>
      <c r="F29" s="219">
        <v>0</v>
      </c>
      <c r="G29" s="219">
        <v>0</v>
      </c>
      <c r="H29" s="234">
        <v>0</v>
      </c>
      <c r="I29" s="235">
        <v>0</v>
      </c>
      <c r="J29" s="219">
        <v>0</v>
      </c>
      <c r="K29" s="219">
        <v>3</v>
      </c>
      <c r="L29" s="234">
        <v>0</v>
      </c>
      <c r="M29" s="235">
        <v>0</v>
      </c>
      <c r="N29" s="219">
        <v>0</v>
      </c>
      <c r="O29" s="219">
        <v>0</v>
      </c>
      <c r="P29" s="234">
        <v>0</v>
      </c>
      <c r="Q29" s="236"/>
      <c r="R29" s="237"/>
      <c r="S29" s="238"/>
      <c r="T29" s="239"/>
      <c r="U29" s="240"/>
      <c r="V29" s="241"/>
      <c r="W29" s="226">
        <v>0.03</v>
      </c>
      <c r="X29" s="242"/>
      <c r="Y29" s="240"/>
      <c r="Z29" s="241"/>
      <c r="AA29" s="226"/>
      <c r="AB29" s="229"/>
      <c r="AC29" s="208"/>
      <c r="AD29" s="208"/>
      <c r="AE29" s="208"/>
      <c r="AF29" s="208"/>
      <c r="AG29" s="208"/>
      <c r="AH29" s="208"/>
      <c r="AI29" s="208"/>
      <c r="AJ29" s="208"/>
    </row>
    <row r="30" spans="2:36" x14ac:dyDescent="0.15">
      <c r="B30" s="215" t="s">
        <v>650</v>
      </c>
      <c r="C30" s="230">
        <v>0</v>
      </c>
      <c r="D30" s="243" t="s">
        <v>634</v>
      </c>
      <c r="E30" s="218">
        <v>0</v>
      </c>
      <c r="F30" s="219">
        <v>0</v>
      </c>
      <c r="G30" s="219">
        <v>0</v>
      </c>
      <c r="H30" s="234">
        <v>0</v>
      </c>
      <c r="I30" s="235">
        <v>0</v>
      </c>
      <c r="J30" s="219">
        <v>0</v>
      </c>
      <c r="K30" s="219">
        <v>0</v>
      </c>
      <c r="L30" s="234">
        <v>0</v>
      </c>
      <c r="M30" s="235">
        <v>0</v>
      </c>
      <c r="N30" s="219">
        <v>0</v>
      </c>
      <c r="O30" s="219">
        <v>0</v>
      </c>
      <c r="P30" s="234">
        <v>0</v>
      </c>
      <c r="Q30" s="236"/>
      <c r="R30" s="237"/>
      <c r="S30" s="238"/>
      <c r="T30" s="239"/>
      <c r="U30" s="240"/>
      <c r="V30" s="241"/>
      <c r="W30" s="226"/>
      <c r="X30" s="242"/>
      <c r="Y30" s="240"/>
      <c r="Z30" s="241"/>
      <c r="AA30" s="226"/>
      <c r="AB30" s="229"/>
      <c r="AC30" s="208"/>
      <c r="AD30" s="208"/>
      <c r="AE30" s="208"/>
      <c r="AF30" s="208"/>
      <c r="AG30" s="208"/>
      <c r="AH30" s="208"/>
      <c r="AI30" s="208"/>
      <c r="AJ30" s="208"/>
    </row>
    <row r="31" spans="2:36" x14ac:dyDescent="0.15">
      <c r="B31" s="215"/>
      <c r="C31" s="230"/>
      <c r="D31" s="243"/>
      <c r="E31" s="218"/>
      <c r="F31" s="219"/>
      <c r="G31" s="219"/>
      <c r="H31" s="234"/>
      <c r="I31" s="235"/>
      <c r="J31" s="219"/>
      <c r="K31" s="219"/>
      <c r="L31" s="234"/>
      <c r="M31" s="235"/>
      <c r="N31" s="219"/>
      <c r="O31" s="219"/>
      <c r="P31" s="234"/>
      <c r="Q31" s="236"/>
      <c r="R31" s="237"/>
      <c r="S31" s="238"/>
      <c r="T31" s="239"/>
      <c r="U31" s="240"/>
      <c r="V31" s="241"/>
      <c r="W31" s="226"/>
      <c r="X31" s="242"/>
      <c r="Y31" s="240"/>
      <c r="Z31" s="241"/>
      <c r="AA31" s="226"/>
      <c r="AB31" s="229"/>
      <c r="AC31" s="208"/>
      <c r="AD31" s="208"/>
      <c r="AE31" s="208"/>
      <c r="AF31" s="208"/>
      <c r="AG31" s="208"/>
      <c r="AH31" s="208"/>
      <c r="AI31" s="208"/>
      <c r="AJ31" s="208"/>
    </row>
    <row r="32" spans="2:36" x14ac:dyDescent="0.15">
      <c r="B32" s="215"/>
      <c r="C32" s="230"/>
      <c r="D32" s="243"/>
      <c r="E32" s="218"/>
      <c r="F32" s="219"/>
      <c r="G32" s="219"/>
      <c r="H32" s="234"/>
      <c r="I32" s="235"/>
      <c r="J32" s="219"/>
      <c r="K32" s="219"/>
      <c r="L32" s="234"/>
      <c r="M32" s="235"/>
      <c r="N32" s="219"/>
      <c r="O32" s="219"/>
      <c r="P32" s="234"/>
      <c r="Q32" s="236"/>
      <c r="R32" s="237"/>
      <c r="S32" s="238"/>
      <c r="T32" s="239"/>
      <c r="U32" s="240"/>
      <c r="V32" s="241"/>
      <c r="W32" s="226"/>
      <c r="X32" s="242"/>
      <c r="Y32" s="240"/>
      <c r="Z32" s="241"/>
      <c r="AA32" s="226"/>
      <c r="AB32" s="229"/>
      <c r="AC32" s="208"/>
      <c r="AD32" s="208"/>
      <c r="AE32" s="208"/>
      <c r="AF32" s="208"/>
      <c r="AG32" s="208"/>
      <c r="AH32" s="208"/>
      <c r="AI32" s="208"/>
      <c r="AJ32" s="208"/>
    </row>
    <row r="33" spans="2:36" x14ac:dyDescent="0.15">
      <c r="B33" s="215"/>
      <c r="C33" s="230"/>
      <c r="D33" s="243"/>
      <c r="E33" s="218"/>
      <c r="F33" s="219"/>
      <c r="G33" s="219"/>
      <c r="H33" s="234"/>
      <c r="I33" s="235"/>
      <c r="J33" s="219"/>
      <c r="K33" s="219"/>
      <c r="L33" s="234"/>
      <c r="M33" s="235"/>
      <c r="N33" s="219"/>
      <c r="O33" s="219"/>
      <c r="P33" s="234"/>
      <c r="Q33" s="236"/>
      <c r="R33" s="237"/>
      <c r="S33" s="238"/>
      <c r="T33" s="239"/>
      <c r="U33" s="240"/>
      <c r="V33" s="241"/>
      <c r="W33" s="226"/>
      <c r="X33" s="242"/>
      <c r="Y33" s="240"/>
      <c r="Z33" s="241"/>
      <c r="AA33" s="226"/>
      <c r="AB33" s="229"/>
      <c r="AC33" s="208"/>
      <c r="AD33" s="208"/>
      <c r="AE33" s="208"/>
      <c r="AF33" s="208"/>
      <c r="AG33" s="208"/>
      <c r="AH33" s="208"/>
      <c r="AI33" s="208"/>
      <c r="AJ33" s="208"/>
    </row>
    <row r="34" spans="2:36" x14ac:dyDescent="0.15">
      <c r="B34" s="215"/>
      <c r="C34" s="230"/>
      <c r="D34" s="243"/>
      <c r="E34" s="218"/>
      <c r="F34" s="219"/>
      <c r="G34" s="219"/>
      <c r="H34" s="234"/>
      <c r="I34" s="235"/>
      <c r="J34" s="219"/>
      <c r="K34" s="219"/>
      <c r="L34" s="234"/>
      <c r="M34" s="235"/>
      <c r="N34" s="219"/>
      <c r="O34" s="219"/>
      <c r="P34" s="234"/>
      <c r="Q34" s="236"/>
      <c r="R34" s="237"/>
      <c r="S34" s="238"/>
      <c r="T34" s="239"/>
      <c r="U34" s="240"/>
      <c r="V34" s="241"/>
      <c r="W34" s="226"/>
      <c r="X34" s="242"/>
      <c r="Y34" s="240"/>
      <c r="Z34" s="241"/>
      <c r="AA34" s="226"/>
      <c r="AB34" s="229"/>
      <c r="AC34" s="208"/>
      <c r="AD34" s="208"/>
      <c r="AE34" s="208"/>
      <c r="AF34" s="208"/>
      <c r="AG34" s="208"/>
      <c r="AH34" s="208"/>
      <c r="AI34" s="208"/>
      <c r="AJ34" s="208"/>
    </row>
    <row r="35" spans="2:36" x14ac:dyDescent="0.15">
      <c r="B35" s="215"/>
      <c r="C35" s="230"/>
      <c r="D35" s="243"/>
      <c r="E35" s="218"/>
      <c r="F35" s="219"/>
      <c r="G35" s="219"/>
      <c r="H35" s="234"/>
      <c r="I35" s="235"/>
      <c r="J35" s="219"/>
      <c r="K35" s="219"/>
      <c r="L35" s="234"/>
      <c r="M35" s="235"/>
      <c r="N35" s="219"/>
      <c r="O35" s="219"/>
      <c r="P35" s="234"/>
      <c r="Q35" s="236"/>
      <c r="R35" s="237"/>
      <c r="S35" s="238"/>
      <c r="T35" s="239"/>
      <c r="U35" s="240"/>
      <c r="V35" s="241"/>
      <c r="W35" s="226"/>
      <c r="X35" s="242"/>
      <c r="Y35" s="240"/>
      <c r="Z35" s="241"/>
      <c r="AA35" s="226"/>
      <c r="AB35" s="229"/>
      <c r="AC35" s="208"/>
      <c r="AD35" s="208"/>
      <c r="AE35" s="208"/>
      <c r="AF35" s="208"/>
      <c r="AG35" s="208"/>
      <c r="AH35" s="208"/>
      <c r="AI35" s="208"/>
      <c r="AJ35" s="208"/>
    </row>
    <row r="36" spans="2:36" x14ac:dyDescent="0.15">
      <c r="B36" s="215"/>
      <c r="C36" s="230"/>
      <c r="D36" s="243"/>
      <c r="E36" s="218"/>
      <c r="F36" s="219"/>
      <c r="G36" s="219"/>
      <c r="H36" s="234"/>
      <c r="I36" s="235"/>
      <c r="J36" s="219"/>
      <c r="K36" s="219"/>
      <c r="L36" s="234"/>
      <c r="M36" s="235"/>
      <c r="N36" s="219"/>
      <c r="O36" s="219"/>
      <c r="P36" s="234"/>
      <c r="Q36" s="236"/>
      <c r="R36" s="237"/>
      <c r="S36" s="238"/>
      <c r="T36" s="239"/>
      <c r="U36" s="240"/>
      <c r="V36" s="241"/>
      <c r="W36" s="226"/>
      <c r="X36" s="242"/>
      <c r="Y36" s="240"/>
      <c r="Z36" s="241"/>
      <c r="AA36" s="226"/>
      <c r="AB36" s="229"/>
      <c r="AC36" s="208"/>
      <c r="AD36" s="208"/>
      <c r="AE36" s="208"/>
      <c r="AF36" s="208"/>
      <c r="AG36" s="208"/>
      <c r="AH36" s="208"/>
      <c r="AI36" s="208"/>
      <c r="AJ36" s="208"/>
    </row>
    <row r="37" spans="2:36" x14ac:dyDescent="0.15">
      <c r="B37" s="215"/>
      <c r="C37" s="230"/>
      <c r="D37" s="243"/>
      <c r="E37" s="218"/>
      <c r="F37" s="219"/>
      <c r="G37" s="219"/>
      <c r="H37" s="234"/>
      <c r="I37" s="235"/>
      <c r="J37" s="219"/>
      <c r="K37" s="219"/>
      <c r="L37" s="234"/>
      <c r="M37" s="235"/>
      <c r="N37" s="219"/>
      <c r="O37" s="219"/>
      <c r="P37" s="234"/>
      <c r="Q37" s="236"/>
      <c r="R37" s="237"/>
      <c r="S37" s="238"/>
      <c r="T37" s="239"/>
      <c r="U37" s="240"/>
      <c r="V37" s="241"/>
      <c r="W37" s="226"/>
      <c r="X37" s="242"/>
      <c r="Y37" s="240"/>
      <c r="Z37" s="241"/>
      <c r="AA37" s="226"/>
      <c r="AB37" s="229"/>
      <c r="AC37" s="208"/>
      <c r="AD37" s="208"/>
      <c r="AE37" s="208"/>
      <c r="AF37" s="208"/>
      <c r="AG37" s="208"/>
      <c r="AH37" s="208"/>
      <c r="AI37" s="208"/>
      <c r="AJ37" s="208"/>
    </row>
    <row r="38" spans="2:36" x14ac:dyDescent="0.15">
      <c r="B38" s="215"/>
      <c r="C38" s="230"/>
      <c r="D38" s="243"/>
      <c r="E38" s="218"/>
      <c r="F38" s="219"/>
      <c r="G38" s="219"/>
      <c r="H38" s="234"/>
      <c r="I38" s="235"/>
      <c r="J38" s="219"/>
      <c r="K38" s="219"/>
      <c r="L38" s="234"/>
      <c r="M38" s="235"/>
      <c r="N38" s="219"/>
      <c r="O38" s="219"/>
      <c r="P38" s="234"/>
      <c r="Q38" s="236"/>
      <c r="R38" s="237"/>
      <c r="S38" s="238"/>
      <c r="T38" s="239"/>
      <c r="U38" s="240"/>
      <c r="V38" s="241"/>
      <c r="W38" s="226"/>
      <c r="X38" s="242"/>
      <c r="Y38" s="240"/>
      <c r="Z38" s="241"/>
      <c r="AA38" s="226"/>
      <c r="AB38" s="229"/>
      <c r="AC38" s="208"/>
      <c r="AD38" s="208"/>
      <c r="AE38" s="208"/>
      <c r="AF38" s="208"/>
      <c r="AG38" s="208"/>
      <c r="AH38" s="208"/>
      <c r="AI38" s="208"/>
      <c r="AJ38" s="208"/>
    </row>
    <row r="39" spans="2:36" x14ac:dyDescent="0.15">
      <c r="B39" s="215"/>
      <c r="C39" s="230"/>
      <c r="D39" s="243"/>
      <c r="E39" s="218"/>
      <c r="F39" s="219"/>
      <c r="G39" s="219"/>
      <c r="H39" s="234"/>
      <c r="I39" s="235"/>
      <c r="J39" s="219"/>
      <c r="K39" s="219"/>
      <c r="L39" s="234"/>
      <c r="M39" s="235"/>
      <c r="N39" s="219"/>
      <c r="O39" s="219"/>
      <c r="P39" s="234"/>
      <c r="Q39" s="236"/>
      <c r="R39" s="237"/>
      <c r="S39" s="238"/>
      <c r="T39" s="239"/>
      <c r="U39" s="240"/>
      <c r="V39" s="241"/>
      <c r="W39" s="226"/>
      <c r="X39" s="242"/>
      <c r="Y39" s="240"/>
      <c r="Z39" s="241"/>
      <c r="AA39" s="226"/>
      <c r="AB39" s="229"/>
      <c r="AC39" s="208"/>
      <c r="AD39" s="208"/>
      <c r="AE39" s="208"/>
      <c r="AF39" s="208"/>
      <c r="AG39" s="208"/>
      <c r="AH39" s="208"/>
      <c r="AI39" s="208"/>
      <c r="AJ39" s="208"/>
    </row>
    <row r="40" spans="2:36" x14ac:dyDescent="0.15">
      <c r="B40" s="215"/>
      <c r="C40" s="230"/>
      <c r="D40" s="243"/>
      <c r="E40" s="218"/>
      <c r="F40" s="219"/>
      <c r="G40" s="219"/>
      <c r="H40" s="234"/>
      <c r="I40" s="235"/>
      <c r="J40" s="219"/>
      <c r="K40" s="219"/>
      <c r="L40" s="234"/>
      <c r="M40" s="235"/>
      <c r="N40" s="219"/>
      <c r="O40" s="219"/>
      <c r="P40" s="234"/>
      <c r="Q40" s="236"/>
      <c r="R40" s="237"/>
      <c r="S40" s="238"/>
      <c r="T40" s="239"/>
      <c r="U40" s="240"/>
      <c r="V40" s="241"/>
      <c r="W40" s="226"/>
      <c r="X40" s="242"/>
      <c r="Y40" s="240"/>
      <c r="Z40" s="241"/>
      <c r="AA40" s="226"/>
      <c r="AB40" s="229"/>
      <c r="AC40" s="208"/>
      <c r="AD40" s="208"/>
      <c r="AE40" s="208"/>
      <c r="AF40" s="208"/>
      <c r="AG40" s="208"/>
      <c r="AH40" s="208"/>
      <c r="AI40" s="208"/>
      <c r="AJ40" s="208"/>
    </row>
    <row r="41" spans="2:36" x14ac:dyDescent="0.15">
      <c r="B41" s="215"/>
      <c r="C41" s="230"/>
      <c r="D41" s="243"/>
      <c r="E41" s="218"/>
      <c r="F41" s="219"/>
      <c r="G41" s="219"/>
      <c r="H41" s="234"/>
      <c r="I41" s="235"/>
      <c r="J41" s="219"/>
      <c r="K41" s="219"/>
      <c r="L41" s="234"/>
      <c r="M41" s="235"/>
      <c r="N41" s="219"/>
      <c r="O41" s="219"/>
      <c r="P41" s="234"/>
      <c r="Q41" s="236"/>
      <c r="R41" s="237"/>
      <c r="S41" s="238"/>
      <c r="T41" s="239"/>
      <c r="U41" s="240"/>
      <c r="V41" s="241"/>
      <c r="W41" s="226"/>
      <c r="X41" s="242"/>
      <c r="Y41" s="240"/>
      <c r="Z41" s="241"/>
      <c r="AA41" s="226"/>
      <c r="AB41" s="229"/>
      <c r="AC41" s="208"/>
      <c r="AD41" s="208"/>
      <c r="AE41" s="208"/>
      <c r="AF41" s="208"/>
      <c r="AG41" s="208"/>
      <c r="AH41" s="208"/>
      <c r="AI41" s="208"/>
      <c r="AJ41" s="208"/>
    </row>
    <row r="42" spans="2:36" x14ac:dyDescent="0.15">
      <c r="B42" s="215"/>
      <c r="C42" s="216"/>
      <c r="D42" s="233"/>
      <c r="E42" s="218"/>
      <c r="F42" s="219"/>
      <c r="G42" s="219"/>
      <c r="H42" s="234"/>
      <c r="I42" s="235"/>
      <c r="J42" s="219"/>
      <c r="K42" s="219"/>
      <c r="L42" s="234"/>
      <c r="M42" s="235"/>
      <c r="N42" s="219"/>
      <c r="O42" s="219"/>
      <c r="P42" s="234"/>
      <c r="Q42" s="236"/>
      <c r="R42" s="237"/>
      <c r="S42" s="238"/>
      <c r="T42" s="239"/>
      <c r="U42" s="240"/>
      <c r="V42" s="241"/>
      <c r="W42" s="226"/>
      <c r="X42" s="242"/>
      <c r="Y42" s="240"/>
      <c r="Z42" s="241"/>
      <c r="AA42" s="226"/>
      <c r="AB42" s="229"/>
      <c r="AC42" s="208"/>
      <c r="AD42" s="208"/>
      <c r="AE42" s="208"/>
      <c r="AF42" s="208"/>
      <c r="AG42" s="208"/>
      <c r="AH42" s="208"/>
      <c r="AI42" s="208"/>
      <c r="AJ42" s="208"/>
    </row>
    <row r="43" spans="2:36" ht="12.75" thickBot="1" x14ac:dyDescent="0.2">
      <c r="B43" s="244"/>
      <c r="C43" s="245"/>
      <c r="D43" s="198"/>
      <c r="E43" s="246"/>
      <c r="F43" s="247"/>
      <c r="G43" s="247"/>
      <c r="H43" s="248"/>
      <c r="I43" s="249"/>
      <c r="J43" s="247"/>
      <c r="K43" s="247"/>
      <c r="L43" s="248"/>
      <c r="M43" s="249"/>
      <c r="N43" s="247"/>
      <c r="O43" s="247"/>
      <c r="P43" s="248"/>
      <c r="Q43" s="236"/>
      <c r="R43" s="237"/>
      <c r="S43" s="238"/>
      <c r="T43" s="239"/>
      <c r="U43" s="240"/>
      <c r="V43" s="241"/>
      <c r="W43" s="226"/>
      <c r="X43" s="242"/>
      <c r="Y43" s="240"/>
      <c r="Z43" s="241"/>
      <c r="AA43" s="250"/>
      <c r="AB43" s="251"/>
      <c r="AC43" s="208"/>
      <c r="AD43" s="208"/>
      <c r="AE43" s="208"/>
      <c r="AF43" s="208"/>
      <c r="AG43" s="208"/>
      <c r="AH43" s="208"/>
      <c r="AI43" s="208"/>
      <c r="AJ43" s="208"/>
    </row>
    <row r="44" spans="2:36" ht="15" customHeight="1" thickTop="1" x14ac:dyDescent="0.15">
      <c r="B44" s="1034" t="s">
        <v>669</v>
      </c>
      <c r="C44" s="1035"/>
      <c r="D44" s="1036"/>
      <c r="E44" s="1040">
        <f>SUM(E10:E43)</f>
        <v>0</v>
      </c>
      <c r="F44" s="1042">
        <f t="shared" ref="F44:X44" si="0">SUM(F10:F43)</f>
        <v>0</v>
      </c>
      <c r="G44" s="252">
        <f>SUM(G10:G43)</f>
        <v>0</v>
      </c>
      <c r="H44" s="253">
        <f t="shared" si="0"/>
        <v>0</v>
      </c>
      <c r="I44" s="1044">
        <f t="shared" si="0"/>
        <v>0</v>
      </c>
      <c r="J44" s="1042">
        <f>SUM(J10:J43)</f>
        <v>1</v>
      </c>
      <c r="K44" s="252">
        <f t="shared" si="0"/>
        <v>9</v>
      </c>
      <c r="L44" s="253">
        <f t="shared" si="0"/>
        <v>20</v>
      </c>
      <c r="M44" s="1044">
        <f>SUM(M10:M43)</f>
        <v>0</v>
      </c>
      <c r="N44" s="1042">
        <f t="shared" si="0"/>
        <v>0</v>
      </c>
      <c r="O44" s="254">
        <f t="shared" si="0"/>
        <v>0</v>
      </c>
      <c r="P44" s="255">
        <f t="shared" si="0"/>
        <v>0</v>
      </c>
      <c r="Q44" s="256">
        <f t="shared" si="0"/>
        <v>0</v>
      </c>
      <c r="R44" s="257">
        <f t="shared" si="0"/>
        <v>0</v>
      </c>
      <c r="S44" s="258">
        <f t="shared" si="0"/>
        <v>0</v>
      </c>
      <c r="T44" s="259">
        <f t="shared" si="0"/>
        <v>0</v>
      </c>
      <c r="U44" s="260">
        <f t="shared" si="0"/>
        <v>0</v>
      </c>
      <c r="V44" s="261">
        <f t="shared" si="0"/>
        <v>0.02</v>
      </c>
      <c r="W44" s="262">
        <f t="shared" si="0"/>
        <v>0.38750000000000007</v>
      </c>
      <c r="X44" s="263">
        <f t="shared" si="0"/>
        <v>0.71500000000000008</v>
      </c>
      <c r="Y44" s="260">
        <f>SUM(Y10:Y43)</f>
        <v>0</v>
      </c>
      <c r="Z44" s="261">
        <f>SUM(Z10:Z43)</f>
        <v>0</v>
      </c>
      <c r="AA44" s="262">
        <f>SUM(AA10:AA43)</f>
        <v>0</v>
      </c>
      <c r="AB44" s="264">
        <f>SUM(AB10:AB43)</f>
        <v>0</v>
      </c>
      <c r="AC44" s="265"/>
      <c r="AD44" s="265"/>
      <c r="AE44" s="265"/>
      <c r="AF44" s="265"/>
      <c r="AG44" s="265"/>
      <c r="AH44" s="265"/>
      <c r="AI44" s="265"/>
    </row>
    <row r="45" spans="2:36" ht="15" customHeight="1" thickBot="1" x14ac:dyDescent="0.2">
      <c r="B45" s="1037"/>
      <c r="C45" s="1038"/>
      <c r="D45" s="1039"/>
      <c r="E45" s="1041"/>
      <c r="F45" s="1043"/>
      <c r="G45" s="1046">
        <f>G44+H44</f>
        <v>0</v>
      </c>
      <c r="H45" s="1047"/>
      <c r="I45" s="1045"/>
      <c r="J45" s="1043"/>
      <c r="K45" s="1046">
        <f>K44+L44</f>
        <v>29</v>
      </c>
      <c r="L45" s="1047"/>
      <c r="M45" s="1045"/>
      <c r="N45" s="1043"/>
      <c r="O45" s="1048">
        <f>O44+P44</f>
        <v>0</v>
      </c>
      <c r="P45" s="1039"/>
      <c r="Q45" s="1049"/>
      <c r="R45" s="1050"/>
      <c r="S45" s="1050"/>
      <c r="T45" s="1050"/>
      <c r="U45" s="1050"/>
      <c r="V45" s="1050"/>
      <c r="W45" s="1050"/>
      <c r="X45" s="1050"/>
      <c r="Y45" s="1050"/>
      <c r="Z45" s="1050"/>
      <c r="AA45" s="1050"/>
      <c r="AB45" s="1051"/>
    </row>
    <row r="46" spans="2:36" x14ac:dyDescent="0.15">
      <c r="B46" s="266" t="s">
        <v>670</v>
      </c>
      <c r="C46" s="196"/>
      <c r="D46" s="196"/>
      <c r="E46" s="197"/>
      <c r="F46" s="197"/>
      <c r="G46" s="197"/>
      <c r="H46" s="197"/>
      <c r="I46" s="197"/>
      <c r="J46" s="197"/>
      <c r="K46" s="197"/>
      <c r="L46" s="197"/>
      <c r="M46" s="197"/>
      <c r="N46" s="197"/>
      <c r="O46" s="197"/>
      <c r="P46" s="197"/>
      <c r="Q46" s="197"/>
      <c r="R46" s="197"/>
      <c r="S46" s="197"/>
      <c r="T46" s="197"/>
      <c r="U46" s="197"/>
      <c r="V46" s="197"/>
      <c r="W46" s="197"/>
      <c r="X46" s="197"/>
      <c r="Y46" s="197"/>
      <c r="Z46" s="197"/>
      <c r="AA46" s="197"/>
      <c r="AB46" s="197"/>
    </row>
    <row r="47" spans="2:36" x14ac:dyDescent="0.15">
      <c r="B47" s="266" t="s">
        <v>671</v>
      </c>
      <c r="C47" s="196"/>
      <c r="D47" s="196"/>
      <c r="E47" s="197"/>
      <c r="F47" s="197"/>
      <c r="G47" s="197"/>
      <c r="H47" s="197"/>
      <c r="I47" s="197"/>
      <c r="J47" s="197"/>
      <c r="K47" s="197"/>
      <c r="L47" s="197"/>
      <c r="M47" s="197"/>
      <c r="N47" s="197"/>
      <c r="O47" s="197"/>
      <c r="P47" s="197"/>
      <c r="Q47" s="197"/>
      <c r="R47" s="197"/>
      <c r="S47" s="197"/>
      <c r="T47" s="197"/>
      <c r="U47" s="197"/>
      <c r="V47" s="197"/>
      <c r="W47" s="197"/>
      <c r="X47" s="197"/>
      <c r="Y47" s="197"/>
      <c r="Z47" s="197"/>
      <c r="AA47" s="197"/>
      <c r="AB47" s="197"/>
    </row>
    <row r="48" spans="2:36" x14ac:dyDescent="0.15">
      <c r="B48" s="266" t="s">
        <v>672</v>
      </c>
      <c r="C48" s="196"/>
      <c r="D48" s="196"/>
      <c r="E48" s="197"/>
      <c r="F48" s="197"/>
      <c r="G48" s="197"/>
      <c r="H48" s="197"/>
      <c r="I48" s="197"/>
      <c r="J48" s="197"/>
      <c r="K48" s="197"/>
      <c r="L48" s="197"/>
      <c r="M48" s="197"/>
      <c r="N48" s="197"/>
      <c r="O48" s="197"/>
      <c r="P48" s="197"/>
      <c r="Q48" s="197"/>
      <c r="R48" s="197"/>
      <c r="S48" s="197"/>
      <c r="T48" s="197"/>
      <c r="U48" s="197"/>
      <c r="V48" s="197"/>
      <c r="W48" s="197"/>
      <c r="X48" s="197"/>
      <c r="Y48" s="197"/>
      <c r="Z48" s="197"/>
      <c r="AA48" s="197"/>
      <c r="AB48" s="197"/>
    </row>
    <row r="49" spans="2:28" x14ac:dyDescent="0.15">
      <c r="B49" s="266" t="s">
        <v>673</v>
      </c>
      <c r="C49" s="196"/>
      <c r="D49" s="196"/>
      <c r="E49" s="197"/>
      <c r="F49" s="197"/>
      <c r="G49" s="197"/>
      <c r="H49" s="197"/>
      <c r="I49" s="197"/>
      <c r="J49" s="197"/>
      <c r="K49" s="197"/>
      <c r="L49" s="197"/>
      <c r="M49" s="197"/>
      <c r="N49" s="197"/>
      <c r="O49" s="197"/>
      <c r="P49" s="197"/>
      <c r="Q49" s="197"/>
      <c r="R49" s="197"/>
      <c r="S49" s="197"/>
      <c r="T49" s="197"/>
      <c r="U49" s="197"/>
      <c r="V49" s="197"/>
      <c r="W49" s="197"/>
      <c r="X49" s="197"/>
      <c r="Y49" s="197"/>
      <c r="Z49" s="197"/>
      <c r="AA49" s="197"/>
      <c r="AB49" s="197"/>
    </row>
    <row r="50" spans="2:28" x14ac:dyDescent="0.15">
      <c r="B50" s="266" t="s">
        <v>674</v>
      </c>
      <c r="C50" s="196"/>
      <c r="D50" s="196"/>
      <c r="E50" s="197"/>
      <c r="F50" s="197"/>
      <c r="G50" s="197"/>
      <c r="H50" s="197"/>
      <c r="I50" s="197"/>
      <c r="J50" s="197"/>
      <c r="K50" s="197"/>
      <c r="L50" s="197"/>
      <c r="M50" s="197"/>
      <c r="N50" s="197"/>
      <c r="O50" s="197"/>
      <c r="P50" s="197"/>
      <c r="Q50" s="197"/>
      <c r="R50" s="197"/>
      <c r="S50" s="197"/>
      <c r="T50" s="197"/>
      <c r="U50" s="197"/>
      <c r="V50" s="197"/>
      <c r="W50" s="197"/>
      <c r="X50" s="197"/>
      <c r="Y50" s="197"/>
      <c r="Z50" s="197"/>
      <c r="AA50" s="197"/>
      <c r="AB50" s="197"/>
    </row>
    <row r="51" spans="2:28" x14ac:dyDescent="0.15">
      <c r="F51" s="196"/>
      <c r="G51" s="197"/>
      <c r="H51" s="197"/>
      <c r="I51" s="197"/>
      <c r="J51" s="197"/>
      <c r="K51" s="197"/>
      <c r="L51" s="197"/>
      <c r="M51" s="197"/>
      <c r="N51" s="197"/>
      <c r="O51" s="197"/>
      <c r="P51" s="197"/>
      <c r="Q51" s="197"/>
      <c r="R51" s="197"/>
      <c r="S51" s="197"/>
      <c r="T51" s="197"/>
      <c r="U51" s="197"/>
      <c r="V51" s="197"/>
      <c r="W51" s="197"/>
      <c r="X51" s="197"/>
    </row>
  </sheetData>
  <mergeCells count="40">
    <mergeCell ref="N44:N45"/>
    <mergeCell ref="G45:H45"/>
    <mergeCell ref="K45:L45"/>
    <mergeCell ref="O45:P45"/>
    <mergeCell ref="Q45:AB45"/>
    <mergeCell ref="M44:M45"/>
    <mergeCell ref="B44:D45"/>
    <mergeCell ref="E44:E45"/>
    <mergeCell ref="F44:F45"/>
    <mergeCell ref="I44:I45"/>
    <mergeCell ref="J44:J45"/>
    <mergeCell ref="U7:AB7"/>
    <mergeCell ref="E8:H8"/>
    <mergeCell ref="I8:L8"/>
    <mergeCell ref="M8:P8"/>
    <mergeCell ref="Q8:T8"/>
    <mergeCell ref="U8:X8"/>
    <mergeCell ref="Y8:AB8"/>
    <mergeCell ref="B4:Y4"/>
    <mergeCell ref="B5:AB5"/>
    <mergeCell ref="B6:D6"/>
    <mergeCell ref="E6:P6"/>
    <mergeCell ref="Q6:AB6"/>
    <mergeCell ref="B7:B9"/>
    <mergeCell ref="C7:C9"/>
    <mergeCell ref="D7:D9"/>
    <mergeCell ref="E7:P7"/>
    <mergeCell ref="Q7:T7"/>
    <mergeCell ref="Y2:Y3"/>
    <mergeCell ref="Z2:AB3"/>
    <mergeCell ref="B3:E3"/>
    <mergeCell ref="F3:K3"/>
    <mergeCell ref="L3:N3"/>
    <mergeCell ref="O3:S3"/>
    <mergeCell ref="B2:E2"/>
    <mergeCell ref="F2:K2"/>
    <mergeCell ref="L2:N2"/>
    <mergeCell ref="O2:S2"/>
    <mergeCell ref="T2:U3"/>
    <mergeCell ref="V2:X3"/>
  </mergeCells>
  <phoneticPr fontId="10"/>
  <conditionalFormatting sqref="F2:S3">
    <cfRule type="cellIs" dxfId="0" priority="1" operator="equal">
      <formula>0</formula>
    </cfRule>
  </conditionalFormatting>
  <printOptions horizontalCentered="1" verticalCentered="1"/>
  <pageMargins left="0.19685039370078741" right="0.19685039370078741" top="0.78740157480314965" bottom="0" header="0.51181102362204722" footer="0.27559055118110237"/>
  <pageSetup paperSize="9" scale="90" fitToWidth="0" orientation="landscape"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948B0-93FD-49CC-93B6-542DB9302B4B}">
  <dimension ref="B1:Z17"/>
  <sheetViews>
    <sheetView showGridLines="0" showZeros="0" view="pageBreakPreview" zoomScale="80" zoomScaleNormal="55" zoomScaleSheetLayoutView="80" workbookViewId="0">
      <selection activeCell="B6" sqref="B6:Z15"/>
    </sheetView>
  </sheetViews>
  <sheetFormatPr defaultColWidth="9" defaultRowHeight="12" x14ac:dyDescent="0.15"/>
  <cols>
    <col min="1" max="1" width="1.625" style="2" customWidth="1"/>
    <col min="2" max="13" width="8.75" style="2" customWidth="1"/>
    <col min="14" max="14" width="10.75" style="2" customWidth="1"/>
    <col min="15" max="26" width="8.75" style="2" customWidth="1"/>
    <col min="27" max="27" width="1.375" style="2" customWidth="1"/>
    <col min="28" max="16384" width="9" style="2"/>
  </cols>
  <sheetData>
    <row r="1" spans="2:26" x14ac:dyDescent="0.15">
      <c r="Z1" s="164"/>
    </row>
    <row r="2" spans="2:26" ht="24.95" customHeight="1" x14ac:dyDescent="0.15">
      <c r="B2" s="267" t="s">
        <v>675</v>
      </c>
      <c r="C2" s="3"/>
      <c r="D2" s="3"/>
      <c r="E2" s="3"/>
      <c r="F2" s="3"/>
      <c r="G2" s="3"/>
      <c r="H2" s="3"/>
      <c r="I2" s="3"/>
      <c r="J2" s="3"/>
      <c r="K2" s="3"/>
      <c r="L2" s="3"/>
      <c r="M2" s="3"/>
      <c r="N2" s="3"/>
      <c r="O2" s="268"/>
      <c r="P2" s="269"/>
      <c r="Q2" s="1052"/>
      <c r="R2" s="1053"/>
      <c r="S2" s="1053"/>
      <c r="T2" s="1053"/>
      <c r="U2" s="1054" t="s">
        <v>357</v>
      </c>
      <c r="V2" s="1055"/>
      <c r="W2" s="1056"/>
      <c r="X2" s="568" t="s">
        <v>678</v>
      </c>
      <c r="Y2" s="569"/>
      <c r="Z2" s="570"/>
    </row>
    <row r="3" spans="2:26" s="1" customFormat="1" ht="25.15" customHeight="1" x14ac:dyDescent="0.15">
      <c r="B3" s="485" t="s">
        <v>8</v>
      </c>
      <c r="C3" s="486"/>
      <c r="D3" s="487"/>
      <c r="E3" s="620" t="s">
        <v>358</v>
      </c>
      <c r="F3" s="621"/>
      <c r="G3" s="621"/>
      <c r="H3" s="622"/>
      <c r="I3" s="566" t="s">
        <v>9</v>
      </c>
      <c r="J3" s="1057"/>
      <c r="K3" s="567"/>
      <c r="L3" s="568" t="s">
        <v>351</v>
      </c>
      <c r="M3" s="569"/>
      <c r="N3" s="570"/>
      <c r="O3" s="493" t="s">
        <v>485</v>
      </c>
      <c r="P3" s="494"/>
      <c r="Q3" s="495"/>
      <c r="R3" s="623" t="s">
        <v>364</v>
      </c>
      <c r="S3" s="624"/>
      <c r="T3" s="625"/>
      <c r="U3" s="505" t="s">
        <v>403</v>
      </c>
      <c r="V3" s="506"/>
      <c r="W3" s="506"/>
      <c r="X3" s="626">
        <v>45621</v>
      </c>
      <c r="Y3" s="645"/>
      <c r="Z3" s="627"/>
    </row>
    <row r="4" spans="2:26" s="1" customFormat="1" ht="25.15" customHeight="1" x14ac:dyDescent="0.15">
      <c r="B4" s="517" t="s">
        <v>0</v>
      </c>
      <c r="C4" s="518"/>
      <c r="D4" s="519"/>
      <c r="E4" s="630" t="s">
        <v>314</v>
      </c>
      <c r="F4" s="631"/>
      <c r="G4" s="631"/>
      <c r="H4" s="632"/>
      <c r="I4" s="582" t="s">
        <v>1</v>
      </c>
      <c r="J4" s="650"/>
      <c r="K4" s="583"/>
      <c r="L4" s="568" t="s">
        <v>362</v>
      </c>
      <c r="M4" s="569"/>
      <c r="N4" s="570"/>
      <c r="O4" s="496"/>
      <c r="P4" s="497"/>
      <c r="Q4" s="498"/>
      <c r="R4" s="633" t="s">
        <v>367</v>
      </c>
      <c r="S4" s="634"/>
      <c r="T4" s="635"/>
      <c r="U4" s="508"/>
      <c r="V4" s="509"/>
      <c r="W4" s="509"/>
      <c r="X4" s="1070"/>
      <c r="Y4" s="1071"/>
      <c r="Z4" s="1072"/>
    </row>
    <row r="5" spans="2:26" ht="49.9" customHeight="1" x14ac:dyDescent="0.15">
      <c r="B5" s="1058" t="s">
        <v>676</v>
      </c>
      <c r="C5" s="1059"/>
      <c r="D5" s="1059"/>
      <c r="E5" s="1059"/>
      <c r="F5" s="1059"/>
      <c r="G5" s="1059"/>
      <c r="H5" s="1059"/>
      <c r="I5" s="1059"/>
      <c r="J5" s="1059"/>
      <c r="K5" s="1059"/>
      <c r="L5" s="1059"/>
      <c r="M5" s="1059"/>
      <c r="N5" s="1059"/>
      <c r="O5" s="1059"/>
      <c r="P5" s="1059"/>
      <c r="Q5" s="1059"/>
      <c r="R5" s="1059"/>
      <c r="S5" s="1059"/>
      <c r="T5" s="1059"/>
      <c r="U5" s="1059"/>
      <c r="V5" s="1059"/>
      <c r="W5" s="1059"/>
      <c r="X5" s="1059"/>
      <c r="Y5" s="1059"/>
      <c r="Z5" s="1060"/>
    </row>
    <row r="6" spans="2:26" ht="49.9" customHeight="1" x14ac:dyDescent="0.15">
      <c r="B6" s="1061" t="s">
        <v>677</v>
      </c>
      <c r="C6" s="1062"/>
      <c r="D6" s="1062"/>
      <c r="E6" s="1062"/>
      <c r="F6" s="1062"/>
      <c r="G6" s="1062"/>
      <c r="H6" s="1062"/>
      <c r="I6" s="1062"/>
      <c r="J6" s="1062"/>
      <c r="K6" s="1062"/>
      <c r="L6" s="1062"/>
      <c r="M6" s="1062"/>
      <c r="N6" s="1062"/>
      <c r="O6" s="1062"/>
      <c r="P6" s="1062"/>
      <c r="Q6" s="1062"/>
      <c r="R6" s="1062"/>
      <c r="S6" s="1062"/>
      <c r="T6" s="1062"/>
      <c r="U6" s="1062"/>
      <c r="V6" s="1062"/>
      <c r="W6" s="1062"/>
      <c r="X6" s="1062"/>
      <c r="Y6" s="1062"/>
      <c r="Z6" s="1063"/>
    </row>
    <row r="7" spans="2:26" ht="100.15" customHeight="1" x14ac:dyDescent="0.15">
      <c r="B7" s="1064"/>
      <c r="C7" s="1065"/>
      <c r="D7" s="1065"/>
      <c r="E7" s="1065"/>
      <c r="F7" s="1065"/>
      <c r="G7" s="1065"/>
      <c r="H7" s="1065"/>
      <c r="I7" s="1065"/>
      <c r="J7" s="1065"/>
      <c r="K7" s="1065"/>
      <c r="L7" s="1065"/>
      <c r="M7" s="1065"/>
      <c r="N7" s="1065"/>
      <c r="O7" s="1065"/>
      <c r="P7" s="1065"/>
      <c r="Q7" s="1065"/>
      <c r="R7" s="1065"/>
      <c r="S7" s="1065"/>
      <c r="T7" s="1065"/>
      <c r="U7" s="1065"/>
      <c r="V7" s="1065"/>
      <c r="W7" s="1065"/>
      <c r="X7" s="1065"/>
      <c r="Y7" s="1065"/>
      <c r="Z7" s="1066"/>
    </row>
    <row r="8" spans="2:26" ht="49.9" customHeight="1" x14ac:dyDescent="0.15">
      <c r="B8" s="1064"/>
      <c r="C8" s="1065"/>
      <c r="D8" s="1065"/>
      <c r="E8" s="1065"/>
      <c r="F8" s="1065"/>
      <c r="G8" s="1065"/>
      <c r="H8" s="1065"/>
      <c r="I8" s="1065"/>
      <c r="J8" s="1065"/>
      <c r="K8" s="1065"/>
      <c r="L8" s="1065"/>
      <c r="M8" s="1065"/>
      <c r="N8" s="1065"/>
      <c r="O8" s="1065"/>
      <c r="P8" s="1065"/>
      <c r="Q8" s="1065"/>
      <c r="R8" s="1065"/>
      <c r="S8" s="1065"/>
      <c r="T8" s="1065"/>
      <c r="U8" s="1065"/>
      <c r="V8" s="1065"/>
      <c r="W8" s="1065"/>
      <c r="X8" s="1065"/>
      <c r="Y8" s="1065"/>
      <c r="Z8" s="1066"/>
    </row>
    <row r="9" spans="2:26" ht="100.15" customHeight="1" x14ac:dyDescent="0.15">
      <c r="B9" s="1064"/>
      <c r="C9" s="1065"/>
      <c r="D9" s="1065"/>
      <c r="E9" s="1065"/>
      <c r="F9" s="1065"/>
      <c r="G9" s="1065"/>
      <c r="H9" s="1065"/>
      <c r="I9" s="1065"/>
      <c r="J9" s="1065"/>
      <c r="K9" s="1065"/>
      <c r="L9" s="1065"/>
      <c r="M9" s="1065"/>
      <c r="N9" s="1065"/>
      <c r="O9" s="1065"/>
      <c r="P9" s="1065"/>
      <c r="Q9" s="1065"/>
      <c r="R9" s="1065"/>
      <c r="S9" s="1065"/>
      <c r="T9" s="1065"/>
      <c r="U9" s="1065"/>
      <c r="V9" s="1065"/>
      <c r="W9" s="1065"/>
      <c r="X9" s="1065"/>
      <c r="Y9" s="1065"/>
      <c r="Z9" s="1066"/>
    </row>
    <row r="10" spans="2:26" ht="49.9" customHeight="1" x14ac:dyDescent="0.15">
      <c r="B10" s="1064"/>
      <c r="C10" s="1065"/>
      <c r="D10" s="1065"/>
      <c r="E10" s="1065"/>
      <c r="F10" s="1065"/>
      <c r="G10" s="1065"/>
      <c r="H10" s="1065"/>
      <c r="I10" s="1065"/>
      <c r="J10" s="1065"/>
      <c r="K10" s="1065"/>
      <c r="L10" s="1065"/>
      <c r="M10" s="1065"/>
      <c r="N10" s="1065"/>
      <c r="O10" s="1065"/>
      <c r="P10" s="1065"/>
      <c r="Q10" s="1065"/>
      <c r="R10" s="1065"/>
      <c r="S10" s="1065"/>
      <c r="T10" s="1065"/>
      <c r="U10" s="1065"/>
      <c r="V10" s="1065"/>
      <c r="W10" s="1065"/>
      <c r="X10" s="1065"/>
      <c r="Y10" s="1065"/>
      <c r="Z10" s="1066"/>
    </row>
    <row r="11" spans="2:26" ht="100.15" customHeight="1" x14ac:dyDescent="0.15">
      <c r="B11" s="1064"/>
      <c r="C11" s="1065"/>
      <c r="D11" s="1065"/>
      <c r="E11" s="1065"/>
      <c r="F11" s="1065"/>
      <c r="G11" s="1065"/>
      <c r="H11" s="1065"/>
      <c r="I11" s="1065"/>
      <c r="J11" s="1065"/>
      <c r="K11" s="1065"/>
      <c r="L11" s="1065"/>
      <c r="M11" s="1065"/>
      <c r="N11" s="1065"/>
      <c r="O11" s="1065"/>
      <c r="P11" s="1065"/>
      <c r="Q11" s="1065"/>
      <c r="R11" s="1065"/>
      <c r="S11" s="1065"/>
      <c r="T11" s="1065"/>
      <c r="U11" s="1065"/>
      <c r="V11" s="1065"/>
      <c r="W11" s="1065"/>
      <c r="X11" s="1065"/>
      <c r="Y11" s="1065"/>
      <c r="Z11" s="1066"/>
    </row>
    <row r="12" spans="2:26" ht="49.9" customHeight="1" x14ac:dyDescent="0.15">
      <c r="B12" s="1064"/>
      <c r="C12" s="1065"/>
      <c r="D12" s="1065"/>
      <c r="E12" s="1065"/>
      <c r="F12" s="1065"/>
      <c r="G12" s="1065"/>
      <c r="H12" s="1065"/>
      <c r="I12" s="1065"/>
      <c r="J12" s="1065"/>
      <c r="K12" s="1065"/>
      <c r="L12" s="1065"/>
      <c r="M12" s="1065"/>
      <c r="N12" s="1065"/>
      <c r="O12" s="1065"/>
      <c r="P12" s="1065"/>
      <c r="Q12" s="1065"/>
      <c r="R12" s="1065"/>
      <c r="S12" s="1065"/>
      <c r="T12" s="1065"/>
      <c r="U12" s="1065"/>
      <c r="V12" s="1065"/>
      <c r="W12" s="1065"/>
      <c r="X12" s="1065"/>
      <c r="Y12" s="1065"/>
      <c r="Z12" s="1066"/>
    </row>
    <row r="13" spans="2:26" ht="100.15" customHeight="1" x14ac:dyDescent="0.15">
      <c r="B13" s="1064"/>
      <c r="C13" s="1065"/>
      <c r="D13" s="1065"/>
      <c r="E13" s="1065"/>
      <c r="F13" s="1065"/>
      <c r="G13" s="1065"/>
      <c r="H13" s="1065"/>
      <c r="I13" s="1065"/>
      <c r="J13" s="1065"/>
      <c r="K13" s="1065"/>
      <c r="L13" s="1065"/>
      <c r="M13" s="1065"/>
      <c r="N13" s="1065"/>
      <c r="O13" s="1065"/>
      <c r="P13" s="1065"/>
      <c r="Q13" s="1065"/>
      <c r="R13" s="1065"/>
      <c r="S13" s="1065"/>
      <c r="T13" s="1065"/>
      <c r="U13" s="1065"/>
      <c r="V13" s="1065"/>
      <c r="W13" s="1065"/>
      <c r="X13" s="1065"/>
      <c r="Y13" s="1065"/>
      <c r="Z13" s="1066"/>
    </row>
    <row r="14" spans="2:26" ht="49.9" customHeight="1" x14ac:dyDescent="0.15">
      <c r="B14" s="1064"/>
      <c r="C14" s="1065"/>
      <c r="D14" s="1065"/>
      <c r="E14" s="1065"/>
      <c r="F14" s="1065"/>
      <c r="G14" s="1065"/>
      <c r="H14" s="1065"/>
      <c r="I14" s="1065"/>
      <c r="J14" s="1065"/>
      <c r="K14" s="1065"/>
      <c r="L14" s="1065"/>
      <c r="M14" s="1065"/>
      <c r="N14" s="1065"/>
      <c r="O14" s="1065"/>
      <c r="P14" s="1065"/>
      <c r="Q14" s="1065"/>
      <c r="R14" s="1065"/>
      <c r="S14" s="1065"/>
      <c r="T14" s="1065"/>
      <c r="U14" s="1065"/>
      <c r="V14" s="1065"/>
      <c r="W14" s="1065"/>
      <c r="X14" s="1065"/>
      <c r="Y14" s="1065"/>
      <c r="Z14" s="1066"/>
    </row>
    <row r="15" spans="2:26" ht="100.15" customHeight="1" x14ac:dyDescent="0.15">
      <c r="B15" s="1067"/>
      <c r="C15" s="1068"/>
      <c r="D15" s="1068"/>
      <c r="E15" s="1068"/>
      <c r="F15" s="1068"/>
      <c r="G15" s="1068"/>
      <c r="H15" s="1068"/>
      <c r="I15" s="1068"/>
      <c r="J15" s="1068"/>
      <c r="K15" s="1068"/>
      <c r="L15" s="1068"/>
      <c r="M15" s="1068"/>
      <c r="N15" s="1068"/>
      <c r="O15" s="1068"/>
      <c r="P15" s="1068"/>
      <c r="Q15" s="1068"/>
      <c r="R15" s="1068"/>
      <c r="S15" s="1068"/>
      <c r="T15" s="1068"/>
      <c r="U15" s="1068"/>
      <c r="V15" s="1068"/>
      <c r="W15" s="1068"/>
      <c r="X15" s="1068"/>
      <c r="Y15" s="1068"/>
      <c r="Z15" s="1069"/>
    </row>
    <row r="16" spans="2:26" ht="9.75" customHeight="1" x14ac:dyDescent="0.15">
      <c r="B16" s="270"/>
      <c r="C16" s="270"/>
      <c r="D16" s="271"/>
      <c r="E16" s="272"/>
      <c r="F16" s="272"/>
      <c r="G16" s="272"/>
      <c r="H16" s="272"/>
      <c r="I16" s="272"/>
      <c r="J16" s="272"/>
      <c r="K16" s="272"/>
      <c r="L16" s="272"/>
      <c r="M16" s="272"/>
      <c r="N16" s="272"/>
      <c r="O16" s="272"/>
      <c r="P16" s="272"/>
      <c r="Q16" s="272"/>
      <c r="R16" s="272"/>
      <c r="S16" s="272"/>
      <c r="T16" s="272"/>
      <c r="U16" s="272"/>
      <c r="V16" s="272"/>
      <c r="W16" s="272"/>
      <c r="X16" s="272"/>
      <c r="Y16" s="272"/>
      <c r="Z16" s="272"/>
    </row>
    <row r="17" spans="3:3" x14ac:dyDescent="0.15">
      <c r="C17" s="1"/>
    </row>
  </sheetData>
  <mergeCells count="18">
    <mergeCell ref="B5:Z5"/>
    <mergeCell ref="B6:Z15"/>
    <mergeCell ref="X3:Z4"/>
    <mergeCell ref="B4:D4"/>
    <mergeCell ref="E4:H4"/>
    <mergeCell ref="I4:K4"/>
    <mergeCell ref="L4:N4"/>
    <mergeCell ref="R4:T4"/>
    <mergeCell ref="Q2:T2"/>
    <mergeCell ref="U2:W2"/>
    <mergeCell ref="X2:Z2"/>
    <mergeCell ref="B3:D3"/>
    <mergeCell ref="E3:H3"/>
    <mergeCell ref="I3:K3"/>
    <mergeCell ref="L3:N3"/>
    <mergeCell ref="O3:Q4"/>
    <mergeCell ref="R3:T3"/>
    <mergeCell ref="U3:W4"/>
  </mergeCells>
  <phoneticPr fontId="10"/>
  <printOptions horizontalCentered="1" verticalCentered="1"/>
  <pageMargins left="0.23622047244094491" right="0.23622047244094491" top="0.74803149606299213" bottom="0.74803149606299213" header="0.31496062992125984" footer="0.31496062992125984"/>
  <pageSetup paperSize="9" scale="59" orientation="landscape" copies="2"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3:J83"/>
  <sheetViews>
    <sheetView view="pageBreakPreview" topLeftCell="A3" zoomScaleNormal="85" zoomScaleSheetLayoutView="100" workbookViewId="0">
      <selection activeCell="F51" sqref="F51"/>
    </sheetView>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5.75" customWidth="1"/>
  </cols>
  <sheetData>
    <row r="3" spans="2:10" ht="14.25" thickBot="1" x14ac:dyDescent="0.2"/>
    <row r="4" spans="2:10" x14ac:dyDescent="0.15">
      <c r="B4" s="1073" t="s">
        <v>226</v>
      </c>
      <c r="C4" s="1074"/>
      <c r="D4" s="1074"/>
      <c r="E4" s="1074"/>
      <c r="F4" s="1075"/>
    </row>
    <row r="5" spans="2:10" ht="14.25" thickBot="1" x14ac:dyDescent="0.2">
      <c r="B5" s="36" t="s">
        <v>213</v>
      </c>
      <c r="C5" s="37" t="s">
        <v>294</v>
      </c>
      <c r="D5" s="37" t="s">
        <v>295</v>
      </c>
      <c r="E5" s="37" t="s">
        <v>296</v>
      </c>
      <c r="F5" s="38" t="s">
        <v>297</v>
      </c>
    </row>
    <row r="6" spans="2:10" ht="14.25" thickTop="1" x14ac:dyDescent="0.15">
      <c r="B6" s="46" t="s">
        <v>214</v>
      </c>
      <c r="C6" s="47" t="s">
        <v>221</v>
      </c>
      <c r="D6" s="47" t="s">
        <v>264</v>
      </c>
      <c r="E6" s="47" t="s">
        <v>259</v>
      </c>
      <c r="F6" s="48" t="s">
        <v>141</v>
      </c>
    </row>
    <row r="7" spans="2:10" x14ac:dyDescent="0.15">
      <c r="B7" s="46" t="s">
        <v>215</v>
      </c>
      <c r="C7" s="47" t="s">
        <v>222</v>
      </c>
      <c r="D7" s="47" t="s">
        <v>265</v>
      </c>
      <c r="E7" s="47" t="s">
        <v>260</v>
      </c>
      <c r="F7" s="48" t="s">
        <v>225</v>
      </c>
    </row>
    <row r="8" spans="2:10" x14ac:dyDescent="0.15">
      <c r="B8" s="46" t="s">
        <v>216</v>
      </c>
      <c r="C8" s="47" t="s">
        <v>223</v>
      </c>
      <c r="D8" s="47"/>
      <c r="E8" s="47" t="s">
        <v>261</v>
      </c>
      <c r="F8" s="48"/>
    </row>
    <row r="9" spans="2:10" x14ac:dyDescent="0.15">
      <c r="B9" s="46" t="s">
        <v>217</v>
      </c>
      <c r="C9" s="47" t="s">
        <v>224</v>
      </c>
      <c r="D9" s="47"/>
      <c r="E9" s="47" t="s">
        <v>262</v>
      </c>
      <c r="F9" s="48"/>
    </row>
    <row r="10" spans="2:10" x14ac:dyDescent="0.15">
      <c r="B10" s="46" t="s">
        <v>219</v>
      </c>
      <c r="C10" s="47" t="s">
        <v>142</v>
      </c>
      <c r="D10" s="47"/>
      <c r="E10" s="47" t="s">
        <v>263</v>
      </c>
      <c r="F10" s="48"/>
    </row>
    <row r="11" spans="2:10" x14ac:dyDescent="0.15">
      <c r="B11" s="46" t="s">
        <v>218</v>
      </c>
      <c r="C11" s="47" t="s">
        <v>258</v>
      </c>
      <c r="D11" s="47"/>
      <c r="E11" s="47"/>
      <c r="F11" s="48"/>
    </row>
    <row r="12" spans="2:10" ht="14.25" thickBot="1" x14ac:dyDescent="0.2">
      <c r="B12" s="49" t="s">
        <v>220</v>
      </c>
      <c r="C12" s="50"/>
      <c r="D12" s="50"/>
      <c r="E12" s="50"/>
      <c r="F12" s="51"/>
    </row>
    <row r="13" spans="2:10" ht="14.25" thickBot="1" x14ac:dyDescent="0.2"/>
    <row r="14" spans="2:10" x14ac:dyDescent="0.15">
      <c r="B14" s="1073" t="s">
        <v>229</v>
      </c>
      <c r="C14" s="1074"/>
      <c r="D14" s="1074"/>
      <c r="E14" s="1074"/>
      <c r="F14" s="1074"/>
      <c r="G14" s="1074"/>
      <c r="H14" s="1074"/>
      <c r="I14" s="1074"/>
      <c r="J14" s="1075"/>
    </row>
    <row r="15" spans="2:10" ht="14.25" thickBot="1" x14ac:dyDescent="0.2">
      <c r="B15" s="36" t="s">
        <v>135</v>
      </c>
      <c r="C15" s="37" t="s">
        <v>190</v>
      </c>
      <c r="D15" s="37" t="s">
        <v>191</v>
      </c>
      <c r="E15" s="37" t="s">
        <v>192</v>
      </c>
      <c r="F15" s="37" t="s">
        <v>193</v>
      </c>
      <c r="G15" s="37" t="s">
        <v>194</v>
      </c>
      <c r="H15" s="37" t="s">
        <v>195</v>
      </c>
      <c r="I15" s="37" t="s">
        <v>196</v>
      </c>
      <c r="J15" s="38" t="s">
        <v>197</v>
      </c>
    </row>
    <row r="16" spans="2:10" ht="14.25" thickTop="1" x14ac:dyDescent="0.15">
      <c r="B16" s="39" t="s">
        <v>267</v>
      </c>
      <c r="C16" s="40" t="s">
        <v>202</v>
      </c>
      <c r="D16" s="40" t="s">
        <v>143</v>
      </c>
      <c r="E16" s="40" t="s">
        <v>268</v>
      </c>
      <c r="F16" s="40" t="s">
        <v>144</v>
      </c>
      <c r="G16" s="40" t="s">
        <v>144</v>
      </c>
      <c r="H16" s="40" t="s">
        <v>157</v>
      </c>
      <c r="I16" s="40" t="s">
        <v>162</v>
      </c>
      <c r="J16" s="41" t="s">
        <v>160</v>
      </c>
    </row>
    <row r="17" spans="2:10" x14ac:dyDescent="0.15">
      <c r="B17" s="39" t="s">
        <v>266</v>
      </c>
      <c r="C17" s="40" t="s">
        <v>203</v>
      </c>
      <c r="D17" s="40" t="s">
        <v>139</v>
      </c>
      <c r="E17" s="40" t="s">
        <v>269</v>
      </c>
      <c r="F17" s="40" t="s">
        <v>145</v>
      </c>
      <c r="G17" s="40" t="s">
        <v>149</v>
      </c>
      <c r="H17" s="40" t="s">
        <v>158</v>
      </c>
      <c r="I17" s="40" t="s">
        <v>163</v>
      </c>
      <c r="J17" s="41" t="s">
        <v>159</v>
      </c>
    </row>
    <row r="18" spans="2:10" x14ac:dyDescent="0.15">
      <c r="B18" s="39" t="s">
        <v>136</v>
      </c>
      <c r="C18" s="40" t="s">
        <v>204</v>
      </c>
      <c r="D18" s="40" t="s">
        <v>140</v>
      </c>
      <c r="E18" s="40" t="s">
        <v>270</v>
      </c>
      <c r="F18" s="40" t="s">
        <v>146</v>
      </c>
      <c r="G18" s="40" t="s">
        <v>147</v>
      </c>
      <c r="H18" s="40"/>
      <c r="I18" s="40" t="s">
        <v>158</v>
      </c>
      <c r="J18" s="41" t="s">
        <v>161</v>
      </c>
    </row>
    <row r="19" spans="2:10" x14ac:dyDescent="0.15">
      <c r="B19" s="39" t="s">
        <v>137</v>
      </c>
      <c r="C19" s="40" t="s">
        <v>205</v>
      </c>
      <c r="D19" s="40"/>
      <c r="E19" s="40" t="s">
        <v>271</v>
      </c>
      <c r="F19" s="40" t="s">
        <v>147</v>
      </c>
      <c r="G19" s="40" t="s">
        <v>148</v>
      </c>
      <c r="H19" s="40"/>
      <c r="I19" s="40"/>
      <c r="J19" s="41"/>
    </row>
    <row r="20" spans="2:10" x14ac:dyDescent="0.15">
      <c r="B20" s="39" t="s">
        <v>138</v>
      </c>
      <c r="C20" s="40" t="s">
        <v>200</v>
      </c>
      <c r="D20" s="40"/>
      <c r="E20" s="40" t="s">
        <v>272</v>
      </c>
      <c r="F20" s="40" t="s">
        <v>148</v>
      </c>
      <c r="G20" s="40" t="s">
        <v>227</v>
      </c>
      <c r="H20" s="40"/>
      <c r="I20" s="40"/>
      <c r="J20" s="41"/>
    </row>
    <row r="21" spans="2:10" x14ac:dyDescent="0.15">
      <c r="B21" s="39" t="s">
        <v>142</v>
      </c>
      <c r="C21" s="40" t="s">
        <v>201</v>
      </c>
      <c r="D21" s="40"/>
      <c r="E21" s="40" t="s">
        <v>273</v>
      </c>
      <c r="F21" s="40" t="s">
        <v>227</v>
      </c>
      <c r="G21" s="40"/>
      <c r="H21" s="40"/>
      <c r="I21" s="40"/>
      <c r="J21" s="41"/>
    </row>
    <row r="22" spans="2:10" x14ac:dyDescent="0.15">
      <c r="B22" s="39"/>
      <c r="C22" s="40" t="s">
        <v>206</v>
      </c>
      <c r="D22" s="40"/>
      <c r="E22" s="40" t="s">
        <v>274</v>
      </c>
      <c r="F22" s="40"/>
      <c r="G22" s="40"/>
      <c r="H22" s="40"/>
      <c r="I22" s="40"/>
      <c r="J22" s="41"/>
    </row>
    <row r="23" spans="2:10" x14ac:dyDescent="0.15">
      <c r="B23" s="39"/>
      <c r="C23" s="40" t="s">
        <v>207</v>
      </c>
      <c r="D23" s="40"/>
      <c r="E23" s="40" t="s">
        <v>275</v>
      </c>
      <c r="F23" s="40"/>
      <c r="G23" s="40"/>
      <c r="H23" s="40"/>
      <c r="I23" s="40"/>
      <c r="J23" s="41"/>
    </row>
    <row r="24" spans="2:10" x14ac:dyDescent="0.15">
      <c r="B24" s="39"/>
      <c r="C24" s="40" t="s">
        <v>208</v>
      </c>
      <c r="D24" s="40"/>
      <c r="E24" s="40" t="s">
        <v>276</v>
      </c>
      <c r="F24" s="40"/>
      <c r="G24" s="40"/>
      <c r="H24" s="40"/>
      <c r="I24" s="40"/>
      <c r="J24" s="41"/>
    </row>
    <row r="25" spans="2:10" x14ac:dyDescent="0.15">
      <c r="B25" s="39"/>
      <c r="C25" s="40" t="s">
        <v>209</v>
      </c>
      <c r="D25" s="40"/>
      <c r="E25" s="40" t="s">
        <v>277</v>
      </c>
      <c r="F25" s="40"/>
      <c r="G25" s="40"/>
      <c r="H25" s="40"/>
      <c r="I25" s="40"/>
      <c r="J25" s="41"/>
    </row>
    <row r="26" spans="2:10" x14ac:dyDescent="0.15">
      <c r="B26" s="39"/>
      <c r="C26" s="40" t="s">
        <v>210</v>
      </c>
      <c r="D26" s="40"/>
      <c r="E26" s="42" t="s">
        <v>278</v>
      </c>
      <c r="F26" s="40"/>
      <c r="G26" s="40"/>
      <c r="H26" s="40"/>
      <c r="I26" s="40"/>
      <c r="J26" s="41"/>
    </row>
    <row r="27" spans="2:10" x14ac:dyDescent="0.15">
      <c r="B27" s="39"/>
      <c r="C27" s="40" t="s">
        <v>211</v>
      </c>
      <c r="D27" s="40"/>
      <c r="E27" s="40" t="s">
        <v>279</v>
      </c>
      <c r="F27" s="40"/>
      <c r="G27" s="40"/>
      <c r="H27" s="40"/>
      <c r="I27" s="40"/>
      <c r="J27" s="41"/>
    </row>
    <row r="28" spans="2:10" x14ac:dyDescent="0.15">
      <c r="B28" s="39"/>
      <c r="C28" s="40" t="s">
        <v>212</v>
      </c>
      <c r="D28" s="40"/>
      <c r="E28" s="42"/>
      <c r="F28" s="40"/>
      <c r="G28" s="40"/>
      <c r="H28" s="40"/>
      <c r="I28" s="40"/>
      <c r="J28" s="41"/>
    </row>
    <row r="29" spans="2:10" x14ac:dyDescent="0.15">
      <c r="B29" s="39"/>
      <c r="C29" s="40" t="s">
        <v>142</v>
      </c>
      <c r="D29" s="40"/>
      <c r="E29" s="40"/>
      <c r="F29" s="40"/>
      <c r="G29" s="40"/>
      <c r="H29" s="40"/>
      <c r="I29" s="40"/>
      <c r="J29" s="41"/>
    </row>
    <row r="30" spans="2:10" x14ac:dyDescent="0.15">
      <c r="B30" s="39"/>
      <c r="C30" s="40"/>
      <c r="D30" s="40"/>
      <c r="E30" s="40"/>
      <c r="F30" s="40"/>
      <c r="G30" s="40"/>
      <c r="H30" s="40"/>
      <c r="I30" s="40"/>
      <c r="J30" s="41"/>
    </row>
    <row r="31" spans="2:10" x14ac:dyDescent="0.15">
      <c r="B31" s="39"/>
      <c r="C31" s="40" t="s">
        <v>212</v>
      </c>
      <c r="D31" s="40"/>
      <c r="E31" s="40"/>
      <c r="F31" s="40"/>
      <c r="G31" s="40"/>
      <c r="H31" s="40"/>
      <c r="I31" s="40"/>
      <c r="J31" s="41"/>
    </row>
    <row r="32" spans="2:10" x14ac:dyDescent="0.15">
      <c r="B32" s="39"/>
      <c r="C32" s="40" t="s">
        <v>142</v>
      </c>
      <c r="D32" s="40"/>
      <c r="E32" s="40"/>
      <c r="F32" s="40"/>
      <c r="G32" s="40"/>
      <c r="H32" s="40"/>
      <c r="I32" s="40"/>
      <c r="J32" s="41"/>
    </row>
    <row r="33" spans="2:10" x14ac:dyDescent="0.15">
      <c r="B33" s="39"/>
      <c r="C33" s="40"/>
      <c r="D33" s="40"/>
      <c r="E33" s="40"/>
      <c r="F33" s="40"/>
      <c r="G33" s="40"/>
      <c r="H33" s="40"/>
      <c r="I33" s="40"/>
      <c r="J33" s="41"/>
    </row>
    <row r="34" spans="2:10" x14ac:dyDescent="0.15">
      <c r="B34" s="39"/>
      <c r="C34" s="40" t="s">
        <v>150</v>
      </c>
      <c r="D34" s="40"/>
      <c r="E34" s="40"/>
      <c r="F34" s="40"/>
      <c r="G34" s="40"/>
      <c r="H34" s="40"/>
      <c r="I34" s="40"/>
      <c r="J34" s="41"/>
    </row>
    <row r="35" spans="2:10" x14ac:dyDescent="0.15">
      <c r="B35" s="39"/>
      <c r="C35" s="40" t="s">
        <v>142</v>
      </c>
      <c r="D35" s="40"/>
      <c r="E35" s="40"/>
      <c r="F35" s="40"/>
      <c r="G35" s="40"/>
      <c r="H35" s="40"/>
      <c r="I35" s="40"/>
      <c r="J35" s="41"/>
    </row>
    <row r="36" spans="2:10" x14ac:dyDescent="0.15">
      <c r="B36" s="39"/>
      <c r="C36" s="40"/>
      <c r="D36" s="40"/>
      <c r="E36" s="40"/>
      <c r="F36" s="40"/>
      <c r="G36" s="40"/>
      <c r="H36" s="40"/>
      <c r="I36" s="40"/>
      <c r="J36" s="41"/>
    </row>
    <row r="37" spans="2:10" x14ac:dyDescent="0.15">
      <c r="B37" s="39"/>
      <c r="C37" s="40" t="s">
        <v>151</v>
      </c>
      <c r="D37" s="40"/>
      <c r="E37" s="40"/>
      <c r="F37" s="40"/>
      <c r="G37" s="40"/>
      <c r="H37" s="40"/>
      <c r="I37" s="40"/>
      <c r="J37" s="41"/>
    </row>
    <row r="38" spans="2:10" x14ac:dyDescent="0.15">
      <c r="B38" s="39"/>
      <c r="C38" s="40" t="s">
        <v>152</v>
      </c>
      <c r="D38" s="40"/>
      <c r="E38" s="40"/>
      <c r="F38" s="40"/>
      <c r="G38" s="40"/>
      <c r="H38" s="40"/>
      <c r="I38" s="40"/>
      <c r="J38" s="41"/>
    </row>
    <row r="39" spans="2:10" x14ac:dyDescent="0.15">
      <c r="B39" s="39"/>
      <c r="C39" s="40" t="s">
        <v>142</v>
      </c>
      <c r="D39" s="40"/>
      <c r="E39" s="40"/>
      <c r="F39" s="40"/>
      <c r="G39" s="40"/>
      <c r="H39" s="40"/>
      <c r="I39" s="40"/>
      <c r="J39" s="41"/>
    </row>
    <row r="40" spans="2:10" x14ac:dyDescent="0.15">
      <c r="B40" s="39"/>
      <c r="C40" s="40"/>
      <c r="D40" s="40"/>
      <c r="E40" s="40"/>
      <c r="F40" s="40"/>
      <c r="G40" s="40"/>
      <c r="H40" s="40"/>
      <c r="I40" s="40"/>
      <c r="J40" s="41"/>
    </row>
    <row r="41" spans="2:10" x14ac:dyDescent="0.15">
      <c r="B41" s="39"/>
      <c r="C41" s="40" t="s">
        <v>153</v>
      </c>
      <c r="D41" s="40"/>
      <c r="E41" s="40"/>
      <c r="F41" s="40"/>
      <c r="G41" s="40"/>
      <c r="H41" s="40"/>
      <c r="I41" s="40"/>
      <c r="J41" s="41"/>
    </row>
    <row r="42" spans="2:10" x14ac:dyDescent="0.15">
      <c r="B42" s="39"/>
      <c r="C42" s="40" t="s">
        <v>154</v>
      </c>
      <c r="D42" s="40"/>
      <c r="E42" s="40"/>
      <c r="F42" s="40"/>
      <c r="G42" s="40"/>
      <c r="H42" s="40"/>
      <c r="I42" s="40"/>
      <c r="J42" s="41"/>
    </row>
    <row r="43" spans="2:10" x14ac:dyDescent="0.15">
      <c r="B43" s="39"/>
      <c r="C43" s="40" t="s">
        <v>155</v>
      </c>
      <c r="D43" s="40"/>
      <c r="E43" s="40"/>
      <c r="F43" s="40"/>
      <c r="G43" s="40"/>
      <c r="H43" s="40"/>
      <c r="I43" s="40"/>
      <c r="J43" s="41"/>
    </row>
    <row r="44" spans="2:10" x14ac:dyDescent="0.15">
      <c r="B44" s="39"/>
      <c r="C44" s="40" t="s">
        <v>156</v>
      </c>
      <c r="D44" s="40"/>
      <c r="E44" s="40"/>
      <c r="F44" s="40"/>
      <c r="G44" s="40"/>
      <c r="H44" s="40"/>
      <c r="I44" s="40"/>
      <c r="J44" s="41"/>
    </row>
    <row r="45" spans="2:10" x14ac:dyDescent="0.15">
      <c r="B45" s="39"/>
      <c r="C45" s="40" t="s">
        <v>142</v>
      </c>
      <c r="D45" s="40"/>
      <c r="E45" s="40"/>
      <c r="F45" s="40"/>
      <c r="G45" s="40"/>
      <c r="H45" s="40"/>
      <c r="I45" s="40"/>
      <c r="J45" s="41"/>
    </row>
    <row r="46" spans="2:10" x14ac:dyDescent="0.15">
      <c r="B46" s="39"/>
      <c r="C46" s="40"/>
      <c r="D46" s="40"/>
      <c r="E46" s="40"/>
      <c r="F46" s="40"/>
      <c r="G46" s="40"/>
      <c r="H46" s="40"/>
      <c r="I46" s="40"/>
      <c r="J46" s="41"/>
    </row>
    <row r="47" spans="2:10" ht="14.25" thickBot="1" x14ac:dyDescent="0.2">
      <c r="B47" s="43"/>
      <c r="C47" s="44" t="s">
        <v>142</v>
      </c>
      <c r="D47" s="44"/>
      <c r="E47" s="44"/>
      <c r="F47" s="44"/>
      <c r="G47" s="44"/>
      <c r="H47" s="44"/>
      <c r="I47" s="44"/>
      <c r="J47" s="45"/>
    </row>
    <row r="49" spans="2:7" ht="14.25" thickBot="1" x14ac:dyDescent="0.2">
      <c r="C49" s="24"/>
      <c r="D49" s="24"/>
      <c r="E49" s="24"/>
      <c r="F49" s="24"/>
      <c r="G49" s="24"/>
    </row>
    <row r="50" spans="2:7" x14ac:dyDescent="0.15">
      <c r="B50" s="1076" t="s">
        <v>231</v>
      </c>
      <c r="C50" s="1077"/>
      <c r="D50" s="1077"/>
      <c r="E50" s="1077"/>
      <c r="F50" s="1077"/>
      <c r="G50" s="1078"/>
    </row>
    <row r="51" spans="2:7" ht="14.25" thickBot="1" x14ac:dyDescent="0.2">
      <c r="B51" s="34" t="s">
        <v>164</v>
      </c>
      <c r="C51" s="21" t="s">
        <v>135</v>
      </c>
      <c r="D51" s="21" t="s">
        <v>165</v>
      </c>
      <c r="E51" s="21" t="s">
        <v>166</v>
      </c>
      <c r="F51" s="22" t="s">
        <v>175</v>
      </c>
      <c r="G51" s="35" t="s">
        <v>178</v>
      </c>
    </row>
    <row r="52" spans="2:7" ht="14.25" thickTop="1" x14ac:dyDescent="0.15">
      <c r="B52" s="52" t="s">
        <v>167</v>
      </c>
      <c r="C52" s="40" t="s">
        <v>169</v>
      </c>
      <c r="D52" s="40" t="s">
        <v>174</v>
      </c>
      <c r="E52" s="40" t="s">
        <v>286</v>
      </c>
      <c r="F52" s="40" t="s">
        <v>176</v>
      </c>
      <c r="G52" s="41" t="s">
        <v>179</v>
      </c>
    </row>
    <row r="53" spans="2:7" x14ac:dyDescent="0.15">
      <c r="B53" s="52" t="s">
        <v>168</v>
      </c>
      <c r="C53" s="40" t="s">
        <v>298</v>
      </c>
      <c r="D53" s="40" t="s">
        <v>199</v>
      </c>
      <c r="E53" s="40" t="s">
        <v>287</v>
      </c>
      <c r="F53" s="40" t="s">
        <v>177</v>
      </c>
      <c r="G53" s="41" t="s">
        <v>180</v>
      </c>
    </row>
    <row r="54" spans="2:7" x14ac:dyDescent="0.15">
      <c r="B54" s="52" t="s">
        <v>198</v>
      </c>
      <c r="C54" s="40" t="s">
        <v>299</v>
      </c>
      <c r="D54" s="40" t="s">
        <v>292</v>
      </c>
      <c r="E54" s="40" t="s">
        <v>288</v>
      </c>
      <c r="F54" s="40"/>
      <c r="G54" s="41" t="s">
        <v>181</v>
      </c>
    </row>
    <row r="55" spans="2:7" x14ac:dyDescent="0.15">
      <c r="B55" s="52" t="s">
        <v>228</v>
      </c>
      <c r="C55" s="40"/>
      <c r="D55" s="40"/>
      <c r="E55" s="40" t="s">
        <v>289</v>
      </c>
      <c r="F55" s="40"/>
      <c r="G55" s="41"/>
    </row>
    <row r="56" spans="2:7" x14ac:dyDescent="0.15">
      <c r="B56" s="52"/>
      <c r="C56" s="40" t="s">
        <v>170</v>
      </c>
      <c r="D56" s="40"/>
      <c r="E56" s="40" t="s">
        <v>290</v>
      </c>
      <c r="F56" s="40"/>
      <c r="G56" s="41"/>
    </row>
    <row r="57" spans="2:7" x14ac:dyDescent="0.15">
      <c r="B57" s="52"/>
      <c r="C57" s="40" t="s">
        <v>171</v>
      </c>
      <c r="D57" s="40"/>
      <c r="E57" s="40" t="s">
        <v>291</v>
      </c>
      <c r="F57" s="40"/>
      <c r="G57" s="41"/>
    </row>
    <row r="58" spans="2:7" x14ac:dyDescent="0.15">
      <c r="B58" s="52"/>
      <c r="C58" s="40" t="s">
        <v>172</v>
      </c>
      <c r="D58" s="40"/>
      <c r="E58" s="40" t="s">
        <v>279</v>
      </c>
      <c r="F58" s="40"/>
      <c r="G58" s="41"/>
    </row>
    <row r="59" spans="2:7" x14ac:dyDescent="0.15">
      <c r="B59" s="52"/>
      <c r="C59" s="40" t="s">
        <v>173</v>
      </c>
      <c r="D59" s="40"/>
      <c r="E59" s="40"/>
      <c r="F59" s="40"/>
      <c r="G59" s="41"/>
    </row>
    <row r="60" spans="2:7" x14ac:dyDescent="0.15">
      <c r="B60" s="52"/>
      <c r="C60" s="40" t="s">
        <v>142</v>
      </c>
      <c r="D60" s="40"/>
      <c r="E60" s="40"/>
      <c r="F60" s="40"/>
      <c r="G60" s="41"/>
    </row>
    <row r="61" spans="2:7" x14ac:dyDescent="0.15">
      <c r="B61" s="52"/>
      <c r="C61" s="40"/>
      <c r="D61" s="40"/>
      <c r="E61" s="40"/>
      <c r="F61" s="40"/>
      <c r="G61" s="41"/>
    </row>
    <row r="62" spans="2:7" x14ac:dyDescent="0.15">
      <c r="B62" s="52"/>
      <c r="C62" s="40" t="s">
        <v>236</v>
      </c>
      <c r="D62" s="40"/>
      <c r="E62" s="40"/>
      <c r="F62" s="40"/>
      <c r="G62" s="41"/>
    </row>
    <row r="63" spans="2:7" x14ac:dyDescent="0.15">
      <c r="B63" s="52"/>
      <c r="C63" s="40" t="s">
        <v>237</v>
      </c>
      <c r="D63" s="40"/>
      <c r="E63" s="40"/>
      <c r="F63" s="40"/>
      <c r="G63" s="41"/>
    </row>
    <row r="64" spans="2:7" x14ac:dyDescent="0.15">
      <c r="B64" s="52"/>
      <c r="C64" s="40" t="s">
        <v>238</v>
      </c>
      <c r="D64" s="40"/>
      <c r="E64" s="40"/>
      <c r="F64" s="40"/>
      <c r="G64" s="41"/>
    </row>
    <row r="65" spans="2:7" x14ac:dyDescent="0.15">
      <c r="B65" s="52"/>
      <c r="C65" s="40" t="s">
        <v>239</v>
      </c>
      <c r="D65" s="40"/>
      <c r="E65" s="40"/>
      <c r="F65" s="40"/>
      <c r="G65" s="41"/>
    </row>
    <row r="66" spans="2:7" x14ac:dyDescent="0.15">
      <c r="B66" s="52"/>
      <c r="C66" s="40" t="s">
        <v>293</v>
      </c>
      <c r="D66" s="40"/>
      <c r="E66" s="40"/>
      <c r="F66" s="40"/>
      <c r="G66" s="41"/>
    </row>
    <row r="67" spans="2:7" x14ac:dyDescent="0.15">
      <c r="B67" s="52"/>
      <c r="C67" s="40" t="s">
        <v>280</v>
      </c>
      <c r="D67" s="40"/>
      <c r="E67" s="40"/>
      <c r="F67" s="40"/>
      <c r="G67" s="41"/>
    </row>
    <row r="68" spans="2:7" x14ac:dyDescent="0.15">
      <c r="B68" s="52"/>
      <c r="C68" s="40" t="s">
        <v>240</v>
      </c>
      <c r="D68" s="40"/>
      <c r="E68" s="40"/>
      <c r="F68" s="40"/>
      <c r="G68" s="41"/>
    </row>
    <row r="69" spans="2:7" x14ac:dyDescent="0.15">
      <c r="B69" s="52"/>
      <c r="C69" s="40" t="s">
        <v>241</v>
      </c>
      <c r="D69" s="40"/>
      <c r="E69" s="40"/>
      <c r="F69" s="40"/>
      <c r="G69" s="41"/>
    </row>
    <row r="70" spans="2:7" x14ac:dyDescent="0.15">
      <c r="B70" s="52"/>
      <c r="C70" s="40" t="s">
        <v>281</v>
      </c>
      <c r="D70" s="40"/>
      <c r="E70" s="40"/>
      <c r="F70" s="40"/>
      <c r="G70" s="41"/>
    </row>
    <row r="71" spans="2:7" x14ac:dyDescent="0.15">
      <c r="B71" s="52"/>
      <c r="C71" s="40" t="s">
        <v>243</v>
      </c>
      <c r="D71" s="40"/>
      <c r="E71" s="40"/>
      <c r="F71" s="40"/>
      <c r="G71" s="41"/>
    </row>
    <row r="72" spans="2:7" x14ac:dyDescent="0.15">
      <c r="B72" s="52"/>
      <c r="C72" s="40" t="s">
        <v>245</v>
      </c>
      <c r="D72" s="40"/>
      <c r="E72" s="40"/>
      <c r="F72" s="40"/>
      <c r="G72" s="41"/>
    </row>
    <row r="73" spans="2:7" x14ac:dyDescent="0.15">
      <c r="B73" s="52"/>
      <c r="C73" s="40" t="s">
        <v>246</v>
      </c>
      <c r="D73" s="40"/>
      <c r="E73" s="40"/>
      <c r="F73" s="40"/>
      <c r="G73" s="41"/>
    </row>
    <row r="74" spans="2:7" x14ac:dyDescent="0.15">
      <c r="B74" s="52"/>
      <c r="C74" s="40" t="s">
        <v>247</v>
      </c>
      <c r="D74" s="40"/>
      <c r="E74" s="40"/>
      <c r="F74" s="40"/>
      <c r="G74" s="41"/>
    </row>
    <row r="75" spans="2:7" x14ac:dyDescent="0.15">
      <c r="B75" s="52"/>
      <c r="C75" s="40" t="s">
        <v>248</v>
      </c>
      <c r="D75" s="40"/>
      <c r="E75" s="40"/>
      <c r="F75" s="40"/>
      <c r="G75" s="41"/>
    </row>
    <row r="76" spans="2:7" x14ac:dyDescent="0.15">
      <c r="B76" s="52"/>
      <c r="C76" s="40" t="s">
        <v>249</v>
      </c>
      <c r="D76" s="40"/>
      <c r="E76" s="40"/>
      <c r="F76" s="40"/>
      <c r="G76" s="41"/>
    </row>
    <row r="77" spans="2:7" x14ac:dyDescent="0.15">
      <c r="B77" s="52"/>
      <c r="C77" s="40" t="s">
        <v>279</v>
      </c>
      <c r="D77" s="40"/>
      <c r="E77" s="40"/>
      <c r="F77" s="40"/>
      <c r="G77" s="41"/>
    </row>
    <row r="78" spans="2:7" x14ac:dyDescent="0.15">
      <c r="B78" s="52"/>
      <c r="C78" s="40"/>
      <c r="D78" s="40"/>
      <c r="E78" s="40"/>
      <c r="F78" s="40"/>
      <c r="G78" s="41"/>
    </row>
    <row r="79" spans="2:7" x14ac:dyDescent="0.15">
      <c r="B79" s="52"/>
      <c r="C79" s="40" t="s">
        <v>282</v>
      </c>
      <c r="D79" s="40"/>
      <c r="E79" s="40"/>
      <c r="F79" s="40"/>
      <c r="G79" s="41"/>
    </row>
    <row r="80" spans="2:7" x14ac:dyDescent="0.15">
      <c r="B80" s="52"/>
      <c r="C80" s="40" t="s">
        <v>283</v>
      </c>
      <c r="D80" s="40"/>
      <c r="E80" s="40"/>
      <c r="F80" s="40"/>
      <c r="G80" s="41"/>
    </row>
    <row r="81" spans="2:7" x14ac:dyDescent="0.15">
      <c r="B81" s="52"/>
      <c r="C81" s="40" t="s">
        <v>284</v>
      </c>
      <c r="D81" s="40"/>
      <c r="E81" s="40"/>
      <c r="F81" s="40"/>
      <c r="G81" s="41"/>
    </row>
    <row r="82" spans="2:7" x14ac:dyDescent="0.15">
      <c r="B82" s="52"/>
      <c r="C82" s="40" t="s">
        <v>285</v>
      </c>
      <c r="D82" s="40"/>
      <c r="E82" s="40"/>
      <c r="F82" s="40"/>
      <c r="G82" s="41"/>
    </row>
    <row r="83" spans="2:7" ht="14.25" thickBot="1" x14ac:dyDescent="0.2">
      <c r="B83" s="53"/>
      <c r="C83" s="44" t="s">
        <v>279</v>
      </c>
      <c r="D83" s="44"/>
      <c r="E83" s="44"/>
      <c r="F83" s="44"/>
      <c r="G83" s="45"/>
    </row>
  </sheetData>
  <mergeCells count="3">
    <mergeCell ref="B14:J14"/>
    <mergeCell ref="B50:G50"/>
    <mergeCell ref="B4:F4"/>
  </mergeCells>
  <phoneticPr fontId="10"/>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50</vt:i4>
      </vt:variant>
      <vt:variant>
        <vt:lpstr>名前付き一覧</vt:lpstr>
      </vt:variant>
      <vt:variant>
        <vt:i4>93</vt:i4>
      </vt:variant>
    </vt:vector>
  </HeadingPairs>
  <TitlesOfParts>
    <vt:vector size="143" baseType="lpstr">
      <vt:lpstr>点検様式作成フロー</vt:lpstr>
      <vt:lpstr>様式A-1</vt:lpstr>
      <vt:lpstr>様式A-2</vt:lpstr>
      <vt:lpstr>様式A-3</vt:lpstr>
      <vt:lpstr>様式B_001</vt:lpstr>
      <vt:lpstr>様式B_002</vt:lpstr>
      <vt:lpstr>様式C-1-1</vt:lpstr>
      <vt:lpstr>様式C-1-2</vt:lpstr>
      <vt:lpstr>様式C-2</vt:lpstr>
      <vt:lpstr>様式D-1-1_001</vt:lpstr>
      <vt:lpstr>様式D-1-1_002</vt:lpstr>
      <vt:lpstr>様式D-1-1_003</vt:lpstr>
      <vt:lpstr>様式D-1-1_004</vt:lpstr>
      <vt:lpstr>様式D-1-1_005</vt:lpstr>
      <vt:lpstr>様式D-1-1_006</vt:lpstr>
      <vt:lpstr>様式D-1-1_007</vt:lpstr>
      <vt:lpstr>様式D-1-1_008</vt:lpstr>
      <vt:lpstr>様式D-1-2</vt:lpstr>
      <vt:lpstr>様式D-2-1_001</vt:lpstr>
      <vt:lpstr>様式D-2-1_002</vt:lpstr>
      <vt:lpstr>様式D-2-1_003</vt:lpstr>
      <vt:lpstr>様式D-2-1´_001</vt:lpstr>
      <vt:lpstr>様式D-2-1´_002</vt:lpstr>
      <vt:lpstr>様式D-2-1´_003</vt:lpstr>
      <vt:lpstr>様式D-2-1´_004</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様式D-3_S015</vt:lpstr>
      <vt:lpstr>様式D-3_S016</vt:lpstr>
      <vt:lpstr>様式D-3_S017</vt:lpstr>
      <vt:lpstr>様式D-3_S018</vt:lpstr>
      <vt:lpstr>様式D-3_S019</vt:lpstr>
      <vt:lpstr>様式D-3_PE</vt:lpstr>
      <vt:lpstr>様式E</vt:lpstr>
      <vt:lpstr>様式F </vt:lpstr>
      <vt:lpstr>様式G</vt:lpstr>
      <vt:lpstr>(参考)リスト</vt:lpstr>
      <vt:lpstr>'(参考)リスト'!Print_Area</vt:lpstr>
      <vt:lpstr>点検様式作成フロー!Print_Area</vt:lpstr>
      <vt:lpstr>'様式A-1'!Print_Area</vt:lpstr>
      <vt:lpstr>'様式A-2'!Print_Area</vt:lpstr>
      <vt:lpstr>'様式A-3'!Print_Area</vt:lpstr>
      <vt:lpstr>様式B_001!Print_Area</vt:lpstr>
      <vt:lpstr>様式B_002!Print_Area</vt:lpstr>
      <vt:lpstr>'様式C-1-1'!Print_Area</vt:lpstr>
      <vt:lpstr>'様式C-1-2'!Print_Area</vt:lpstr>
      <vt:lpstr>'様式C-2'!Print_Area</vt:lpstr>
      <vt:lpstr>'様式D-1-1_001'!Print_Area</vt:lpstr>
      <vt:lpstr>'様式D-1-1_002'!Print_Area</vt:lpstr>
      <vt:lpstr>'様式D-1-1_003'!Print_Area</vt:lpstr>
      <vt:lpstr>'様式D-1-1_004'!Print_Area</vt:lpstr>
      <vt:lpstr>'様式D-1-1_005'!Print_Area</vt:lpstr>
      <vt:lpstr>'様式D-1-1_006'!Print_Area</vt:lpstr>
      <vt:lpstr>'様式D-1-1_007'!Print_Area</vt:lpstr>
      <vt:lpstr>'様式D-1-1_008'!Print_Area</vt:lpstr>
      <vt:lpstr>'様式D-1-2'!Print_Area</vt:lpstr>
      <vt:lpstr>'様式D-2-1_001'!Print_Area</vt:lpstr>
      <vt:lpstr>'様式D-2-1_002'!Print_Area</vt:lpstr>
      <vt:lpstr>'様式D-2-1_003'!Print_Area</vt:lpstr>
      <vt:lpstr>'様式D-2-1´_001'!Print_Area</vt:lpstr>
      <vt:lpstr>'様式D-2-1´_002'!Print_Area</vt:lpstr>
      <vt:lpstr>'様式D-2-1´_003'!Print_Area</vt:lpstr>
      <vt:lpstr>'様式D-2-1´_004'!Print_Area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'様式D-3_S015'!Print_Area</vt:lpstr>
      <vt:lpstr>'様式D-3_S016'!Print_Area</vt:lpstr>
      <vt:lpstr>'様式D-3_S017'!Print_Area</vt:lpstr>
      <vt:lpstr>'様式D-3_S018'!Print_Area</vt:lpstr>
      <vt:lpstr>'様式D-3_S019'!Print_Area</vt:lpstr>
      <vt:lpstr>'様式F '!Print_Area</vt:lpstr>
      <vt:lpstr>様式G!Print_Area</vt:lpstr>
      <vt:lpstr>'様式A-2'!Print_Titles</vt:lpstr>
      <vt:lpstr>'様式C-1-1'!Print_Titles</vt:lpstr>
      <vt:lpstr>'様式C-1-2'!Print_Titles</vt:lpstr>
      <vt:lpstr>'様式D-1-1_001'!Print_Titles</vt:lpstr>
      <vt:lpstr>'様式D-1-1_002'!Print_Titles</vt:lpstr>
      <vt:lpstr>'様式D-1-1_003'!Print_Titles</vt:lpstr>
      <vt:lpstr>'様式D-1-1_004'!Print_Titles</vt:lpstr>
      <vt:lpstr>'様式D-1-1_005'!Print_Titles</vt:lpstr>
      <vt:lpstr>'様式D-1-1_006'!Print_Titles</vt:lpstr>
      <vt:lpstr>'様式D-1-1_007'!Print_Titles</vt:lpstr>
      <vt:lpstr>'様式D-1-1_008'!Print_Titles</vt:lpstr>
      <vt:lpstr>'様式D-1-2'!Print_Titles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'様式D-3_S011'!Print_Titles</vt:lpstr>
      <vt:lpstr>'様式D-3_S012'!Print_Titles</vt:lpstr>
      <vt:lpstr>'様式D-3_S013'!Print_Titles</vt:lpstr>
      <vt:lpstr>'様式D-3_S014'!Print_Titles</vt:lpstr>
      <vt:lpstr>'様式D-3_S015'!Print_Titles</vt:lpstr>
      <vt:lpstr>'様式D-3_S016'!Print_Titles</vt:lpstr>
      <vt:lpstr>'様式D-3_S017'!Print_Titles</vt:lpstr>
      <vt:lpstr>'様式D-3_S018'!Print_Titles</vt:lpstr>
      <vt:lpstr>'様式D-3_S019'!Print_Titles</vt:lpstr>
      <vt:lpstr>'様式F '!Print_Titles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澤口 啓希</dc:creator>
  <cp:lastModifiedBy>河野 秀生</cp:lastModifiedBy>
  <cp:lastPrinted>2025-03-24T23:32:28Z</cp:lastPrinted>
  <dcterms:created xsi:type="dcterms:W3CDTF">2012-04-09T00:49:26Z</dcterms:created>
  <dcterms:modified xsi:type="dcterms:W3CDTF">2025-03-24T23:33:03Z</dcterms:modified>
</cp:coreProperties>
</file>