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drawings/drawing266.xml" ContentType="application/vnd.openxmlformats-officedocument.drawing+xml"/>
  <Override PartName="/xl/drawings/drawing267.xml" ContentType="application/vnd.openxmlformats-officedocument.drawing+xml"/>
  <Override PartName="/xl/drawings/drawing268.xml" ContentType="application/vnd.openxmlformats-officedocument.drawing+xml"/>
  <Override PartName="/xl/drawings/drawing269.xml" ContentType="application/vnd.openxmlformats-officedocument.drawing+xml"/>
  <Override PartName="/xl/drawings/drawing270.xml" ContentType="application/vnd.openxmlformats-officedocument.drawing+xml"/>
  <Override PartName="/xl/drawings/drawing271.xml" ContentType="application/vnd.openxmlformats-officedocument.drawing+xml"/>
  <Override PartName="/xl/drawings/drawing272.xml" ContentType="application/vnd.openxmlformats-officedocument.drawing+xml"/>
  <Override PartName="/xl/drawings/drawing273.xml" ContentType="application/vnd.openxmlformats-officedocument.drawing+xml"/>
  <Override PartName="/xl/drawings/drawing274.xml" ContentType="application/vnd.openxmlformats-officedocument.drawing+xml"/>
  <Override PartName="/xl/drawings/drawing275.xml" ContentType="application/vnd.openxmlformats-officedocument.drawing+xml"/>
  <Override PartName="/xl/drawings/drawing276.xml" ContentType="application/vnd.openxmlformats-officedocument.drawing+xml"/>
  <Override PartName="/xl/drawings/drawing277.xml" ContentType="application/vnd.openxmlformats-officedocument.drawing+xml"/>
  <Override PartName="/xl/drawings/drawing278.xml" ContentType="application/vnd.openxmlformats-officedocument.drawing+xml"/>
  <Override PartName="/xl/drawings/drawing279.xml" ContentType="application/vnd.openxmlformats-officedocument.drawing+xml"/>
  <Override PartName="/xl/drawings/drawing280.xml" ContentType="application/vnd.openxmlformats-officedocument.drawing+xml"/>
  <Override PartName="/xl/drawings/drawing281.xml" ContentType="application/vnd.openxmlformats-officedocument.drawing+xml"/>
  <Override PartName="/xl/drawings/drawing282.xml" ContentType="application/vnd.openxmlformats-officedocument.drawing+xml"/>
  <Override PartName="/xl/drawings/drawing283.xml" ContentType="application/vnd.openxmlformats-officedocument.drawing+xml"/>
  <Override PartName="/xl/drawings/drawing284.xml" ContentType="application/vnd.openxmlformats-officedocument.drawing+xml"/>
  <Override PartName="/xl/drawings/drawing285.xml" ContentType="application/vnd.openxmlformats-officedocument.drawing+xml"/>
  <Override PartName="/xl/drawings/drawing286.xml" ContentType="application/vnd.openxmlformats-officedocument.drawing+xml"/>
  <Override PartName="/xl/drawings/drawing287.xml" ContentType="application/vnd.openxmlformats-officedocument.drawing+xml"/>
  <Override PartName="/xl/drawings/drawing288.xml" ContentType="application/vnd.openxmlformats-officedocument.drawing+xml"/>
  <Override PartName="/xl/drawings/drawing289.xml" ContentType="application/vnd.openxmlformats-officedocument.drawing+xml"/>
  <Override PartName="/xl/drawings/drawing290.xml" ContentType="application/vnd.openxmlformats-officedocument.drawing+xml"/>
  <Override PartName="/xl/drawings/drawing291.xml" ContentType="application/vnd.openxmlformats-officedocument.drawing+xml"/>
  <Override PartName="/xl/drawings/drawing292.xml" ContentType="application/vnd.openxmlformats-officedocument.drawing+xml"/>
  <Override PartName="/xl/drawings/drawing293.xml" ContentType="application/vnd.openxmlformats-officedocument.drawing+xml"/>
  <Override PartName="/xl/drawings/drawing294.xml" ContentType="application/vnd.openxmlformats-officedocument.drawing+xml"/>
  <Override PartName="/xl/drawings/drawing295.xml" ContentType="application/vnd.openxmlformats-officedocument.drawing+xml"/>
  <Override PartName="/xl/drawings/drawing296.xml" ContentType="application/vnd.openxmlformats-officedocument.drawing+xml"/>
  <Override PartName="/xl/drawings/drawing297.xml" ContentType="application/vnd.openxmlformats-officedocument.drawing+xml"/>
  <Override PartName="/xl/drawings/drawing298.xml" ContentType="application/vnd.openxmlformats-officedocument.drawing+xml"/>
  <Override PartName="/xl/drawings/drawing299.xml" ContentType="application/vnd.openxmlformats-officedocument.drawing+xml"/>
  <Override PartName="/xl/drawings/drawing300.xml" ContentType="application/vnd.openxmlformats-officedocument.drawing+xml"/>
  <Override PartName="/xl/drawings/drawing301.xml" ContentType="application/vnd.openxmlformats-officedocument.drawing+xml"/>
  <Override PartName="/xl/drawings/drawing302.xml" ContentType="application/vnd.openxmlformats-officedocument.drawing+xml"/>
  <Override PartName="/xl/drawings/drawing303.xml" ContentType="application/vnd.openxmlformats-officedocument.drawing+xml"/>
  <Override PartName="/xl/drawings/drawing304.xml" ContentType="application/vnd.openxmlformats-officedocument.drawing+xml"/>
  <Override PartName="/xl/drawings/drawing305.xml" ContentType="application/vnd.openxmlformats-officedocument.drawing+xml"/>
  <Override PartName="/xl/drawings/drawing306.xml" ContentType="application/vnd.openxmlformats-officedocument.drawing+xml"/>
  <Override PartName="/xl/drawings/drawing307.xml" ContentType="application/vnd.openxmlformats-officedocument.drawing+xml"/>
  <Override PartName="/xl/drawings/drawing308.xml" ContentType="application/vnd.openxmlformats-officedocument.drawing+xml"/>
  <Override PartName="/xl/drawings/drawing309.xml" ContentType="application/vnd.openxmlformats-officedocument.drawing+xml"/>
  <Override PartName="/xl/drawings/drawing310.xml" ContentType="application/vnd.openxmlformats-officedocument.drawing+xml"/>
  <Override PartName="/xl/drawings/drawing311.xml" ContentType="application/vnd.openxmlformats-officedocument.drawing+xml"/>
  <Override PartName="/xl/drawings/drawing31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3215_山口25-00002_山口県Ｔ保守管理\05_データ\22_点検調書（一次整理）\長門7007大寧寺第1\"/>
    </mc:Choice>
  </mc:AlternateContent>
  <xr:revisionPtr revIDLastSave="0" documentId="13_ncr:1_{C07F84E3-B6A7-40B4-8CBC-A03F786BCAAA}" xr6:coauthVersionLast="47" xr6:coauthVersionMax="47" xr10:uidLastSave="{00000000-0000-0000-0000-000000000000}"/>
  <bookViews>
    <workbookView xWindow="-2280" yWindow="-21720" windowWidth="38640" windowHeight="21120" tabRatio="992" firstSheet="299" activeTab="317" xr2:uid="{00000000-000D-0000-FFFF-FFFF00000000}"/>
  </bookViews>
  <sheets>
    <sheet name="点検様式作成フロー" sheetId="75" r:id="rId1"/>
    <sheet name="様式A-1" sheetId="57" r:id="rId2"/>
    <sheet name="様式A-2" sheetId="58" r:id="rId3"/>
    <sheet name="様式A-3" sheetId="59" r:id="rId4"/>
    <sheet name="様式B_001" sheetId="79" r:id="rId5"/>
    <sheet name="様式B_002" sheetId="80" r:id="rId6"/>
    <sheet name="様式B_003" sheetId="81" r:id="rId7"/>
    <sheet name="様式B_004" sheetId="82" r:id="rId8"/>
    <sheet name="様式B_005" sheetId="83" r:id="rId9"/>
    <sheet name="様式B_006" sheetId="84" r:id="rId10"/>
    <sheet name="様式B_007" sheetId="85" r:id="rId11"/>
    <sheet name="様式B_008" sheetId="86" r:id="rId12"/>
    <sheet name="様式B_009" sheetId="87" r:id="rId13"/>
    <sheet name="様式B_010" sheetId="88" r:id="rId14"/>
    <sheet name="様式B_011" sheetId="89" r:id="rId15"/>
    <sheet name="様式B_012" sheetId="90" r:id="rId16"/>
    <sheet name="様式B_013" sheetId="91" r:id="rId17"/>
    <sheet name="様式B_014" sheetId="92" r:id="rId18"/>
    <sheet name="様式B_015" sheetId="93" r:id="rId19"/>
    <sheet name="様式B_016" sheetId="94" r:id="rId20"/>
    <sheet name="様式B_017" sheetId="95" r:id="rId21"/>
    <sheet name="様式B_018" sheetId="96" r:id="rId22"/>
    <sheet name="様式B_019" sheetId="97" r:id="rId23"/>
    <sheet name="様式B_020" sheetId="98" r:id="rId24"/>
    <sheet name="様式B_021" sheetId="99" r:id="rId25"/>
    <sheet name="様式B_022" sheetId="100" r:id="rId26"/>
    <sheet name="様式B_023" sheetId="101" r:id="rId27"/>
    <sheet name="様式C-1-1" sheetId="102" r:id="rId28"/>
    <sheet name="様式C-1-2" sheetId="103" r:id="rId29"/>
    <sheet name="様式C-2" sheetId="104" r:id="rId30"/>
    <sheet name="様式D-1-1_001" sheetId="105" r:id="rId31"/>
    <sheet name="様式D-1-1_002" sheetId="106" r:id="rId32"/>
    <sheet name="様式D-1-1_003" sheetId="107" r:id="rId33"/>
    <sheet name="様式D-1-1_004" sheetId="108" r:id="rId34"/>
    <sheet name="様式D-1-1_005" sheetId="109" r:id="rId35"/>
    <sheet name="様式D-1-1_006" sheetId="110" r:id="rId36"/>
    <sheet name="様式D-1-1_007" sheetId="111" r:id="rId37"/>
    <sheet name="様式D-1-1_008" sheetId="112" r:id="rId38"/>
    <sheet name="様式D-1-1_009" sheetId="113" r:id="rId39"/>
    <sheet name="様式D-1-1_010" sheetId="114" r:id="rId40"/>
    <sheet name="様式D-1-1_011" sheetId="115" r:id="rId41"/>
    <sheet name="様式D-1-1_012" sheetId="116" r:id="rId42"/>
    <sheet name="様式D-1-1_013" sheetId="117" r:id="rId43"/>
    <sheet name="様式D-1-1_014" sheetId="118" r:id="rId44"/>
    <sheet name="様式D-1-1_015" sheetId="119" r:id="rId45"/>
    <sheet name="様式D-1-1_016" sheetId="120" r:id="rId46"/>
    <sheet name="様式D-1-1_017" sheetId="121" r:id="rId47"/>
    <sheet name="様式D-1-1_018" sheetId="122" r:id="rId48"/>
    <sheet name="様式D-1-1_019" sheetId="123" r:id="rId49"/>
    <sheet name="様式D-1-1_020" sheetId="124" r:id="rId50"/>
    <sheet name="様式D-1-1_021" sheetId="125" r:id="rId51"/>
    <sheet name="様式D-1-1_022" sheetId="126" r:id="rId52"/>
    <sheet name="様式D-1-1_023" sheetId="127" r:id="rId53"/>
    <sheet name="様式D-1-1_024" sheetId="128" r:id="rId54"/>
    <sheet name="様式D-1-1_025" sheetId="129" r:id="rId55"/>
    <sheet name="様式D-1-1_026" sheetId="130" r:id="rId56"/>
    <sheet name="様式D-1-1_027" sheetId="131" r:id="rId57"/>
    <sheet name="様式D-1-1_028" sheetId="132" r:id="rId58"/>
    <sheet name="様式D-1-1_029" sheetId="133" r:id="rId59"/>
    <sheet name="様式D-1-1_030" sheetId="134" r:id="rId60"/>
    <sheet name="様式D-1-2" sheetId="135" r:id="rId61"/>
    <sheet name="様式D-2-1_001" sheetId="136" r:id="rId62"/>
    <sheet name="様式D-2-1_002" sheetId="137" r:id="rId63"/>
    <sheet name="様式D-2-1_003" sheetId="138" r:id="rId64"/>
    <sheet name="様式D-2-1_004" sheetId="139" r:id="rId65"/>
    <sheet name="様式D-2-1_005" sheetId="140" r:id="rId66"/>
    <sheet name="様式D-2-1_006" sheetId="141" r:id="rId67"/>
    <sheet name="様式D-2-1_007" sheetId="142" r:id="rId68"/>
    <sheet name="様式D-2-1_008" sheetId="143" r:id="rId69"/>
    <sheet name="様式D-2-1_009" sheetId="144" r:id="rId70"/>
    <sheet name="様式D-2-1_010" sheetId="145" r:id="rId71"/>
    <sheet name="様式D-2-1_011" sheetId="146" r:id="rId72"/>
    <sheet name="様式D-2-1_012" sheetId="147" r:id="rId73"/>
    <sheet name="様式D-2-1_013" sheetId="148" r:id="rId74"/>
    <sheet name="様式D-2-1_014" sheetId="149" r:id="rId75"/>
    <sheet name="様式D-2-1_015" sheetId="150" r:id="rId76"/>
    <sheet name="様式D-2-1_016" sheetId="151" r:id="rId77"/>
    <sheet name="様式D-2-1_017" sheetId="152" r:id="rId78"/>
    <sheet name="様式D-2-1_018" sheetId="153" r:id="rId79"/>
    <sheet name="様式D-2-1_019" sheetId="154" r:id="rId80"/>
    <sheet name="様式D-2-1_020" sheetId="155" r:id="rId81"/>
    <sheet name="様式D-2-1_021" sheetId="156" r:id="rId82"/>
    <sheet name="様式D-2-1_022" sheetId="157" r:id="rId83"/>
    <sheet name="様式D-2-1_023" sheetId="158" r:id="rId84"/>
    <sheet name="様式D-2-1_024" sheetId="159" r:id="rId85"/>
    <sheet name="様式D-2-1´_001" sheetId="160" r:id="rId86"/>
    <sheet name="様式D-2-1´_002" sheetId="161" r:id="rId87"/>
    <sheet name="様式D-2-1´_003" sheetId="162" r:id="rId88"/>
    <sheet name="様式D-2-1´_004" sheetId="163" r:id="rId89"/>
    <sheet name="様式D-2-1´_005" sheetId="164" r:id="rId90"/>
    <sheet name="様式D-2-1´_006" sheetId="165" r:id="rId91"/>
    <sheet name="様式D-2-1´_007" sheetId="166" r:id="rId92"/>
    <sheet name="様式D-2-1´_008" sheetId="167" r:id="rId93"/>
    <sheet name="様式D-2-1´_009" sheetId="168" r:id="rId94"/>
    <sheet name="様式D-2-1´_010" sheetId="169" r:id="rId95"/>
    <sheet name="様式D-2-1´_011" sheetId="170" r:id="rId96"/>
    <sheet name="様式D-2-1´_012" sheetId="171" r:id="rId97"/>
    <sheet name="様式D-2-1´_013" sheetId="172" r:id="rId98"/>
    <sheet name="様式D-2-1´_014" sheetId="173" r:id="rId99"/>
    <sheet name="様式D-2-1´_015" sheetId="174" r:id="rId100"/>
    <sheet name="様式D-2-1´_016" sheetId="175" r:id="rId101"/>
    <sheet name="様式D-2-1´_017" sheetId="176" r:id="rId102"/>
    <sheet name="様式D-2-1´_018" sheetId="177" r:id="rId103"/>
    <sheet name="様式D-2-1´_019" sheetId="178" r:id="rId104"/>
    <sheet name="様式D-2-1´_020" sheetId="179" r:id="rId105"/>
    <sheet name="様式D-2-1´_021" sheetId="180" r:id="rId106"/>
    <sheet name="様式D-2-1´_022" sheetId="181" r:id="rId107"/>
    <sheet name="様式D-2-1´_023" sheetId="182" r:id="rId108"/>
    <sheet name="様式D-2-1´_024" sheetId="183" r:id="rId109"/>
    <sheet name="様式D-2-1´_025" sheetId="184" r:id="rId110"/>
    <sheet name="様式D-2-1´_026" sheetId="185" r:id="rId111"/>
    <sheet name="様式D-2-1´_027" sheetId="186" r:id="rId112"/>
    <sheet name="様式D-2-1´_028" sheetId="187" r:id="rId113"/>
    <sheet name="様式D-2-1´_029" sheetId="188" r:id="rId114"/>
    <sheet name="様式D-2-1´_030" sheetId="189" r:id="rId115"/>
    <sheet name="様式D-2-1´_031" sheetId="190" r:id="rId116"/>
    <sheet name="様式D-2-1´_032" sheetId="191" r:id="rId117"/>
    <sheet name="様式D-2-1´_033" sheetId="192" r:id="rId118"/>
    <sheet name="様式D-2-1´_034" sheetId="193" r:id="rId119"/>
    <sheet name="様式D-2-1´_035" sheetId="194" r:id="rId120"/>
    <sheet name="様式D-3_PS" sheetId="195" r:id="rId121"/>
    <sheet name="様式D-3_S001" sheetId="196" r:id="rId122"/>
    <sheet name="様式D-3_S002" sheetId="197" r:id="rId123"/>
    <sheet name="様式D-3_S003" sheetId="198" r:id="rId124"/>
    <sheet name="様式D-3_S004" sheetId="199" r:id="rId125"/>
    <sheet name="様式D-3_S005" sheetId="200" r:id="rId126"/>
    <sheet name="様式D-3_S006" sheetId="201" r:id="rId127"/>
    <sheet name="様式D-3_S007" sheetId="202" r:id="rId128"/>
    <sheet name="様式D-3_S008" sheetId="203" r:id="rId129"/>
    <sheet name="様式D-3_S009" sheetId="204" r:id="rId130"/>
    <sheet name="様式D-3_S010" sheetId="205" r:id="rId131"/>
    <sheet name="様式D-3_S011" sheetId="206" r:id="rId132"/>
    <sheet name="様式D-3_S012" sheetId="207" r:id="rId133"/>
    <sheet name="様式D-3_S013" sheetId="208" r:id="rId134"/>
    <sheet name="様式D-3_S014" sheetId="209" r:id="rId135"/>
    <sheet name="様式D-3_S015" sheetId="210" r:id="rId136"/>
    <sheet name="様式D-3_S016" sheetId="211" r:id="rId137"/>
    <sheet name="様式D-3_S017" sheetId="212" r:id="rId138"/>
    <sheet name="様式D-3_S018" sheetId="213" r:id="rId139"/>
    <sheet name="様式D-3_S019" sheetId="214" r:id="rId140"/>
    <sheet name="様式D-3_S020" sheetId="215" r:id="rId141"/>
    <sheet name="様式D-3_S021" sheetId="216" r:id="rId142"/>
    <sheet name="様式D-3_S022" sheetId="217" r:id="rId143"/>
    <sheet name="様式D-3_S023" sheetId="218" r:id="rId144"/>
    <sheet name="様式D-3_S024" sheetId="219" r:id="rId145"/>
    <sheet name="様式D-3_S025" sheetId="220" r:id="rId146"/>
    <sheet name="様式D-3_S026" sheetId="221" r:id="rId147"/>
    <sheet name="様式D-3_S027" sheetId="222" r:id="rId148"/>
    <sheet name="様式D-3_S028" sheetId="223" r:id="rId149"/>
    <sheet name="様式D-3_S029" sheetId="224" r:id="rId150"/>
    <sheet name="様式D-3_S030" sheetId="225" r:id="rId151"/>
    <sheet name="様式D-3_S031" sheetId="226" r:id="rId152"/>
    <sheet name="様式D-3_S032" sheetId="227" r:id="rId153"/>
    <sheet name="様式D-3_S033" sheetId="228" r:id="rId154"/>
    <sheet name="様式D-3_S034" sheetId="229" r:id="rId155"/>
    <sheet name="様式D-3_S035" sheetId="230" r:id="rId156"/>
    <sheet name="様式D-3_S036" sheetId="231" r:id="rId157"/>
    <sheet name="様式D-3_S037" sheetId="232" r:id="rId158"/>
    <sheet name="様式D-3_S038" sheetId="233" r:id="rId159"/>
    <sheet name="様式D-3_S039" sheetId="234" r:id="rId160"/>
    <sheet name="様式D-3_S040" sheetId="235" r:id="rId161"/>
    <sheet name="様式D-3_S041" sheetId="236" r:id="rId162"/>
    <sheet name="様式D-3_S042" sheetId="237" r:id="rId163"/>
    <sheet name="様式D-3_S043" sheetId="238" r:id="rId164"/>
    <sheet name="様式D-3_S044" sheetId="239" r:id="rId165"/>
    <sheet name="様式D-3_S045" sheetId="240" r:id="rId166"/>
    <sheet name="様式D-3_S046" sheetId="241" r:id="rId167"/>
    <sheet name="様式D-3_S047" sheetId="242" r:id="rId168"/>
    <sheet name="様式D-3_S048" sheetId="243" r:id="rId169"/>
    <sheet name="様式D-3_S049" sheetId="244" r:id="rId170"/>
    <sheet name="様式D-3_S050" sheetId="245" r:id="rId171"/>
    <sheet name="様式D-3_S051" sheetId="246" r:id="rId172"/>
    <sheet name="様式D-3_S052" sheetId="247" r:id="rId173"/>
    <sheet name="様式D-3_S053" sheetId="248" r:id="rId174"/>
    <sheet name="様式D-3_S054" sheetId="249" r:id="rId175"/>
    <sheet name="様式D-3_S055" sheetId="250" r:id="rId176"/>
    <sheet name="様式D-3_S056" sheetId="251" r:id="rId177"/>
    <sheet name="様式D-3_S057" sheetId="252" r:id="rId178"/>
    <sheet name="様式D-3_S058" sheetId="253" r:id="rId179"/>
    <sheet name="様式D-3_S059" sheetId="254" r:id="rId180"/>
    <sheet name="様式D-3_S060" sheetId="255" r:id="rId181"/>
    <sheet name="様式D-3_S061" sheetId="256" r:id="rId182"/>
    <sheet name="様式D-3_S062" sheetId="257" r:id="rId183"/>
    <sheet name="様式D-3_S063" sheetId="258" r:id="rId184"/>
    <sheet name="様式D-3_S064" sheetId="259" r:id="rId185"/>
    <sheet name="様式D-3_S065" sheetId="260" r:id="rId186"/>
    <sheet name="様式D-3_S066" sheetId="261" r:id="rId187"/>
    <sheet name="様式D-3_S067" sheetId="262" r:id="rId188"/>
    <sheet name="様式D-3_S068" sheetId="263" r:id="rId189"/>
    <sheet name="様式D-3_S069" sheetId="264" r:id="rId190"/>
    <sheet name="様式D-3_S070" sheetId="265" r:id="rId191"/>
    <sheet name="様式D-3_S071" sheetId="266" r:id="rId192"/>
    <sheet name="様式D-3_S072" sheetId="267" r:id="rId193"/>
    <sheet name="様式D-3_S073" sheetId="268" r:id="rId194"/>
    <sheet name="様式D-3_S074" sheetId="269" r:id="rId195"/>
    <sheet name="様式D-3_S075" sheetId="270" r:id="rId196"/>
    <sheet name="様式D-3_S076" sheetId="271" r:id="rId197"/>
    <sheet name="様式D-3_S077" sheetId="272" r:id="rId198"/>
    <sheet name="様式D-3_S078" sheetId="273" r:id="rId199"/>
    <sheet name="様式D-3_S079" sheetId="274" r:id="rId200"/>
    <sheet name="様式D-3_S080" sheetId="275" r:id="rId201"/>
    <sheet name="様式D-3_S081" sheetId="276" r:id="rId202"/>
    <sheet name="様式D-3_S082" sheetId="277" r:id="rId203"/>
    <sheet name="様式D-3_S083" sheetId="278" r:id="rId204"/>
    <sheet name="様式D-3_S084" sheetId="279" r:id="rId205"/>
    <sheet name="様式D-3_S085" sheetId="280" r:id="rId206"/>
    <sheet name="様式D-3_S086" sheetId="281" r:id="rId207"/>
    <sheet name="様式D-3_S087" sheetId="282" r:id="rId208"/>
    <sheet name="様式D-3_S088" sheetId="283" r:id="rId209"/>
    <sheet name="様式D-3_S089" sheetId="284" r:id="rId210"/>
    <sheet name="様式D-3_S090" sheetId="285" r:id="rId211"/>
    <sheet name="様式D-3_S091" sheetId="286" r:id="rId212"/>
    <sheet name="様式D-3_S092" sheetId="287" r:id="rId213"/>
    <sheet name="様式D-3_S093" sheetId="288" r:id="rId214"/>
    <sheet name="様式D-3_S094" sheetId="289" r:id="rId215"/>
    <sheet name="様式D-3_S095" sheetId="290" r:id="rId216"/>
    <sheet name="様式D-3_S096" sheetId="291" r:id="rId217"/>
    <sheet name="様式D-3_S097" sheetId="292" r:id="rId218"/>
    <sheet name="様式D-3_S098" sheetId="293" r:id="rId219"/>
    <sheet name="様式D-3_S099" sheetId="294" r:id="rId220"/>
    <sheet name="様式D-3_S100" sheetId="295" r:id="rId221"/>
    <sheet name="様式D-3_S101" sheetId="296" r:id="rId222"/>
    <sheet name="様式D-3_S102" sheetId="297" r:id="rId223"/>
    <sheet name="様式D-3_S103" sheetId="298" r:id="rId224"/>
    <sheet name="様式D-3_S104" sheetId="299" r:id="rId225"/>
    <sheet name="様式D-3_S105" sheetId="300" r:id="rId226"/>
    <sheet name="様式D-3_S106" sheetId="301" r:id="rId227"/>
    <sheet name="様式D-3_S107" sheetId="302" r:id="rId228"/>
    <sheet name="様式D-3_S108" sheetId="303" r:id="rId229"/>
    <sheet name="様式D-3_S109" sheetId="304" r:id="rId230"/>
    <sheet name="様式D-3_S110" sheetId="305" r:id="rId231"/>
    <sheet name="様式D-3_S111" sheetId="306" r:id="rId232"/>
    <sheet name="様式D-3_S112" sheetId="307" r:id="rId233"/>
    <sheet name="様式D-3_S113" sheetId="308" r:id="rId234"/>
    <sheet name="様式D-3_S114" sheetId="309" r:id="rId235"/>
    <sheet name="様式D-3_S115" sheetId="310" r:id="rId236"/>
    <sheet name="様式D-3_S116" sheetId="311" r:id="rId237"/>
    <sheet name="様式D-3_S117" sheetId="312" r:id="rId238"/>
    <sheet name="様式D-3_S118" sheetId="313" r:id="rId239"/>
    <sheet name="様式D-3_S119" sheetId="314" r:id="rId240"/>
    <sheet name="様式D-3_S120" sheetId="315" r:id="rId241"/>
    <sheet name="様式D-3_S121" sheetId="316" r:id="rId242"/>
    <sheet name="様式D-3_S122" sheetId="317" r:id="rId243"/>
    <sheet name="様式D-3_S123" sheetId="318" r:id="rId244"/>
    <sheet name="様式D-3_S124" sheetId="319" r:id="rId245"/>
    <sheet name="様式D-3_S125" sheetId="320" r:id="rId246"/>
    <sheet name="様式D-3_S126" sheetId="321" r:id="rId247"/>
    <sheet name="様式D-3_S127" sheetId="322" r:id="rId248"/>
    <sheet name="様式D-3_S128" sheetId="323" r:id="rId249"/>
    <sheet name="様式D-3_S129" sheetId="324" r:id="rId250"/>
    <sheet name="様式D-3_S130" sheetId="325" r:id="rId251"/>
    <sheet name="様式D-3_S131" sheetId="326" r:id="rId252"/>
    <sheet name="様式D-3_S132" sheetId="327" r:id="rId253"/>
    <sheet name="様式D-3_S133" sheetId="328" r:id="rId254"/>
    <sheet name="様式D-3_S134" sheetId="329" r:id="rId255"/>
    <sheet name="様式D-3_S135" sheetId="330" r:id="rId256"/>
    <sheet name="様式D-3_S136" sheetId="331" r:id="rId257"/>
    <sheet name="様式D-3_S137" sheetId="332" r:id="rId258"/>
    <sheet name="様式D-3_S138" sheetId="333" r:id="rId259"/>
    <sheet name="様式D-3_S139" sheetId="334" r:id="rId260"/>
    <sheet name="様式D-3_S140" sheetId="335" r:id="rId261"/>
    <sheet name="様式D-3_S141" sheetId="336" r:id="rId262"/>
    <sheet name="様式D-3_S142" sheetId="337" r:id="rId263"/>
    <sheet name="様式D-3_S143" sheetId="338" r:id="rId264"/>
    <sheet name="様式D-3_S144" sheetId="339" r:id="rId265"/>
    <sheet name="様式D-3_S145" sheetId="340" r:id="rId266"/>
    <sheet name="様式D-3_S146" sheetId="341" r:id="rId267"/>
    <sheet name="様式D-3_S147" sheetId="342" r:id="rId268"/>
    <sheet name="様式D-3_S148" sheetId="343" r:id="rId269"/>
    <sheet name="様式D-3_S149" sheetId="344" r:id="rId270"/>
    <sheet name="様式D-3_S150" sheetId="345" r:id="rId271"/>
    <sheet name="様式D-3_S151" sheetId="346" r:id="rId272"/>
    <sheet name="様式D-3_S152" sheetId="347" r:id="rId273"/>
    <sheet name="様式D-3_S153" sheetId="348" r:id="rId274"/>
    <sheet name="様式D-3_S154" sheetId="349" r:id="rId275"/>
    <sheet name="様式D-3_S155" sheetId="350" r:id="rId276"/>
    <sheet name="様式D-3_S156" sheetId="351" r:id="rId277"/>
    <sheet name="様式D-3_S157" sheetId="352" r:id="rId278"/>
    <sheet name="様式D-3_S158" sheetId="353" r:id="rId279"/>
    <sheet name="様式D-3_S159" sheetId="354" r:id="rId280"/>
    <sheet name="様式D-3_S160" sheetId="355" r:id="rId281"/>
    <sheet name="様式D-3_S161" sheetId="356" r:id="rId282"/>
    <sheet name="様式D-3_S162" sheetId="357" r:id="rId283"/>
    <sheet name="様式D-3_S163" sheetId="358" r:id="rId284"/>
    <sheet name="様式D-3_S164" sheetId="359" r:id="rId285"/>
    <sheet name="様式D-3_S165" sheetId="360" r:id="rId286"/>
    <sheet name="様式D-3_S166" sheetId="361" r:id="rId287"/>
    <sheet name="様式D-3_S167" sheetId="362" r:id="rId288"/>
    <sheet name="様式D-3_S168" sheetId="363" r:id="rId289"/>
    <sheet name="様式D-3_S169" sheetId="364" r:id="rId290"/>
    <sheet name="様式D-3_S170" sheetId="365" r:id="rId291"/>
    <sheet name="様式D-3_S171" sheetId="366" r:id="rId292"/>
    <sheet name="様式D-3_S172" sheetId="367" r:id="rId293"/>
    <sheet name="様式D-3_S173" sheetId="368" r:id="rId294"/>
    <sheet name="様式D-3_S174" sheetId="369" r:id="rId295"/>
    <sheet name="様式D-3_S175" sheetId="370" r:id="rId296"/>
    <sheet name="様式D-3_S176" sheetId="371" r:id="rId297"/>
    <sheet name="様式D-3_S177" sheetId="372" r:id="rId298"/>
    <sheet name="様式D-3_S178" sheetId="373" r:id="rId299"/>
    <sheet name="様式D-3_S179" sheetId="374" r:id="rId300"/>
    <sheet name="様式D-3_S180" sheetId="375" r:id="rId301"/>
    <sheet name="様式D-3_S181" sheetId="376" r:id="rId302"/>
    <sheet name="様式D-3_S182" sheetId="377" r:id="rId303"/>
    <sheet name="様式D-3_S183" sheetId="378" r:id="rId304"/>
    <sheet name="様式D-3_S184" sheetId="379" r:id="rId305"/>
    <sheet name="様式D-3_S185" sheetId="380" r:id="rId306"/>
    <sheet name="様式D-3_S186" sheetId="381" r:id="rId307"/>
    <sheet name="様式D-3_S187" sheetId="382" r:id="rId308"/>
    <sheet name="様式D-3_S188" sheetId="383" r:id="rId309"/>
    <sheet name="様式D-3_S189" sheetId="384" r:id="rId310"/>
    <sheet name="様式D-3_S190" sheetId="385" r:id="rId311"/>
    <sheet name="様式D-3_S191" sheetId="386" r:id="rId312"/>
    <sheet name="様式D-3_S192" sheetId="387" r:id="rId313"/>
    <sheet name="様式D-3_S193" sheetId="388" r:id="rId314"/>
    <sheet name="様式D-3_S194" sheetId="389" r:id="rId315"/>
    <sheet name="様式D-3_PE" sheetId="390" r:id="rId316"/>
    <sheet name="様式E" sheetId="391" r:id="rId317"/>
    <sheet name="様式F " sheetId="392" r:id="rId318"/>
    <sheet name="様式G" sheetId="394" r:id="rId319"/>
    <sheet name="(参考)リスト" sheetId="393" r:id="rId320"/>
  </sheets>
  <definedNames>
    <definedName name="_xlnm._FilterDatabase" localSheetId="2" hidden="1">'様式A-2'!$A$9:$AO$205</definedName>
    <definedName name="_xlnm.Print_Area" localSheetId="319">'(参考)リスト'!$A$3:$K$84</definedName>
    <definedName name="_xlnm.Print_Area" localSheetId="0">点検様式作成フロー!$A$1:$N$38</definedName>
    <definedName name="_xlnm.Print_Area" localSheetId="1">'様式A-1'!$B$2:$AB$29</definedName>
    <definedName name="_xlnm.Print_Area" localSheetId="2">'様式A-2'!$B$3:$AN$220</definedName>
    <definedName name="_xlnm.Print_Area" localSheetId="3">'様式A-3'!$B$3:$AI$63</definedName>
    <definedName name="_xlnm.Print_Area" localSheetId="4">様式B_001!$B$2:$AA$33</definedName>
    <definedName name="_xlnm.Print_Area" localSheetId="5">様式B_002!$B$2:$AA$33</definedName>
    <definedName name="_xlnm.Print_Area" localSheetId="6">様式B_003!$B$2:$AA$33</definedName>
    <definedName name="_xlnm.Print_Area" localSheetId="7">様式B_004!$B$2:$AA$33</definedName>
    <definedName name="_xlnm.Print_Area" localSheetId="8">様式B_005!$B$2:$AA$33</definedName>
    <definedName name="_xlnm.Print_Area" localSheetId="9">様式B_006!$B$2:$AA$33</definedName>
    <definedName name="_xlnm.Print_Area" localSheetId="10">様式B_007!$B$2:$AA$33</definedName>
    <definedName name="_xlnm.Print_Area" localSheetId="11">様式B_008!$B$2:$AA$33</definedName>
    <definedName name="_xlnm.Print_Area" localSheetId="12">様式B_009!$B$2:$AA$33</definedName>
    <definedName name="_xlnm.Print_Area" localSheetId="13">様式B_010!$B$2:$AA$33</definedName>
    <definedName name="_xlnm.Print_Area" localSheetId="14">様式B_011!$B$2:$AA$33</definedName>
    <definedName name="_xlnm.Print_Area" localSheetId="15">様式B_012!$B$2:$AA$33</definedName>
    <definedName name="_xlnm.Print_Area" localSheetId="16">様式B_013!$B$2:$AA$33</definedName>
    <definedName name="_xlnm.Print_Area" localSheetId="17">様式B_014!$B$2:$AA$33</definedName>
    <definedName name="_xlnm.Print_Area" localSheetId="18">様式B_015!$B$2:$AA$33</definedName>
    <definedName name="_xlnm.Print_Area" localSheetId="19">様式B_016!$B$2:$AA$33</definedName>
    <definedName name="_xlnm.Print_Area" localSheetId="20">様式B_017!$B$2:$AA$33</definedName>
    <definedName name="_xlnm.Print_Area" localSheetId="21">様式B_018!$B$2:$AA$33</definedName>
    <definedName name="_xlnm.Print_Area" localSheetId="22">様式B_019!$B$2:$AA$33</definedName>
    <definedName name="_xlnm.Print_Area" localSheetId="23">様式B_020!$B$2:$AA$33</definedName>
    <definedName name="_xlnm.Print_Area" localSheetId="24">様式B_021!$B$2:$AA$33</definedName>
    <definedName name="_xlnm.Print_Area" localSheetId="25">様式B_022!$B$2:$AA$33</definedName>
    <definedName name="_xlnm.Print_Area" localSheetId="26">様式B_023!$B$2:$AA$33</definedName>
    <definedName name="_xlnm.Print_Area" localSheetId="27">'様式C-1-1'!$B$2:$Y$168</definedName>
    <definedName name="_xlnm.Print_Area" localSheetId="28">'様式C-1-2'!$A$1:$X$46</definedName>
    <definedName name="_xlnm.Print_Area" localSheetId="29">'様式C-2'!$B$2:$Z$23</definedName>
    <definedName name="_xlnm.Print_Area" localSheetId="30">'様式D-1-1_001'!$B$2:$W$31</definedName>
    <definedName name="_xlnm.Print_Area" localSheetId="31">'様式D-1-1_002'!$B$2:$W$31</definedName>
    <definedName name="_xlnm.Print_Area" localSheetId="32">'様式D-1-1_003'!$B$2:$W$31</definedName>
    <definedName name="_xlnm.Print_Area" localSheetId="33">'様式D-1-1_004'!$B$2:$W$31</definedName>
    <definedName name="_xlnm.Print_Area" localSheetId="34">'様式D-1-1_005'!$B$2:$W$31</definedName>
    <definedName name="_xlnm.Print_Area" localSheetId="35">'様式D-1-1_006'!$B$2:$W$31</definedName>
    <definedName name="_xlnm.Print_Area" localSheetId="36">'様式D-1-1_007'!$B$2:$W$31</definedName>
    <definedName name="_xlnm.Print_Area" localSheetId="37">'様式D-1-1_008'!$B$2:$W$31</definedName>
    <definedName name="_xlnm.Print_Area" localSheetId="38">'様式D-1-1_009'!$B$2:$W$31</definedName>
    <definedName name="_xlnm.Print_Area" localSheetId="39">'様式D-1-1_010'!$B$2:$W$31</definedName>
    <definedName name="_xlnm.Print_Area" localSheetId="40">'様式D-1-1_011'!$B$2:$W$31</definedName>
    <definedName name="_xlnm.Print_Area" localSheetId="41">'様式D-1-1_012'!$B$2:$W$31</definedName>
    <definedName name="_xlnm.Print_Area" localSheetId="42">'様式D-1-1_013'!$B$2:$W$31</definedName>
    <definedName name="_xlnm.Print_Area" localSheetId="43">'様式D-1-1_014'!$B$2:$W$31</definedName>
    <definedName name="_xlnm.Print_Area" localSheetId="44">'様式D-1-1_015'!$B$2:$W$31</definedName>
    <definedName name="_xlnm.Print_Area" localSheetId="45">'様式D-1-1_016'!$B$2:$W$31</definedName>
    <definedName name="_xlnm.Print_Area" localSheetId="46">'様式D-1-1_017'!$B$2:$W$31</definedName>
    <definedName name="_xlnm.Print_Area" localSheetId="47">'様式D-1-1_018'!$B$2:$W$31</definedName>
    <definedName name="_xlnm.Print_Area" localSheetId="48">'様式D-1-1_019'!$B$2:$W$31</definedName>
    <definedName name="_xlnm.Print_Area" localSheetId="49">'様式D-1-1_020'!$B$2:$W$31</definedName>
    <definedName name="_xlnm.Print_Area" localSheetId="50">'様式D-1-1_021'!$B$2:$W$31</definedName>
    <definedName name="_xlnm.Print_Area" localSheetId="51">'様式D-1-1_022'!$B$2:$W$31</definedName>
    <definedName name="_xlnm.Print_Area" localSheetId="52">'様式D-1-1_023'!$B$2:$W$31</definedName>
    <definedName name="_xlnm.Print_Area" localSheetId="53">'様式D-1-1_024'!$B$2:$W$31</definedName>
    <definedName name="_xlnm.Print_Area" localSheetId="54">'様式D-1-1_025'!$B$2:$W$31</definedName>
    <definedName name="_xlnm.Print_Area" localSheetId="55">'様式D-1-1_026'!$B$2:$W$31</definedName>
    <definedName name="_xlnm.Print_Area" localSheetId="56">'様式D-1-1_027'!$B$2:$W$31</definedName>
    <definedName name="_xlnm.Print_Area" localSheetId="57">'様式D-1-1_028'!$B$2:$W$31</definedName>
    <definedName name="_xlnm.Print_Area" localSheetId="58">'様式D-1-1_029'!$B$2:$W$31</definedName>
    <definedName name="_xlnm.Print_Area" localSheetId="59">'様式D-1-1_030'!$B$2:$W$31</definedName>
    <definedName name="_xlnm.Print_Area" localSheetId="60">'様式D-1-2'!$B$2:$Y$41</definedName>
    <definedName name="_xlnm.Print_Area" localSheetId="61">'様式D-2-1_001'!$B$3:$AI$18</definedName>
    <definedName name="_xlnm.Print_Area" localSheetId="62">'様式D-2-1_002'!$B$3:$AI$18</definedName>
    <definedName name="_xlnm.Print_Area" localSheetId="63">'様式D-2-1_003'!$B$3:$AI$18</definedName>
    <definedName name="_xlnm.Print_Area" localSheetId="64">'様式D-2-1_004'!$B$3:$AI$18</definedName>
    <definedName name="_xlnm.Print_Area" localSheetId="65">'様式D-2-1_005'!$B$3:$AI$18</definedName>
    <definedName name="_xlnm.Print_Area" localSheetId="66">'様式D-2-1_006'!$B$3:$AI$18</definedName>
    <definedName name="_xlnm.Print_Area" localSheetId="67">'様式D-2-1_007'!$B$3:$AI$18</definedName>
    <definedName name="_xlnm.Print_Area" localSheetId="68">'様式D-2-1_008'!$B$3:$AI$18</definedName>
    <definedName name="_xlnm.Print_Area" localSheetId="69">'様式D-2-1_009'!$B$3:$AI$18</definedName>
    <definedName name="_xlnm.Print_Area" localSheetId="70">'様式D-2-1_010'!$B$3:$AI$18</definedName>
    <definedName name="_xlnm.Print_Area" localSheetId="71">'様式D-2-1_011'!$B$3:$AI$18</definedName>
    <definedName name="_xlnm.Print_Area" localSheetId="72">'様式D-2-1_012'!$B$3:$AI$18</definedName>
    <definedName name="_xlnm.Print_Area" localSheetId="73">'様式D-2-1_013'!$B$3:$AI$18</definedName>
    <definedName name="_xlnm.Print_Area" localSheetId="74">'様式D-2-1_014'!$B$3:$AI$18</definedName>
    <definedName name="_xlnm.Print_Area" localSheetId="75">'様式D-2-1_015'!$B$3:$AI$18</definedName>
    <definedName name="_xlnm.Print_Area" localSheetId="76">'様式D-2-1_016'!$B$3:$AI$18</definedName>
    <definedName name="_xlnm.Print_Area" localSheetId="77">'様式D-2-1_017'!$B$3:$AI$18</definedName>
    <definedName name="_xlnm.Print_Area" localSheetId="78">'様式D-2-1_018'!$B$3:$AI$18</definedName>
    <definedName name="_xlnm.Print_Area" localSheetId="79">'様式D-2-1_019'!$B$3:$AI$18</definedName>
    <definedName name="_xlnm.Print_Area" localSheetId="80">'様式D-2-1_020'!$B$3:$AI$18</definedName>
    <definedName name="_xlnm.Print_Area" localSheetId="81">'様式D-2-1_021'!$B$3:$AI$18</definedName>
    <definedName name="_xlnm.Print_Area" localSheetId="82">'様式D-2-1_022'!$B$3:$AI$18</definedName>
    <definedName name="_xlnm.Print_Area" localSheetId="83">'様式D-2-1_023'!$B$3:$AI$18</definedName>
    <definedName name="_xlnm.Print_Area" localSheetId="84">'様式D-2-1_024'!$B$3:$AI$18</definedName>
    <definedName name="_xlnm.Print_Area" localSheetId="85">'様式D-2-1´_001'!$B$3:$AI$18</definedName>
    <definedName name="_xlnm.Print_Area" localSheetId="86">'様式D-2-1´_002'!$B$3:$AI$18</definedName>
    <definedName name="_xlnm.Print_Area" localSheetId="87">'様式D-2-1´_003'!$B$3:$AI$18</definedName>
    <definedName name="_xlnm.Print_Area" localSheetId="88">'様式D-2-1´_004'!$B$3:$AI$18</definedName>
    <definedName name="_xlnm.Print_Area" localSheetId="89">'様式D-2-1´_005'!$B$3:$AI$18</definedName>
    <definedName name="_xlnm.Print_Area" localSheetId="90">'様式D-2-1´_006'!$B$3:$AI$18</definedName>
    <definedName name="_xlnm.Print_Area" localSheetId="91">'様式D-2-1´_007'!$B$3:$AI$18</definedName>
    <definedName name="_xlnm.Print_Area" localSheetId="92">'様式D-2-1´_008'!$B$3:$AI$18</definedName>
    <definedName name="_xlnm.Print_Area" localSheetId="93">'様式D-2-1´_009'!$B$3:$AI$18</definedName>
    <definedName name="_xlnm.Print_Area" localSheetId="94">'様式D-2-1´_010'!$B$3:$AI$18</definedName>
    <definedName name="_xlnm.Print_Area" localSheetId="95">'様式D-2-1´_011'!$B$3:$AI$18</definedName>
    <definedName name="_xlnm.Print_Area" localSheetId="96">'様式D-2-1´_012'!$B$3:$AI$18</definedName>
    <definedName name="_xlnm.Print_Area" localSheetId="97">'様式D-2-1´_013'!$B$3:$AI$18</definedName>
    <definedName name="_xlnm.Print_Area" localSheetId="98">'様式D-2-1´_014'!$B$3:$AI$18</definedName>
    <definedName name="_xlnm.Print_Area" localSheetId="99">'様式D-2-1´_015'!$B$3:$AI$18</definedName>
    <definedName name="_xlnm.Print_Area" localSheetId="100">'様式D-2-1´_016'!$B$3:$AI$18</definedName>
    <definedName name="_xlnm.Print_Area" localSheetId="101">'様式D-2-1´_017'!$B$3:$AI$18</definedName>
    <definedName name="_xlnm.Print_Area" localSheetId="102">'様式D-2-1´_018'!$B$3:$AI$18</definedName>
    <definedName name="_xlnm.Print_Area" localSheetId="103">'様式D-2-1´_019'!$B$3:$AI$18</definedName>
    <definedName name="_xlnm.Print_Area" localSheetId="104">'様式D-2-1´_020'!$B$3:$AI$18</definedName>
    <definedName name="_xlnm.Print_Area" localSheetId="105">'様式D-2-1´_021'!$B$3:$AI$18</definedName>
    <definedName name="_xlnm.Print_Area" localSheetId="106">'様式D-2-1´_022'!$B$3:$AI$18</definedName>
    <definedName name="_xlnm.Print_Area" localSheetId="107">'様式D-2-1´_023'!$B$3:$AI$18</definedName>
    <definedName name="_xlnm.Print_Area" localSheetId="108">'様式D-2-1´_024'!$B$3:$AI$18</definedName>
    <definedName name="_xlnm.Print_Area" localSheetId="109">'様式D-2-1´_025'!$B$3:$AI$18</definedName>
    <definedName name="_xlnm.Print_Area" localSheetId="110">'様式D-2-1´_026'!$B$3:$AI$18</definedName>
    <definedName name="_xlnm.Print_Area" localSheetId="111">'様式D-2-1´_027'!$B$3:$AI$18</definedName>
    <definedName name="_xlnm.Print_Area" localSheetId="112">'様式D-2-1´_028'!$B$3:$AI$18</definedName>
    <definedName name="_xlnm.Print_Area" localSheetId="113">'様式D-2-1´_029'!$B$3:$AI$18</definedName>
    <definedName name="_xlnm.Print_Area" localSheetId="114">'様式D-2-1´_030'!$B$3:$AI$18</definedName>
    <definedName name="_xlnm.Print_Area" localSheetId="115">'様式D-2-1´_031'!$B$3:$AI$18</definedName>
    <definedName name="_xlnm.Print_Area" localSheetId="116">'様式D-2-1´_032'!$B$3:$AI$18</definedName>
    <definedName name="_xlnm.Print_Area" localSheetId="117">'様式D-2-1´_033'!$B$3:$AI$18</definedName>
    <definedName name="_xlnm.Print_Area" localSheetId="118">'様式D-2-1´_034'!$B$3:$AI$18</definedName>
    <definedName name="_xlnm.Print_Area" localSheetId="119">'様式D-2-1´_035'!$B$3:$AI$18</definedName>
    <definedName name="_xlnm.Print_Area" localSheetId="315">'様式D-3_PE'!$A$1:$AO$45</definedName>
    <definedName name="_xlnm.Print_Area" localSheetId="120">'様式D-3_PS'!$A$1:$AO$45</definedName>
    <definedName name="_xlnm.Print_Area" localSheetId="121">'様式D-3_S001'!$A$1:$AO$45</definedName>
    <definedName name="_xlnm.Print_Area" localSheetId="122">'様式D-3_S002'!$A$1:$AO$45</definedName>
    <definedName name="_xlnm.Print_Area" localSheetId="123">'様式D-3_S003'!$A$1:$AO$45</definedName>
    <definedName name="_xlnm.Print_Area" localSheetId="124">'様式D-3_S004'!$A$1:$AO$45</definedName>
    <definedName name="_xlnm.Print_Area" localSheetId="125">'様式D-3_S005'!$A$1:$AO$45</definedName>
    <definedName name="_xlnm.Print_Area" localSheetId="126">'様式D-3_S006'!$A$1:$AO$45</definedName>
    <definedName name="_xlnm.Print_Area" localSheetId="127">'様式D-3_S007'!$A$1:$AO$45</definedName>
    <definedName name="_xlnm.Print_Area" localSheetId="128">'様式D-3_S008'!$A$1:$AO$45</definedName>
    <definedName name="_xlnm.Print_Area" localSheetId="129">'様式D-3_S009'!$A$1:$AO$45</definedName>
    <definedName name="_xlnm.Print_Area" localSheetId="130">'様式D-3_S010'!$A$1:$AO$45</definedName>
    <definedName name="_xlnm.Print_Area" localSheetId="131">'様式D-3_S011'!$A$1:$AO$45</definedName>
    <definedName name="_xlnm.Print_Area" localSheetId="132">'様式D-3_S012'!$A$1:$AO$45</definedName>
    <definedName name="_xlnm.Print_Area" localSheetId="133">'様式D-3_S013'!$A$1:$AO$45</definedName>
    <definedName name="_xlnm.Print_Area" localSheetId="134">'様式D-3_S014'!$A$1:$AO$45</definedName>
    <definedName name="_xlnm.Print_Area" localSheetId="135">'様式D-3_S015'!$A$1:$AO$45</definedName>
    <definedName name="_xlnm.Print_Area" localSheetId="136">'様式D-3_S016'!$A$1:$AO$45</definedName>
    <definedName name="_xlnm.Print_Area" localSheetId="137">'様式D-3_S017'!$A$1:$AO$45</definedName>
    <definedName name="_xlnm.Print_Area" localSheetId="138">'様式D-3_S018'!$A$1:$AO$45</definedName>
    <definedName name="_xlnm.Print_Area" localSheetId="139">'様式D-3_S019'!$A$1:$AO$45</definedName>
    <definedName name="_xlnm.Print_Area" localSheetId="140">'様式D-3_S020'!$A$1:$AO$45</definedName>
    <definedName name="_xlnm.Print_Area" localSheetId="141">'様式D-3_S021'!$A$1:$AO$45</definedName>
    <definedName name="_xlnm.Print_Area" localSheetId="142">'様式D-3_S022'!$A$1:$AO$45</definedName>
    <definedName name="_xlnm.Print_Area" localSheetId="143">'様式D-3_S023'!$A$1:$AO$45</definedName>
    <definedName name="_xlnm.Print_Area" localSheetId="144">'様式D-3_S024'!$A$1:$AO$45</definedName>
    <definedName name="_xlnm.Print_Area" localSheetId="145">'様式D-3_S025'!$A$1:$AO$45</definedName>
    <definedName name="_xlnm.Print_Area" localSheetId="146">'様式D-3_S026'!$A$1:$AO$45</definedName>
    <definedName name="_xlnm.Print_Area" localSheetId="147">'様式D-3_S027'!$A$1:$AO$45</definedName>
    <definedName name="_xlnm.Print_Area" localSheetId="148">'様式D-3_S028'!$A$1:$AO$45</definedName>
    <definedName name="_xlnm.Print_Area" localSheetId="149">'様式D-3_S029'!$A$1:$AO$45</definedName>
    <definedName name="_xlnm.Print_Area" localSheetId="150">'様式D-3_S030'!$A$1:$AO$45</definedName>
    <definedName name="_xlnm.Print_Area" localSheetId="151">'様式D-3_S031'!$A$1:$AO$45</definedName>
    <definedName name="_xlnm.Print_Area" localSheetId="152">'様式D-3_S032'!$A$1:$AO$45</definedName>
    <definedName name="_xlnm.Print_Area" localSheetId="153">'様式D-3_S033'!$A$1:$AO$45</definedName>
    <definedName name="_xlnm.Print_Area" localSheetId="154">'様式D-3_S034'!$A$1:$AO$45</definedName>
    <definedName name="_xlnm.Print_Area" localSheetId="155">'様式D-3_S035'!$A$1:$AO$45</definedName>
    <definedName name="_xlnm.Print_Area" localSheetId="156">'様式D-3_S036'!$A$1:$AO$45</definedName>
    <definedName name="_xlnm.Print_Area" localSheetId="157">'様式D-3_S037'!$A$1:$AO$45</definedName>
    <definedName name="_xlnm.Print_Area" localSheetId="158">'様式D-3_S038'!$A$1:$AO$45</definedName>
    <definedName name="_xlnm.Print_Area" localSheetId="159">'様式D-3_S039'!$A$1:$AO$45</definedName>
    <definedName name="_xlnm.Print_Area" localSheetId="160">'様式D-3_S040'!$A$1:$AO$45</definedName>
    <definedName name="_xlnm.Print_Area" localSheetId="161">'様式D-3_S041'!$A$1:$AO$45</definedName>
    <definedName name="_xlnm.Print_Area" localSheetId="162">'様式D-3_S042'!$A$1:$AO$45</definedName>
    <definedName name="_xlnm.Print_Area" localSheetId="163">'様式D-3_S043'!$A$1:$AO$45</definedName>
    <definedName name="_xlnm.Print_Area" localSheetId="164">'様式D-3_S044'!$A$1:$AO$45</definedName>
    <definedName name="_xlnm.Print_Area" localSheetId="165">'様式D-3_S045'!$A$1:$AO$45</definedName>
    <definedName name="_xlnm.Print_Area" localSheetId="166">'様式D-3_S046'!$A$1:$AO$45</definedName>
    <definedName name="_xlnm.Print_Area" localSheetId="167">'様式D-3_S047'!$A$1:$AO$45</definedName>
    <definedName name="_xlnm.Print_Area" localSheetId="168">'様式D-3_S048'!$A$1:$AO$45</definedName>
    <definedName name="_xlnm.Print_Area" localSheetId="169">'様式D-3_S049'!$A$1:$AO$45</definedName>
    <definedName name="_xlnm.Print_Area" localSheetId="170">'様式D-3_S050'!$A$1:$AO$45</definedName>
    <definedName name="_xlnm.Print_Area" localSheetId="171">'様式D-3_S051'!$A$1:$AO$45</definedName>
    <definedName name="_xlnm.Print_Area" localSheetId="172">'様式D-3_S052'!$A$1:$AO$45</definedName>
    <definedName name="_xlnm.Print_Area" localSheetId="173">'様式D-3_S053'!$A$1:$AO$45</definedName>
    <definedName name="_xlnm.Print_Area" localSheetId="174">'様式D-3_S054'!$A$1:$AO$45</definedName>
    <definedName name="_xlnm.Print_Area" localSheetId="175">'様式D-3_S055'!$A$1:$AO$45</definedName>
    <definedName name="_xlnm.Print_Area" localSheetId="176">'様式D-3_S056'!$A$1:$AO$45</definedName>
    <definedName name="_xlnm.Print_Area" localSheetId="177">'様式D-3_S057'!$A$1:$AO$45</definedName>
    <definedName name="_xlnm.Print_Area" localSheetId="178">'様式D-3_S058'!$A$1:$AO$45</definedName>
    <definedName name="_xlnm.Print_Area" localSheetId="179">'様式D-3_S059'!$A$1:$AO$45</definedName>
    <definedName name="_xlnm.Print_Area" localSheetId="180">'様式D-3_S060'!$A$1:$AO$45</definedName>
    <definedName name="_xlnm.Print_Area" localSheetId="181">'様式D-3_S061'!$A$1:$AO$45</definedName>
    <definedName name="_xlnm.Print_Area" localSheetId="182">'様式D-3_S062'!$A$1:$AO$45</definedName>
    <definedName name="_xlnm.Print_Area" localSheetId="183">'様式D-3_S063'!$A$1:$AO$45</definedName>
    <definedName name="_xlnm.Print_Area" localSheetId="184">'様式D-3_S064'!$A$1:$AO$45</definedName>
    <definedName name="_xlnm.Print_Area" localSheetId="185">'様式D-3_S065'!$A$1:$AO$45</definedName>
    <definedName name="_xlnm.Print_Area" localSheetId="186">'様式D-3_S066'!$A$1:$AO$45</definedName>
    <definedName name="_xlnm.Print_Area" localSheetId="187">'様式D-3_S067'!$A$1:$AO$45</definedName>
    <definedName name="_xlnm.Print_Area" localSheetId="188">'様式D-3_S068'!$A$1:$AO$45</definedName>
    <definedName name="_xlnm.Print_Area" localSheetId="189">'様式D-3_S069'!$A$1:$AO$45</definedName>
    <definedName name="_xlnm.Print_Area" localSheetId="190">'様式D-3_S070'!$A$1:$AO$45</definedName>
    <definedName name="_xlnm.Print_Area" localSheetId="191">'様式D-3_S071'!$A$1:$AO$45</definedName>
    <definedName name="_xlnm.Print_Area" localSheetId="192">'様式D-3_S072'!$A$1:$AO$45</definedName>
    <definedName name="_xlnm.Print_Area" localSheetId="193">'様式D-3_S073'!$A$1:$AO$45</definedName>
    <definedName name="_xlnm.Print_Area" localSheetId="194">'様式D-3_S074'!$A$1:$AO$45</definedName>
    <definedName name="_xlnm.Print_Area" localSheetId="195">'様式D-3_S075'!$A$1:$AO$45</definedName>
    <definedName name="_xlnm.Print_Area" localSheetId="196">'様式D-3_S076'!$A$1:$AO$45</definedName>
    <definedName name="_xlnm.Print_Area" localSheetId="197">'様式D-3_S077'!$A$1:$AO$45</definedName>
    <definedName name="_xlnm.Print_Area" localSheetId="198">'様式D-3_S078'!$A$1:$AO$45</definedName>
    <definedName name="_xlnm.Print_Area" localSheetId="199">'様式D-3_S079'!$A$1:$AO$45</definedName>
    <definedName name="_xlnm.Print_Area" localSheetId="200">'様式D-3_S080'!$A$1:$AO$45</definedName>
    <definedName name="_xlnm.Print_Area" localSheetId="201">'様式D-3_S081'!$A$1:$AO$45</definedName>
    <definedName name="_xlnm.Print_Area" localSheetId="202">'様式D-3_S082'!$A$1:$AO$45</definedName>
    <definedName name="_xlnm.Print_Area" localSheetId="203">'様式D-3_S083'!$A$1:$AO$45</definedName>
    <definedName name="_xlnm.Print_Area" localSheetId="204">'様式D-3_S084'!$A$1:$AO$45</definedName>
    <definedName name="_xlnm.Print_Area" localSheetId="205">'様式D-3_S085'!$A$1:$AO$45</definedName>
    <definedName name="_xlnm.Print_Area" localSheetId="206">'様式D-3_S086'!$A$1:$AO$45</definedName>
    <definedName name="_xlnm.Print_Area" localSheetId="207">'様式D-3_S087'!$A$1:$AO$45</definedName>
    <definedName name="_xlnm.Print_Area" localSheetId="208">'様式D-3_S088'!$A$1:$AO$45</definedName>
    <definedName name="_xlnm.Print_Area" localSheetId="209">'様式D-3_S089'!$A$1:$AO$45</definedName>
    <definedName name="_xlnm.Print_Area" localSheetId="210">'様式D-3_S090'!$A$1:$AO$45</definedName>
    <definedName name="_xlnm.Print_Area" localSheetId="211">'様式D-3_S091'!$A$1:$AO$45</definedName>
    <definedName name="_xlnm.Print_Area" localSheetId="212">'様式D-3_S092'!$A$1:$AO$45</definedName>
    <definedName name="_xlnm.Print_Area" localSheetId="213">'様式D-3_S093'!$A$1:$AO$45</definedName>
    <definedName name="_xlnm.Print_Area" localSheetId="214">'様式D-3_S094'!$A$1:$AO$45</definedName>
    <definedName name="_xlnm.Print_Area" localSheetId="215">'様式D-3_S095'!$A$1:$AO$45</definedName>
    <definedName name="_xlnm.Print_Area" localSheetId="216">'様式D-3_S096'!$A$1:$AO$45</definedName>
    <definedName name="_xlnm.Print_Area" localSheetId="217">'様式D-3_S097'!$A$1:$AO$45</definedName>
    <definedName name="_xlnm.Print_Area" localSheetId="218">'様式D-3_S098'!$A$1:$AO$45</definedName>
    <definedName name="_xlnm.Print_Area" localSheetId="219">'様式D-3_S099'!$A$1:$AO$45</definedName>
    <definedName name="_xlnm.Print_Area" localSheetId="220">'様式D-3_S100'!$A$1:$AO$45</definedName>
    <definedName name="_xlnm.Print_Area" localSheetId="221">'様式D-3_S101'!$A$1:$AO$45</definedName>
    <definedName name="_xlnm.Print_Area" localSheetId="222">'様式D-3_S102'!$A$1:$AO$45</definedName>
    <definedName name="_xlnm.Print_Area" localSheetId="223">'様式D-3_S103'!$A$1:$AO$45</definedName>
    <definedName name="_xlnm.Print_Area" localSheetId="224">'様式D-3_S104'!$A$1:$AO$45</definedName>
    <definedName name="_xlnm.Print_Area" localSheetId="225">'様式D-3_S105'!$A$1:$AO$45</definedName>
    <definedName name="_xlnm.Print_Area" localSheetId="226">'様式D-3_S106'!$A$1:$AO$45</definedName>
    <definedName name="_xlnm.Print_Area" localSheetId="227">'様式D-3_S107'!$A$1:$AO$45</definedName>
    <definedName name="_xlnm.Print_Area" localSheetId="228">'様式D-3_S108'!$A$1:$AO$45</definedName>
    <definedName name="_xlnm.Print_Area" localSheetId="229">'様式D-3_S109'!$A$1:$AO$45</definedName>
    <definedName name="_xlnm.Print_Area" localSheetId="230">'様式D-3_S110'!$A$1:$AO$45</definedName>
    <definedName name="_xlnm.Print_Area" localSheetId="231">'様式D-3_S111'!$A$1:$AO$45</definedName>
    <definedName name="_xlnm.Print_Area" localSheetId="232">'様式D-3_S112'!$A$1:$AO$45</definedName>
    <definedName name="_xlnm.Print_Area" localSheetId="233">'様式D-3_S113'!$A$1:$AO$45</definedName>
    <definedName name="_xlnm.Print_Area" localSheetId="234">'様式D-3_S114'!$A$1:$AO$45</definedName>
    <definedName name="_xlnm.Print_Area" localSheetId="235">'様式D-3_S115'!$A$1:$AO$45</definedName>
    <definedName name="_xlnm.Print_Area" localSheetId="236">'様式D-3_S116'!$A$1:$AO$45</definedName>
    <definedName name="_xlnm.Print_Area" localSheetId="237">'様式D-3_S117'!$A$1:$AO$45</definedName>
    <definedName name="_xlnm.Print_Area" localSheetId="238">'様式D-3_S118'!$A$1:$AO$45</definedName>
    <definedName name="_xlnm.Print_Area" localSheetId="239">'様式D-3_S119'!$A$1:$AO$45</definedName>
    <definedName name="_xlnm.Print_Area" localSheetId="240">'様式D-3_S120'!$A$1:$AO$45</definedName>
    <definedName name="_xlnm.Print_Area" localSheetId="241">'様式D-3_S121'!$A$1:$AO$45</definedName>
    <definedName name="_xlnm.Print_Area" localSheetId="242">'様式D-3_S122'!$A$1:$AO$45</definedName>
    <definedName name="_xlnm.Print_Area" localSheetId="243">'様式D-3_S123'!$A$1:$AO$45</definedName>
    <definedName name="_xlnm.Print_Area" localSheetId="244">'様式D-3_S124'!$A$1:$AO$45</definedName>
    <definedName name="_xlnm.Print_Area" localSheetId="245">'様式D-3_S125'!$A$1:$AO$45</definedName>
    <definedName name="_xlnm.Print_Area" localSheetId="246">'様式D-3_S126'!$A$1:$AO$45</definedName>
    <definedName name="_xlnm.Print_Area" localSheetId="247">'様式D-3_S127'!$A$1:$AO$45</definedName>
    <definedName name="_xlnm.Print_Area" localSheetId="248">'様式D-3_S128'!$A$1:$AO$45</definedName>
    <definedName name="_xlnm.Print_Area" localSheetId="249">'様式D-3_S129'!$A$1:$AO$45</definedName>
    <definedName name="_xlnm.Print_Area" localSheetId="250">'様式D-3_S130'!$A$1:$AO$45</definedName>
    <definedName name="_xlnm.Print_Area" localSheetId="251">'様式D-3_S131'!$A$1:$AO$45</definedName>
    <definedName name="_xlnm.Print_Area" localSheetId="252">'様式D-3_S132'!$A$1:$AO$45</definedName>
    <definedName name="_xlnm.Print_Area" localSheetId="253">'様式D-3_S133'!$A$1:$AO$45</definedName>
    <definedName name="_xlnm.Print_Area" localSheetId="254">'様式D-3_S134'!$A$1:$AO$45</definedName>
    <definedName name="_xlnm.Print_Area" localSheetId="255">'様式D-3_S135'!$A$1:$AO$45</definedName>
    <definedName name="_xlnm.Print_Area" localSheetId="256">'様式D-3_S136'!$A$1:$AO$45</definedName>
    <definedName name="_xlnm.Print_Area" localSheetId="257">'様式D-3_S137'!$A$1:$AO$45</definedName>
    <definedName name="_xlnm.Print_Area" localSheetId="258">'様式D-3_S138'!$A$1:$AO$45</definedName>
    <definedName name="_xlnm.Print_Area" localSheetId="259">'様式D-3_S139'!$A$1:$AO$45</definedName>
    <definedName name="_xlnm.Print_Area" localSheetId="260">'様式D-3_S140'!$A$1:$AO$45</definedName>
    <definedName name="_xlnm.Print_Area" localSheetId="261">'様式D-3_S141'!$A$1:$AO$45</definedName>
    <definedName name="_xlnm.Print_Area" localSheetId="262">'様式D-3_S142'!$A$1:$AO$45</definedName>
    <definedName name="_xlnm.Print_Area" localSheetId="263">'様式D-3_S143'!$A$1:$AO$45</definedName>
    <definedName name="_xlnm.Print_Area" localSheetId="264">'様式D-3_S144'!$A$1:$AO$45</definedName>
    <definedName name="_xlnm.Print_Area" localSheetId="265">'様式D-3_S145'!$A$1:$AO$45</definedName>
    <definedName name="_xlnm.Print_Area" localSheetId="266">'様式D-3_S146'!$A$1:$AO$45</definedName>
    <definedName name="_xlnm.Print_Area" localSheetId="267">'様式D-3_S147'!$A$1:$AO$45</definedName>
    <definedName name="_xlnm.Print_Area" localSheetId="268">'様式D-3_S148'!$A$1:$AO$45</definedName>
    <definedName name="_xlnm.Print_Area" localSheetId="269">'様式D-3_S149'!$A$1:$AO$45</definedName>
    <definedName name="_xlnm.Print_Area" localSheetId="270">'様式D-3_S150'!$A$1:$AO$45</definedName>
    <definedName name="_xlnm.Print_Area" localSheetId="271">'様式D-3_S151'!$A$1:$AO$45</definedName>
    <definedName name="_xlnm.Print_Area" localSheetId="272">'様式D-3_S152'!$A$1:$AO$45</definedName>
    <definedName name="_xlnm.Print_Area" localSheetId="273">'様式D-3_S153'!$A$1:$AO$45</definedName>
    <definedName name="_xlnm.Print_Area" localSheetId="274">'様式D-3_S154'!$A$1:$AO$45</definedName>
    <definedName name="_xlnm.Print_Area" localSheetId="275">'様式D-3_S155'!$A$1:$AO$45</definedName>
    <definedName name="_xlnm.Print_Area" localSheetId="276">'様式D-3_S156'!$A$1:$AO$45</definedName>
    <definedName name="_xlnm.Print_Area" localSheetId="277">'様式D-3_S157'!$A$1:$AO$45</definedName>
    <definedName name="_xlnm.Print_Area" localSheetId="278">'様式D-3_S158'!$A$1:$AO$45</definedName>
    <definedName name="_xlnm.Print_Area" localSheetId="279">'様式D-3_S159'!$A$1:$AO$45</definedName>
    <definedName name="_xlnm.Print_Area" localSheetId="280">'様式D-3_S160'!$A$1:$AO$45</definedName>
    <definedName name="_xlnm.Print_Area" localSheetId="281">'様式D-3_S161'!$A$1:$AO$45</definedName>
    <definedName name="_xlnm.Print_Area" localSheetId="282">'様式D-3_S162'!$A$1:$AO$45</definedName>
    <definedName name="_xlnm.Print_Area" localSheetId="283">'様式D-3_S163'!$A$1:$AO$45</definedName>
    <definedName name="_xlnm.Print_Area" localSheetId="284">'様式D-3_S164'!$A$1:$AO$45</definedName>
    <definedName name="_xlnm.Print_Area" localSheetId="285">'様式D-3_S165'!$A$1:$AO$45</definedName>
    <definedName name="_xlnm.Print_Area" localSheetId="286">'様式D-3_S166'!$A$1:$AO$45</definedName>
    <definedName name="_xlnm.Print_Area" localSheetId="287">'様式D-3_S167'!$A$1:$AO$45</definedName>
    <definedName name="_xlnm.Print_Area" localSheetId="288">'様式D-3_S168'!$A$1:$AO$45</definedName>
    <definedName name="_xlnm.Print_Area" localSheetId="289">'様式D-3_S169'!$A$1:$AO$45</definedName>
    <definedName name="_xlnm.Print_Area" localSheetId="290">'様式D-3_S170'!$A$1:$AO$45</definedName>
    <definedName name="_xlnm.Print_Area" localSheetId="291">'様式D-3_S171'!$A$1:$AO$45</definedName>
    <definedName name="_xlnm.Print_Area" localSheetId="292">'様式D-3_S172'!$A$1:$AO$45</definedName>
    <definedName name="_xlnm.Print_Area" localSheetId="293">'様式D-3_S173'!$A$1:$AO$45</definedName>
    <definedName name="_xlnm.Print_Area" localSheetId="294">'様式D-3_S174'!$A$1:$AO$45</definedName>
    <definedName name="_xlnm.Print_Area" localSheetId="295">'様式D-3_S175'!$A$1:$AO$45</definedName>
    <definedName name="_xlnm.Print_Area" localSheetId="296">'様式D-3_S176'!$A$1:$AO$45</definedName>
    <definedName name="_xlnm.Print_Area" localSheetId="297">'様式D-3_S177'!$A$1:$AO$45</definedName>
    <definedName name="_xlnm.Print_Area" localSheetId="298">'様式D-3_S178'!$A$1:$AO$45</definedName>
    <definedName name="_xlnm.Print_Area" localSheetId="299">'様式D-3_S179'!$A$1:$AO$45</definedName>
    <definedName name="_xlnm.Print_Area" localSheetId="300">'様式D-3_S180'!$A$1:$AO$45</definedName>
    <definedName name="_xlnm.Print_Area" localSheetId="301">'様式D-3_S181'!$A$1:$AO$45</definedName>
    <definedName name="_xlnm.Print_Area" localSheetId="302">'様式D-3_S182'!$A$1:$AO$45</definedName>
    <definedName name="_xlnm.Print_Area" localSheetId="303">'様式D-3_S183'!$A$1:$AO$45</definedName>
    <definedName name="_xlnm.Print_Area" localSheetId="304">'様式D-3_S184'!$A$1:$AO$45</definedName>
    <definedName name="_xlnm.Print_Area" localSheetId="305">'様式D-3_S185'!$A$1:$AO$45</definedName>
    <definedName name="_xlnm.Print_Area" localSheetId="306">'様式D-3_S186'!$A$1:$AO$45</definedName>
    <definedName name="_xlnm.Print_Area" localSheetId="307">'様式D-3_S187'!$A$1:$AO$45</definedName>
    <definedName name="_xlnm.Print_Area" localSheetId="308">'様式D-3_S188'!$A$1:$AO$45</definedName>
    <definedName name="_xlnm.Print_Area" localSheetId="309">'様式D-3_S189'!$A$1:$AO$45</definedName>
    <definedName name="_xlnm.Print_Area" localSheetId="310">'様式D-3_S190'!$A$1:$AO$45</definedName>
    <definedName name="_xlnm.Print_Area" localSheetId="311">'様式D-3_S191'!$A$1:$AO$45</definedName>
    <definedName name="_xlnm.Print_Area" localSheetId="312">'様式D-3_S192'!$A$1:$AO$45</definedName>
    <definedName name="_xlnm.Print_Area" localSheetId="313">'様式D-3_S193'!$A$1:$AO$45</definedName>
    <definedName name="_xlnm.Print_Area" localSheetId="314">'様式D-3_S194'!$A$1:$AO$45</definedName>
    <definedName name="_xlnm.Print_Area" localSheetId="317">'様式F '!$B$1:$AB$214</definedName>
    <definedName name="_xlnm.Print_Area" localSheetId="318">様式G!$A$1:$AA$16</definedName>
    <definedName name="_xlnm.Print_Titles" localSheetId="2">'様式A-2'!$3:$9</definedName>
    <definedName name="_xlnm.Print_Titles" localSheetId="27">'様式C-1-1'!$2:$8</definedName>
    <definedName name="_xlnm.Print_Titles" localSheetId="28">'様式C-1-2'!$1:$7</definedName>
    <definedName name="_xlnm.Print_Titles" localSheetId="30">'様式D-1-1_001'!$B:$W,'様式D-1-1_001'!$2:$4</definedName>
    <definedName name="_xlnm.Print_Titles" localSheetId="31">'様式D-1-1_002'!$B:$W,'様式D-1-1_002'!$2:$4</definedName>
    <definedName name="_xlnm.Print_Titles" localSheetId="32">'様式D-1-1_003'!$B:$W,'様式D-1-1_003'!$2:$4</definedName>
    <definedName name="_xlnm.Print_Titles" localSheetId="33">'様式D-1-1_004'!$B:$W,'様式D-1-1_004'!$2:$4</definedName>
    <definedName name="_xlnm.Print_Titles" localSheetId="34">'様式D-1-1_005'!$B:$W,'様式D-1-1_005'!$2:$4</definedName>
    <definedName name="_xlnm.Print_Titles" localSheetId="35">'様式D-1-1_006'!$B:$W,'様式D-1-1_006'!$2:$4</definedName>
    <definedName name="_xlnm.Print_Titles" localSheetId="36">'様式D-1-1_007'!$B:$W,'様式D-1-1_007'!$2:$4</definedName>
    <definedName name="_xlnm.Print_Titles" localSheetId="37">'様式D-1-1_008'!$B:$W,'様式D-1-1_008'!$2:$4</definedName>
    <definedName name="_xlnm.Print_Titles" localSheetId="38">'様式D-1-1_009'!$B:$W,'様式D-1-1_009'!$2:$4</definedName>
    <definedName name="_xlnm.Print_Titles" localSheetId="39">'様式D-1-1_010'!$B:$W,'様式D-1-1_010'!$2:$4</definedName>
    <definedName name="_xlnm.Print_Titles" localSheetId="40">'様式D-1-1_011'!$B:$W,'様式D-1-1_011'!$2:$4</definedName>
    <definedName name="_xlnm.Print_Titles" localSheetId="41">'様式D-1-1_012'!$B:$W,'様式D-1-1_012'!$2:$4</definedName>
    <definedName name="_xlnm.Print_Titles" localSheetId="42">'様式D-1-1_013'!$B:$W,'様式D-1-1_013'!$2:$4</definedName>
    <definedName name="_xlnm.Print_Titles" localSheetId="43">'様式D-1-1_014'!$B:$W,'様式D-1-1_014'!$2:$4</definedName>
    <definedName name="_xlnm.Print_Titles" localSheetId="44">'様式D-1-1_015'!$B:$W,'様式D-1-1_015'!$2:$4</definedName>
    <definedName name="_xlnm.Print_Titles" localSheetId="45">'様式D-1-1_016'!$B:$W,'様式D-1-1_016'!$2:$4</definedName>
    <definedName name="_xlnm.Print_Titles" localSheetId="46">'様式D-1-1_017'!$B:$W,'様式D-1-1_017'!$2:$4</definedName>
    <definedName name="_xlnm.Print_Titles" localSheetId="47">'様式D-1-1_018'!$B:$W,'様式D-1-1_018'!$2:$4</definedName>
    <definedName name="_xlnm.Print_Titles" localSheetId="48">'様式D-1-1_019'!$B:$W,'様式D-1-1_019'!$2:$4</definedName>
    <definedName name="_xlnm.Print_Titles" localSheetId="49">'様式D-1-1_020'!$B:$W,'様式D-1-1_020'!$2:$4</definedName>
    <definedName name="_xlnm.Print_Titles" localSheetId="50">'様式D-1-1_021'!$B:$W,'様式D-1-1_021'!$2:$4</definedName>
    <definedName name="_xlnm.Print_Titles" localSheetId="51">'様式D-1-1_022'!$B:$W,'様式D-1-1_022'!$2:$4</definedName>
    <definedName name="_xlnm.Print_Titles" localSheetId="52">'様式D-1-1_023'!$B:$W,'様式D-1-1_023'!$2:$4</definedName>
    <definedName name="_xlnm.Print_Titles" localSheetId="53">'様式D-1-1_024'!$B:$W,'様式D-1-1_024'!$2:$4</definedName>
    <definedName name="_xlnm.Print_Titles" localSheetId="54">'様式D-1-1_025'!$B:$W,'様式D-1-1_025'!$2:$4</definedName>
    <definedName name="_xlnm.Print_Titles" localSheetId="55">'様式D-1-1_026'!$B:$W,'様式D-1-1_026'!$2:$4</definedName>
    <definedName name="_xlnm.Print_Titles" localSheetId="56">'様式D-1-1_027'!$B:$W,'様式D-1-1_027'!$2:$4</definedName>
    <definedName name="_xlnm.Print_Titles" localSheetId="57">'様式D-1-1_028'!$B:$W,'様式D-1-1_028'!$2:$4</definedName>
    <definedName name="_xlnm.Print_Titles" localSheetId="58">'様式D-1-1_029'!$B:$W,'様式D-1-1_029'!$2:$4</definedName>
    <definedName name="_xlnm.Print_Titles" localSheetId="59">'様式D-1-1_030'!$B:$W,'様式D-1-1_030'!$2:$4</definedName>
    <definedName name="_xlnm.Print_Titles" localSheetId="60">'様式D-1-2'!$B:$Y,'様式D-1-2'!$2:$4</definedName>
    <definedName name="_xlnm.Print_Titles" localSheetId="315">'様式D-3_PE'!$B:$AO,'様式D-3_PE'!$3:$5</definedName>
    <definedName name="_xlnm.Print_Titles" localSheetId="120">'様式D-3_PS'!$B:$AO,'様式D-3_PS'!$3:$5</definedName>
    <definedName name="_xlnm.Print_Titles" localSheetId="121">'様式D-3_S001'!$B:$AO,'様式D-3_S001'!$3:$5</definedName>
    <definedName name="_xlnm.Print_Titles" localSheetId="122">'様式D-3_S002'!$B:$AO,'様式D-3_S002'!$3:$5</definedName>
    <definedName name="_xlnm.Print_Titles" localSheetId="123">'様式D-3_S003'!$B:$AO,'様式D-3_S003'!$3:$5</definedName>
    <definedName name="_xlnm.Print_Titles" localSheetId="124">'様式D-3_S004'!$B:$AO,'様式D-3_S004'!$3:$5</definedName>
    <definedName name="_xlnm.Print_Titles" localSheetId="125">'様式D-3_S005'!$B:$AO,'様式D-3_S005'!$3:$5</definedName>
    <definedName name="_xlnm.Print_Titles" localSheetId="126">'様式D-3_S006'!$B:$AO,'様式D-3_S006'!$3:$5</definedName>
    <definedName name="_xlnm.Print_Titles" localSheetId="127">'様式D-3_S007'!$B:$AO,'様式D-3_S007'!$3:$5</definedName>
    <definedName name="_xlnm.Print_Titles" localSheetId="128">'様式D-3_S008'!$B:$AO,'様式D-3_S008'!$3:$5</definedName>
    <definedName name="_xlnm.Print_Titles" localSheetId="129">'様式D-3_S009'!$B:$AO,'様式D-3_S009'!$3:$5</definedName>
    <definedName name="_xlnm.Print_Titles" localSheetId="130">'様式D-3_S010'!$B:$AO,'様式D-3_S010'!$3:$5</definedName>
    <definedName name="_xlnm.Print_Titles" localSheetId="131">'様式D-3_S011'!$B:$AO,'様式D-3_S011'!$3:$5</definedName>
    <definedName name="_xlnm.Print_Titles" localSheetId="132">'様式D-3_S012'!$B:$AO,'様式D-3_S012'!$3:$5</definedName>
    <definedName name="_xlnm.Print_Titles" localSheetId="133">'様式D-3_S013'!$B:$AO,'様式D-3_S013'!$3:$5</definedName>
    <definedName name="_xlnm.Print_Titles" localSheetId="134">'様式D-3_S014'!$B:$AO,'様式D-3_S014'!$3:$5</definedName>
    <definedName name="_xlnm.Print_Titles" localSheetId="135">'様式D-3_S015'!$B:$AO,'様式D-3_S015'!$3:$5</definedName>
    <definedName name="_xlnm.Print_Titles" localSheetId="136">'様式D-3_S016'!$B:$AO,'様式D-3_S016'!$3:$5</definedName>
    <definedName name="_xlnm.Print_Titles" localSheetId="137">'様式D-3_S017'!$B:$AO,'様式D-3_S017'!$3:$5</definedName>
    <definedName name="_xlnm.Print_Titles" localSheetId="138">'様式D-3_S018'!$B:$AO,'様式D-3_S018'!$3:$5</definedName>
    <definedName name="_xlnm.Print_Titles" localSheetId="139">'様式D-3_S019'!$B:$AO,'様式D-3_S019'!$3:$5</definedName>
    <definedName name="_xlnm.Print_Titles" localSheetId="140">'様式D-3_S020'!$B:$AO,'様式D-3_S020'!$3:$5</definedName>
    <definedName name="_xlnm.Print_Titles" localSheetId="141">'様式D-3_S021'!$B:$AO,'様式D-3_S021'!$3:$5</definedName>
    <definedName name="_xlnm.Print_Titles" localSheetId="142">'様式D-3_S022'!$B:$AO,'様式D-3_S022'!$3:$5</definedName>
    <definedName name="_xlnm.Print_Titles" localSheetId="143">'様式D-3_S023'!$B:$AO,'様式D-3_S023'!$3:$5</definedName>
    <definedName name="_xlnm.Print_Titles" localSheetId="144">'様式D-3_S024'!$B:$AO,'様式D-3_S024'!$3:$5</definedName>
    <definedName name="_xlnm.Print_Titles" localSheetId="145">'様式D-3_S025'!$B:$AO,'様式D-3_S025'!$3:$5</definedName>
    <definedName name="_xlnm.Print_Titles" localSheetId="146">'様式D-3_S026'!$B:$AO,'様式D-3_S026'!$3:$5</definedName>
    <definedName name="_xlnm.Print_Titles" localSheetId="147">'様式D-3_S027'!$B:$AO,'様式D-3_S027'!$3:$5</definedName>
    <definedName name="_xlnm.Print_Titles" localSheetId="148">'様式D-3_S028'!$B:$AO,'様式D-3_S028'!$3:$5</definedName>
    <definedName name="_xlnm.Print_Titles" localSheetId="149">'様式D-3_S029'!$B:$AO,'様式D-3_S029'!$3:$5</definedName>
    <definedName name="_xlnm.Print_Titles" localSheetId="150">'様式D-3_S030'!$B:$AO,'様式D-3_S030'!$3:$5</definedName>
    <definedName name="_xlnm.Print_Titles" localSheetId="151">'様式D-3_S031'!$B:$AO,'様式D-3_S031'!$3:$5</definedName>
    <definedName name="_xlnm.Print_Titles" localSheetId="152">'様式D-3_S032'!$B:$AO,'様式D-3_S032'!$3:$5</definedName>
    <definedName name="_xlnm.Print_Titles" localSheetId="153">'様式D-3_S033'!$B:$AO,'様式D-3_S033'!$3:$5</definedName>
    <definedName name="_xlnm.Print_Titles" localSheetId="154">'様式D-3_S034'!$B:$AO,'様式D-3_S034'!$3:$5</definedName>
    <definedName name="_xlnm.Print_Titles" localSheetId="155">'様式D-3_S035'!$B:$AO,'様式D-3_S035'!$3:$5</definedName>
    <definedName name="_xlnm.Print_Titles" localSheetId="156">'様式D-3_S036'!$B:$AO,'様式D-3_S036'!$3:$5</definedName>
    <definedName name="_xlnm.Print_Titles" localSheetId="157">'様式D-3_S037'!$B:$AO,'様式D-3_S037'!$3:$5</definedName>
    <definedName name="_xlnm.Print_Titles" localSheetId="158">'様式D-3_S038'!$B:$AO,'様式D-3_S038'!$3:$5</definedName>
    <definedName name="_xlnm.Print_Titles" localSheetId="159">'様式D-3_S039'!$B:$AO,'様式D-3_S039'!$3:$5</definedName>
    <definedName name="_xlnm.Print_Titles" localSheetId="160">'様式D-3_S040'!$B:$AO,'様式D-3_S040'!$3:$5</definedName>
    <definedName name="_xlnm.Print_Titles" localSheetId="161">'様式D-3_S041'!$B:$AO,'様式D-3_S041'!$3:$5</definedName>
    <definedName name="_xlnm.Print_Titles" localSheetId="162">'様式D-3_S042'!$B:$AO,'様式D-3_S042'!$3:$5</definedName>
    <definedName name="_xlnm.Print_Titles" localSheetId="163">'様式D-3_S043'!$B:$AO,'様式D-3_S043'!$3:$5</definedName>
    <definedName name="_xlnm.Print_Titles" localSheetId="164">'様式D-3_S044'!$B:$AO,'様式D-3_S044'!$3:$5</definedName>
    <definedName name="_xlnm.Print_Titles" localSheetId="165">'様式D-3_S045'!$B:$AO,'様式D-3_S045'!$3:$5</definedName>
    <definedName name="_xlnm.Print_Titles" localSheetId="166">'様式D-3_S046'!$B:$AO,'様式D-3_S046'!$3:$5</definedName>
    <definedName name="_xlnm.Print_Titles" localSheetId="167">'様式D-3_S047'!$B:$AO,'様式D-3_S047'!$3:$5</definedName>
    <definedName name="_xlnm.Print_Titles" localSheetId="168">'様式D-3_S048'!$B:$AO,'様式D-3_S048'!$3:$5</definedName>
    <definedName name="_xlnm.Print_Titles" localSheetId="169">'様式D-3_S049'!$B:$AO,'様式D-3_S049'!$3:$5</definedName>
    <definedName name="_xlnm.Print_Titles" localSheetId="170">'様式D-3_S050'!$B:$AO,'様式D-3_S050'!$3:$5</definedName>
    <definedName name="_xlnm.Print_Titles" localSheetId="171">'様式D-3_S051'!$B:$AO,'様式D-3_S051'!$3:$5</definedName>
    <definedName name="_xlnm.Print_Titles" localSheetId="172">'様式D-3_S052'!$B:$AO,'様式D-3_S052'!$3:$5</definedName>
    <definedName name="_xlnm.Print_Titles" localSheetId="173">'様式D-3_S053'!$B:$AO,'様式D-3_S053'!$3:$5</definedName>
    <definedName name="_xlnm.Print_Titles" localSheetId="174">'様式D-3_S054'!$B:$AO,'様式D-3_S054'!$3:$5</definedName>
    <definedName name="_xlnm.Print_Titles" localSheetId="175">'様式D-3_S055'!$B:$AO,'様式D-3_S055'!$3:$5</definedName>
    <definedName name="_xlnm.Print_Titles" localSheetId="176">'様式D-3_S056'!$B:$AO,'様式D-3_S056'!$3:$5</definedName>
    <definedName name="_xlnm.Print_Titles" localSheetId="177">'様式D-3_S057'!$B:$AO,'様式D-3_S057'!$3:$5</definedName>
    <definedName name="_xlnm.Print_Titles" localSheetId="178">'様式D-3_S058'!$B:$AO,'様式D-3_S058'!$3:$5</definedName>
    <definedName name="_xlnm.Print_Titles" localSheetId="179">'様式D-3_S059'!$B:$AO,'様式D-3_S059'!$3:$5</definedName>
    <definedName name="_xlnm.Print_Titles" localSheetId="180">'様式D-3_S060'!$B:$AO,'様式D-3_S060'!$3:$5</definedName>
    <definedName name="_xlnm.Print_Titles" localSheetId="181">'様式D-3_S061'!$B:$AO,'様式D-3_S061'!$3:$5</definedName>
    <definedName name="_xlnm.Print_Titles" localSheetId="182">'様式D-3_S062'!$B:$AO,'様式D-3_S062'!$3:$5</definedName>
    <definedName name="_xlnm.Print_Titles" localSheetId="183">'様式D-3_S063'!$B:$AO,'様式D-3_S063'!$3:$5</definedName>
    <definedName name="_xlnm.Print_Titles" localSheetId="184">'様式D-3_S064'!$B:$AO,'様式D-3_S064'!$3:$5</definedName>
    <definedName name="_xlnm.Print_Titles" localSheetId="185">'様式D-3_S065'!$B:$AO,'様式D-3_S065'!$3:$5</definedName>
    <definedName name="_xlnm.Print_Titles" localSheetId="186">'様式D-3_S066'!$B:$AO,'様式D-3_S066'!$3:$5</definedName>
    <definedName name="_xlnm.Print_Titles" localSheetId="187">'様式D-3_S067'!$B:$AO,'様式D-3_S067'!$3:$5</definedName>
    <definedName name="_xlnm.Print_Titles" localSheetId="188">'様式D-3_S068'!$B:$AO,'様式D-3_S068'!$3:$5</definedName>
    <definedName name="_xlnm.Print_Titles" localSheetId="189">'様式D-3_S069'!$B:$AO,'様式D-3_S069'!$3:$5</definedName>
    <definedName name="_xlnm.Print_Titles" localSheetId="190">'様式D-3_S070'!$B:$AO,'様式D-3_S070'!$3:$5</definedName>
    <definedName name="_xlnm.Print_Titles" localSheetId="191">'様式D-3_S071'!$B:$AO,'様式D-3_S071'!$3:$5</definedName>
    <definedName name="_xlnm.Print_Titles" localSheetId="192">'様式D-3_S072'!$B:$AO,'様式D-3_S072'!$3:$5</definedName>
    <definedName name="_xlnm.Print_Titles" localSheetId="193">'様式D-3_S073'!$B:$AO,'様式D-3_S073'!$3:$5</definedName>
    <definedName name="_xlnm.Print_Titles" localSheetId="194">'様式D-3_S074'!$B:$AO,'様式D-3_S074'!$3:$5</definedName>
    <definedName name="_xlnm.Print_Titles" localSheetId="195">'様式D-3_S075'!$B:$AO,'様式D-3_S075'!$3:$5</definedName>
    <definedName name="_xlnm.Print_Titles" localSheetId="196">'様式D-3_S076'!$B:$AO,'様式D-3_S076'!$3:$5</definedName>
    <definedName name="_xlnm.Print_Titles" localSheetId="197">'様式D-3_S077'!$B:$AO,'様式D-3_S077'!$3:$5</definedName>
    <definedName name="_xlnm.Print_Titles" localSheetId="198">'様式D-3_S078'!$B:$AO,'様式D-3_S078'!$3:$5</definedName>
    <definedName name="_xlnm.Print_Titles" localSheetId="199">'様式D-3_S079'!$B:$AO,'様式D-3_S079'!$3:$5</definedName>
    <definedName name="_xlnm.Print_Titles" localSheetId="200">'様式D-3_S080'!$B:$AO,'様式D-3_S080'!$3:$5</definedName>
    <definedName name="_xlnm.Print_Titles" localSheetId="201">'様式D-3_S081'!$B:$AO,'様式D-3_S081'!$3:$5</definedName>
    <definedName name="_xlnm.Print_Titles" localSheetId="202">'様式D-3_S082'!$B:$AO,'様式D-3_S082'!$3:$5</definedName>
    <definedName name="_xlnm.Print_Titles" localSheetId="203">'様式D-3_S083'!$B:$AO,'様式D-3_S083'!$3:$5</definedName>
    <definedName name="_xlnm.Print_Titles" localSheetId="204">'様式D-3_S084'!$B:$AO,'様式D-3_S084'!$3:$5</definedName>
    <definedName name="_xlnm.Print_Titles" localSheetId="205">'様式D-3_S085'!$B:$AO,'様式D-3_S085'!$3:$5</definedName>
    <definedName name="_xlnm.Print_Titles" localSheetId="206">'様式D-3_S086'!$B:$AO,'様式D-3_S086'!$3:$5</definedName>
    <definedName name="_xlnm.Print_Titles" localSheetId="207">'様式D-3_S087'!$B:$AO,'様式D-3_S087'!$3:$5</definedName>
    <definedName name="_xlnm.Print_Titles" localSheetId="208">'様式D-3_S088'!$B:$AO,'様式D-3_S088'!$3:$5</definedName>
    <definedName name="_xlnm.Print_Titles" localSheetId="209">'様式D-3_S089'!$B:$AO,'様式D-3_S089'!$3:$5</definedName>
    <definedName name="_xlnm.Print_Titles" localSheetId="210">'様式D-3_S090'!$B:$AO,'様式D-3_S090'!$3:$5</definedName>
    <definedName name="_xlnm.Print_Titles" localSheetId="211">'様式D-3_S091'!$B:$AO,'様式D-3_S091'!$3:$5</definedName>
    <definedName name="_xlnm.Print_Titles" localSheetId="212">'様式D-3_S092'!$B:$AO,'様式D-3_S092'!$3:$5</definedName>
    <definedName name="_xlnm.Print_Titles" localSheetId="213">'様式D-3_S093'!$B:$AO,'様式D-3_S093'!$3:$5</definedName>
    <definedName name="_xlnm.Print_Titles" localSheetId="214">'様式D-3_S094'!$B:$AO,'様式D-3_S094'!$3:$5</definedName>
    <definedName name="_xlnm.Print_Titles" localSheetId="215">'様式D-3_S095'!$B:$AO,'様式D-3_S095'!$3:$5</definedName>
    <definedName name="_xlnm.Print_Titles" localSheetId="216">'様式D-3_S096'!$B:$AO,'様式D-3_S096'!$3:$5</definedName>
    <definedName name="_xlnm.Print_Titles" localSheetId="217">'様式D-3_S097'!$B:$AO,'様式D-3_S097'!$3:$5</definedName>
    <definedName name="_xlnm.Print_Titles" localSheetId="218">'様式D-3_S098'!$B:$AO,'様式D-3_S098'!$3:$5</definedName>
    <definedName name="_xlnm.Print_Titles" localSheetId="219">'様式D-3_S099'!$B:$AO,'様式D-3_S099'!$3:$5</definedName>
    <definedName name="_xlnm.Print_Titles" localSheetId="220">'様式D-3_S100'!$B:$AO,'様式D-3_S100'!$3:$5</definedName>
    <definedName name="_xlnm.Print_Titles" localSheetId="221">'様式D-3_S101'!$B:$AO,'様式D-3_S101'!$3:$5</definedName>
    <definedName name="_xlnm.Print_Titles" localSheetId="222">'様式D-3_S102'!$B:$AO,'様式D-3_S102'!$3:$5</definedName>
    <definedName name="_xlnm.Print_Titles" localSheetId="223">'様式D-3_S103'!$B:$AO,'様式D-3_S103'!$3:$5</definedName>
    <definedName name="_xlnm.Print_Titles" localSheetId="224">'様式D-3_S104'!$B:$AO,'様式D-3_S104'!$3:$5</definedName>
    <definedName name="_xlnm.Print_Titles" localSheetId="225">'様式D-3_S105'!$B:$AO,'様式D-3_S105'!$3:$5</definedName>
    <definedName name="_xlnm.Print_Titles" localSheetId="226">'様式D-3_S106'!$B:$AO,'様式D-3_S106'!$3:$5</definedName>
    <definedName name="_xlnm.Print_Titles" localSheetId="227">'様式D-3_S107'!$B:$AO,'様式D-3_S107'!$3:$5</definedName>
    <definedName name="_xlnm.Print_Titles" localSheetId="228">'様式D-3_S108'!$B:$AO,'様式D-3_S108'!$3:$5</definedName>
    <definedName name="_xlnm.Print_Titles" localSheetId="229">'様式D-3_S109'!$B:$AO,'様式D-3_S109'!$3:$5</definedName>
    <definedName name="_xlnm.Print_Titles" localSheetId="230">'様式D-3_S110'!$B:$AO,'様式D-3_S110'!$3:$5</definedName>
    <definedName name="_xlnm.Print_Titles" localSheetId="231">'様式D-3_S111'!$B:$AO,'様式D-3_S111'!$3:$5</definedName>
    <definedName name="_xlnm.Print_Titles" localSheetId="232">'様式D-3_S112'!$B:$AO,'様式D-3_S112'!$3:$5</definedName>
    <definedName name="_xlnm.Print_Titles" localSheetId="233">'様式D-3_S113'!$B:$AO,'様式D-3_S113'!$3:$5</definedName>
    <definedName name="_xlnm.Print_Titles" localSheetId="234">'様式D-3_S114'!$B:$AO,'様式D-3_S114'!$3:$5</definedName>
    <definedName name="_xlnm.Print_Titles" localSheetId="235">'様式D-3_S115'!$B:$AO,'様式D-3_S115'!$3:$5</definedName>
    <definedName name="_xlnm.Print_Titles" localSheetId="236">'様式D-3_S116'!$B:$AO,'様式D-3_S116'!$3:$5</definedName>
    <definedName name="_xlnm.Print_Titles" localSheetId="237">'様式D-3_S117'!$B:$AO,'様式D-3_S117'!$3:$5</definedName>
    <definedName name="_xlnm.Print_Titles" localSheetId="238">'様式D-3_S118'!$B:$AO,'様式D-3_S118'!$3:$5</definedName>
    <definedName name="_xlnm.Print_Titles" localSheetId="239">'様式D-3_S119'!$B:$AO,'様式D-3_S119'!$3:$5</definedName>
    <definedName name="_xlnm.Print_Titles" localSheetId="240">'様式D-3_S120'!$B:$AO,'様式D-3_S120'!$3:$5</definedName>
    <definedName name="_xlnm.Print_Titles" localSheetId="241">'様式D-3_S121'!$B:$AO,'様式D-3_S121'!$3:$5</definedName>
    <definedName name="_xlnm.Print_Titles" localSheetId="242">'様式D-3_S122'!$B:$AO,'様式D-3_S122'!$3:$5</definedName>
    <definedName name="_xlnm.Print_Titles" localSheetId="243">'様式D-3_S123'!$B:$AO,'様式D-3_S123'!$3:$5</definedName>
    <definedName name="_xlnm.Print_Titles" localSheetId="244">'様式D-3_S124'!$B:$AO,'様式D-3_S124'!$3:$5</definedName>
    <definedName name="_xlnm.Print_Titles" localSheetId="245">'様式D-3_S125'!$B:$AO,'様式D-3_S125'!$3:$5</definedName>
    <definedName name="_xlnm.Print_Titles" localSheetId="246">'様式D-3_S126'!$B:$AO,'様式D-3_S126'!$3:$5</definedName>
    <definedName name="_xlnm.Print_Titles" localSheetId="247">'様式D-3_S127'!$B:$AO,'様式D-3_S127'!$3:$5</definedName>
    <definedName name="_xlnm.Print_Titles" localSheetId="248">'様式D-3_S128'!$B:$AO,'様式D-3_S128'!$3:$5</definedName>
    <definedName name="_xlnm.Print_Titles" localSheetId="249">'様式D-3_S129'!$B:$AO,'様式D-3_S129'!$3:$5</definedName>
    <definedName name="_xlnm.Print_Titles" localSheetId="250">'様式D-3_S130'!$B:$AO,'様式D-3_S130'!$3:$5</definedName>
    <definedName name="_xlnm.Print_Titles" localSheetId="251">'様式D-3_S131'!$B:$AO,'様式D-3_S131'!$3:$5</definedName>
    <definedName name="_xlnm.Print_Titles" localSheetId="252">'様式D-3_S132'!$B:$AO,'様式D-3_S132'!$3:$5</definedName>
    <definedName name="_xlnm.Print_Titles" localSheetId="253">'様式D-3_S133'!$B:$AO,'様式D-3_S133'!$3:$5</definedName>
    <definedName name="_xlnm.Print_Titles" localSheetId="254">'様式D-3_S134'!$B:$AO,'様式D-3_S134'!$3:$5</definedName>
    <definedName name="_xlnm.Print_Titles" localSheetId="255">'様式D-3_S135'!$B:$AO,'様式D-3_S135'!$3:$5</definedName>
    <definedName name="_xlnm.Print_Titles" localSheetId="256">'様式D-3_S136'!$B:$AO,'様式D-3_S136'!$3:$5</definedName>
    <definedName name="_xlnm.Print_Titles" localSheetId="257">'様式D-3_S137'!$B:$AO,'様式D-3_S137'!$3:$5</definedName>
    <definedName name="_xlnm.Print_Titles" localSheetId="258">'様式D-3_S138'!$B:$AO,'様式D-3_S138'!$3:$5</definedName>
    <definedName name="_xlnm.Print_Titles" localSheetId="259">'様式D-3_S139'!$B:$AO,'様式D-3_S139'!$3:$5</definedName>
    <definedName name="_xlnm.Print_Titles" localSheetId="260">'様式D-3_S140'!$B:$AO,'様式D-3_S140'!$3:$5</definedName>
    <definedName name="_xlnm.Print_Titles" localSheetId="261">'様式D-3_S141'!$B:$AO,'様式D-3_S141'!$3:$5</definedName>
    <definedName name="_xlnm.Print_Titles" localSheetId="262">'様式D-3_S142'!$B:$AO,'様式D-3_S142'!$3:$5</definedName>
    <definedName name="_xlnm.Print_Titles" localSheetId="263">'様式D-3_S143'!$B:$AO,'様式D-3_S143'!$3:$5</definedName>
    <definedName name="_xlnm.Print_Titles" localSheetId="264">'様式D-3_S144'!$B:$AO,'様式D-3_S144'!$3:$5</definedName>
    <definedName name="_xlnm.Print_Titles" localSheetId="265">'様式D-3_S145'!$B:$AO,'様式D-3_S145'!$3:$5</definedName>
    <definedName name="_xlnm.Print_Titles" localSheetId="266">'様式D-3_S146'!$B:$AO,'様式D-3_S146'!$3:$5</definedName>
    <definedName name="_xlnm.Print_Titles" localSheetId="267">'様式D-3_S147'!$B:$AO,'様式D-3_S147'!$3:$5</definedName>
    <definedName name="_xlnm.Print_Titles" localSheetId="268">'様式D-3_S148'!$B:$AO,'様式D-3_S148'!$3:$5</definedName>
    <definedName name="_xlnm.Print_Titles" localSheetId="269">'様式D-3_S149'!$B:$AO,'様式D-3_S149'!$3:$5</definedName>
    <definedName name="_xlnm.Print_Titles" localSheetId="270">'様式D-3_S150'!$B:$AO,'様式D-3_S150'!$3:$5</definedName>
    <definedName name="_xlnm.Print_Titles" localSheetId="271">'様式D-3_S151'!$B:$AO,'様式D-3_S151'!$3:$5</definedName>
    <definedName name="_xlnm.Print_Titles" localSheetId="272">'様式D-3_S152'!$B:$AO,'様式D-3_S152'!$3:$5</definedName>
    <definedName name="_xlnm.Print_Titles" localSheetId="273">'様式D-3_S153'!$B:$AO,'様式D-3_S153'!$3:$5</definedName>
    <definedName name="_xlnm.Print_Titles" localSheetId="274">'様式D-3_S154'!$B:$AO,'様式D-3_S154'!$3:$5</definedName>
    <definedName name="_xlnm.Print_Titles" localSheetId="275">'様式D-3_S155'!$B:$AO,'様式D-3_S155'!$3:$5</definedName>
    <definedName name="_xlnm.Print_Titles" localSheetId="276">'様式D-3_S156'!$B:$AO,'様式D-3_S156'!$3:$5</definedName>
    <definedName name="_xlnm.Print_Titles" localSheetId="277">'様式D-3_S157'!$B:$AO,'様式D-3_S157'!$3:$5</definedName>
    <definedName name="_xlnm.Print_Titles" localSheetId="278">'様式D-3_S158'!$B:$AO,'様式D-3_S158'!$3:$5</definedName>
    <definedName name="_xlnm.Print_Titles" localSheetId="279">'様式D-3_S159'!$B:$AO,'様式D-3_S159'!$3:$5</definedName>
    <definedName name="_xlnm.Print_Titles" localSheetId="280">'様式D-3_S160'!$B:$AO,'様式D-3_S160'!$3:$5</definedName>
    <definedName name="_xlnm.Print_Titles" localSheetId="281">'様式D-3_S161'!$B:$AO,'様式D-3_S161'!$3:$5</definedName>
    <definedName name="_xlnm.Print_Titles" localSheetId="282">'様式D-3_S162'!$B:$AO,'様式D-3_S162'!$3:$5</definedName>
    <definedName name="_xlnm.Print_Titles" localSheetId="283">'様式D-3_S163'!$B:$AO,'様式D-3_S163'!$3:$5</definedName>
    <definedName name="_xlnm.Print_Titles" localSheetId="284">'様式D-3_S164'!$B:$AO,'様式D-3_S164'!$3:$5</definedName>
    <definedName name="_xlnm.Print_Titles" localSheetId="285">'様式D-3_S165'!$B:$AO,'様式D-3_S165'!$3:$5</definedName>
    <definedName name="_xlnm.Print_Titles" localSheetId="286">'様式D-3_S166'!$B:$AO,'様式D-3_S166'!$3:$5</definedName>
    <definedName name="_xlnm.Print_Titles" localSheetId="287">'様式D-3_S167'!$B:$AO,'様式D-3_S167'!$3:$5</definedName>
    <definedName name="_xlnm.Print_Titles" localSheetId="288">'様式D-3_S168'!$B:$AO,'様式D-3_S168'!$3:$5</definedName>
    <definedName name="_xlnm.Print_Titles" localSheetId="289">'様式D-3_S169'!$B:$AO,'様式D-3_S169'!$3:$5</definedName>
    <definedName name="_xlnm.Print_Titles" localSheetId="290">'様式D-3_S170'!$B:$AO,'様式D-3_S170'!$3:$5</definedName>
    <definedName name="_xlnm.Print_Titles" localSheetId="291">'様式D-3_S171'!$B:$AO,'様式D-3_S171'!$3:$5</definedName>
    <definedName name="_xlnm.Print_Titles" localSheetId="292">'様式D-3_S172'!$B:$AO,'様式D-3_S172'!$3:$5</definedName>
    <definedName name="_xlnm.Print_Titles" localSheetId="293">'様式D-3_S173'!$B:$AO,'様式D-3_S173'!$3:$5</definedName>
    <definedName name="_xlnm.Print_Titles" localSheetId="294">'様式D-3_S174'!$B:$AO,'様式D-3_S174'!$3:$5</definedName>
    <definedName name="_xlnm.Print_Titles" localSheetId="295">'様式D-3_S175'!$B:$AO,'様式D-3_S175'!$3:$5</definedName>
    <definedName name="_xlnm.Print_Titles" localSheetId="296">'様式D-3_S176'!$B:$AO,'様式D-3_S176'!$3:$5</definedName>
    <definedName name="_xlnm.Print_Titles" localSheetId="297">'様式D-3_S177'!$B:$AO,'様式D-3_S177'!$3:$5</definedName>
    <definedName name="_xlnm.Print_Titles" localSheetId="298">'様式D-3_S178'!$B:$AO,'様式D-3_S178'!$3:$5</definedName>
    <definedName name="_xlnm.Print_Titles" localSheetId="299">'様式D-3_S179'!$B:$AO,'様式D-3_S179'!$3:$5</definedName>
    <definedName name="_xlnm.Print_Titles" localSheetId="300">'様式D-3_S180'!$B:$AO,'様式D-3_S180'!$3:$5</definedName>
    <definedName name="_xlnm.Print_Titles" localSheetId="301">'様式D-3_S181'!$B:$AO,'様式D-3_S181'!$3:$5</definedName>
    <definedName name="_xlnm.Print_Titles" localSheetId="302">'様式D-3_S182'!$B:$AO,'様式D-3_S182'!$3:$5</definedName>
    <definedName name="_xlnm.Print_Titles" localSheetId="303">'様式D-3_S183'!$B:$AO,'様式D-3_S183'!$3:$5</definedName>
    <definedName name="_xlnm.Print_Titles" localSheetId="304">'様式D-3_S184'!$B:$AO,'様式D-3_S184'!$3:$5</definedName>
    <definedName name="_xlnm.Print_Titles" localSheetId="305">'様式D-3_S185'!$B:$AO,'様式D-3_S185'!$3:$5</definedName>
    <definedName name="_xlnm.Print_Titles" localSheetId="306">'様式D-3_S186'!$B:$AO,'様式D-3_S186'!$3:$5</definedName>
    <definedName name="_xlnm.Print_Titles" localSheetId="307">'様式D-3_S187'!$B:$AO,'様式D-3_S187'!$3:$5</definedName>
    <definedName name="_xlnm.Print_Titles" localSheetId="308">'様式D-3_S188'!$B:$AO,'様式D-3_S188'!$3:$5</definedName>
    <definedName name="_xlnm.Print_Titles" localSheetId="309">'様式D-3_S189'!$B:$AO,'様式D-3_S189'!$3:$5</definedName>
    <definedName name="_xlnm.Print_Titles" localSheetId="310">'様式D-3_S190'!$B:$AO,'様式D-3_S190'!$3:$5</definedName>
    <definedName name="_xlnm.Print_Titles" localSheetId="311">'様式D-3_S191'!$B:$AO,'様式D-3_S191'!$3:$5</definedName>
    <definedName name="_xlnm.Print_Titles" localSheetId="312">'様式D-3_S192'!$B:$AO,'様式D-3_S192'!$3:$5</definedName>
    <definedName name="_xlnm.Print_Titles" localSheetId="313">'様式D-3_S193'!$B:$AO,'様式D-3_S193'!$3:$5</definedName>
    <definedName name="_xlnm.Print_Titles" localSheetId="314">'様式D-3_S194'!$B:$AO,'様式D-3_S194'!$3:$5</definedName>
    <definedName name="_xlnm.Print_Titles" localSheetId="317">'様式F '!$1:$9</definedName>
    <definedName name="Z_D77EBD73_782E_4A63_AC37_29D349B4D009_.wvu.Cols" localSheetId="27" hidden="1">'様式C-1-1'!#REF!</definedName>
    <definedName name="Z_D77EBD73_782E_4A63_AC37_29D349B4D009_.wvu.Cols" localSheetId="28" hidden="1">'様式C-1-2'!#REF!</definedName>
    <definedName name="Z_D77EBD73_782E_4A63_AC37_29D349B4D009_.wvu.Cols" localSheetId="29" hidden="1">'様式C-2'!$AA:$AA</definedName>
    <definedName name="Z_D77EBD73_782E_4A63_AC37_29D349B4D009_.wvu.PrintArea" localSheetId="1" hidden="1">'様式A-1'!$B$2:$AB$29</definedName>
    <definedName name="Z_D77EBD73_782E_4A63_AC37_29D349B4D009_.wvu.PrintArea" localSheetId="2" hidden="1">'様式A-2'!$B$3:$AN$219</definedName>
    <definedName name="Z_D77EBD73_782E_4A63_AC37_29D349B4D009_.wvu.PrintArea" localSheetId="3" hidden="1">'様式A-3'!$B$3:$AI$18</definedName>
    <definedName name="Z_D77EBD73_782E_4A63_AC37_29D349B4D009_.wvu.PrintArea" localSheetId="4" hidden="1">様式B_001!$B$20:$Z$29</definedName>
    <definedName name="Z_D77EBD73_782E_4A63_AC37_29D349B4D009_.wvu.PrintArea" localSheetId="5" hidden="1">様式B_002!$B$20:$Z$29</definedName>
    <definedName name="Z_D77EBD73_782E_4A63_AC37_29D349B4D009_.wvu.PrintArea" localSheetId="6" hidden="1">様式B_003!$B$20:$Z$29</definedName>
    <definedName name="Z_D77EBD73_782E_4A63_AC37_29D349B4D009_.wvu.PrintArea" localSheetId="7" hidden="1">様式B_004!$B$20:$Z$29</definedName>
    <definedName name="Z_D77EBD73_782E_4A63_AC37_29D349B4D009_.wvu.PrintArea" localSheetId="8" hidden="1">様式B_005!$B$20:$Z$29</definedName>
    <definedName name="Z_D77EBD73_782E_4A63_AC37_29D349B4D009_.wvu.PrintArea" localSheetId="9" hidden="1">様式B_006!$B$20:$Z$29</definedName>
    <definedName name="Z_D77EBD73_782E_4A63_AC37_29D349B4D009_.wvu.PrintArea" localSheetId="10" hidden="1">様式B_007!$B$20:$Z$29</definedName>
    <definedName name="Z_D77EBD73_782E_4A63_AC37_29D349B4D009_.wvu.PrintArea" localSheetId="11" hidden="1">様式B_008!$B$20:$Z$29</definedName>
    <definedName name="Z_D77EBD73_782E_4A63_AC37_29D349B4D009_.wvu.PrintArea" localSheetId="12" hidden="1">様式B_009!$B$20:$Z$29</definedName>
    <definedName name="Z_D77EBD73_782E_4A63_AC37_29D349B4D009_.wvu.PrintArea" localSheetId="13" hidden="1">様式B_010!$B$20:$Z$29</definedName>
    <definedName name="Z_D77EBD73_782E_4A63_AC37_29D349B4D009_.wvu.PrintArea" localSheetId="14" hidden="1">様式B_011!$B$20:$Z$29</definedName>
    <definedName name="Z_D77EBD73_782E_4A63_AC37_29D349B4D009_.wvu.PrintArea" localSheetId="15" hidden="1">様式B_012!$B$20:$Z$29</definedName>
    <definedName name="Z_D77EBD73_782E_4A63_AC37_29D349B4D009_.wvu.PrintArea" localSheetId="16" hidden="1">様式B_013!$B$20:$Z$29</definedName>
    <definedName name="Z_D77EBD73_782E_4A63_AC37_29D349B4D009_.wvu.PrintArea" localSheetId="17" hidden="1">様式B_014!$B$20:$Z$29</definedName>
    <definedName name="Z_D77EBD73_782E_4A63_AC37_29D349B4D009_.wvu.PrintArea" localSheetId="18" hidden="1">様式B_015!$B$20:$Z$29</definedName>
    <definedName name="Z_D77EBD73_782E_4A63_AC37_29D349B4D009_.wvu.PrintArea" localSheetId="19" hidden="1">様式B_016!$B$20:$Z$29</definedName>
    <definedName name="Z_D77EBD73_782E_4A63_AC37_29D349B4D009_.wvu.PrintArea" localSheetId="20" hidden="1">様式B_017!$B$20:$Z$29</definedName>
    <definedName name="Z_D77EBD73_782E_4A63_AC37_29D349B4D009_.wvu.PrintArea" localSheetId="21" hidden="1">様式B_018!$B$20:$Z$29</definedName>
    <definedName name="Z_D77EBD73_782E_4A63_AC37_29D349B4D009_.wvu.PrintArea" localSheetId="22" hidden="1">様式B_019!$B$20:$Z$29</definedName>
    <definedName name="Z_D77EBD73_782E_4A63_AC37_29D349B4D009_.wvu.PrintArea" localSheetId="23" hidden="1">様式B_020!$B$20:$Z$29</definedName>
    <definedName name="Z_D77EBD73_782E_4A63_AC37_29D349B4D009_.wvu.PrintArea" localSheetId="24" hidden="1">様式B_021!$B$20:$Z$29</definedName>
    <definedName name="Z_D77EBD73_782E_4A63_AC37_29D349B4D009_.wvu.PrintArea" localSheetId="25" hidden="1">様式B_022!$B$20:$Z$29</definedName>
    <definedName name="Z_D77EBD73_782E_4A63_AC37_29D349B4D009_.wvu.PrintArea" localSheetId="26" hidden="1">様式B_023!$B$20:$Z$29</definedName>
    <definedName name="Z_D77EBD73_782E_4A63_AC37_29D349B4D009_.wvu.PrintArea" localSheetId="27" hidden="1">'様式C-1-1'!$B$2:$X$166</definedName>
    <definedName name="Z_D77EBD73_782E_4A63_AC37_29D349B4D009_.wvu.PrintArea" localSheetId="28" hidden="1">'様式C-1-2'!#REF!</definedName>
    <definedName name="Z_D77EBD73_782E_4A63_AC37_29D349B4D009_.wvu.PrintArea" localSheetId="29" hidden="1">'様式C-2'!$B$2:$Z$21</definedName>
    <definedName name="Z_D77EBD73_782E_4A63_AC37_29D349B4D009_.wvu.PrintArea" localSheetId="61" hidden="1">'様式D-2-1_001'!$B$3:$AI$18</definedName>
    <definedName name="Z_D77EBD73_782E_4A63_AC37_29D349B4D009_.wvu.PrintArea" localSheetId="62" hidden="1">'様式D-2-1_002'!$B$3:$AI$18</definedName>
    <definedName name="Z_D77EBD73_782E_4A63_AC37_29D349B4D009_.wvu.PrintArea" localSheetId="63" hidden="1">'様式D-2-1_003'!$B$3:$AI$18</definedName>
    <definedName name="Z_D77EBD73_782E_4A63_AC37_29D349B4D009_.wvu.PrintArea" localSheetId="64" hidden="1">'様式D-2-1_004'!$B$3:$AI$18</definedName>
    <definedName name="Z_D77EBD73_782E_4A63_AC37_29D349B4D009_.wvu.PrintArea" localSheetId="65" hidden="1">'様式D-2-1_005'!$B$3:$AI$18</definedName>
    <definedName name="Z_D77EBD73_782E_4A63_AC37_29D349B4D009_.wvu.PrintArea" localSheetId="66" hidden="1">'様式D-2-1_006'!$B$3:$AI$18</definedName>
    <definedName name="Z_D77EBD73_782E_4A63_AC37_29D349B4D009_.wvu.PrintArea" localSheetId="67" hidden="1">'様式D-2-1_007'!$B$3:$AI$18</definedName>
    <definedName name="Z_D77EBD73_782E_4A63_AC37_29D349B4D009_.wvu.PrintArea" localSheetId="68" hidden="1">'様式D-2-1_008'!$B$3:$AI$18</definedName>
    <definedName name="Z_D77EBD73_782E_4A63_AC37_29D349B4D009_.wvu.PrintArea" localSheetId="69" hidden="1">'様式D-2-1_009'!$B$3:$AI$18</definedName>
    <definedName name="Z_D77EBD73_782E_4A63_AC37_29D349B4D009_.wvu.PrintArea" localSheetId="70" hidden="1">'様式D-2-1_010'!$B$3:$AI$18</definedName>
    <definedName name="Z_D77EBD73_782E_4A63_AC37_29D349B4D009_.wvu.PrintArea" localSheetId="71" hidden="1">'様式D-2-1_011'!$B$3:$AI$18</definedName>
    <definedName name="Z_D77EBD73_782E_4A63_AC37_29D349B4D009_.wvu.PrintArea" localSheetId="72" hidden="1">'様式D-2-1_012'!$B$3:$AI$18</definedName>
    <definedName name="Z_D77EBD73_782E_4A63_AC37_29D349B4D009_.wvu.PrintArea" localSheetId="73" hidden="1">'様式D-2-1_013'!$B$3:$AI$18</definedName>
    <definedName name="Z_D77EBD73_782E_4A63_AC37_29D349B4D009_.wvu.PrintArea" localSheetId="74" hidden="1">'様式D-2-1_014'!$B$3:$AI$18</definedName>
    <definedName name="Z_D77EBD73_782E_4A63_AC37_29D349B4D009_.wvu.PrintArea" localSheetId="75" hidden="1">'様式D-2-1_015'!$B$3:$AI$18</definedName>
    <definedName name="Z_D77EBD73_782E_4A63_AC37_29D349B4D009_.wvu.PrintArea" localSheetId="76" hidden="1">'様式D-2-1_016'!$B$3:$AI$18</definedName>
    <definedName name="Z_D77EBD73_782E_4A63_AC37_29D349B4D009_.wvu.PrintArea" localSheetId="77" hidden="1">'様式D-2-1_017'!$B$3:$AI$18</definedName>
    <definedName name="Z_D77EBD73_782E_4A63_AC37_29D349B4D009_.wvu.PrintArea" localSheetId="78" hidden="1">'様式D-2-1_018'!$B$3:$AI$18</definedName>
    <definedName name="Z_D77EBD73_782E_4A63_AC37_29D349B4D009_.wvu.PrintArea" localSheetId="79" hidden="1">'様式D-2-1_019'!$B$3:$AI$18</definedName>
    <definedName name="Z_D77EBD73_782E_4A63_AC37_29D349B4D009_.wvu.PrintArea" localSheetId="80" hidden="1">'様式D-2-1_020'!$B$3:$AI$18</definedName>
    <definedName name="Z_D77EBD73_782E_4A63_AC37_29D349B4D009_.wvu.PrintArea" localSheetId="81" hidden="1">'様式D-2-1_021'!$B$3:$AI$18</definedName>
    <definedName name="Z_D77EBD73_782E_4A63_AC37_29D349B4D009_.wvu.PrintArea" localSheetId="82" hidden="1">'様式D-2-1_022'!$B$3:$AI$18</definedName>
    <definedName name="Z_D77EBD73_782E_4A63_AC37_29D349B4D009_.wvu.PrintArea" localSheetId="83" hidden="1">'様式D-2-1_023'!$B$3:$AI$18</definedName>
    <definedName name="Z_D77EBD73_782E_4A63_AC37_29D349B4D009_.wvu.PrintArea" localSheetId="84" hidden="1">'様式D-2-1_024'!$B$3:$AI$18</definedName>
    <definedName name="Z_D77EBD73_782E_4A63_AC37_29D349B4D009_.wvu.PrintArea" localSheetId="85" hidden="1">'様式D-2-1´_001'!$B$3:$AI$18</definedName>
    <definedName name="Z_D77EBD73_782E_4A63_AC37_29D349B4D009_.wvu.PrintArea" localSheetId="86" hidden="1">'様式D-2-1´_002'!$B$3:$AI$18</definedName>
    <definedName name="Z_D77EBD73_782E_4A63_AC37_29D349B4D009_.wvu.PrintArea" localSheetId="87" hidden="1">'様式D-2-1´_003'!$B$3:$AI$18</definedName>
    <definedName name="Z_D77EBD73_782E_4A63_AC37_29D349B4D009_.wvu.PrintArea" localSheetId="88" hidden="1">'様式D-2-1´_004'!$B$3:$AI$18</definedName>
    <definedName name="Z_D77EBD73_782E_4A63_AC37_29D349B4D009_.wvu.PrintArea" localSheetId="89" hidden="1">'様式D-2-1´_005'!$B$3:$AI$18</definedName>
    <definedName name="Z_D77EBD73_782E_4A63_AC37_29D349B4D009_.wvu.PrintArea" localSheetId="90" hidden="1">'様式D-2-1´_006'!$B$3:$AI$18</definedName>
    <definedName name="Z_D77EBD73_782E_4A63_AC37_29D349B4D009_.wvu.PrintArea" localSheetId="91" hidden="1">'様式D-2-1´_007'!$B$3:$AI$18</definedName>
    <definedName name="Z_D77EBD73_782E_4A63_AC37_29D349B4D009_.wvu.PrintArea" localSheetId="92" hidden="1">'様式D-2-1´_008'!$B$3:$AI$18</definedName>
    <definedName name="Z_D77EBD73_782E_4A63_AC37_29D349B4D009_.wvu.PrintArea" localSheetId="93" hidden="1">'様式D-2-1´_009'!$B$3:$AI$18</definedName>
    <definedName name="Z_D77EBD73_782E_4A63_AC37_29D349B4D009_.wvu.PrintArea" localSheetId="94" hidden="1">'様式D-2-1´_010'!$B$3:$AI$18</definedName>
    <definedName name="Z_D77EBD73_782E_4A63_AC37_29D349B4D009_.wvu.PrintArea" localSheetId="95" hidden="1">'様式D-2-1´_011'!$B$3:$AI$18</definedName>
    <definedName name="Z_D77EBD73_782E_4A63_AC37_29D349B4D009_.wvu.PrintArea" localSheetId="96" hidden="1">'様式D-2-1´_012'!$B$3:$AI$18</definedName>
    <definedName name="Z_D77EBD73_782E_4A63_AC37_29D349B4D009_.wvu.PrintArea" localSheetId="97" hidden="1">'様式D-2-1´_013'!$B$3:$AI$18</definedName>
    <definedName name="Z_D77EBD73_782E_4A63_AC37_29D349B4D009_.wvu.PrintArea" localSheetId="98" hidden="1">'様式D-2-1´_014'!$B$3:$AI$18</definedName>
    <definedName name="Z_D77EBD73_782E_4A63_AC37_29D349B4D009_.wvu.PrintArea" localSheetId="99" hidden="1">'様式D-2-1´_015'!$B$3:$AI$18</definedName>
    <definedName name="Z_D77EBD73_782E_4A63_AC37_29D349B4D009_.wvu.PrintArea" localSheetId="100" hidden="1">'様式D-2-1´_016'!$B$3:$AI$18</definedName>
    <definedName name="Z_D77EBD73_782E_4A63_AC37_29D349B4D009_.wvu.PrintArea" localSheetId="101" hidden="1">'様式D-2-1´_017'!$B$3:$AI$18</definedName>
    <definedName name="Z_D77EBD73_782E_4A63_AC37_29D349B4D009_.wvu.PrintArea" localSheetId="102" hidden="1">'様式D-2-1´_018'!$B$3:$AI$18</definedName>
    <definedName name="Z_D77EBD73_782E_4A63_AC37_29D349B4D009_.wvu.PrintArea" localSheetId="103" hidden="1">'様式D-2-1´_019'!$B$3:$AI$18</definedName>
    <definedName name="Z_D77EBD73_782E_4A63_AC37_29D349B4D009_.wvu.PrintArea" localSheetId="104" hidden="1">'様式D-2-1´_020'!$B$3:$AI$18</definedName>
    <definedName name="Z_D77EBD73_782E_4A63_AC37_29D349B4D009_.wvu.PrintArea" localSheetId="105" hidden="1">'様式D-2-1´_021'!$B$3:$AI$18</definedName>
    <definedName name="Z_D77EBD73_782E_4A63_AC37_29D349B4D009_.wvu.PrintArea" localSheetId="106" hidden="1">'様式D-2-1´_022'!$B$3:$AI$18</definedName>
    <definedName name="Z_D77EBD73_782E_4A63_AC37_29D349B4D009_.wvu.PrintArea" localSheetId="107" hidden="1">'様式D-2-1´_023'!$B$3:$AI$18</definedName>
    <definedName name="Z_D77EBD73_782E_4A63_AC37_29D349B4D009_.wvu.PrintArea" localSheetId="108" hidden="1">'様式D-2-1´_024'!$B$3:$AI$18</definedName>
    <definedName name="Z_D77EBD73_782E_4A63_AC37_29D349B4D009_.wvu.PrintArea" localSheetId="109" hidden="1">'様式D-2-1´_025'!$B$3:$AI$18</definedName>
    <definedName name="Z_D77EBD73_782E_4A63_AC37_29D349B4D009_.wvu.PrintArea" localSheetId="110" hidden="1">'様式D-2-1´_026'!$B$3:$AI$18</definedName>
    <definedName name="Z_D77EBD73_782E_4A63_AC37_29D349B4D009_.wvu.PrintArea" localSheetId="111" hidden="1">'様式D-2-1´_027'!$B$3:$AI$18</definedName>
    <definedName name="Z_D77EBD73_782E_4A63_AC37_29D349B4D009_.wvu.PrintArea" localSheetId="112" hidden="1">'様式D-2-1´_028'!$B$3:$AI$18</definedName>
    <definedName name="Z_D77EBD73_782E_4A63_AC37_29D349B4D009_.wvu.PrintArea" localSheetId="113" hidden="1">'様式D-2-1´_029'!$B$3:$AI$18</definedName>
    <definedName name="Z_D77EBD73_782E_4A63_AC37_29D349B4D009_.wvu.PrintArea" localSheetId="114" hidden="1">'様式D-2-1´_030'!$B$3:$AI$18</definedName>
    <definedName name="Z_D77EBD73_782E_4A63_AC37_29D349B4D009_.wvu.PrintArea" localSheetId="115" hidden="1">'様式D-2-1´_031'!$B$3:$AI$18</definedName>
    <definedName name="Z_D77EBD73_782E_4A63_AC37_29D349B4D009_.wvu.PrintArea" localSheetId="116" hidden="1">'様式D-2-1´_032'!$B$3:$AI$18</definedName>
    <definedName name="Z_D77EBD73_782E_4A63_AC37_29D349B4D009_.wvu.PrintArea" localSheetId="117" hidden="1">'様式D-2-1´_033'!$B$3:$AI$18</definedName>
    <definedName name="Z_D77EBD73_782E_4A63_AC37_29D349B4D009_.wvu.PrintArea" localSheetId="118" hidden="1">'様式D-2-1´_034'!$B$3:$AI$18</definedName>
    <definedName name="Z_D77EBD73_782E_4A63_AC37_29D349B4D009_.wvu.PrintArea" localSheetId="119" hidden="1">'様式D-2-1´_035'!$B$3:$AI$18</definedName>
    <definedName name="Z_D77EBD73_782E_4A63_AC37_29D349B4D009_.wvu.PrintArea" localSheetId="315" hidden="1">'様式D-3_PE'!$B$3:$AO$47</definedName>
    <definedName name="Z_D77EBD73_782E_4A63_AC37_29D349B4D009_.wvu.PrintArea" localSheetId="120" hidden="1">'様式D-3_PS'!$B$3:$AO$47</definedName>
    <definedName name="Z_D77EBD73_782E_4A63_AC37_29D349B4D009_.wvu.PrintArea" localSheetId="121" hidden="1">'様式D-3_S001'!$B$3:$AO$47</definedName>
    <definedName name="Z_D77EBD73_782E_4A63_AC37_29D349B4D009_.wvu.PrintArea" localSheetId="122" hidden="1">'様式D-3_S002'!$B$3:$AO$47</definedName>
    <definedName name="Z_D77EBD73_782E_4A63_AC37_29D349B4D009_.wvu.PrintArea" localSheetId="123" hidden="1">'様式D-3_S003'!$B$3:$AO$47</definedName>
    <definedName name="Z_D77EBD73_782E_4A63_AC37_29D349B4D009_.wvu.PrintArea" localSheetId="124" hidden="1">'様式D-3_S004'!$B$3:$AO$47</definedName>
    <definedName name="Z_D77EBD73_782E_4A63_AC37_29D349B4D009_.wvu.PrintArea" localSheetId="125" hidden="1">'様式D-3_S005'!$B$3:$AO$47</definedName>
    <definedName name="Z_D77EBD73_782E_4A63_AC37_29D349B4D009_.wvu.PrintArea" localSheetId="126" hidden="1">'様式D-3_S006'!$B$3:$AO$47</definedName>
    <definedName name="Z_D77EBD73_782E_4A63_AC37_29D349B4D009_.wvu.PrintArea" localSheetId="127" hidden="1">'様式D-3_S007'!$B$3:$AO$47</definedName>
    <definedName name="Z_D77EBD73_782E_4A63_AC37_29D349B4D009_.wvu.PrintArea" localSheetId="128" hidden="1">'様式D-3_S008'!$B$3:$AO$47</definedName>
    <definedName name="Z_D77EBD73_782E_4A63_AC37_29D349B4D009_.wvu.PrintArea" localSheetId="129" hidden="1">'様式D-3_S009'!$B$3:$AO$47</definedName>
    <definedName name="Z_D77EBD73_782E_4A63_AC37_29D349B4D009_.wvu.PrintArea" localSheetId="130" hidden="1">'様式D-3_S010'!$B$3:$AO$47</definedName>
    <definedName name="Z_D77EBD73_782E_4A63_AC37_29D349B4D009_.wvu.PrintArea" localSheetId="131" hidden="1">'様式D-3_S011'!$B$3:$AO$47</definedName>
    <definedName name="Z_D77EBD73_782E_4A63_AC37_29D349B4D009_.wvu.PrintArea" localSheetId="132" hidden="1">'様式D-3_S012'!$B$3:$AO$47</definedName>
    <definedName name="Z_D77EBD73_782E_4A63_AC37_29D349B4D009_.wvu.PrintArea" localSheetId="133" hidden="1">'様式D-3_S013'!$B$3:$AO$47</definedName>
    <definedName name="Z_D77EBD73_782E_4A63_AC37_29D349B4D009_.wvu.PrintArea" localSheetId="134" hidden="1">'様式D-3_S014'!$B$3:$AO$47</definedName>
    <definedName name="Z_D77EBD73_782E_4A63_AC37_29D349B4D009_.wvu.PrintArea" localSheetId="135" hidden="1">'様式D-3_S015'!$B$3:$AO$47</definedName>
    <definedName name="Z_D77EBD73_782E_4A63_AC37_29D349B4D009_.wvu.PrintArea" localSheetId="136" hidden="1">'様式D-3_S016'!$B$3:$AO$47</definedName>
    <definedName name="Z_D77EBD73_782E_4A63_AC37_29D349B4D009_.wvu.PrintArea" localSheetId="137" hidden="1">'様式D-3_S017'!$B$3:$AO$47</definedName>
    <definedName name="Z_D77EBD73_782E_4A63_AC37_29D349B4D009_.wvu.PrintArea" localSheetId="138" hidden="1">'様式D-3_S018'!$B$3:$AO$47</definedName>
    <definedName name="Z_D77EBD73_782E_4A63_AC37_29D349B4D009_.wvu.PrintArea" localSheetId="139" hidden="1">'様式D-3_S019'!$B$3:$AO$47</definedName>
    <definedName name="Z_D77EBD73_782E_4A63_AC37_29D349B4D009_.wvu.PrintArea" localSheetId="140" hidden="1">'様式D-3_S020'!$B$3:$AO$47</definedName>
    <definedName name="Z_D77EBD73_782E_4A63_AC37_29D349B4D009_.wvu.PrintArea" localSheetId="141" hidden="1">'様式D-3_S021'!$B$3:$AO$47</definedName>
    <definedName name="Z_D77EBD73_782E_4A63_AC37_29D349B4D009_.wvu.PrintArea" localSheetId="142" hidden="1">'様式D-3_S022'!$B$3:$AO$47</definedName>
    <definedName name="Z_D77EBD73_782E_4A63_AC37_29D349B4D009_.wvu.PrintArea" localSheetId="143" hidden="1">'様式D-3_S023'!$B$3:$AO$47</definedName>
    <definedName name="Z_D77EBD73_782E_4A63_AC37_29D349B4D009_.wvu.PrintArea" localSheetId="144" hidden="1">'様式D-3_S024'!$B$3:$AO$47</definedName>
    <definedName name="Z_D77EBD73_782E_4A63_AC37_29D349B4D009_.wvu.PrintArea" localSheetId="145" hidden="1">'様式D-3_S025'!$B$3:$AO$47</definedName>
    <definedName name="Z_D77EBD73_782E_4A63_AC37_29D349B4D009_.wvu.PrintArea" localSheetId="146" hidden="1">'様式D-3_S026'!$B$3:$AO$47</definedName>
    <definedName name="Z_D77EBD73_782E_4A63_AC37_29D349B4D009_.wvu.PrintArea" localSheetId="147" hidden="1">'様式D-3_S027'!$B$3:$AO$47</definedName>
    <definedName name="Z_D77EBD73_782E_4A63_AC37_29D349B4D009_.wvu.PrintArea" localSheetId="148" hidden="1">'様式D-3_S028'!$B$3:$AO$47</definedName>
    <definedName name="Z_D77EBD73_782E_4A63_AC37_29D349B4D009_.wvu.PrintArea" localSheetId="149" hidden="1">'様式D-3_S029'!$B$3:$AO$47</definedName>
    <definedName name="Z_D77EBD73_782E_4A63_AC37_29D349B4D009_.wvu.PrintArea" localSheetId="150" hidden="1">'様式D-3_S030'!$B$3:$AO$47</definedName>
    <definedName name="Z_D77EBD73_782E_4A63_AC37_29D349B4D009_.wvu.PrintArea" localSheetId="151" hidden="1">'様式D-3_S031'!$B$3:$AO$47</definedName>
    <definedName name="Z_D77EBD73_782E_4A63_AC37_29D349B4D009_.wvu.PrintArea" localSheetId="152" hidden="1">'様式D-3_S032'!$B$3:$AO$47</definedName>
    <definedName name="Z_D77EBD73_782E_4A63_AC37_29D349B4D009_.wvu.PrintArea" localSheetId="153" hidden="1">'様式D-3_S033'!$B$3:$AO$47</definedName>
    <definedName name="Z_D77EBD73_782E_4A63_AC37_29D349B4D009_.wvu.PrintArea" localSheetId="154" hidden="1">'様式D-3_S034'!$B$3:$AO$47</definedName>
    <definedName name="Z_D77EBD73_782E_4A63_AC37_29D349B4D009_.wvu.PrintArea" localSheetId="155" hidden="1">'様式D-3_S035'!$B$3:$AO$47</definedName>
    <definedName name="Z_D77EBD73_782E_4A63_AC37_29D349B4D009_.wvu.PrintArea" localSheetId="156" hidden="1">'様式D-3_S036'!$B$3:$AO$47</definedName>
    <definedName name="Z_D77EBD73_782E_4A63_AC37_29D349B4D009_.wvu.PrintArea" localSheetId="157" hidden="1">'様式D-3_S037'!$B$3:$AO$47</definedName>
    <definedName name="Z_D77EBD73_782E_4A63_AC37_29D349B4D009_.wvu.PrintArea" localSheetId="158" hidden="1">'様式D-3_S038'!$B$3:$AO$47</definedName>
    <definedName name="Z_D77EBD73_782E_4A63_AC37_29D349B4D009_.wvu.PrintArea" localSheetId="159" hidden="1">'様式D-3_S039'!$B$3:$AO$47</definedName>
    <definedName name="Z_D77EBD73_782E_4A63_AC37_29D349B4D009_.wvu.PrintArea" localSheetId="160" hidden="1">'様式D-3_S040'!$B$3:$AO$47</definedName>
    <definedName name="Z_D77EBD73_782E_4A63_AC37_29D349B4D009_.wvu.PrintArea" localSheetId="161" hidden="1">'様式D-3_S041'!$B$3:$AO$47</definedName>
    <definedName name="Z_D77EBD73_782E_4A63_AC37_29D349B4D009_.wvu.PrintArea" localSheetId="162" hidden="1">'様式D-3_S042'!$B$3:$AO$47</definedName>
    <definedName name="Z_D77EBD73_782E_4A63_AC37_29D349B4D009_.wvu.PrintArea" localSheetId="163" hidden="1">'様式D-3_S043'!$B$3:$AO$47</definedName>
    <definedName name="Z_D77EBD73_782E_4A63_AC37_29D349B4D009_.wvu.PrintArea" localSheetId="164" hidden="1">'様式D-3_S044'!$B$3:$AO$47</definedName>
    <definedName name="Z_D77EBD73_782E_4A63_AC37_29D349B4D009_.wvu.PrintArea" localSheetId="165" hidden="1">'様式D-3_S045'!$B$3:$AO$47</definedName>
    <definedName name="Z_D77EBD73_782E_4A63_AC37_29D349B4D009_.wvu.PrintArea" localSheetId="166" hidden="1">'様式D-3_S046'!$B$3:$AO$47</definedName>
    <definedName name="Z_D77EBD73_782E_4A63_AC37_29D349B4D009_.wvu.PrintArea" localSheetId="167" hidden="1">'様式D-3_S047'!$B$3:$AO$47</definedName>
    <definedName name="Z_D77EBD73_782E_4A63_AC37_29D349B4D009_.wvu.PrintArea" localSheetId="168" hidden="1">'様式D-3_S048'!$B$3:$AO$47</definedName>
    <definedName name="Z_D77EBD73_782E_4A63_AC37_29D349B4D009_.wvu.PrintArea" localSheetId="169" hidden="1">'様式D-3_S049'!$B$3:$AO$47</definedName>
    <definedName name="Z_D77EBD73_782E_4A63_AC37_29D349B4D009_.wvu.PrintArea" localSheetId="170" hidden="1">'様式D-3_S050'!$B$3:$AO$47</definedName>
    <definedName name="Z_D77EBD73_782E_4A63_AC37_29D349B4D009_.wvu.PrintArea" localSheetId="171" hidden="1">'様式D-3_S051'!$B$3:$AO$47</definedName>
    <definedName name="Z_D77EBD73_782E_4A63_AC37_29D349B4D009_.wvu.PrintArea" localSheetId="172" hidden="1">'様式D-3_S052'!$B$3:$AO$47</definedName>
    <definedName name="Z_D77EBD73_782E_4A63_AC37_29D349B4D009_.wvu.PrintArea" localSheetId="173" hidden="1">'様式D-3_S053'!$B$3:$AO$47</definedName>
    <definedName name="Z_D77EBD73_782E_4A63_AC37_29D349B4D009_.wvu.PrintArea" localSheetId="174" hidden="1">'様式D-3_S054'!$B$3:$AO$47</definedName>
    <definedName name="Z_D77EBD73_782E_4A63_AC37_29D349B4D009_.wvu.PrintArea" localSheetId="175" hidden="1">'様式D-3_S055'!$B$3:$AO$47</definedName>
    <definedName name="Z_D77EBD73_782E_4A63_AC37_29D349B4D009_.wvu.PrintArea" localSheetId="176" hidden="1">'様式D-3_S056'!$B$3:$AO$47</definedName>
    <definedName name="Z_D77EBD73_782E_4A63_AC37_29D349B4D009_.wvu.PrintArea" localSheetId="177" hidden="1">'様式D-3_S057'!$B$3:$AO$47</definedName>
    <definedName name="Z_D77EBD73_782E_4A63_AC37_29D349B4D009_.wvu.PrintArea" localSheetId="178" hidden="1">'様式D-3_S058'!$B$3:$AO$47</definedName>
    <definedName name="Z_D77EBD73_782E_4A63_AC37_29D349B4D009_.wvu.PrintArea" localSheetId="179" hidden="1">'様式D-3_S059'!$B$3:$AO$47</definedName>
    <definedName name="Z_D77EBD73_782E_4A63_AC37_29D349B4D009_.wvu.PrintArea" localSheetId="180" hidden="1">'様式D-3_S060'!$B$3:$AO$47</definedName>
    <definedName name="Z_D77EBD73_782E_4A63_AC37_29D349B4D009_.wvu.PrintArea" localSheetId="181" hidden="1">'様式D-3_S061'!$B$3:$AO$47</definedName>
    <definedName name="Z_D77EBD73_782E_4A63_AC37_29D349B4D009_.wvu.PrintArea" localSheetId="182" hidden="1">'様式D-3_S062'!$B$3:$AO$47</definedName>
    <definedName name="Z_D77EBD73_782E_4A63_AC37_29D349B4D009_.wvu.PrintArea" localSheetId="183" hidden="1">'様式D-3_S063'!$B$3:$AO$47</definedName>
    <definedName name="Z_D77EBD73_782E_4A63_AC37_29D349B4D009_.wvu.PrintArea" localSheetId="184" hidden="1">'様式D-3_S064'!$B$3:$AO$47</definedName>
    <definedName name="Z_D77EBD73_782E_4A63_AC37_29D349B4D009_.wvu.PrintArea" localSheetId="185" hidden="1">'様式D-3_S065'!$B$3:$AO$47</definedName>
    <definedName name="Z_D77EBD73_782E_4A63_AC37_29D349B4D009_.wvu.PrintArea" localSheetId="186" hidden="1">'様式D-3_S066'!$B$3:$AO$47</definedName>
    <definedName name="Z_D77EBD73_782E_4A63_AC37_29D349B4D009_.wvu.PrintArea" localSheetId="187" hidden="1">'様式D-3_S067'!$B$3:$AO$47</definedName>
    <definedName name="Z_D77EBD73_782E_4A63_AC37_29D349B4D009_.wvu.PrintArea" localSheetId="188" hidden="1">'様式D-3_S068'!$B$3:$AO$47</definedName>
    <definedName name="Z_D77EBD73_782E_4A63_AC37_29D349B4D009_.wvu.PrintArea" localSheetId="189" hidden="1">'様式D-3_S069'!$B$3:$AO$47</definedName>
    <definedName name="Z_D77EBD73_782E_4A63_AC37_29D349B4D009_.wvu.PrintArea" localSheetId="190" hidden="1">'様式D-3_S070'!$B$3:$AO$47</definedName>
    <definedName name="Z_D77EBD73_782E_4A63_AC37_29D349B4D009_.wvu.PrintArea" localSheetId="191" hidden="1">'様式D-3_S071'!$B$3:$AO$47</definedName>
    <definedName name="Z_D77EBD73_782E_4A63_AC37_29D349B4D009_.wvu.PrintArea" localSheetId="192" hidden="1">'様式D-3_S072'!$B$3:$AO$47</definedName>
    <definedName name="Z_D77EBD73_782E_4A63_AC37_29D349B4D009_.wvu.PrintArea" localSheetId="193" hidden="1">'様式D-3_S073'!$B$3:$AO$47</definedName>
    <definedName name="Z_D77EBD73_782E_4A63_AC37_29D349B4D009_.wvu.PrintArea" localSheetId="194" hidden="1">'様式D-3_S074'!$B$3:$AO$47</definedName>
    <definedName name="Z_D77EBD73_782E_4A63_AC37_29D349B4D009_.wvu.PrintArea" localSheetId="195" hidden="1">'様式D-3_S075'!$B$3:$AO$47</definedName>
    <definedName name="Z_D77EBD73_782E_4A63_AC37_29D349B4D009_.wvu.PrintArea" localSheetId="196" hidden="1">'様式D-3_S076'!$B$3:$AO$47</definedName>
    <definedName name="Z_D77EBD73_782E_4A63_AC37_29D349B4D009_.wvu.PrintArea" localSheetId="197" hidden="1">'様式D-3_S077'!$B$3:$AO$47</definedName>
    <definedName name="Z_D77EBD73_782E_4A63_AC37_29D349B4D009_.wvu.PrintArea" localSheetId="198" hidden="1">'様式D-3_S078'!$B$3:$AO$47</definedName>
    <definedName name="Z_D77EBD73_782E_4A63_AC37_29D349B4D009_.wvu.PrintArea" localSheetId="199" hidden="1">'様式D-3_S079'!$B$3:$AO$47</definedName>
    <definedName name="Z_D77EBD73_782E_4A63_AC37_29D349B4D009_.wvu.PrintArea" localSheetId="200" hidden="1">'様式D-3_S080'!$B$3:$AO$47</definedName>
    <definedName name="Z_D77EBD73_782E_4A63_AC37_29D349B4D009_.wvu.PrintArea" localSheetId="201" hidden="1">'様式D-3_S081'!$B$3:$AO$47</definedName>
    <definedName name="Z_D77EBD73_782E_4A63_AC37_29D349B4D009_.wvu.PrintArea" localSheetId="202" hidden="1">'様式D-3_S082'!$B$3:$AO$47</definedName>
    <definedName name="Z_D77EBD73_782E_4A63_AC37_29D349B4D009_.wvu.PrintArea" localSheetId="203" hidden="1">'様式D-3_S083'!$B$3:$AO$47</definedName>
    <definedName name="Z_D77EBD73_782E_4A63_AC37_29D349B4D009_.wvu.PrintArea" localSheetId="204" hidden="1">'様式D-3_S084'!$B$3:$AO$47</definedName>
    <definedName name="Z_D77EBD73_782E_4A63_AC37_29D349B4D009_.wvu.PrintArea" localSheetId="205" hidden="1">'様式D-3_S085'!$B$3:$AO$47</definedName>
    <definedName name="Z_D77EBD73_782E_4A63_AC37_29D349B4D009_.wvu.PrintArea" localSheetId="206" hidden="1">'様式D-3_S086'!$B$3:$AO$47</definedName>
    <definedName name="Z_D77EBD73_782E_4A63_AC37_29D349B4D009_.wvu.PrintArea" localSheetId="207" hidden="1">'様式D-3_S087'!$B$3:$AO$47</definedName>
    <definedName name="Z_D77EBD73_782E_4A63_AC37_29D349B4D009_.wvu.PrintArea" localSheetId="208" hidden="1">'様式D-3_S088'!$B$3:$AO$47</definedName>
    <definedName name="Z_D77EBD73_782E_4A63_AC37_29D349B4D009_.wvu.PrintArea" localSheetId="209" hidden="1">'様式D-3_S089'!$B$3:$AO$47</definedName>
    <definedName name="Z_D77EBD73_782E_4A63_AC37_29D349B4D009_.wvu.PrintArea" localSheetId="210" hidden="1">'様式D-3_S090'!$B$3:$AO$47</definedName>
    <definedName name="Z_D77EBD73_782E_4A63_AC37_29D349B4D009_.wvu.PrintArea" localSheetId="211" hidden="1">'様式D-3_S091'!$B$3:$AO$47</definedName>
    <definedName name="Z_D77EBD73_782E_4A63_AC37_29D349B4D009_.wvu.PrintArea" localSheetId="212" hidden="1">'様式D-3_S092'!$B$3:$AO$47</definedName>
    <definedName name="Z_D77EBD73_782E_4A63_AC37_29D349B4D009_.wvu.PrintArea" localSheetId="213" hidden="1">'様式D-3_S093'!$B$3:$AO$47</definedName>
    <definedName name="Z_D77EBD73_782E_4A63_AC37_29D349B4D009_.wvu.PrintArea" localSheetId="214" hidden="1">'様式D-3_S094'!$B$3:$AO$47</definedName>
    <definedName name="Z_D77EBD73_782E_4A63_AC37_29D349B4D009_.wvu.PrintArea" localSheetId="215" hidden="1">'様式D-3_S095'!$B$3:$AO$47</definedName>
    <definedName name="Z_D77EBD73_782E_4A63_AC37_29D349B4D009_.wvu.PrintArea" localSheetId="216" hidden="1">'様式D-3_S096'!$B$3:$AO$47</definedName>
    <definedName name="Z_D77EBD73_782E_4A63_AC37_29D349B4D009_.wvu.PrintArea" localSheetId="217" hidden="1">'様式D-3_S097'!$B$3:$AO$47</definedName>
    <definedName name="Z_D77EBD73_782E_4A63_AC37_29D349B4D009_.wvu.PrintArea" localSheetId="218" hidden="1">'様式D-3_S098'!$B$3:$AO$47</definedName>
    <definedName name="Z_D77EBD73_782E_4A63_AC37_29D349B4D009_.wvu.PrintArea" localSheetId="219" hidden="1">'様式D-3_S099'!$B$3:$AO$47</definedName>
    <definedName name="Z_D77EBD73_782E_4A63_AC37_29D349B4D009_.wvu.PrintArea" localSheetId="220" hidden="1">'様式D-3_S100'!$B$3:$AO$47</definedName>
    <definedName name="Z_D77EBD73_782E_4A63_AC37_29D349B4D009_.wvu.PrintArea" localSheetId="221" hidden="1">'様式D-3_S101'!$B$3:$AO$47</definedName>
    <definedName name="Z_D77EBD73_782E_4A63_AC37_29D349B4D009_.wvu.PrintArea" localSheetId="222" hidden="1">'様式D-3_S102'!$B$3:$AO$47</definedName>
    <definedName name="Z_D77EBD73_782E_4A63_AC37_29D349B4D009_.wvu.PrintArea" localSheetId="223" hidden="1">'様式D-3_S103'!$B$3:$AO$47</definedName>
    <definedName name="Z_D77EBD73_782E_4A63_AC37_29D349B4D009_.wvu.PrintArea" localSheetId="224" hidden="1">'様式D-3_S104'!$B$3:$AO$47</definedName>
    <definedName name="Z_D77EBD73_782E_4A63_AC37_29D349B4D009_.wvu.PrintArea" localSheetId="225" hidden="1">'様式D-3_S105'!$B$3:$AO$47</definedName>
    <definedName name="Z_D77EBD73_782E_4A63_AC37_29D349B4D009_.wvu.PrintArea" localSheetId="226" hidden="1">'様式D-3_S106'!$B$3:$AO$47</definedName>
    <definedName name="Z_D77EBD73_782E_4A63_AC37_29D349B4D009_.wvu.PrintArea" localSheetId="227" hidden="1">'様式D-3_S107'!$B$3:$AO$47</definedName>
    <definedName name="Z_D77EBD73_782E_4A63_AC37_29D349B4D009_.wvu.PrintArea" localSheetId="228" hidden="1">'様式D-3_S108'!$B$3:$AO$47</definedName>
    <definedName name="Z_D77EBD73_782E_4A63_AC37_29D349B4D009_.wvu.PrintArea" localSheetId="229" hidden="1">'様式D-3_S109'!$B$3:$AO$47</definedName>
    <definedName name="Z_D77EBD73_782E_4A63_AC37_29D349B4D009_.wvu.PrintArea" localSheetId="230" hidden="1">'様式D-3_S110'!$B$3:$AO$47</definedName>
    <definedName name="Z_D77EBD73_782E_4A63_AC37_29D349B4D009_.wvu.PrintArea" localSheetId="231" hidden="1">'様式D-3_S111'!$B$3:$AO$47</definedName>
    <definedName name="Z_D77EBD73_782E_4A63_AC37_29D349B4D009_.wvu.PrintArea" localSheetId="232" hidden="1">'様式D-3_S112'!$B$3:$AO$47</definedName>
    <definedName name="Z_D77EBD73_782E_4A63_AC37_29D349B4D009_.wvu.PrintArea" localSheetId="233" hidden="1">'様式D-3_S113'!$B$3:$AO$47</definedName>
    <definedName name="Z_D77EBD73_782E_4A63_AC37_29D349B4D009_.wvu.PrintArea" localSheetId="234" hidden="1">'様式D-3_S114'!$B$3:$AO$47</definedName>
    <definedName name="Z_D77EBD73_782E_4A63_AC37_29D349B4D009_.wvu.PrintArea" localSheetId="235" hidden="1">'様式D-3_S115'!$B$3:$AO$47</definedName>
    <definedName name="Z_D77EBD73_782E_4A63_AC37_29D349B4D009_.wvu.PrintArea" localSheetId="236" hidden="1">'様式D-3_S116'!$B$3:$AO$47</definedName>
    <definedName name="Z_D77EBD73_782E_4A63_AC37_29D349B4D009_.wvu.PrintArea" localSheetId="237" hidden="1">'様式D-3_S117'!$B$3:$AO$47</definedName>
    <definedName name="Z_D77EBD73_782E_4A63_AC37_29D349B4D009_.wvu.PrintArea" localSheetId="238" hidden="1">'様式D-3_S118'!$B$3:$AO$47</definedName>
    <definedName name="Z_D77EBD73_782E_4A63_AC37_29D349B4D009_.wvu.PrintArea" localSheetId="239" hidden="1">'様式D-3_S119'!$B$3:$AO$47</definedName>
    <definedName name="Z_D77EBD73_782E_4A63_AC37_29D349B4D009_.wvu.PrintArea" localSheetId="240" hidden="1">'様式D-3_S120'!$B$3:$AO$47</definedName>
    <definedName name="Z_D77EBD73_782E_4A63_AC37_29D349B4D009_.wvu.PrintArea" localSheetId="241" hidden="1">'様式D-3_S121'!$B$3:$AO$47</definedName>
    <definedName name="Z_D77EBD73_782E_4A63_AC37_29D349B4D009_.wvu.PrintArea" localSheetId="242" hidden="1">'様式D-3_S122'!$B$3:$AO$47</definedName>
    <definedName name="Z_D77EBD73_782E_4A63_AC37_29D349B4D009_.wvu.PrintArea" localSheetId="243" hidden="1">'様式D-3_S123'!$B$3:$AO$47</definedName>
    <definedName name="Z_D77EBD73_782E_4A63_AC37_29D349B4D009_.wvu.PrintArea" localSheetId="244" hidden="1">'様式D-3_S124'!$B$3:$AO$47</definedName>
    <definedName name="Z_D77EBD73_782E_4A63_AC37_29D349B4D009_.wvu.PrintArea" localSheetId="245" hidden="1">'様式D-3_S125'!$B$3:$AO$47</definedName>
    <definedName name="Z_D77EBD73_782E_4A63_AC37_29D349B4D009_.wvu.PrintArea" localSheetId="246" hidden="1">'様式D-3_S126'!$B$3:$AO$47</definedName>
    <definedName name="Z_D77EBD73_782E_4A63_AC37_29D349B4D009_.wvu.PrintArea" localSheetId="247" hidden="1">'様式D-3_S127'!$B$3:$AO$47</definedName>
    <definedName name="Z_D77EBD73_782E_4A63_AC37_29D349B4D009_.wvu.PrintArea" localSheetId="248" hidden="1">'様式D-3_S128'!$B$3:$AO$47</definedName>
    <definedName name="Z_D77EBD73_782E_4A63_AC37_29D349B4D009_.wvu.PrintArea" localSheetId="249" hidden="1">'様式D-3_S129'!$B$3:$AO$47</definedName>
    <definedName name="Z_D77EBD73_782E_4A63_AC37_29D349B4D009_.wvu.PrintArea" localSheetId="250" hidden="1">'様式D-3_S130'!$B$3:$AO$47</definedName>
    <definedName name="Z_D77EBD73_782E_4A63_AC37_29D349B4D009_.wvu.PrintArea" localSheetId="251" hidden="1">'様式D-3_S131'!$B$3:$AO$47</definedName>
    <definedName name="Z_D77EBD73_782E_4A63_AC37_29D349B4D009_.wvu.PrintArea" localSheetId="252" hidden="1">'様式D-3_S132'!$B$3:$AO$47</definedName>
    <definedName name="Z_D77EBD73_782E_4A63_AC37_29D349B4D009_.wvu.PrintArea" localSheetId="253" hidden="1">'様式D-3_S133'!$B$3:$AO$47</definedName>
    <definedName name="Z_D77EBD73_782E_4A63_AC37_29D349B4D009_.wvu.PrintArea" localSheetId="254" hidden="1">'様式D-3_S134'!$B$3:$AO$47</definedName>
    <definedName name="Z_D77EBD73_782E_4A63_AC37_29D349B4D009_.wvu.PrintArea" localSheetId="255" hidden="1">'様式D-3_S135'!$B$3:$AO$47</definedName>
    <definedName name="Z_D77EBD73_782E_4A63_AC37_29D349B4D009_.wvu.PrintArea" localSheetId="256" hidden="1">'様式D-3_S136'!$B$3:$AO$47</definedName>
    <definedName name="Z_D77EBD73_782E_4A63_AC37_29D349B4D009_.wvu.PrintArea" localSheetId="257" hidden="1">'様式D-3_S137'!$B$3:$AO$47</definedName>
    <definedName name="Z_D77EBD73_782E_4A63_AC37_29D349B4D009_.wvu.PrintArea" localSheetId="258" hidden="1">'様式D-3_S138'!$B$3:$AO$47</definedName>
    <definedName name="Z_D77EBD73_782E_4A63_AC37_29D349B4D009_.wvu.PrintArea" localSheetId="259" hidden="1">'様式D-3_S139'!$B$3:$AO$47</definedName>
    <definedName name="Z_D77EBD73_782E_4A63_AC37_29D349B4D009_.wvu.PrintArea" localSheetId="260" hidden="1">'様式D-3_S140'!$B$3:$AO$47</definedName>
    <definedName name="Z_D77EBD73_782E_4A63_AC37_29D349B4D009_.wvu.PrintArea" localSheetId="261" hidden="1">'様式D-3_S141'!$B$3:$AO$47</definedName>
    <definedName name="Z_D77EBD73_782E_4A63_AC37_29D349B4D009_.wvu.PrintArea" localSheetId="262" hidden="1">'様式D-3_S142'!$B$3:$AO$47</definedName>
    <definedName name="Z_D77EBD73_782E_4A63_AC37_29D349B4D009_.wvu.PrintArea" localSheetId="263" hidden="1">'様式D-3_S143'!$B$3:$AO$47</definedName>
    <definedName name="Z_D77EBD73_782E_4A63_AC37_29D349B4D009_.wvu.PrintArea" localSheetId="264" hidden="1">'様式D-3_S144'!$B$3:$AO$47</definedName>
    <definedName name="Z_D77EBD73_782E_4A63_AC37_29D349B4D009_.wvu.PrintArea" localSheetId="265" hidden="1">'様式D-3_S145'!$B$3:$AO$47</definedName>
    <definedName name="Z_D77EBD73_782E_4A63_AC37_29D349B4D009_.wvu.PrintArea" localSheetId="266" hidden="1">'様式D-3_S146'!$B$3:$AO$47</definedName>
    <definedName name="Z_D77EBD73_782E_4A63_AC37_29D349B4D009_.wvu.PrintArea" localSheetId="267" hidden="1">'様式D-3_S147'!$B$3:$AO$47</definedName>
    <definedName name="Z_D77EBD73_782E_4A63_AC37_29D349B4D009_.wvu.PrintArea" localSheetId="268" hidden="1">'様式D-3_S148'!$B$3:$AO$47</definedName>
    <definedName name="Z_D77EBD73_782E_4A63_AC37_29D349B4D009_.wvu.PrintArea" localSheetId="269" hidden="1">'様式D-3_S149'!$B$3:$AO$47</definedName>
    <definedName name="Z_D77EBD73_782E_4A63_AC37_29D349B4D009_.wvu.PrintArea" localSheetId="270" hidden="1">'様式D-3_S150'!$B$3:$AO$47</definedName>
    <definedName name="Z_D77EBD73_782E_4A63_AC37_29D349B4D009_.wvu.PrintArea" localSheetId="271" hidden="1">'様式D-3_S151'!$B$3:$AO$47</definedName>
    <definedName name="Z_D77EBD73_782E_4A63_AC37_29D349B4D009_.wvu.PrintArea" localSheetId="272" hidden="1">'様式D-3_S152'!$B$3:$AO$47</definedName>
    <definedName name="Z_D77EBD73_782E_4A63_AC37_29D349B4D009_.wvu.PrintArea" localSheetId="273" hidden="1">'様式D-3_S153'!$B$3:$AO$47</definedName>
    <definedName name="Z_D77EBD73_782E_4A63_AC37_29D349B4D009_.wvu.PrintArea" localSheetId="274" hidden="1">'様式D-3_S154'!$B$3:$AO$47</definedName>
    <definedName name="Z_D77EBD73_782E_4A63_AC37_29D349B4D009_.wvu.PrintArea" localSheetId="275" hidden="1">'様式D-3_S155'!$B$3:$AO$47</definedName>
    <definedName name="Z_D77EBD73_782E_4A63_AC37_29D349B4D009_.wvu.PrintArea" localSheetId="276" hidden="1">'様式D-3_S156'!$B$3:$AO$47</definedName>
    <definedName name="Z_D77EBD73_782E_4A63_AC37_29D349B4D009_.wvu.PrintArea" localSheetId="277" hidden="1">'様式D-3_S157'!$B$3:$AO$47</definedName>
    <definedName name="Z_D77EBD73_782E_4A63_AC37_29D349B4D009_.wvu.PrintArea" localSheetId="278" hidden="1">'様式D-3_S158'!$B$3:$AO$47</definedName>
    <definedName name="Z_D77EBD73_782E_4A63_AC37_29D349B4D009_.wvu.PrintArea" localSheetId="279" hidden="1">'様式D-3_S159'!$B$3:$AO$47</definedName>
    <definedName name="Z_D77EBD73_782E_4A63_AC37_29D349B4D009_.wvu.PrintArea" localSheetId="280" hidden="1">'様式D-3_S160'!$B$3:$AO$47</definedName>
    <definedName name="Z_D77EBD73_782E_4A63_AC37_29D349B4D009_.wvu.PrintArea" localSheetId="281" hidden="1">'様式D-3_S161'!$B$3:$AO$47</definedName>
    <definedName name="Z_D77EBD73_782E_4A63_AC37_29D349B4D009_.wvu.PrintArea" localSheetId="282" hidden="1">'様式D-3_S162'!$B$3:$AO$47</definedName>
    <definedName name="Z_D77EBD73_782E_4A63_AC37_29D349B4D009_.wvu.PrintArea" localSheetId="283" hidden="1">'様式D-3_S163'!$B$3:$AO$47</definedName>
    <definedName name="Z_D77EBD73_782E_4A63_AC37_29D349B4D009_.wvu.PrintArea" localSheetId="284" hidden="1">'様式D-3_S164'!$B$3:$AO$47</definedName>
    <definedName name="Z_D77EBD73_782E_4A63_AC37_29D349B4D009_.wvu.PrintArea" localSheetId="285" hidden="1">'様式D-3_S165'!$B$3:$AO$47</definedName>
    <definedName name="Z_D77EBD73_782E_4A63_AC37_29D349B4D009_.wvu.PrintArea" localSheetId="286" hidden="1">'様式D-3_S166'!$B$3:$AO$47</definedName>
    <definedName name="Z_D77EBD73_782E_4A63_AC37_29D349B4D009_.wvu.PrintArea" localSheetId="287" hidden="1">'様式D-3_S167'!$B$3:$AO$47</definedName>
    <definedName name="Z_D77EBD73_782E_4A63_AC37_29D349B4D009_.wvu.PrintArea" localSheetId="288" hidden="1">'様式D-3_S168'!$B$3:$AO$47</definedName>
    <definedName name="Z_D77EBD73_782E_4A63_AC37_29D349B4D009_.wvu.PrintArea" localSheetId="289" hidden="1">'様式D-3_S169'!$B$3:$AO$47</definedName>
    <definedName name="Z_D77EBD73_782E_4A63_AC37_29D349B4D009_.wvu.PrintArea" localSheetId="290" hidden="1">'様式D-3_S170'!$B$3:$AO$47</definedName>
    <definedName name="Z_D77EBD73_782E_4A63_AC37_29D349B4D009_.wvu.PrintArea" localSheetId="291" hidden="1">'様式D-3_S171'!$B$3:$AO$47</definedName>
    <definedName name="Z_D77EBD73_782E_4A63_AC37_29D349B4D009_.wvu.PrintArea" localSheetId="292" hidden="1">'様式D-3_S172'!$B$3:$AO$47</definedName>
    <definedName name="Z_D77EBD73_782E_4A63_AC37_29D349B4D009_.wvu.PrintArea" localSheetId="293" hidden="1">'様式D-3_S173'!$B$3:$AO$47</definedName>
    <definedName name="Z_D77EBD73_782E_4A63_AC37_29D349B4D009_.wvu.PrintArea" localSheetId="294" hidden="1">'様式D-3_S174'!$B$3:$AO$47</definedName>
    <definedName name="Z_D77EBD73_782E_4A63_AC37_29D349B4D009_.wvu.PrintArea" localSheetId="295" hidden="1">'様式D-3_S175'!$B$3:$AO$47</definedName>
    <definedName name="Z_D77EBD73_782E_4A63_AC37_29D349B4D009_.wvu.PrintArea" localSheetId="296" hidden="1">'様式D-3_S176'!$B$3:$AO$47</definedName>
    <definedName name="Z_D77EBD73_782E_4A63_AC37_29D349B4D009_.wvu.PrintArea" localSheetId="297" hidden="1">'様式D-3_S177'!$B$3:$AO$47</definedName>
    <definedName name="Z_D77EBD73_782E_4A63_AC37_29D349B4D009_.wvu.PrintArea" localSheetId="298" hidden="1">'様式D-3_S178'!$B$3:$AO$47</definedName>
    <definedName name="Z_D77EBD73_782E_4A63_AC37_29D349B4D009_.wvu.PrintArea" localSheetId="299" hidden="1">'様式D-3_S179'!$B$3:$AO$47</definedName>
    <definedName name="Z_D77EBD73_782E_4A63_AC37_29D349B4D009_.wvu.PrintArea" localSheetId="300" hidden="1">'様式D-3_S180'!$B$3:$AO$47</definedName>
    <definedName name="Z_D77EBD73_782E_4A63_AC37_29D349B4D009_.wvu.PrintArea" localSheetId="301" hidden="1">'様式D-3_S181'!$B$3:$AO$47</definedName>
    <definedName name="Z_D77EBD73_782E_4A63_AC37_29D349B4D009_.wvu.PrintArea" localSheetId="302" hidden="1">'様式D-3_S182'!$B$3:$AO$47</definedName>
    <definedName name="Z_D77EBD73_782E_4A63_AC37_29D349B4D009_.wvu.PrintArea" localSheetId="303" hidden="1">'様式D-3_S183'!$B$3:$AO$47</definedName>
    <definedName name="Z_D77EBD73_782E_4A63_AC37_29D349B4D009_.wvu.PrintArea" localSheetId="304" hidden="1">'様式D-3_S184'!$B$3:$AO$47</definedName>
    <definedName name="Z_D77EBD73_782E_4A63_AC37_29D349B4D009_.wvu.PrintArea" localSheetId="305" hidden="1">'様式D-3_S185'!$B$3:$AO$47</definedName>
    <definedName name="Z_D77EBD73_782E_4A63_AC37_29D349B4D009_.wvu.PrintArea" localSheetId="306" hidden="1">'様式D-3_S186'!$B$3:$AO$47</definedName>
    <definedName name="Z_D77EBD73_782E_4A63_AC37_29D349B4D009_.wvu.PrintArea" localSheetId="307" hidden="1">'様式D-3_S187'!$B$3:$AO$47</definedName>
    <definedName name="Z_D77EBD73_782E_4A63_AC37_29D349B4D009_.wvu.PrintArea" localSheetId="308" hidden="1">'様式D-3_S188'!$B$3:$AO$47</definedName>
    <definedName name="Z_D77EBD73_782E_4A63_AC37_29D349B4D009_.wvu.PrintArea" localSheetId="309" hidden="1">'様式D-3_S189'!$B$3:$AO$47</definedName>
    <definedName name="Z_D77EBD73_782E_4A63_AC37_29D349B4D009_.wvu.PrintArea" localSheetId="310" hidden="1">'様式D-3_S190'!$B$3:$AO$47</definedName>
    <definedName name="Z_D77EBD73_782E_4A63_AC37_29D349B4D009_.wvu.PrintArea" localSheetId="311" hidden="1">'様式D-3_S191'!$B$3:$AO$47</definedName>
    <definedName name="Z_D77EBD73_782E_4A63_AC37_29D349B4D009_.wvu.PrintArea" localSheetId="312" hidden="1">'様式D-3_S192'!$B$3:$AO$47</definedName>
    <definedName name="Z_D77EBD73_782E_4A63_AC37_29D349B4D009_.wvu.PrintArea" localSheetId="313" hidden="1">'様式D-3_S193'!$B$3:$AO$47</definedName>
    <definedName name="Z_D77EBD73_782E_4A63_AC37_29D349B4D009_.wvu.PrintArea" localSheetId="314" hidden="1">'様式D-3_S194'!$B$3:$AO$47</definedName>
    <definedName name="Z_D77EBD73_782E_4A63_AC37_29D349B4D009_.wvu.PrintArea" localSheetId="318" hidden="1">様式G!$B$2:$Z$16</definedName>
    <definedName name="その他" localSheetId="319">'(参考)リスト'!$C$47</definedName>
    <definedName name="その他">#REF!</definedName>
    <definedName name="その他施設" localSheetId="319">'(参考)リスト'!$C$79:$C$83</definedName>
    <definedName name="その他施設">#REF!</definedName>
    <definedName name="換気施設" localSheetId="319">'(参考)リスト'!$C$56:$C$60</definedName>
    <definedName name="換気施設">#REF!</definedName>
    <definedName name="坑門" localSheetId="319">'(参考)リスト'!$C$31:$C$32</definedName>
    <definedName name="坑門">#REF!</definedName>
    <definedName name="照明施設" localSheetId="319">'(参考)リスト'!$C$52:$C$54</definedName>
    <definedName name="照明施設">#REF!</definedName>
    <definedName name="天井板" localSheetId="319">'(参考)リスト'!$C$37:$C$39</definedName>
    <definedName name="天井板">#REF!</definedName>
    <definedName name="内装板" localSheetId="319">'(参考)リスト'!$C$34:$C$35</definedName>
    <definedName name="内装板">#REF!</definedName>
    <definedName name="非常用施設" localSheetId="319">'(参考)リスト'!$C$62:$C$77</definedName>
    <definedName name="非常用施設">#REF!</definedName>
    <definedName name="覆工" localSheetId="319">'(参考)リスト'!$C$16:$C$29</definedName>
    <definedName name="覆工">#REF!</definedName>
    <definedName name="路面" localSheetId="319">'(参考)リスト'!$C$41:$C$45</definedName>
    <definedName name="路面">#REF!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205" i="392" l="1"/>
  <c r="X208" i="392" s="1"/>
  <c r="AB208" i="392"/>
  <c r="AA208" i="392"/>
  <c r="Z208" i="392"/>
  <c r="Y208" i="392"/>
  <c r="W208" i="392"/>
  <c r="V208" i="392"/>
  <c r="U208" i="392"/>
  <c r="T208" i="392"/>
  <c r="S208" i="392"/>
  <c r="R208" i="392"/>
  <c r="Q208" i="392"/>
  <c r="P208" i="392"/>
  <c r="O208" i="392"/>
  <c r="N208" i="392"/>
  <c r="M208" i="392"/>
  <c r="L208" i="392"/>
  <c r="K208" i="392"/>
  <c r="J208" i="392"/>
  <c r="I208" i="392"/>
  <c r="H208" i="392"/>
  <c r="G208" i="392"/>
  <c r="F208" i="392"/>
  <c r="E208" i="392"/>
  <c r="AJ37" i="390"/>
  <c r="BJ5" i="390" s="1"/>
  <c r="AI37" i="390"/>
  <c r="BI5" i="390" s="1"/>
  <c r="AH37" i="390"/>
  <c r="BH5" i="390" s="1"/>
  <c r="AG37" i="390"/>
  <c r="BG5" i="390" s="1"/>
  <c r="AF37" i="390"/>
  <c r="BF5" i="390" s="1"/>
  <c r="AE37" i="390"/>
  <c r="BE5" i="390" s="1"/>
  <c r="AD37" i="390"/>
  <c r="BD5" i="390" s="1"/>
  <c r="AC37" i="390"/>
  <c r="BC5" i="390" s="1"/>
  <c r="AB37" i="390"/>
  <c r="BB5" i="390" s="1"/>
  <c r="AA37" i="390"/>
  <c r="BA5" i="390" s="1"/>
  <c r="Z37" i="390"/>
  <c r="AZ5" i="390" s="1"/>
  <c r="Y37" i="390"/>
  <c r="AJ35" i="390"/>
  <c r="AI35" i="390"/>
  <c r="BU5" i="390" s="1"/>
  <c r="AH35" i="390"/>
  <c r="BT5" i="390" s="1"/>
  <c r="AG35" i="390"/>
  <c r="BS5" i="390" s="1"/>
  <c r="AF35" i="390"/>
  <c r="BR5" i="390" s="1"/>
  <c r="AE35" i="390"/>
  <c r="BQ5" i="390" s="1"/>
  <c r="AD35" i="390"/>
  <c r="BP5" i="390" s="1"/>
  <c r="AC35" i="390"/>
  <c r="BO5" i="390" s="1"/>
  <c r="AQ34" i="390"/>
  <c r="AQ33" i="390"/>
  <c r="AQ32" i="390"/>
  <c r="AQ31" i="390"/>
  <c r="AQ30" i="390"/>
  <c r="AQ29" i="390"/>
  <c r="AQ28" i="390"/>
  <c r="AQ27" i="390"/>
  <c r="AQ26" i="390"/>
  <c r="AQ25" i="390"/>
  <c r="AQ24" i="390"/>
  <c r="AQ23" i="390"/>
  <c r="AQ22" i="390"/>
  <c r="AQ21" i="390"/>
  <c r="AQ20" i="390"/>
  <c r="AQ19" i="390"/>
  <c r="AQ18" i="390"/>
  <c r="AQ17" i="390"/>
  <c r="AQ16" i="390"/>
  <c r="AQ15" i="390"/>
  <c r="AQ14" i="390"/>
  <c r="AQ13" i="390"/>
  <c r="AQ12" i="390"/>
  <c r="AQ11" i="390"/>
  <c r="BV5" i="390"/>
  <c r="AX5" i="390"/>
  <c r="AW5" i="390"/>
  <c r="AV5" i="390"/>
  <c r="AJ37" i="389"/>
  <c r="BJ5" i="389" s="1"/>
  <c r="AI37" i="389"/>
  <c r="BI5" i="389" s="1"/>
  <c r="AH37" i="389"/>
  <c r="BH5" i="389" s="1"/>
  <c r="AG37" i="389"/>
  <c r="BG5" i="389" s="1"/>
  <c r="AF37" i="389"/>
  <c r="BF5" i="389" s="1"/>
  <c r="AE37" i="389"/>
  <c r="BE5" i="389" s="1"/>
  <c r="AD37" i="389"/>
  <c r="BD5" i="389" s="1"/>
  <c r="AC37" i="389"/>
  <c r="BC5" i="389" s="1"/>
  <c r="AB37" i="389"/>
  <c r="BB5" i="389" s="1"/>
  <c r="AA37" i="389"/>
  <c r="BA5" i="389" s="1"/>
  <c r="Z37" i="389"/>
  <c r="AZ5" i="389" s="1"/>
  <c r="Y37" i="389"/>
  <c r="AJ35" i="389"/>
  <c r="BV5" i="389" s="1"/>
  <c r="AI35" i="389"/>
  <c r="BU5" i="389" s="1"/>
  <c r="AH35" i="389"/>
  <c r="BT5" i="389" s="1"/>
  <c r="AG35" i="389"/>
  <c r="BS5" i="389" s="1"/>
  <c r="AF35" i="389"/>
  <c r="BR5" i="389" s="1"/>
  <c r="AE35" i="389"/>
  <c r="BQ5" i="389" s="1"/>
  <c r="AD35" i="389"/>
  <c r="BP5" i="389" s="1"/>
  <c r="AC35" i="389"/>
  <c r="BO5" i="389" s="1"/>
  <c r="AQ34" i="389"/>
  <c r="AQ33" i="389"/>
  <c r="AQ32" i="389"/>
  <c r="AQ31" i="389"/>
  <c r="AQ30" i="389"/>
  <c r="AQ29" i="389"/>
  <c r="AQ28" i="389"/>
  <c r="AQ27" i="389"/>
  <c r="AQ26" i="389"/>
  <c r="AQ25" i="389"/>
  <c r="AQ24" i="389"/>
  <c r="AQ23" i="389"/>
  <c r="AQ22" i="389"/>
  <c r="AQ21" i="389"/>
  <c r="AQ20" i="389"/>
  <c r="AQ19" i="389"/>
  <c r="AQ18" i="389"/>
  <c r="AQ17" i="389"/>
  <c r="AQ16" i="389"/>
  <c r="AQ15" i="389"/>
  <c r="AQ14" i="389"/>
  <c r="AQ13" i="389"/>
  <c r="AQ12" i="389"/>
  <c r="AQ11" i="389"/>
  <c r="AX5" i="389"/>
  <c r="AW5" i="389"/>
  <c r="AV5" i="389"/>
  <c r="AJ37" i="388"/>
  <c r="BJ5" i="388" s="1"/>
  <c r="AI37" i="388"/>
  <c r="BI5" i="388" s="1"/>
  <c r="AH37" i="388"/>
  <c r="BH5" i="388" s="1"/>
  <c r="AG37" i="388"/>
  <c r="BG5" i="388" s="1"/>
  <c r="AF37" i="388"/>
  <c r="BF5" i="388" s="1"/>
  <c r="AE37" i="388"/>
  <c r="BE5" i="388" s="1"/>
  <c r="AD37" i="388"/>
  <c r="BD5" i="388" s="1"/>
  <c r="AC37" i="388"/>
  <c r="BC5" i="388" s="1"/>
  <c r="AB37" i="388"/>
  <c r="BB5" i="388" s="1"/>
  <c r="AA37" i="388"/>
  <c r="BA5" i="388" s="1"/>
  <c r="Z37" i="388"/>
  <c r="AZ5" i="388" s="1"/>
  <c r="Y37" i="388"/>
  <c r="AY5" i="388" s="1"/>
  <c r="AJ35" i="388"/>
  <c r="BV5" i="388" s="1"/>
  <c r="AI35" i="388"/>
  <c r="BU5" i="388" s="1"/>
  <c r="AH35" i="388"/>
  <c r="BT5" i="388" s="1"/>
  <c r="AG35" i="388"/>
  <c r="BS5" i="388" s="1"/>
  <c r="AF35" i="388"/>
  <c r="BR5" i="388" s="1"/>
  <c r="AE35" i="388"/>
  <c r="BQ5" i="388" s="1"/>
  <c r="AD35" i="388"/>
  <c r="BP5" i="388" s="1"/>
  <c r="AC35" i="388"/>
  <c r="BO5" i="388" s="1"/>
  <c r="AQ34" i="388"/>
  <c r="AQ33" i="388"/>
  <c r="AQ32" i="388"/>
  <c r="AQ31" i="388"/>
  <c r="AQ30" i="388"/>
  <c r="AQ29" i="388"/>
  <c r="AQ28" i="388"/>
  <c r="AQ27" i="388"/>
  <c r="AQ26" i="388"/>
  <c r="AQ25" i="388"/>
  <c r="AQ24" i="388"/>
  <c r="AQ23" i="388"/>
  <c r="AQ22" i="388"/>
  <c r="AQ21" i="388"/>
  <c r="AQ20" i="388"/>
  <c r="AQ19" i="388"/>
  <c r="AQ18" i="388"/>
  <c r="AQ17" i="388"/>
  <c r="AQ16" i="388"/>
  <c r="AQ15" i="388"/>
  <c r="AQ14" i="388"/>
  <c r="AQ13" i="388"/>
  <c r="AQ12" i="388"/>
  <c r="AQ11" i="388"/>
  <c r="AX5" i="388"/>
  <c r="AW5" i="388"/>
  <c r="AV5" i="388"/>
  <c r="AJ37" i="387"/>
  <c r="BJ5" i="387" s="1"/>
  <c r="AI37" i="387"/>
  <c r="BI5" i="387" s="1"/>
  <c r="AH37" i="387"/>
  <c r="BH5" i="387" s="1"/>
  <c r="AG37" i="387"/>
  <c r="BG5" i="387" s="1"/>
  <c r="AF37" i="387"/>
  <c r="BF5" i="387" s="1"/>
  <c r="AE37" i="387"/>
  <c r="BE5" i="387" s="1"/>
  <c r="AD37" i="387"/>
  <c r="BD5" i="387" s="1"/>
  <c r="AC37" i="387"/>
  <c r="BC5" i="387" s="1"/>
  <c r="AB37" i="387"/>
  <c r="BB5" i="387" s="1"/>
  <c r="AA37" i="387"/>
  <c r="BA5" i="387" s="1"/>
  <c r="Z37" i="387"/>
  <c r="Y37" i="387"/>
  <c r="BK5" i="387" s="1"/>
  <c r="AJ35" i="387"/>
  <c r="BV5" i="387" s="1"/>
  <c r="AI35" i="387"/>
  <c r="BU5" i="387" s="1"/>
  <c r="AH35" i="387"/>
  <c r="BT5" i="387" s="1"/>
  <c r="AG35" i="387"/>
  <c r="BS5" i="387" s="1"/>
  <c r="AF35" i="387"/>
  <c r="BR5" i="387" s="1"/>
  <c r="AE35" i="387"/>
  <c r="BQ5" i="387" s="1"/>
  <c r="AD35" i="387"/>
  <c r="BP5" i="387" s="1"/>
  <c r="AC35" i="387"/>
  <c r="BO5" i="387" s="1"/>
  <c r="AQ34" i="387"/>
  <c r="AQ33" i="387"/>
  <c r="AQ32" i="387"/>
  <c r="AQ31" i="387"/>
  <c r="AQ30" i="387"/>
  <c r="AQ29" i="387"/>
  <c r="AQ28" i="387"/>
  <c r="AQ27" i="387"/>
  <c r="AQ26" i="387"/>
  <c r="AQ25" i="387"/>
  <c r="AQ24" i="387"/>
  <c r="AQ23" i="387"/>
  <c r="AQ22" i="387"/>
  <c r="AQ21" i="387"/>
  <c r="AQ20" i="387"/>
  <c r="AQ19" i="387"/>
  <c r="AQ18" i="387"/>
  <c r="AQ17" i="387"/>
  <c r="AQ16" i="387"/>
  <c r="AQ15" i="387"/>
  <c r="AQ14" i="387"/>
  <c r="AQ13" i="387"/>
  <c r="AQ12" i="387"/>
  <c r="AQ11" i="387"/>
  <c r="AX5" i="387"/>
  <c r="AW5" i="387"/>
  <c r="AV5" i="387"/>
  <c r="AJ37" i="386"/>
  <c r="BJ5" i="386" s="1"/>
  <c r="AI37" i="386"/>
  <c r="BI5" i="386" s="1"/>
  <c r="AH37" i="386"/>
  <c r="BH5" i="386" s="1"/>
  <c r="AG37" i="386"/>
  <c r="BG5" i="386" s="1"/>
  <c r="AF37" i="386"/>
  <c r="BF5" i="386" s="1"/>
  <c r="AE37" i="386"/>
  <c r="BE5" i="386" s="1"/>
  <c r="AD37" i="386"/>
  <c r="BD5" i="386" s="1"/>
  <c r="AC37" i="386"/>
  <c r="BC5" i="386" s="1"/>
  <c r="AB37" i="386"/>
  <c r="BB5" i="386" s="1"/>
  <c r="AA37" i="386"/>
  <c r="BA5" i="386" s="1"/>
  <c r="Z37" i="386"/>
  <c r="AZ5" i="386" s="1"/>
  <c r="Y37" i="386"/>
  <c r="AY5" i="386" s="1"/>
  <c r="AJ35" i="386"/>
  <c r="BV5" i="386" s="1"/>
  <c r="AI35" i="386"/>
  <c r="BU5" i="386" s="1"/>
  <c r="AH35" i="386"/>
  <c r="BT5" i="386" s="1"/>
  <c r="AG35" i="386"/>
  <c r="BS5" i="386" s="1"/>
  <c r="AF35" i="386"/>
  <c r="BR5" i="386" s="1"/>
  <c r="AE35" i="386"/>
  <c r="BQ5" i="386" s="1"/>
  <c r="AD35" i="386"/>
  <c r="BP5" i="386" s="1"/>
  <c r="AC35" i="386"/>
  <c r="BO5" i="386" s="1"/>
  <c r="AQ34" i="386"/>
  <c r="AQ33" i="386"/>
  <c r="AQ32" i="386"/>
  <c r="AQ31" i="386"/>
  <c r="AQ30" i="386"/>
  <c r="AQ29" i="386"/>
  <c r="AQ28" i="386"/>
  <c r="AQ27" i="386"/>
  <c r="AQ26" i="386"/>
  <c r="AQ25" i="386"/>
  <c r="AQ24" i="386"/>
  <c r="AQ23" i="386"/>
  <c r="AQ22" i="386"/>
  <c r="AQ21" i="386"/>
  <c r="AQ20" i="386"/>
  <c r="AQ19" i="386"/>
  <c r="AQ18" i="386"/>
  <c r="AQ17" i="386"/>
  <c r="AQ16" i="386"/>
  <c r="AQ15" i="386"/>
  <c r="AQ14" i="386"/>
  <c r="AQ13" i="386"/>
  <c r="AQ12" i="386"/>
  <c r="AQ11" i="386"/>
  <c r="AX5" i="386"/>
  <c r="AW5" i="386"/>
  <c r="AV5" i="386"/>
  <c r="AJ37" i="385"/>
  <c r="BJ5" i="385" s="1"/>
  <c r="AI37" i="385"/>
  <c r="BI5" i="385" s="1"/>
  <c r="AH37" i="385"/>
  <c r="BH5" i="385" s="1"/>
  <c r="AG37" i="385"/>
  <c r="BG5" i="385" s="1"/>
  <c r="AF37" i="385"/>
  <c r="BF5" i="385" s="1"/>
  <c r="AE37" i="385"/>
  <c r="BE5" i="385" s="1"/>
  <c r="AD37" i="385"/>
  <c r="BD5" i="385" s="1"/>
  <c r="AC37" i="385"/>
  <c r="BC5" i="385" s="1"/>
  <c r="AB37" i="385"/>
  <c r="BB5" i="385" s="1"/>
  <c r="AA37" i="385"/>
  <c r="BA5" i="385" s="1"/>
  <c r="Z37" i="385"/>
  <c r="AZ5" i="385" s="1"/>
  <c r="Y37" i="385"/>
  <c r="AJ35" i="385"/>
  <c r="BV5" i="385" s="1"/>
  <c r="AI35" i="385"/>
  <c r="BU5" i="385" s="1"/>
  <c r="AH35" i="385"/>
  <c r="BT5" i="385" s="1"/>
  <c r="AG35" i="385"/>
  <c r="BS5" i="385" s="1"/>
  <c r="AF35" i="385"/>
  <c r="BR5" i="385" s="1"/>
  <c r="AE35" i="385"/>
  <c r="BQ5" i="385" s="1"/>
  <c r="AD35" i="385"/>
  <c r="BP5" i="385" s="1"/>
  <c r="AC35" i="385"/>
  <c r="BO5" i="385" s="1"/>
  <c r="AQ34" i="385"/>
  <c r="AQ33" i="385"/>
  <c r="AQ32" i="385"/>
  <c r="AQ31" i="385"/>
  <c r="AQ30" i="385"/>
  <c r="AQ29" i="385"/>
  <c r="AQ28" i="385"/>
  <c r="AQ27" i="385"/>
  <c r="AQ26" i="385"/>
  <c r="AQ25" i="385"/>
  <c r="AQ24" i="385"/>
  <c r="AQ23" i="385"/>
  <c r="AQ22" i="385"/>
  <c r="AQ21" i="385"/>
  <c r="AQ20" i="385"/>
  <c r="AQ19" i="385"/>
  <c r="AQ18" i="385"/>
  <c r="AQ17" i="385"/>
  <c r="AQ16" i="385"/>
  <c r="AQ15" i="385"/>
  <c r="AQ14" i="385"/>
  <c r="AQ13" i="385"/>
  <c r="AQ12" i="385"/>
  <c r="AQ11" i="385"/>
  <c r="AX5" i="385"/>
  <c r="AW5" i="385"/>
  <c r="AV5" i="385"/>
  <c r="AJ37" i="384"/>
  <c r="BJ5" i="384" s="1"/>
  <c r="AI37" i="384"/>
  <c r="BI5" i="384" s="1"/>
  <c r="AH37" i="384"/>
  <c r="BH5" i="384" s="1"/>
  <c r="AG37" i="384"/>
  <c r="BG5" i="384" s="1"/>
  <c r="AF37" i="384"/>
  <c r="BF5" i="384" s="1"/>
  <c r="AE37" i="384"/>
  <c r="BE5" i="384" s="1"/>
  <c r="AD37" i="384"/>
  <c r="BD5" i="384" s="1"/>
  <c r="AC37" i="384"/>
  <c r="BC5" i="384" s="1"/>
  <c r="AB37" i="384"/>
  <c r="BB5" i="384" s="1"/>
  <c r="AA37" i="384"/>
  <c r="BA5" i="384" s="1"/>
  <c r="Z37" i="384"/>
  <c r="AZ5" i="384" s="1"/>
  <c r="Y37" i="384"/>
  <c r="AJ35" i="384"/>
  <c r="BV5" i="384" s="1"/>
  <c r="AI35" i="384"/>
  <c r="BU5" i="384" s="1"/>
  <c r="AH35" i="384"/>
  <c r="BT5" i="384" s="1"/>
  <c r="AG35" i="384"/>
  <c r="BS5" i="384" s="1"/>
  <c r="AF35" i="384"/>
  <c r="BR5" i="384" s="1"/>
  <c r="AE35" i="384"/>
  <c r="BQ5" i="384" s="1"/>
  <c r="AD35" i="384"/>
  <c r="BP5" i="384" s="1"/>
  <c r="AC35" i="384"/>
  <c r="BO5" i="384" s="1"/>
  <c r="AQ34" i="384"/>
  <c r="AQ33" i="384"/>
  <c r="AQ32" i="384"/>
  <c r="AQ31" i="384"/>
  <c r="AQ30" i="384"/>
  <c r="AQ29" i="384"/>
  <c r="AQ28" i="384"/>
  <c r="AQ27" i="384"/>
  <c r="AQ26" i="384"/>
  <c r="AQ25" i="384"/>
  <c r="AQ24" i="384"/>
  <c r="AQ23" i="384"/>
  <c r="AQ22" i="384"/>
  <c r="AQ21" i="384"/>
  <c r="AQ20" i="384"/>
  <c r="AQ19" i="384"/>
  <c r="AQ18" i="384"/>
  <c r="AQ17" i="384"/>
  <c r="AQ16" i="384"/>
  <c r="AQ15" i="384"/>
  <c r="AQ14" i="384"/>
  <c r="AQ13" i="384"/>
  <c r="AQ12" i="384"/>
  <c r="AQ11" i="384"/>
  <c r="AX5" i="384"/>
  <c r="AW5" i="384"/>
  <c r="AV5" i="384"/>
  <c r="AJ37" i="383"/>
  <c r="BJ5" i="383" s="1"/>
  <c r="AI37" i="383"/>
  <c r="BI5" i="383" s="1"/>
  <c r="AH37" i="383"/>
  <c r="BH5" i="383" s="1"/>
  <c r="AG37" i="383"/>
  <c r="BG5" i="383" s="1"/>
  <c r="AF37" i="383"/>
  <c r="BF5" i="383" s="1"/>
  <c r="AE37" i="383"/>
  <c r="BE5" i="383" s="1"/>
  <c r="AD37" i="383"/>
  <c r="BD5" i="383" s="1"/>
  <c r="AC37" i="383"/>
  <c r="BC5" i="383" s="1"/>
  <c r="AB37" i="383"/>
  <c r="BB5" i="383" s="1"/>
  <c r="AA37" i="383"/>
  <c r="BA5" i="383" s="1"/>
  <c r="Z37" i="383"/>
  <c r="AZ5" i="383" s="1"/>
  <c r="Y37" i="383"/>
  <c r="AJ35" i="383"/>
  <c r="BV5" i="383" s="1"/>
  <c r="AI35" i="383"/>
  <c r="BU5" i="383" s="1"/>
  <c r="AH35" i="383"/>
  <c r="BT5" i="383" s="1"/>
  <c r="AG35" i="383"/>
  <c r="BS5" i="383" s="1"/>
  <c r="AF35" i="383"/>
  <c r="BR5" i="383" s="1"/>
  <c r="AE35" i="383"/>
  <c r="BQ5" i="383" s="1"/>
  <c r="AD35" i="383"/>
  <c r="BP5" i="383" s="1"/>
  <c r="AC35" i="383"/>
  <c r="BO5" i="383" s="1"/>
  <c r="AQ34" i="383"/>
  <c r="AQ33" i="383"/>
  <c r="AQ32" i="383"/>
  <c r="AQ31" i="383"/>
  <c r="AQ30" i="383"/>
  <c r="AQ29" i="383"/>
  <c r="AQ28" i="383"/>
  <c r="AQ27" i="383"/>
  <c r="AQ26" i="383"/>
  <c r="AQ25" i="383"/>
  <c r="AQ24" i="383"/>
  <c r="AQ23" i="383"/>
  <c r="AQ22" i="383"/>
  <c r="AQ21" i="383"/>
  <c r="AQ20" i="383"/>
  <c r="AQ19" i="383"/>
  <c r="AQ18" i="383"/>
  <c r="AQ17" i="383"/>
  <c r="AQ16" i="383"/>
  <c r="AQ15" i="383"/>
  <c r="AQ14" i="383"/>
  <c r="AQ13" i="383"/>
  <c r="AQ12" i="383"/>
  <c r="AQ11" i="383"/>
  <c r="AX5" i="383"/>
  <c r="AW5" i="383"/>
  <c r="AV5" i="383"/>
  <c r="AJ37" i="382"/>
  <c r="BJ5" i="382" s="1"/>
  <c r="AI37" i="382"/>
  <c r="BI5" i="382" s="1"/>
  <c r="AH37" i="382"/>
  <c r="BH5" i="382" s="1"/>
  <c r="AG37" i="382"/>
  <c r="BG5" i="382" s="1"/>
  <c r="AF37" i="382"/>
  <c r="BF5" i="382" s="1"/>
  <c r="AE37" i="382"/>
  <c r="BE5" i="382" s="1"/>
  <c r="AD37" i="382"/>
  <c r="BD5" i="382" s="1"/>
  <c r="AC37" i="382"/>
  <c r="BC5" i="382" s="1"/>
  <c r="AB37" i="382"/>
  <c r="BB5" i="382" s="1"/>
  <c r="AA37" i="382"/>
  <c r="BA5" i="382" s="1"/>
  <c r="Z37" i="382"/>
  <c r="AZ5" i="382" s="1"/>
  <c r="Y37" i="382"/>
  <c r="BK5" i="382" s="1"/>
  <c r="AJ35" i="382"/>
  <c r="BV5" i="382" s="1"/>
  <c r="AI35" i="382"/>
  <c r="BU5" i="382" s="1"/>
  <c r="AH35" i="382"/>
  <c r="BT5" i="382" s="1"/>
  <c r="AG35" i="382"/>
  <c r="BS5" i="382" s="1"/>
  <c r="AF35" i="382"/>
  <c r="BR5" i="382" s="1"/>
  <c r="AE35" i="382"/>
  <c r="BQ5" i="382" s="1"/>
  <c r="AD35" i="382"/>
  <c r="BP5" i="382" s="1"/>
  <c r="AC35" i="382"/>
  <c r="BO5" i="382" s="1"/>
  <c r="AQ34" i="382"/>
  <c r="AQ33" i="382"/>
  <c r="AQ32" i="382"/>
  <c r="AQ31" i="382"/>
  <c r="AQ30" i="382"/>
  <c r="AQ29" i="382"/>
  <c r="AQ28" i="382"/>
  <c r="AQ27" i="382"/>
  <c r="AQ26" i="382"/>
  <c r="AQ25" i="382"/>
  <c r="AQ24" i="382"/>
  <c r="AQ23" i="382"/>
  <c r="AQ22" i="382"/>
  <c r="AQ21" i="382"/>
  <c r="AQ20" i="382"/>
  <c r="AQ19" i="382"/>
  <c r="AQ18" i="382"/>
  <c r="AQ17" i="382"/>
  <c r="AQ16" i="382"/>
  <c r="AQ15" i="382"/>
  <c r="AQ14" i="382"/>
  <c r="AQ13" i="382"/>
  <c r="AQ12" i="382"/>
  <c r="AQ11" i="382"/>
  <c r="AX5" i="382"/>
  <c r="AW5" i="382"/>
  <c r="AV5" i="382"/>
  <c r="AJ37" i="381"/>
  <c r="BJ5" i="381" s="1"/>
  <c r="AI37" i="381"/>
  <c r="BI5" i="381" s="1"/>
  <c r="AH37" i="381"/>
  <c r="BH5" i="381" s="1"/>
  <c r="AG37" i="381"/>
  <c r="BG5" i="381" s="1"/>
  <c r="AF37" i="381"/>
  <c r="BF5" i="381" s="1"/>
  <c r="AE37" i="381"/>
  <c r="BE5" i="381" s="1"/>
  <c r="AD37" i="381"/>
  <c r="BD5" i="381" s="1"/>
  <c r="AC37" i="381"/>
  <c r="BC5" i="381" s="1"/>
  <c r="AB37" i="381"/>
  <c r="AA37" i="381"/>
  <c r="BA5" i="381" s="1"/>
  <c r="Z37" i="381"/>
  <c r="AZ5" i="381" s="1"/>
  <c r="Y37" i="381"/>
  <c r="AJ35" i="381"/>
  <c r="BV5" i="381" s="1"/>
  <c r="AI35" i="381"/>
  <c r="BU5" i="381" s="1"/>
  <c r="AH35" i="381"/>
  <c r="BT5" i="381" s="1"/>
  <c r="AG35" i="381"/>
  <c r="BS5" i="381" s="1"/>
  <c r="AF35" i="381"/>
  <c r="BR5" i="381" s="1"/>
  <c r="AE35" i="381"/>
  <c r="BQ5" i="381" s="1"/>
  <c r="AD35" i="381"/>
  <c r="BP5" i="381" s="1"/>
  <c r="AC35" i="381"/>
  <c r="BO5" i="381" s="1"/>
  <c r="AQ34" i="381"/>
  <c r="AQ33" i="381"/>
  <c r="AQ32" i="381"/>
  <c r="AQ31" i="381"/>
  <c r="AQ30" i="381"/>
  <c r="AQ29" i="381"/>
  <c r="AQ28" i="381"/>
  <c r="AQ27" i="381"/>
  <c r="AQ26" i="381"/>
  <c r="AQ25" i="381"/>
  <c r="AQ24" i="381"/>
  <c r="AQ23" i="381"/>
  <c r="AQ22" i="381"/>
  <c r="AQ21" i="381"/>
  <c r="AQ20" i="381"/>
  <c r="AQ19" i="381"/>
  <c r="AQ18" i="381"/>
  <c r="AQ17" i="381"/>
  <c r="AQ16" i="381"/>
  <c r="AQ15" i="381"/>
  <c r="AQ14" i="381"/>
  <c r="AQ13" i="381"/>
  <c r="AQ12" i="381"/>
  <c r="AQ11" i="381"/>
  <c r="AX5" i="381"/>
  <c r="AW5" i="381"/>
  <c r="AV5" i="381"/>
  <c r="AJ37" i="380"/>
  <c r="BJ5" i="380" s="1"/>
  <c r="AI37" i="380"/>
  <c r="BI5" i="380" s="1"/>
  <c r="AH37" i="380"/>
  <c r="BH5" i="380" s="1"/>
  <c r="AG37" i="380"/>
  <c r="BG5" i="380" s="1"/>
  <c r="AF37" i="380"/>
  <c r="BF5" i="380" s="1"/>
  <c r="AE37" i="380"/>
  <c r="BE5" i="380" s="1"/>
  <c r="AD37" i="380"/>
  <c r="BD5" i="380" s="1"/>
  <c r="AC37" i="380"/>
  <c r="BC5" i="380" s="1"/>
  <c r="AB37" i="380"/>
  <c r="BB5" i="380" s="1"/>
  <c r="AA37" i="380"/>
  <c r="BA5" i="380" s="1"/>
  <c r="Z37" i="380"/>
  <c r="AZ5" i="380" s="1"/>
  <c r="Y37" i="380"/>
  <c r="AJ35" i="380"/>
  <c r="BV5" i="380" s="1"/>
  <c r="AI35" i="380"/>
  <c r="BU5" i="380" s="1"/>
  <c r="AH35" i="380"/>
  <c r="BT5" i="380" s="1"/>
  <c r="AG35" i="380"/>
  <c r="BS5" i="380" s="1"/>
  <c r="AF35" i="380"/>
  <c r="BR5" i="380" s="1"/>
  <c r="AE35" i="380"/>
  <c r="BQ5" i="380" s="1"/>
  <c r="AD35" i="380"/>
  <c r="BP5" i="380" s="1"/>
  <c r="AC35" i="380"/>
  <c r="BO5" i="380" s="1"/>
  <c r="AQ34" i="380"/>
  <c r="AQ33" i="380"/>
  <c r="AQ32" i="380"/>
  <c r="AQ31" i="380"/>
  <c r="AQ30" i="380"/>
  <c r="AQ29" i="380"/>
  <c r="AQ28" i="380"/>
  <c r="AQ27" i="380"/>
  <c r="AQ26" i="380"/>
  <c r="AQ25" i="380"/>
  <c r="AQ24" i="380"/>
  <c r="AQ23" i="380"/>
  <c r="AQ22" i="380"/>
  <c r="AQ21" i="380"/>
  <c r="AQ20" i="380"/>
  <c r="AQ19" i="380"/>
  <c r="AQ18" i="380"/>
  <c r="AQ17" i="380"/>
  <c r="AQ16" i="380"/>
  <c r="AQ15" i="380"/>
  <c r="AQ14" i="380"/>
  <c r="AQ13" i="380"/>
  <c r="AQ12" i="380"/>
  <c r="AQ11" i="380"/>
  <c r="AX5" i="380"/>
  <c r="AW5" i="380"/>
  <c r="AV5" i="380"/>
  <c r="AJ37" i="379"/>
  <c r="BJ5" i="379" s="1"/>
  <c r="AI37" i="379"/>
  <c r="BI5" i="379" s="1"/>
  <c r="AH37" i="379"/>
  <c r="BH5" i="379" s="1"/>
  <c r="AG37" i="379"/>
  <c r="BG5" i="379" s="1"/>
  <c r="AF37" i="379"/>
  <c r="BF5" i="379" s="1"/>
  <c r="AE37" i="379"/>
  <c r="BE5" i="379" s="1"/>
  <c r="AD37" i="379"/>
  <c r="BD5" i="379" s="1"/>
  <c r="AC37" i="379"/>
  <c r="BC5" i="379" s="1"/>
  <c r="AB37" i="379"/>
  <c r="BB5" i="379" s="1"/>
  <c r="AA37" i="379"/>
  <c r="BA5" i="379" s="1"/>
  <c r="Z37" i="379"/>
  <c r="Y37" i="379"/>
  <c r="BK5" i="379" s="1"/>
  <c r="AJ35" i="379"/>
  <c r="BV5" i="379" s="1"/>
  <c r="AI35" i="379"/>
  <c r="BU5" i="379" s="1"/>
  <c r="AH35" i="379"/>
  <c r="BT5" i="379" s="1"/>
  <c r="AG35" i="379"/>
  <c r="BS5" i="379" s="1"/>
  <c r="AF35" i="379"/>
  <c r="BR5" i="379" s="1"/>
  <c r="AE35" i="379"/>
  <c r="BQ5" i="379" s="1"/>
  <c r="AD35" i="379"/>
  <c r="BP5" i="379" s="1"/>
  <c r="AC35" i="379"/>
  <c r="BO5" i="379" s="1"/>
  <c r="AQ34" i="379"/>
  <c r="AQ33" i="379"/>
  <c r="AQ32" i="379"/>
  <c r="AQ31" i="379"/>
  <c r="AQ30" i="379"/>
  <c r="AQ29" i="379"/>
  <c r="AQ28" i="379"/>
  <c r="AQ27" i="379"/>
  <c r="AQ26" i="379"/>
  <c r="AQ25" i="379"/>
  <c r="AQ24" i="379"/>
  <c r="AQ23" i="379"/>
  <c r="AQ22" i="379"/>
  <c r="AQ21" i="379"/>
  <c r="AQ20" i="379"/>
  <c r="AQ19" i="379"/>
  <c r="AQ18" i="379"/>
  <c r="AQ17" i="379"/>
  <c r="AQ16" i="379"/>
  <c r="AQ15" i="379"/>
  <c r="AQ14" i="379"/>
  <c r="AQ13" i="379"/>
  <c r="AQ12" i="379"/>
  <c r="AQ11" i="379"/>
  <c r="AX5" i="379"/>
  <c r="AW5" i="379"/>
  <c r="AV5" i="379"/>
  <c r="AJ37" i="378"/>
  <c r="BJ5" i="378" s="1"/>
  <c r="AI37" i="378"/>
  <c r="BI5" i="378" s="1"/>
  <c r="AH37" i="378"/>
  <c r="BH5" i="378" s="1"/>
  <c r="AG37" i="378"/>
  <c r="BG5" i="378" s="1"/>
  <c r="AF37" i="378"/>
  <c r="BF5" i="378" s="1"/>
  <c r="AE37" i="378"/>
  <c r="BE5" i="378" s="1"/>
  <c r="AD37" i="378"/>
  <c r="BD5" i="378" s="1"/>
  <c r="AC37" i="378"/>
  <c r="BC5" i="378" s="1"/>
  <c r="AB37" i="378"/>
  <c r="BB5" i="378" s="1"/>
  <c r="AA37" i="378"/>
  <c r="BA5" i="378" s="1"/>
  <c r="Z37" i="378"/>
  <c r="AZ5" i="378" s="1"/>
  <c r="Y37" i="378"/>
  <c r="AJ35" i="378"/>
  <c r="BV5" i="378" s="1"/>
  <c r="AI35" i="378"/>
  <c r="AH35" i="378"/>
  <c r="BT5" i="378" s="1"/>
  <c r="AG35" i="378"/>
  <c r="BS5" i="378" s="1"/>
  <c r="AF35" i="378"/>
  <c r="BR5" i="378" s="1"/>
  <c r="AE35" i="378"/>
  <c r="BQ5" i="378" s="1"/>
  <c r="AD35" i="378"/>
  <c r="BP5" i="378" s="1"/>
  <c r="AC35" i="378"/>
  <c r="BO5" i="378" s="1"/>
  <c r="AQ34" i="378"/>
  <c r="AQ33" i="378"/>
  <c r="AQ32" i="378"/>
  <c r="AQ31" i="378"/>
  <c r="AQ30" i="378"/>
  <c r="AQ29" i="378"/>
  <c r="AQ28" i="378"/>
  <c r="AQ27" i="378"/>
  <c r="AQ26" i="378"/>
  <c r="AQ25" i="378"/>
  <c r="AQ24" i="378"/>
  <c r="AQ23" i="378"/>
  <c r="AQ22" i="378"/>
  <c r="AQ21" i="378"/>
  <c r="AQ20" i="378"/>
  <c r="AQ19" i="378"/>
  <c r="AQ18" i="378"/>
  <c r="AQ17" i="378"/>
  <c r="AQ16" i="378"/>
  <c r="AQ15" i="378"/>
  <c r="AQ14" i="378"/>
  <c r="AQ13" i="378"/>
  <c r="AQ12" i="378"/>
  <c r="AQ11" i="378"/>
  <c r="BU5" i="378"/>
  <c r="AX5" i="378"/>
  <c r="AW5" i="378"/>
  <c r="AV5" i="378"/>
  <c r="AJ37" i="377"/>
  <c r="BJ5" i="377" s="1"/>
  <c r="AI37" i="377"/>
  <c r="BI5" i="377" s="1"/>
  <c r="AH37" i="377"/>
  <c r="BH5" i="377" s="1"/>
  <c r="AG37" i="377"/>
  <c r="BG5" i="377" s="1"/>
  <c r="AF37" i="377"/>
  <c r="BF5" i="377" s="1"/>
  <c r="AE37" i="377"/>
  <c r="BE5" i="377" s="1"/>
  <c r="AD37" i="377"/>
  <c r="BD5" i="377" s="1"/>
  <c r="AC37" i="377"/>
  <c r="BC5" i="377" s="1"/>
  <c r="AB37" i="377"/>
  <c r="BB5" i="377" s="1"/>
  <c r="AA37" i="377"/>
  <c r="BA5" i="377" s="1"/>
  <c r="Z37" i="377"/>
  <c r="AZ5" i="377" s="1"/>
  <c r="Y37" i="377"/>
  <c r="AJ35" i="377"/>
  <c r="BV5" i="377" s="1"/>
  <c r="AI35" i="377"/>
  <c r="BU5" i="377" s="1"/>
  <c r="AH35" i="377"/>
  <c r="BT5" i="377" s="1"/>
  <c r="AG35" i="377"/>
  <c r="BS5" i="377" s="1"/>
  <c r="AF35" i="377"/>
  <c r="BR5" i="377" s="1"/>
  <c r="AE35" i="377"/>
  <c r="BQ5" i="377" s="1"/>
  <c r="AD35" i="377"/>
  <c r="BP5" i="377" s="1"/>
  <c r="AC35" i="377"/>
  <c r="BO5" i="377" s="1"/>
  <c r="AQ34" i="377"/>
  <c r="AQ33" i="377"/>
  <c r="AQ32" i="377"/>
  <c r="AQ31" i="377"/>
  <c r="AQ30" i="377"/>
  <c r="AQ29" i="377"/>
  <c r="AQ28" i="377"/>
  <c r="AQ27" i="377"/>
  <c r="AQ26" i="377"/>
  <c r="AQ25" i="377"/>
  <c r="AQ24" i="377"/>
  <c r="AQ23" i="377"/>
  <c r="AQ22" i="377"/>
  <c r="AQ21" i="377"/>
  <c r="AQ20" i="377"/>
  <c r="AQ19" i="377"/>
  <c r="AQ18" i="377"/>
  <c r="AQ17" i="377"/>
  <c r="AQ16" i="377"/>
  <c r="AQ15" i="377"/>
  <c r="AQ14" i="377"/>
  <c r="AQ13" i="377"/>
  <c r="AQ12" i="377"/>
  <c r="AQ11" i="377"/>
  <c r="AX5" i="377"/>
  <c r="AW5" i="377"/>
  <c r="AV5" i="377"/>
  <c r="AJ37" i="376"/>
  <c r="BJ5" i="376" s="1"/>
  <c r="AI37" i="376"/>
  <c r="BI5" i="376" s="1"/>
  <c r="AH37" i="376"/>
  <c r="BH5" i="376" s="1"/>
  <c r="AG37" i="376"/>
  <c r="BG5" i="376" s="1"/>
  <c r="AF37" i="376"/>
  <c r="BF5" i="376" s="1"/>
  <c r="AE37" i="376"/>
  <c r="BE5" i="376" s="1"/>
  <c r="AD37" i="376"/>
  <c r="BD5" i="376" s="1"/>
  <c r="AC37" i="376"/>
  <c r="BC5" i="376" s="1"/>
  <c r="AB37" i="376"/>
  <c r="BB5" i="376" s="1"/>
  <c r="AA37" i="376"/>
  <c r="BA5" i="376" s="1"/>
  <c r="Z37" i="376"/>
  <c r="AZ5" i="376" s="1"/>
  <c r="Y37" i="376"/>
  <c r="AJ35" i="376"/>
  <c r="BV5" i="376" s="1"/>
  <c r="AI35" i="376"/>
  <c r="BU5" i="376" s="1"/>
  <c r="AH35" i="376"/>
  <c r="BT5" i="376" s="1"/>
  <c r="AG35" i="376"/>
  <c r="BS5" i="376" s="1"/>
  <c r="AF35" i="376"/>
  <c r="BR5" i="376" s="1"/>
  <c r="AE35" i="376"/>
  <c r="BQ5" i="376" s="1"/>
  <c r="AD35" i="376"/>
  <c r="BP5" i="376" s="1"/>
  <c r="AC35" i="376"/>
  <c r="BO5" i="376" s="1"/>
  <c r="AQ34" i="376"/>
  <c r="AQ33" i="376"/>
  <c r="AQ32" i="376"/>
  <c r="AQ31" i="376"/>
  <c r="AQ30" i="376"/>
  <c r="AQ29" i="376"/>
  <c r="AQ28" i="376"/>
  <c r="AQ27" i="376"/>
  <c r="AQ26" i="376"/>
  <c r="AQ25" i="376"/>
  <c r="AQ24" i="376"/>
  <c r="AQ23" i="376"/>
  <c r="AQ22" i="376"/>
  <c r="AQ21" i="376"/>
  <c r="AQ20" i="376"/>
  <c r="AQ19" i="376"/>
  <c r="AQ18" i="376"/>
  <c r="AQ17" i="376"/>
  <c r="AQ16" i="376"/>
  <c r="AQ15" i="376"/>
  <c r="AQ14" i="376"/>
  <c r="AQ13" i="376"/>
  <c r="AQ12" i="376"/>
  <c r="AQ11" i="376"/>
  <c r="AX5" i="376"/>
  <c r="AW5" i="376"/>
  <c r="AV5" i="376"/>
  <c r="AJ37" i="375"/>
  <c r="BJ5" i="375" s="1"/>
  <c r="AI37" i="375"/>
  <c r="BI5" i="375" s="1"/>
  <c r="AH37" i="375"/>
  <c r="BH5" i="375" s="1"/>
  <c r="AG37" i="375"/>
  <c r="BG5" i="375" s="1"/>
  <c r="AF37" i="375"/>
  <c r="BF5" i="375" s="1"/>
  <c r="AE37" i="375"/>
  <c r="BE5" i="375" s="1"/>
  <c r="AD37" i="375"/>
  <c r="BD5" i="375" s="1"/>
  <c r="AC37" i="375"/>
  <c r="BC5" i="375" s="1"/>
  <c r="AB37" i="375"/>
  <c r="BB5" i="375" s="1"/>
  <c r="AA37" i="375"/>
  <c r="BA5" i="375" s="1"/>
  <c r="Z37" i="375"/>
  <c r="AZ5" i="375" s="1"/>
  <c r="Y37" i="375"/>
  <c r="AY5" i="375" s="1"/>
  <c r="AJ35" i="375"/>
  <c r="BV5" i="375" s="1"/>
  <c r="AI35" i="375"/>
  <c r="BU5" i="375" s="1"/>
  <c r="AH35" i="375"/>
  <c r="BT5" i="375" s="1"/>
  <c r="AG35" i="375"/>
  <c r="BS5" i="375" s="1"/>
  <c r="AF35" i="375"/>
  <c r="BR5" i="375" s="1"/>
  <c r="AE35" i="375"/>
  <c r="BQ5" i="375" s="1"/>
  <c r="AD35" i="375"/>
  <c r="BP5" i="375" s="1"/>
  <c r="AC35" i="375"/>
  <c r="BO5" i="375" s="1"/>
  <c r="AQ34" i="375"/>
  <c r="AQ33" i="375"/>
  <c r="AQ32" i="375"/>
  <c r="AQ31" i="375"/>
  <c r="AQ30" i="375"/>
  <c r="AQ29" i="375"/>
  <c r="AQ28" i="375"/>
  <c r="AQ27" i="375"/>
  <c r="AQ26" i="375"/>
  <c r="AQ25" i="375"/>
  <c r="AQ24" i="375"/>
  <c r="AQ23" i="375"/>
  <c r="AQ22" i="375"/>
  <c r="AQ21" i="375"/>
  <c r="AQ20" i="375"/>
  <c r="AQ19" i="375"/>
  <c r="AQ18" i="375"/>
  <c r="AQ17" i="375"/>
  <c r="AQ16" i="375"/>
  <c r="AQ15" i="375"/>
  <c r="AQ14" i="375"/>
  <c r="AQ13" i="375"/>
  <c r="AQ12" i="375"/>
  <c r="AQ11" i="375"/>
  <c r="AX5" i="375"/>
  <c r="AW5" i="375"/>
  <c r="AV5" i="375"/>
  <c r="AJ37" i="374"/>
  <c r="BJ5" i="374" s="1"/>
  <c r="AI37" i="374"/>
  <c r="BI5" i="374" s="1"/>
  <c r="AH37" i="374"/>
  <c r="BH5" i="374" s="1"/>
  <c r="AG37" i="374"/>
  <c r="BG5" i="374" s="1"/>
  <c r="AF37" i="374"/>
  <c r="BF5" i="374" s="1"/>
  <c r="AE37" i="374"/>
  <c r="BE5" i="374" s="1"/>
  <c r="AD37" i="374"/>
  <c r="BD5" i="374" s="1"/>
  <c r="AC37" i="374"/>
  <c r="BC5" i="374" s="1"/>
  <c r="AB37" i="374"/>
  <c r="BB5" i="374" s="1"/>
  <c r="AA37" i="374"/>
  <c r="BA5" i="374" s="1"/>
  <c r="Z37" i="374"/>
  <c r="AZ5" i="374" s="1"/>
  <c r="Y37" i="374"/>
  <c r="AJ35" i="374"/>
  <c r="BV5" i="374" s="1"/>
  <c r="AI35" i="374"/>
  <c r="BU5" i="374" s="1"/>
  <c r="AH35" i="374"/>
  <c r="BT5" i="374" s="1"/>
  <c r="AG35" i="374"/>
  <c r="BS5" i="374" s="1"/>
  <c r="AF35" i="374"/>
  <c r="BR5" i="374" s="1"/>
  <c r="AE35" i="374"/>
  <c r="BQ5" i="374" s="1"/>
  <c r="AD35" i="374"/>
  <c r="BP5" i="374" s="1"/>
  <c r="AC35" i="374"/>
  <c r="BO5" i="374" s="1"/>
  <c r="AQ34" i="374"/>
  <c r="AQ33" i="374"/>
  <c r="AQ32" i="374"/>
  <c r="AQ31" i="374"/>
  <c r="AQ30" i="374"/>
  <c r="AQ29" i="374"/>
  <c r="AQ28" i="374"/>
  <c r="AQ27" i="374"/>
  <c r="AQ26" i="374"/>
  <c r="AQ25" i="374"/>
  <c r="AQ24" i="374"/>
  <c r="AQ23" i="374"/>
  <c r="AQ22" i="374"/>
  <c r="AQ21" i="374"/>
  <c r="AQ20" i="374"/>
  <c r="AQ19" i="374"/>
  <c r="AQ18" i="374"/>
  <c r="AQ17" i="374"/>
  <c r="AQ16" i="374"/>
  <c r="AQ15" i="374"/>
  <c r="AQ14" i="374"/>
  <c r="AQ13" i="374"/>
  <c r="AQ12" i="374"/>
  <c r="AQ11" i="374"/>
  <c r="AX5" i="374"/>
  <c r="AW5" i="374"/>
  <c r="AV5" i="374"/>
  <c r="AJ37" i="373"/>
  <c r="BJ5" i="373" s="1"/>
  <c r="AI37" i="373"/>
  <c r="BI5" i="373" s="1"/>
  <c r="AH37" i="373"/>
  <c r="BH5" i="373" s="1"/>
  <c r="AG37" i="373"/>
  <c r="BG5" i="373" s="1"/>
  <c r="AF37" i="373"/>
  <c r="BF5" i="373" s="1"/>
  <c r="AE37" i="373"/>
  <c r="BE5" i="373" s="1"/>
  <c r="AD37" i="373"/>
  <c r="BD5" i="373" s="1"/>
  <c r="AC37" i="373"/>
  <c r="BC5" i="373" s="1"/>
  <c r="AB37" i="373"/>
  <c r="BB5" i="373" s="1"/>
  <c r="AA37" i="373"/>
  <c r="BA5" i="373" s="1"/>
  <c r="Z37" i="373"/>
  <c r="AZ5" i="373" s="1"/>
  <c r="Y37" i="373"/>
  <c r="AJ35" i="373"/>
  <c r="BV5" i="373" s="1"/>
  <c r="AI35" i="373"/>
  <c r="BU5" i="373" s="1"/>
  <c r="AH35" i="373"/>
  <c r="BT5" i="373" s="1"/>
  <c r="AG35" i="373"/>
  <c r="BS5" i="373" s="1"/>
  <c r="AF35" i="373"/>
  <c r="BR5" i="373" s="1"/>
  <c r="AE35" i="373"/>
  <c r="BQ5" i="373" s="1"/>
  <c r="AD35" i="373"/>
  <c r="BP5" i="373" s="1"/>
  <c r="AC35" i="373"/>
  <c r="BO5" i="373" s="1"/>
  <c r="AQ34" i="373"/>
  <c r="AQ33" i="373"/>
  <c r="AQ32" i="373"/>
  <c r="AQ31" i="373"/>
  <c r="AQ30" i="373"/>
  <c r="AQ29" i="373"/>
  <c r="AQ28" i="373"/>
  <c r="AQ27" i="373"/>
  <c r="AQ26" i="373"/>
  <c r="AQ25" i="373"/>
  <c r="AQ24" i="373"/>
  <c r="AQ23" i="373"/>
  <c r="AQ22" i="373"/>
  <c r="AQ21" i="373"/>
  <c r="AQ20" i="373"/>
  <c r="AQ19" i="373"/>
  <c r="AQ18" i="373"/>
  <c r="AQ17" i="373"/>
  <c r="AQ16" i="373"/>
  <c r="AQ15" i="373"/>
  <c r="AQ14" i="373"/>
  <c r="AQ13" i="373"/>
  <c r="AQ12" i="373"/>
  <c r="AQ11" i="373"/>
  <c r="AX5" i="373"/>
  <c r="AW5" i="373"/>
  <c r="AV5" i="373"/>
  <c r="AJ37" i="372"/>
  <c r="BJ5" i="372" s="1"/>
  <c r="AI37" i="372"/>
  <c r="BI5" i="372" s="1"/>
  <c r="AH37" i="372"/>
  <c r="BH5" i="372" s="1"/>
  <c r="AG37" i="372"/>
  <c r="BG5" i="372" s="1"/>
  <c r="AF37" i="372"/>
  <c r="BF5" i="372" s="1"/>
  <c r="AE37" i="372"/>
  <c r="BE5" i="372" s="1"/>
  <c r="AD37" i="372"/>
  <c r="BD5" i="372" s="1"/>
  <c r="AC37" i="372"/>
  <c r="BC5" i="372" s="1"/>
  <c r="AB37" i="372"/>
  <c r="BB5" i="372" s="1"/>
  <c r="AA37" i="372"/>
  <c r="BA5" i="372" s="1"/>
  <c r="Z37" i="372"/>
  <c r="AZ5" i="372" s="1"/>
  <c r="Y37" i="372"/>
  <c r="AJ35" i="372"/>
  <c r="BV5" i="372" s="1"/>
  <c r="AI35" i="372"/>
  <c r="BU5" i="372" s="1"/>
  <c r="AH35" i="372"/>
  <c r="BT5" i="372" s="1"/>
  <c r="AG35" i="372"/>
  <c r="BS5" i="372" s="1"/>
  <c r="AF35" i="372"/>
  <c r="BR5" i="372" s="1"/>
  <c r="AE35" i="372"/>
  <c r="BQ5" i="372" s="1"/>
  <c r="AD35" i="372"/>
  <c r="BP5" i="372" s="1"/>
  <c r="AC35" i="372"/>
  <c r="BO5" i="372" s="1"/>
  <c r="AQ34" i="372"/>
  <c r="AQ33" i="372"/>
  <c r="AQ32" i="372"/>
  <c r="AQ31" i="372"/>
  <c r="AQ30" i="372"/>
  <c r="AQ29" i="372"/>
  <c r="AQ28" i="372"/>
  <c r="AQ27" i="372"/>
  <c r="AQ26" i="372"/>
  <c r="AQ25" i="372"/>
  <c r="AQ24" i="372"/>
  <c r="AQ23" i="372"/>
  <c r="AQ22" i="372"/>
  <c r="AQ21" i="372"/>
  <c r="AQ20" i="372"/>
  <c r="AQ19" i="372"/>
  <c r="AQ18" i="372"/>
  <c r="AQ17" i="372"/>
  <c r="AQ16" i="372"/>
  <c r="AQ15" i="372"/>
  <c r="AQ14" i="372"/>
  <c r="AQ13" i="372"/>
  <c r="AQ12" i="372"/>
  <c r="AQ11" i="372"/>
  <c r="AX5" i="372"/>
  <c r="AW5" i="372"/>
  <c r="AV5" i="372"/>
  <c r="AJ37" i="371"/>
  <c r="BJ5" i="371" s="1"/>
  <c r="AI37" i="371"/>
  <c r="BI5" i="371" s="1"/>
  <c r="AH37" i="371"/>
  <c r="BH5" i="371" s="1"/>
  <c r="AG37" i="371"/>
  <c r="BG5" i="371" s="1"/>
  <c r="AF37" i="371"/>
  <c r="BF5" i="371" s="1"/>
  <c r="AE37" i="371"/>
  <c r="BE5" i="371" s="1"/>
  <c r="AD37" i="371"/>
  <c r="BD5" i="371" s="1"/>
  <c r="AC37" i="371"/>
  <c r="BC5" i="371" s="1"/>
  <c r="AB37" i="371"/>
  <c r="BB5" i="371" s="1"/>
  <c r="AA37" i="371"/>
  <c r="BA5" i="371" s="1"/>
  <c r="Z37" i="371"/>
  <c r="AZ5" i="371" s="1"/>
  <c r="Y37" i="371"/>
  <c r="AJ35" i="371"/>
  <c r="BV5" i="371" s="1"/>
  <c r="AI35" i="371"/>
  <c r="BU5" i="371" s="1"/>
  <c r="AH35" i="371"/>
  <c r="BT5" i="371" s="1"/>
  <c r="AG35" i="371"/>
  <c r="BS5" i="371" s="1"/>
  <c r="AF35" i="371"/>
  <c r="BR5" i="371" s="1"/>
  <c r="AE35" i="371"/>
  <c r="BQ5" i="371" s="1"/>
  <c r="AD35" i="371"/>
  <c r="BP5" i="371" s="1"/>
  <c r="AC35" i="371"/>
  <c r="BO5" i="371" s="1"/>
  <c r="AQ34" i="371"/>
  <c r="AQ33" i="371"/>
  <c r="AQ32" i="371"/>
  <c r="AQ31" i="371"/>
  <c r="AQ30" i="371"/>
  <c r="AQ29" i="371"/>
  <c r="AQ28" i="371"/>
  <c r="AQ27" i="371"/>
  <c r="AQ26" i="371"/>
  <c r="AQ25" i="371"/>
  <c r="AQ24" i="371"/>
  <c r="AQ23" i="371"/>
  <c r="AQ22" i="371"/>
  <c r="AQ21" i="371"/>
  <c r="AQ20" i="371"/>
  <c r="AQ19" i="371"/>
  <c r="AQ18" i="371"/>
  <c r="AQ17" i="371"/>
  <c r="AQ16" i="371"/>
  <c r="AQ15" i="371"/>
  <c r="AQ14" i="371"/>
  <c r="AQ13" i="371"/>
  <c r="AQ12" i="371"/>
  <c r="AQ11" i="371"/>
  <c r="AX5" i="371"/>
  <c r="AW5" i="371"/>
  <c r="AV5" i="371"/>
  <c r="AJ37" i="370"/>
  <c r="BJ5" i="370" s="1"/>
  <c r="AI37" i="370"/>
  <c r="BI5" i="370" s="1"/>
  <c r="AH37" i="370"/>
  <c r="BH5" i="370" s="1"/>
  <c r="AG37" i="370"/>
  <c r="BG5" i="370" s="1"/>
  <c r="AF37" i="370"/>
  <c r="BF5" i="370" s="1"/>
  <c r="AE37" i="370"/>
  <c r="BE5" i="370" s="1"/>
  <c r="AD37" i="370"/>
  <c r="BD5" i="370" s="1"/>
  <c r="AC37" i="370"/>
  <c r="BC5" i="370" s="1"/>
  <c r="AB37" i="370"/>
  <c r="BB5" i="370" s="1"/>
  <c r="AA37" i="370"/>
  <c r="BA5" i="370" s="1"/>
  <c r="Z37" i="370"/>
  <c r="AZ5" i="370" s="1"/>
  <c r="Y37" i="370"/>
  <c r="AJ35" i="370"/>
  <c r="BV5" i="370" s="1"/>
  <c r="AI35" i="370"/>
  <c r="BU5" i="370" s="1"/>
  <c r="AH35" i="370"/>
  <c r="BT5" i="370" s="1"/>
  <c r="AG35" i="370"/>
  <c r="BS5" i="370" s="1"/>
  <c r="AF35" i="370"/>
  <c r="BR5" i="370" s="1"/>
  <c r="AE35" i="370"/>
  <c r="BQ5" i="370" s="1"/>
  <c r="AD35" i="370"/>
  <c r="BP5" i="370" s="1"/>
  <c r="AC35" i="370"/>
  <c r="BO5" i="370" s="1"/>
  <c r="AQ34" i="370"/>
  <c r="AQ33" i="370"/>
  <c r="AQ32" i="370"/>
  <c r="AQ31" i="370"/>
  <c r="AQ30" i="370"/>
  <c r="AQ29" i="370"/>
  <c r="AQ28" i="370"/>
  <c r="AQ27" i="370"/>
  <c r="AQ26" i="370"/>
  <c r="AQ25" i="370"/>
  <c r="AQ24" i="370"/>
  <c r="AQ23" i="370"/>
  <c r="AQ22" i="370"/>
  <c r="AQ21" i="370"/>
  <c r="AQ20" i="370"/>
  <c r="AQ19" i="370"/>
  <c r="AQ18" i="370"/>
  <c r="AQ17" i="370"/>
  <c r="AQ16" i="370"/>
  <c r="AQ15" i="370"/>
  <c r="AQ14" i="370"/>
  <c r="AQ13" i="370"/>
  <c r="AQ12" i="370"/>
  <c r="AQ11" i="370"/>
  <c r="AX5" i="370"/>
  <c r="AW5" i="370"/>
  <c r="AV5" i="370"/>
  <c r="AJ37" i="369"/>
  <c r="BJ5" i="369" s="1"/>
  <c r="AI37" i="369"/>
  <c r="BI5" i="369" s="1"/>
  <c r="AH37" i="369"/>
  <c r="BH5" i="369" s="1"/>
  <c r="AG37" i="369"/>
  <c r="BG5" i="369" s="1"/>
  <c r="AF37" i="369"/>
  <c r="BF5" i="369" s="1"/>
  <c r="AE37" i="369"/>
  <c r="BE5" i="369" s="1"/>
  <c r="AD37" i="369"/>
  <c r="BD5" i="369" s="1"/>
  <c r="AC37" i="369"/>
  <c r="BC5" i="369" s="1"/>
  <c r="AB37" i="369"/>
  <c r="BB5" i="369" s="1"/>
  <c r="AA37" i="369"/>
  <c r="BA5" i="369" s="1"/>
  <c r="Z37" i="369"/>
  <c r="Y37" i="369"/>
  <c r="BK5" i="369" s="1"/>
  <c r="AJ35" i="369"/>
  <c r="BV5" i="369" s="1"/>
  <c r="AI35" i="369"/>
  <c r="BU5" i="369" s="1"/>
  <c r="AH35" i="369"/>
  <c r="BT5" i="369" s="1"/>
  <c r="AG35" i="369"/>
  <c r="BS5" i="369" s="1"/>
  <c r="AF35" i="369"/>
  <c r="BR5" i="369" s="1"/>
  <c r="AE35" i="369"/>
  <c r="BQ5" i="369" s="1"/>
  <c r="AD35" i="369"/>
  <c r="BP5" i="369" s="1"/>
  <c r="AC35" i="369"/>
  <c r="BO5" i="369" s="1"/>
  <c r="AQ34" i="369"/>
  <c r="AQ33" i="369"/>
  <c r="AQ32" i="369"/>
  <c r="AQ31" i="369"/>
  <c r="AQ30" i="369"/>
  <c r="AQ29" i="369"/>
  <c r="AQ28" i="369"/>
  <c r="AQ27" i="369"/>
  <c r="AQ26" i="369"/>
  <c r="AQ25" i="369"/>
  <c r="AQ24" i="369"/>
  <c r="AQ23" i="369"/>
  <c r="AQ22" i="369"/>
  <c r="AQ21" i="369"/>
  <c r="AQ20" i="369"/>
  <c r="AQ19" i="369"/>
  <c r="AQ18" i="369"/>
  <c r="AQ17" i="369"/>
  <c r="AQ16" i="369"/>
  <c r="AQ15" i="369"/>
  <c r="AQ14" i="369"/>
  <c r="AQ13" i="369"/>
  <c r="AQ12" i="369"/>
  <c r="AQ11" i="369"/>
  <c r="AX5" i="369"/>
  <c r="AW5" i="369"/>
  <c r="AV5" i="369"/>
  <c r="AJ37" i="368"/>
  <c r="BJ5" i="368" s="1"/>
  <c r="AI37" i="368"/>
  <c r="BI5" i="368" s="1"/>
  <c r="AH37" i="368"/>
  <c r="BH5" i="368" s="1"/>
  <c r="AG37" i="368"/>
  <c r="BG5" i="368" s="1"/>
  <c r="AF37" i="368"/>
  <c r="BF5" i="368" s="1"/>
  <c r="AE37" i="368"/>
  <c r="BE5" i="368" s="1"/>
  <c r="AD37" i="368"/>
  <c r="BD5" i="368" s="1"/>
  <c r="AC37" i="368"/>
  <c r="BC5" i="368" s="1"/>
  <c r="AB37" i="368"/>
  <c r="BB5" i="368" s="1"/>
  <c r="AA37" i="368"/>
  <c r="BA5" i="368" s="1"/>
  <c r="Z37" i="368"/>
  <c r="AZ5" i="368" s="1"/>
  <c r="Y37" i="368"/>
  <c r="AJ35" i="368"/>
  <c r="BV5" i="368" s="1"/>
  <c r="AI35" i="368"/>
  <c r="BU5" i="368" s="1"/>
  <c r="AH35" i="368"/>
  <c r="BT5" i="368" s="1"/>
  <c r="AG35" i="368"/>
  <c r="BS5" i="368" s="1"/>
  <c r="AF35" i="368"/>
  <c r="BR5" i="368" s="1"/>
  <c r="AE35" i="368"/>
  <c r="BQ5" i="368" s="1"/>
  <c r="AD35" i="368"/>
  <c r="BP5" i="368" s="1"/>
  <c r="AC35" i="368"/>
  <c r="BO5" i="368" s="1"/>
  <c r="AQ34" i="368"/>
  <c r="AQ33" i="368"/>
  <c r="AQ32" i="368"/>
  <c r="AQ31" i="368"/>
  <c r="AQ30" i="368"/>
  <c r="AQ29" i="368"/>
  <c r="AQ28" i="368"/>
  <c r="AQ27" i="368"/>
  <c r="AQ26" i="368"/>
  <c r="AQ25" i="368"/>
  <c r="AQ24" i="368"/>
  <c r="AQ23" i="368"/>
  <c r="AQ22" i="368"/>
  <c r="AQ21" i="368"/>
  <c r="AQ20" i="368"/>
  <c r="AQ19" i="368"/>
  <c r="AQ18" i="368"/>
  <c r="AQ17" i="368"/>
  <c r="AQ16" i="368"/>
  <c r="AQ15" i="368"/>
  <c r="AQ14" i="368"/>
  <c r="AQ13" i="368"/>
  <c r="AQ12" i="368"/>
  <c r="AQ11" i="368"/>
  <c r="AX5" i="368"/>
  <c r="AW5" i="368"/>
  <c r="AV5" i="368"/>
  <c r="AJ37" i="367"/>
  <c r="BJ5" i="367" s="1"/>
  <c r="AI37" i="367"/>
  <c r="BI5" i="367" s="1"/>
  <c r="AH37" i="367"/>
  <c r="BH5" i="367" s="1"/>
  <c r="AG37" i="367"/>
  <c r="BG5" i="367" s="1"/>
  <c r="AF37" i="367"/>
  <c r="BF5" i="367" s="1"/>
  <c r="AE37" i="367"/>
  <c r="BE5" i="367" s="1"/>
  <c r="AD37" i="367"/>
  <c r="BD5" i="367" s="1"/>
  <c r="AC37" i="367"/>
  <c r="BC5" i="367" s="1"/>
  <c r="AB37" i="367"/>
  <c r="AA37" i="367"/>
  <c r="BA5" i="367" s="1"/>
  <c r="Z37" i="367"/>
  <c r="AZ5" i="367" s="1"/>
  <c r="Y37" i="367"/>
  <c r="BK5" i="367" s="1"/>
  <c r="AJ35" i="367"/>
  <c r="BV5" i="367" s="1"/>
  <c r="AI35" i="367"/>
  <c r="BU5" i="367" s="1"/>
  <c r="AH35" i="367"/>
  <c r="BT5" i="367" s="1"/>
  <c r="AG35" i="367"/>
  <c r="BS5" i="367" s="1"/>
  <c r="AF35" i="367"/>
  <c r="BR5" i="367" s="1"/>
  <c r="AE35" i="367"/>
  <c r="BQ5" i="367" s="1"/>
  <c r="AD35" i="367"/>
  <c r="BP5" i="367" s="1"/>
  <c r="AC35" i="367"/>
  <c r="BO5" i="367" s="1"/>
  <c r="AQ34" i="367"/>
  <c r="AQ33" i="367"/>
  <c r="AQ32" i="367"/>
  <c r="AQ31" i="367"/>
  <c r="AQ30" i="367"/>
  <c r="AQ29" i="367"/>
  <c r="AQ28" i="367"/>
  <c r="AQ27" i="367"/>
  <c r="AQ26" i="367"/>
  <c r="AQ25" i="367"/>
  <c r="AQ24" i="367"/>
  <c r="AQ23" i="367"/>
  <c r="AQ22" i="367"/>
  <c r="AQ21" i="367"/>
  <c r="AQ20" i="367"/>
  <c r="AQ19" i="367"/>
  <c r="AQ18" i="367"/>
  <c r="AQ17" i="367"/>
  <c r="AQ16" i="367"/>
  <c r="AQ15" i="367"/>
  <c r="AQ14" i="367"/>
  <c r="AQ13" i="367"/>
  <c r="AQ12" i="367"/>
  <c r="AQ11" i="367"/>
  <c r="AX5" i="367"/>
  <c r="AW5" i="367"/>
  <c r="AV5" i="367"/>
  <c r="AJ37" i="366"/>
  <c r="BJ5" i="366" s="1"/>
  <c r="AI37" i="366"/>
  <c r="BI5" i="366" s="1"/>
  <c r="AH37" i="366"/>
  <c r="BH5" i="366" s="1"/>
  <c r="AG37" i="366"/>
  <c r="BG5" i="366" s="1"/>
  <c r="AF37" i="366"/>
  <c r="BF5" i="366" s="1"/>
  <c r="AE37" i="366"/>
  <c r="BE5" i="366" s="1"/>
  <c r="AD37" i="366"/>
  <c r="BD5" i="366" s="1"/>
  <c r="AC37" i="366"/>
  <c r="BC5" i="366" s="1"/>
  <c r="AB37" i="366"/>
  <c r="BB5" i="366" s="1"/>
  <c r="AA37" i="366"/>
  <c r="Z37" i="366"/>
  <c r="Y37" i="366"/>
  <c r="AJ35" i="366"/>
  <c r="BV5" i="366" s="1"/>
  <c r="AI35" i="366"/>
  <c r="BU5" i="366" s="1"/>
  <c r="AH35" i="366"/>
  <c r="BT5" i="366" s="1"/>
  <c r="AG35" i="366"/>
  <c r="BS5" i="366" s="1"/>
  <c r="AF35" i="366"/>
  <c r="BR5" i="366" s="1"/>
  <c r="AE35" i="366"/>
  <c r="BQ5" i="366" s="1"/>
  <c r="AD35" i="366"/>
  <c r="BP5" i="366" s="1"/>
  <c r="AC35" i="366"/>
  <c r="BO5" i="366" s="1"/>
  <c r="AQ34" i="366"/>
  <c r="AQ33" i="366"/>
  <c r="AQ32" i="366"/>
  <c r="AQ31" i="366"/>
  <c r="AQ30" i="366"/>
  <c r="AQ29" i="366"/>
  <c r="AQ28" i="366"/>
  <c r="AQ27" i="366"/>
  <c r="AQ26" i="366"/>
  <c r="AQ25" i="366"/>
  <c r="AQ24" i="366"/>
  <c r="AQ23" i="366"/>
  <c r="AQ22" i="366"/>
  <c r="AQ21" i="366"/>
  <c r="AQ20" i="366"/>
  <c r="AQ19" i="366"/>
  <c r="AQ18" i="366"/>
  <c r="AQ17" i="366"/>
  <c r="AQ16" i="366"/>
  <c r="AQ15" i="366"/>
  <c r="AQ14" i="366"/>
  <c r="AQ13" i="366"/>
  <c r="AQ12" i="366"/>
  <c r="AQ11" i="366"/>
  <c r="AX5" i="366"/>
  <c r="AW5" i="366"/>
  <c r="AV5" i="366"/>
  <c r="AJ37" i="365"/>
  <c r="BJ5" i="365" s="1"/>
  <c r="AI37" i="365"/>
  <c r="BI5" i="365" s="1"/>
  <c r="AH37" i="365"/>
  <c r="BH5" i="365" s="1"/>
  <c r="AG37" i="365"/>
  <c r="BG5" i="365" s="1"/>
  <c r="AF37" i="365"/>
  <c r="BF5" i="365" s="1"/>
  <c r="AE37" i="365"/>
  <c r="BE5" i="365" s="1"/>
  <c r="AD37" i="365"/>
  <c r="BD5" i="365" s="1"/>
  <c r="AC37" i="365"/>
  <c r="BC5" i="365" s="1"/>
  <c r="AB37" i="365"/>
  <c r="BB5" i="365" s="1"/>
  <c r="AA37" i="365"/>
  <c r="BA5" i="365" s="1"/>
  <c r="Z37" i="365"/>
  <c r="Y37" i="365"/>
  <c r="AY5" i="365" s="1"/>
  <c r="AJ35" i="365"/>
  <c r="BV5" i="365" s="1"/>
  <c r="AI35" i="365"/>
  <c r="BU5" i="365" s="1"/>
  <c r="AH35" i="365"/>
  <c r="BT5" i="365" s="1"/>
  <c r="AG35" i="365"/>
  <c r="BS5" i="365" s="1"/>
  <c r="AF35" i="365"/>
  <c r="BR5" i="365" s="1"/>
  <c r="AE35" i="365"/>
  <c r="BQ5" i="365" s="1"/>
  <c r="AD35" i="365"/>
  <c r="BP5" i="365" s="1"/>
  <c r="AC35" i="365"/>
  <c r="BO5" i="365" s="1"/>
  <c r="AQ34" i="365"/>
  <c r="AQ33" i="365"/>
  <c r="AQ32" i="365"/>
  <c r="AQ31" i="365"/>
  <c r="AQ30" i="365"/>
  <c r="AQ29" i="365"/>
  <c r="AQ28" i="365"/>
  <c r="AQ27" i="365"/>
  <c r="AQ26" i="365"/>
  <c r="AQ25" i="365"/>
  <c r="AQ24" i="365"/>
  <c r="AQ23" i="365"/>
  <c r="AQ22" i="365"/>
  <c r="AQ21" i="365"/>
  <c r="AQ20" i="365"/>
  <c r="AQ19" i="365"/>
  <c r="AQ18" i="365"/>
  <c r="AQ17" i="365"/>
  <c r="AQ16" i="365"/>
  <c r="AQ15" i="365"/>
  <c r="AQ14" i="365"/>
  <c r="AQ13" i="365"/>
  <c r="AQ12" i="365"/>
  <c r="AQ11" i="365"/>
  <c r="AX5" i="365"/>
  <c r="AW5" i="365"/>
  <c r="AV5" i="365"/>
  <c r="AJ37" i="364"/>
  <c r="BJ5" i="364" s="1"/>
  <c r="AI37" i="364"/>
  <c r="BI5" i="364" s="1"/>
  <c r="AH37" i="364"/>
  <c r="BH5" i="364" s="1"/>
  <c r="AG37" i="364"/>
  <c r="BG5" i="364" s="1"/>
  <c r="AF37" i="364"/>
  <c r="BF5" i="364" s="1"/>
  <c r="AE37" i="364"/>
  <c r="BE5" i="364" s="1"/>
  <c r="AD37" i="364"/>
  <c r="BD5" i="364" s="1"/>
  <c r="AC37" i="364"/>
  <c r="BC5" i="364" s="1"/>
  <c r="AB37" i="364"/>
  <c r="BB5" i="364" s="1"/>
  <c r="AA37" i="364"/>
  <c r="BA5" i="364" s="1"/>
  <c r="Z37" i="364"/>
  <c r="AZ5" i="364" s="1"/>
  <c r="Y37" i="364"/>
  <c r="AJ35" i="364"/>
  <c r="BV5" i="364" s="1"/>
  <c r="AI35" i="364"/>
  <c r="BU5" i="364" s="1"/>
  <c r="AH35" i="364"/>
  <c r="BT5" i="364" s="1"/>
  <c r="AG35" i="364"/>
  <c r="BS5" i="364" s="1"/>
  <c r="AF35" i="364"/>
  <c r="BR5" i="364" s="1"/>
  <c r="AE35" i="364"/>
  <c r="BQ5" i="364" s="1"/>
  <c r="AD35" i="364"/>
  <c r="BP5" i="364" s="1"/>
  <c r="AC35" i="364"/>
  <c r="BO5" i="364" s="1"/>
  <c r="AQ34" i="364"/>
  <c r="AQ33" i="364"/>
  <c r="AQ32" i="364"/>
  <c r="AQ31" i="364"/>
  <c r="AQ30" i="364"/>
  <c r="AQ29" i="364"/>
  <c r="AQ28" i="364"/>
  <c r="AQ27" i="364"/>
  <c r="AQ26" i="364"/>
  <c r="AQ25" i="364"/>
  <c r="AQ24" i="364"/>
  <c r="AQ23" i="364"/>
  <c r="AQ22" i="364"/>
  <c r="AQ21" i="364"/>
  <c r="AQ20" i="364"/>
  <c r="AQ19" i="364"/>
  <c r="AQ18" i="364"/>
  <c r="AQ17" i="364"/>
  <c r="AQ16" i="364"/>
  <c r="AQ15" i="364"/>
  <c r="AQ14" i="364"/>
  <c r="AQ13" i="364"/>
  <c r="AQ12" i="364"/>
  <c r="AQ11" i="364"/>
  <c r="AX5" i="364"/>
  <c r="AW5" i="364"/>
  <c r="AV5" i="364"/>
  <c r="AJ37" i="363"/>
  <c r="BJ5" i="363" s="1"/>
  <c r="AI37" i="363"/>
  <c r="BI5" i="363" s="1"/>
  <c r="AH37" i="363"/>
  <c r="BH5" i="363" s="1"/>
  <c r="AG37" i="363"/>
  <c r="BG5" i="363" s="1"/>
  <c r="AF37" i="363"/>
  <c r="BF5" i="363" s="1"/>
  <c r="AE37" i="363"/>
  <c r="BE5" i="363" s="1"/>
  <c r="AD37" i="363"/>
  <c r="BD5" i="363" s="1"/>
  <c r="AC37" i="363"/>
  <c r="BC5" i="363" s="1"/>
  <c r="AB37" i="363"/>
  <c r="BB5" i="363" s="1"/>
  <c r="AA37" i="363"/>
  <c r="BA5" i="363" s="1"/>
  <c r="Z37" i="363"/>
  <c r="AZ5" i="363" s="1"/>
  <c r="Y37" i="363"/>
  <c r="AJ35" i="363"/>
  <c r="BV5" i="363" s="1"/>
  <c r="AI35" i="363"/>
  <c r="BU5" i="363" s="1"/>
  <c r="AH35" i="363"/>
  <c r="BT5" i="363" s="1"/>
  <c r="AG35" i="363"/>
  <c r="BS5" i="363" s="1"/>
  <c r="AF35" i="363"/>
  <c r="BR5" i="363" s="1"/>
  <c r="AE35" i="363"/>
  <c r="BQ5" i="363" s="1"/>
  <c r="AD35" i="363"/>
  <c r="BP5" i="363" s="1"/>
  <c r="AC35" i="363"/>
  <c r="BO5" i="363" s="1"/>
  <c r="AQ34" i="363"/>
  <c r="AQ33" i="363"/>
  <c r="AQ32" i="363"/>
  <c r="AQ31" i="363"/>
  <c r="AQ30" i="363"/>
  <c r="AQ29" i="363"/>
  <c r="AQ28" i="363"/>
  <c r="AQ27" i="363"/>
  <c r="AQ26" i="363"/>
  <c r="AQ25" i="363"/>
  <c r="AQ24" i="363"/>
  <c r="AQ23" i="363"/>
  <c r="AQ22" i="363"/>
  <c r="AQ21" i="363"/>
  <c r="AQ20" i="363"/>
  <c r="AQ19" i="363"/>
  <c r="AQ18" i="363"/>
  <c r="AQ17" i="363"/>
  <c r="AQ16" i="363"/>
  <c r="AQ15" i="363"/>
  <c r="AQ14" i="363"/>
  <c r="AQ13" i="363"/>
  <c r="AQ12" i="363"/>
  <c r="AQ11" i="363"/>
  <c r="AX5" i="363"/>
  <c r="AW5" i="363"/>
  <c r="AV5" i="363"/>
  <c r="AJ37" i="362"/>
  <c r="BJ5" i="362" s="1"/>
  <c r="AI37" i="362"/>
  <c r="BI5" i="362" s="1"/>
  <c r="AH37" i="362"/>
  <c r="BH5" i="362" s="1"/>
  <c r="AG37" i="362"/>
  <c r="BG5" i="362" s="1"/>
  <c r="AF37" i="362"/>
  <c r="BF5" i="362" s="1"/>
  <c r="AE37" i="362"/>
  <c r="BE5" i="362" s="1"/>
  <c r="AD37" i="362"/>
  <c r="BD5" i="362" s="1"/>
  <c r="AC37" i="362"/>
  <c r="BC5" i="362" s="1"/>
  <c r="AB37" i="362"/>
  <c r="BB5" i="362" s="1"/>
  <c r="AA37" i="362"/>
  <c r="BA5" i="362" s="1"/>
  <c r="Z37" i="362"/>
  <c r="AZ5" i="362" s="1"/>
  <c r="Y37" i="362"/>
  <c r="AY5" i="362" s="1"/>
  <c r="AJ35" i="362"/>
  <c r="BV5" i="362" s="1"/>
  <c r="AI35" i="362"/>
  <c r="BU5" i="362" s="1"/>
  <c r="AH35" i="362"/>
  <c r="BT5" i="362" s="1"/>
  <c r="AG35" i="362"/>
  <c r="BS5" i="362" s="1"/>
  <c r="AF35" i="362"/>
  <c r="BR5" i="362" s="1"/>
  <c r="AE35" i="362"/>
  <c r="BQ5" i="362" s="1"/>
  <c r="AD35" i="362"/>
  <c r="BP5" i="362" s="1"/>
  <c r="AC35" i="362"/>
  <c r="BO5" i="362" s="1"/>
  <c r="AQ34" i="362"/>
  <c r="AQ33" i="362"/>
  <c r="AQ32" i="362"/>
  <c r="AQ31" i="362"/>
  <c r="AQ30" i="362"/>
  <c r="AQ29" i="362"/>
  <c r="AQ28" i="362"/>
  <c r="AQ27" i="362"/>
  <c r="AQ26" i="362"/>
  <c r="AQ25" i="362"/>
  <c r="AQ24" i="362"/>
  <c r="AQ23" i="362"/>
  <c r="AQ22" i="362"/>
  <c r="AQ21" i="362"/>
  <c r="AQ20" i="362"/>
  <c r="AQ19" i="362"/>
  <c r="AQ18" i="362"/>
  <c r="AQ17" i="362"/>
  <c r="AQ16" i="362"/>
  <c r="AQ15" i="362"/>
  <c r="AQ14" i="362"/>
  <c r="AQ13" i="362"/>
  <c r="AQ12" i="362"/>
  <c r="AQ11" i="362"/>
  <c r="AX5" i="362"/>
  <c r="AW5" i="362"/>
  <c r="AV5" i="362"/>
  <c r="AJ37" i="361"/>
  <c r="BJ5" i="361" s="1"/>
  <c r="AI37" i="361"/>
  <c r="BI5" i="361" s="1"/>
  <c r="AH37" i="361"/>
  <c r="BH5" i="361" s="1"/>
  <c r="AG37" i="361"/>
  <c r="BG5" i="361" s="1"/>
  <c r="AF37" i="361"/>
  <c r="BF5" i="361" s="1"/>
  <c r="AE37" i="361"/>
  <c r="BE5" i="361" s="1"/>
  <c r="AD37" i="361"/>
  <c r="BD5" i="361" s="1"/>
  <c r="AC37" i="361"/>
  <c r="BC5" i="361" s="1"/>
  <c r="AB37" i="361"/>
  <c r="BB5" i="361" s="1"/>
  <c r="AA37" i="361"/>
  <c r="BA5" i="361" s="1"/>
  <c r="Z37" i="361"/>
  <c r="AZ5" i="361" s="1"/>
  <c r="Y37" i="361"/>
  <c r="AJ35" i="361"/>
  <c r="BV5" i="361" s="1"/>
  <c r="AI35" i="361"/>
  <c r="BU5" i="361" s="1"/>
  <c r="AH35" i="361"/>
  <c r="BT5" i="361" s="1"/>
  <c r="AG35" i="361"/>
  <c r="BS5" i="361" s="1"/>
  <c r="AF35" i="361"/>
  <c r="BR5" i="361" s="1"/>
  <c r="AE35" i="361"/>
  <c r="BQ5" i="361" s="1"/>
  <c r="AD35" i="361"/>
  <c r="BP5" i="361" s="1"/>
  <c r="AC35" i="361"/>
  <c r="BO5" i="361" s="1"/>
  <c r="AQ34" i="361"/>
  <c r="AQ33" i="361"/>
  <c r="AQ32" i="361"/>
  <c r="AQ31" i="361"/>
  <c r="AQ30" i="361"/>
  <c r="AQ29" i="361"/>
  <c r="AQ28" i="361"/>
  <c r="AQ27" i="361"/>
  <c r="AQ26" i="361"/>
  <c r="AQ25" i="361"/>
  <c r="AQ24" i="361"/>
  <c r="AQ23" i="361"/>
  <c r="AQ22" i="361"/>
  <c r="AQ21" i="361"/>
  <c r="AQ20" i="361"/>
  <c r="AQ19" i="361"/>
  <c r="AQ18" i="361"/>
  <c r="AQ17" i="361"/>
  <c r="AQ16" i="361"/>
  <c r="AQ15" i="361"/>
  <c r="AQ14" i="361"/>
  <c r="AQ13" i="361"/>
  <c r="AQ12" i="361"/>
  <c r="AQ11" i="361"/>
  <c r="AX5" i="361"/>
  <c r="AW5" i="361"/>
  <c r="AV5" i="361"/>
  <c r="AJ37" i="360"/>
  <c r="BJ5" i="360" s="1"/>
  <c r="AI37" i="360"/>
  <c r="BI5" i="360" s="1"/>
  <c r="AH37" i="360"/>
  <c r="BH5" i="360" s="1"/>
  <c r="AG37" i="360"/>
  <c r="BG5" i="360" s="1"/>
  <c r="AF37" i="360"/>
  <c r="BF5" i="360" s="1"/>
  <c r="AE37" i="360"/>
  <c r="BE5" i="360" s="1"/>
  <c r="AD37" i="360"/>
  <c r="BD5" i="360" s="1"/>
  <c r="AC37" i="360"/>
  <c r="BC5" i="360" s="1"/>
  <c r="AB37" i="360"/>
  <c r="BB5" i="360" s="1"/>
  <c r="AA37" i="360"/>
  <c r="BA5" i="360" s="1"/>
  <c r="Z37" i="360"/>
  <c r="AZ5" i="360" s="1"/>
  <c r="Y37" i="360"/>
  <c r="AJ35" i="360"/>
  <c r="BV5" i="360" s="1"/>
  <c r="AI35" i="360"/>
  <c r="BU5" i="360" s="1"/>
  <c r="AH35" i="360"/>
  <c r="BT5" i="360" s="1"/>
  <c r="AG35" i="360"/>
  <c r="BS5" i="360" s="1"/>
  <c r="AF35" i="360"/>
  <c r="BR5" i="360" s="1"/>
  <c r="AE35" i="360"/>
  <c r="BQ5" i="360" s="1"/>
  <c r="AD35" i="360"/>
  <c r="BP5" i="360" s="1"/>
  <c r="AC35" i="360"/>
  <c r="BO5" i="360" s="1"/>
  <c r="AQ34" i="360"/>
  <c r="AQ33" i="360"/>
  <c r="AQ32" i="360"/>
  <c r="AQ31" i="360"/>
  <c r="AQ30" i="360"/>
  <c r="AQ29" i="360"/>
  <c r="AQ28" i="360"/>
  <c r="AQ27" i="360"/>
  <c r="AQ26" i="360"/>
  <c r="AQ25" i="360"/>
  <c r="AQ24" i="360"/>
  <c r="AQ23" i="360"/>
  <c r="AQ22" i="360"/>
  <c r="AQ21" i="360"/>
  <c r="AQ20" i="360"/>
  <c r="AQ19" i="360"/>
  <c r="AQ18" i="360"/>
  <c r="AQ17" i="360"/>
  <c r="AQ16" i="360"/>
  <c r="AQ15" i="360"/>
  <c r="AQ14" i="360"/>
  <c r="AQ13" i="360"/>
  <c r="AQ12" i="360"/>
  <c r="AQ11" i="360"/>
  <c r="AX5" i="360"/>
  <c r="AW5" i="360"/>
  <c r="AV5" i="360"/>
  <c r="AJ37" i="359"/>
  <c r="BJ5" i="359" s="1"/>
  <c r="AI37" i="359"/>
  <c r="BI5" i="359" s="1"/>
  <c r="AH37" i="359"/>
  <c r="BH5" i="359" s="1"/>
  <c r="AG37" i="359"/>
  <c r="BG5" i="359" s="1"/>
  <c r="AF37" i="359"/>
  <c r="BF5" i="359" s="1"/>
  <c r="AE37" i="359"/>
  <c r="BE5" i="359" s="1"/>
  <c r="AD37" i="359"/>
  <c r="BD5" i="359" s="1"/>
  <c r="AC37" i="359"/>
  <c r="BC5" i="359" s="1"/>
  <c r="AB37" i="359"/>
  <c r="BB5" i="359" s="1"/>
  <c r="AA37" i="359"/>
  <c r="BA5" i="359" s="1"/>
  <c r="Z37" i="359"/>
  <c r="AZ5" i="359" s="1"/>
  <c r="Y37" i="359"/>
  <c r="AJ35" i="359"/>
  <c r="BV5" i="359" s="1"/>
  <c r="AI35" i="359"/>
  <c r="BU5" i="359" s="1"/>
  <c r="AH35" i="359"/>
  <c r="BT5" i="359" s="1"/>
  <c r="AG35" i="359"/>
  <c r="BS5" i="359" s="1"/>
  <c r="AF35" i="359"/>
  <c r="BR5" i="359" s="1"/>
  <c r="AE35" i="359"/>
  <c r="BQ5" i="359" s="1"/>
  <c r="AD35" i="359"/>
  <c r="BP5" i="359" s="1"/>
  <c r="AC35" i="359"/>
  <c r="BO5" i="359" s="1"/>
  <c r="AQ34" i="359"/>
  <c r="AQ33" i="359"/>
  <c r="AQ32" i="359"/>
  <c r="AQ31" i="359"/>
  <c r="AQ30" i="359"/>
  <c r="AQ29" i="359"/>
  <c r="AQ28" i="359"/>
  <c r="AQ27" i="359"/>
  <c r="AQ26" i="359"/>
  <c r="AQ25" i="359"/>
  <c r="AQ24" i="359"/>
  <c r="AQ23" i="359"/>
  <c r="AQ22" i="359"/>
  <c r="AQ21" i="359"/>
  <c r="AQ20" i="359"/>
  <c r="AQ19" i="359"/>
  <c r="AQ18" i="359"/>
  <c r="AQ17" i="359"/>
  <c r="AQ16" i="359"/>
  <c r="AQ15" i="359"/>
  <c r="AQ14" i="359"/>
  <c r="AQ13" i="359"/>
  <c r="AQ12" i="359"/>
  <c r="AQ11" i="359"/>
  <c r="AX5" i="359"/>
  <c r="AW5" i="359"/>
  <c r="AV5" i="359"/>
  <c r="AJ37" i="358"/>
  <c r="BJ5" i="358" s="1"/>
  <c r="AI37" i="358"/>
  <c r="BI5" i="358" s="1"/>
  <c r="AH37" i="358"/>
  <c r="BH5" i="358" s="1"/>
  <c r="AG37" i="358"/>
  <c r="BG5" i="358" s="1"/>
  <c r="AF37" i="358"/>
  <c r="BF5" i="358" s="1"/>
  <c r="AE37" i="358"/>
  <c r="BE5" i="358" s="1"/>
  <c r="AD37" i="358"/>
  <c r="BD5" i="358" s="1"/>
  <c r="AC37" i="358"/>
  <c r="BC5" i="358" s="1"/>
  <c r="AB37" i="358"/>
  <c r="BB5" i="358" s="1"/>
  <c r="AA37" i="358"/>
  <c r="BA5" i="358" s="1"/>
  <c r="Z37" i="358"/>
  <c r="AZ5" i="358" s="1"/>
  <c r="Y37" i="358"/>
  <c r="AJ35" i="358"/>
  <c r="BV5" i="358" s="1"/>
  <c r="AI35" i="358"/>
  <c r="BU5" i="358" s="1"/>
  <c r="AH35" i="358"/>
  <c r="BT5" i="358" s="1"/>
  <c r="AG35" i="358"/>
  <c r="BS5" i="358" s="1"/>
  <c r="AF35" i="358"/>
  <c r="BR5" i="358" s="1"/>
  <c r="AE35" i="358"/>
  <c r="BQ5" i="358" s="1"/>
  <c r="AD35" i="358"/>
  <c r="BP5" i="358" s="1"/>
  <c r="AC35" i="358"/>
  <c r="BO5" i="358" s="1"/>
  <c r="AQ34" i="358"/>
  <c r="AQ33" i="358"/>
  <c r="AQ32" i="358"/>
  <c r="AQ31" i="358"/>
  <c r="AQ30" i="358"/>
  <c r="AQ29" i="358"/>
  <c r="AQ28" i="358"/>
  <c r="AQ27" i="358"/>
  <c r="AQ26" i="358"/>
  <c r="AQ25" i="358"/>
  <c r="AQ24" i="358"/>
  <c r="AQ23" i="358"/>
  <c r="AQ22" i="358"/>
  <c r="AQ21" i="358"/>
  <c r="AQ20" i="358"/>
  <c r="AQ19" i="358"/>
  <c r="AQ18" i="358"/>
  <c r="AQ17" i="358"/>
  <c r="AQ16" i="358"/>
  <c r="AQ15" i="358"/>
  <c r="AQ14" i="358"/>
  <c r="AQ13" i="358"/>
  <c r="AQ12" i="358"/>
  <c r="AQ11" i="358"/>
  <c r="AX5" i="358"/>
  <c r="AW5" i="358"/>
  <c r="AV5" i="358"/>
  <c r="AJ37" i="357"/>
  <c r="BJ5" i="357" s="1"/>
  <c r="AI37" i="357"/>
  <c r="BI5" i="357" s="1"/>
  <c r="AH37" i="357"/>
  <c r="BH5" i="357" s="1"/>
  <c r="AG37" i="357"/>
  <c r="BG5" i="357" s="1"/>
  <c r="AF37" i="357"/>
  <c r="BF5" i="357" s="1"/>
  <c r="AE37" i="357"/>
  <c r="BE5" i="357" s="1"/>
  <c r="AD37" i="357"/>
  <c r="BD5" i="357" s="1"/>
  <c r="AC37" i="357"/>
  <c r="BC5" i="357" s="1"/>
  <c r="AB37" i="357"/>
  <c r="BB5" i="357" s="1"/>
  <c r="AA37" i="357"/>
  <c r="BA5" i="357" s="1"/>
  <c r="Z37" i="357"/>
  <c r="AZ5" i="357" s="1"/>
  <c r="Y37" i="357"/>
  <c r="AJ35" i="357"/>
  <c r="BV5" i="357" s="1"/>
  <c r="AI35" i="357"/>
  <c r="BU5" i="357" s="1"/>
  <c r="AH35" i="357"/>
  <c r="BT5" i="357" s="1"/>
  <c r="AG35" i="357"/>
  <c r="BS5" i="357" s="1"/>
  <c r="AF35" i="357"/>
  <c r="BR5" i="357" s="1"/>
  <c r="AE35" i="357"/>
  <c r="BQ5" i="357" s="1"/>
  <c r="AD35" i="357"/>
  <c r="BP5" i="357" s="1"/>
  <c r="AC35" i="357"/>
  <c r="BO5" i="357" s="1"/>
  <c r="AQ34" i="357"/>
  <c r="AQ33" i="357"/>
  <c r="AQ32" i="357"/>
  <c r="AQ31" i="357"/>
  <c r="AQ30" i="357"/>
  <c r="AQ29" i="357"/>
  <c r="AQ28" i="357"/>
  <c r="AQ27" i="357"/>
  <c r="AQ26" i="357"/>
  <c r="AQ25" i="357"/>
  <c r="AQ24" i="357"/>
  <c r="AQ23" i="357"/>
  <c r="AQ22" i="357"/>
  <c r="AQ21" i="357"/>
  <c r="AQ20" i="357"/>
  <c r="AQ19" i="357"/>
  <c r="AQ18" i="357"/>
  <c r="AQ17" i="357"/>
  <c r="AQ16" i="357"/>
  <c r="AQ15" i="357"/>
  <c r="AQ14" i="357"/>
  <c r="AQ13" i="357"/>
  <c r="AQ12" i="357"/>
  <c r="AQ11" i="357"/>
  <c r="AX5" i="357"/>
  <c r="AW5" i="357"/>
  <c r="AV5" i="357"/>
  <c r="AJ37" i="356"/>
  <c r="BJ5" i="356" s="1"/>
  <c r="AI37" i="356"/>
  <c r="BI5" i="356" s="1"/>
  <c r="AH37" i="356"/>
  <c r="BH5" i="356" s="1"/>
  <c r="AG37" i="356"/>
  <c r="BG5" i="356" s="1"/>
  <c r="AF37" i="356"/>
  <c r="BF5" i="356" s="1"/>
  <c r="AE37" i="356"/>
  <c r="BE5" i="356" s="1"/>
  <c r="AD37" i="356"/>
  <c r="BD5" i="356" s="1"/>
  <c r="AC37" i="356"/>
  <c r="BC5" i="356" s="1"/>
  <c r="AB37" i="356"/>
  <c r="BB5" i="356" s="1"/>
  <c r="AA37" i="356"/>
  <c r="BA5" i="356" s="1"/>
  <c r="Z37" i="356"/>
  <c r="AZ5" i="356" s="1"/>
  <c r="Y37" i="356"/>
  <c r="AJ35" i="356"/>
  <c r="BV5" i="356" s="1"/>
  <c r="AI35" i="356"/>
  <c r="BU5" i="356" s="1"/>
  <c r="AH35" i="356"/>
  <c r="BT5" i="356" s="1"/>
  <c r="AG35" i="356"/>
  <c r="BS5" i="356" s="1"/>
  <c r="AF35" i="356"/>
  <c r="BR5" i="356" s="1"/>
  <c r="AE35" i="356"/>
  <c r="BQ5" i="356" s="1"/>
  <c r="AD35" i="356"/>
  <c r="BP5" i="356" s="1"/>
  <c r="AC35" i="356"/>
  <c r="BO5" i="356" s="1"/>
  <c r="AQ34" i="356"/>
  <c r="AQ33" i="356"/>
  <c r="AQ32" i="356"/>
  <c r="AQ31" i="356"/>
  <c r="AQ30" i="356"/>
  <c r="AQ29" i="356"/>
  <c r="AQ28" i="356"/>
  <c r="AQ27" i="356"/>
  <c r="AQ26" i="356"/>
  <c r="AQ25" i="356"/>
  <c r="AQ24" i="356"/>
  <c r="AQ23" i="356"/>
  <c r="AQ22" i="356"/>
  <c r="AQ21" i="356"/>
  <c r="AQ20" i="356"/>
  <c r="AQ19" i="356"/>
  <c r="AQ18" i="356"/>
  <c r="AQ17" i="356"/>
  <c r="AQ16" i="356"/>
  <c r="AQ15" i="356"/>
  <c r="AQ14" i="356"/>
  <c r="AQ13" i="356"/>
  <c r="AQ12" i="356"/>
  <c r="AQ11" i="356"/>
  <c r="AX5" i="356"/>
  <c r="AW5" i="356"/>
  <c r="AV5" i="356"/>
  <c r="AJ37" i="355"/>
  <c r="BJ5" i="355" s="1"/>
  <c r="AI37" i="355"/>
  <c r="BI5" i="355" s="1"/>
  <c r="AH37" i="355"/>
  <c r="BH5" i="355" s="1"/>
  <c r="AG37" i="355"/>
  <c r="BG5" i="355" s="1"/>
  <c r="AF37" i="355"/>
  <c r="BF5" i="355" s="1"/>
  <c r="AE37" i="355"/>
  <c r="BE5" i="355" s="1"/>
  <c r="AD37" i="355"/>
  <c r="BD5" i="355" s="1"/>
  <c r="AC37" i="355"/>
  <c r="BC5" i="355" s="1"/>
  <c r="AB37" i="355"/>
  <c r="BB5" i="355" s="1"/>
  <c r="AA37" i="355"/>
  <c r="BA5" i="355" s="1"/>
  <c r="Z37" i="355"/>
  <c r="AZ5" i="355" s="1"/>
  <c r="Y37" i="355"/>
  <c r="BK5" i="355" s="1"/>
  <c r="AJ35" i="355"/>
  <c r="BV5" i="355" s="1"/>
  <c r="AI35" i="355"/>
  <c r="BU5" i="355" s="1"/>
  <c r="AH35" i="355"/>
  <c r="BT5" i="355" s="1"/>
  <c r="AG35" i="355"/>
  <c r="BS5" i="355" s="1"/>
  <c r="AF35" i="355"/>
  <c r="BR5" i="355" s="1"/>
  <c r="AE35" i="355"/>
  <c r="BQ5" i="355" s="1"/>
  <c r="AD35" i="355"/>
  <c r="BP5" i="355" s="1"/>
  <c r="AC35" i="355"/>
  <c r="BO5" i="355" s="1"/>
  <c r="AQ34" i="355"/>
  <c r="AQ33" i="355"/>
  <c r="AQ32" i="355"/>
  <c r="AQ31" i="355"/>
  <c r="AQ30" i="355"/>
  <c r="AQ29" i="355"/>
  <c r="AQ28" i="355"/>
  <c r="AQ27" i="355"/>
  <c r="AQ26" i="355"/>
  <c r="AQ25" i="355"/>
  <c r="AQ24" i="355"/>
  <c r="AQ23" i="355"/>
  <c r="AQ22" i="355"/>
  <c r="AQ21" i="355"/>
  <c r="AQ20" i="355"/>
  <c r="AQ19" i="355"/>
  <c r="AQ18" i="355"/>
  <c r="AQ17" i="355"/>
  <c r="AQ16" i="355"/>
  <c r="AQ15" i="355"/>
  <c r="AQ14" i="355"/>
  <c r="AQ13" i="355"/>
  <c r="AQ12" i="355"/>
  <c r="AQ11" i="355"/>
  <c r="AX5" i="355"/>
  <c r="AW5" i="355"/>
  <c r="AV5" i="355"/>
  <c r="AJ37" i="354"/>
  <c r="BJ5" i="354" s="1"/>
  <c r="AI37" i="354"/>
  <c r="BI5" i="354" s="1"/>
  <c r="AH37" i="354"/>
  <c r="BH5" i="354" s="1"/>
  <c r="AG37" i="354"/>
  <c r="BG5" i="354" s="1"/>
  <c r="AF37" i="354"/>
  <c r="BF5" i="354" s="1"/>
  <c r="AE37" i="354"/>
  <c r="BE5" i="354" s="1"/>
  <c r="AD37" i="354"/>
  <c r="BD5" i="354" s="1"/>
  <c r="AC37" i="354"/>
  <c r="BC5" i="354" s="1"/>
  <c r="AB37" i="354"/>
  <c r="BB5" i="354" s="1"/>
  <c r="AA37" i="354"/>
  <c r="BA5" i="354" s="1"/>
  <c r="Z37" i="354"/>
  <c r="AZ5" i="354" s="1"/>
  <c r="Y37" i="354"/>
  <c r="AJ35" i="354"/>
  <c r="BV5" i="354" s="1"/>
  <c r="AI35" i="354"/>
  <c r="BU5" i="354" s="1"/>
  <c r="AH35" i="354"/>
  <c r="BT5" i="354" s="1"/>
  <c r="AG35" i="354"/>
  <c r="BS5" i="354" s="1"/>
  <c r="AF35" i="354"/>
  <c r="BR5" i="354" s="1"/>
  <c r="AE35" i="354"/>
  <c r="BQ5" i="354" s="1"/>
  <c r="AD35" i="354"/>
  <c r="BP5" i="354" s="1"/>
  <c r="AC35" i="354"/>
  <c r="BO5" i="354" s="1"/>
  <c r="AQ34" i="354"/>
  <c r="AQ33" i="354"/>
  <c r="AQ32" i="354"/>
  <c r="AQ31" i="354"/>
  <c r="AQ30" i="354"/>
  <c r="AQ29" i="354"/>
  <c r="AQ28" i="354"/>
  <c r="AQ27" i="354"/>
  <c r="AQ26" i="354"/>
  <c r="AQ25" i="354"/>
  <c r="AQ24" i="354"/>
  <c r="AQ23" i="354"/>
  <c r="AQ22" i="354"/>
  <c r="AQ21" i="354"/>
  <c r="AQ20" i="354"/>
  <c r="AQ19" i="354"/>
  <c r="AQ18" i="354"/>
  <c r="AQ17" i="354"/>
  <c r="AQ16" i="354"/>
  <c r="AQ15" i="354"/>
  <c r="AQ14" i="354"/>
  <c r="AQ13" i="354"/>
  <c r="AQ12" i="354"/>
  <c r="AQ11" i="354"/>
  <c r="AX5" i="354"/>
  <c r="AW5" i="354"/>
  <c r="AV5" i="354"/>
  <c r="AJ37" i="353"/>
  <c r="BJ5" i="353" s="1"/>
  <c r="AI37" i="353"/>
  <c r="BI5" i="353" s="1"/>
  <c r="AH37" i="353"/>
  <c r="BH5" i="353" s="1"/>
  <c r="AG37" i="353"/>
  <c r="BG5" i="353" s="1"/>
  <c r="AF37" i="353"/>
  <c r="BF5" i="353" s="1"/>
  <c r="AE37" i="353"/>
  <c r="BE5" i="353" s="1"/>
  <c r="AD37" i="353"/>
  <c r="BD5" i="353" s="1"/>
  <c r="AC37" i="353"/>
  <c r="BC5" i="353" s="1"/>
  <c r="AB37" i="353"/>
  <c r="AA37" i="353"/>
  <c r="BA5" i="353" s="1"/>
  <c r="Z37" i="353"/>
  <c r="AZ5" i="353" s="1"/>
  <c r="Y37" i="353"/>
  <c r="BK5" i="353" s="1"/>
  <c r="AJ35" i="353"/>
  <c r="BV5" i="353" s="1"/>
  <c r="AI35" i="353"/>
  <c r="BU5" i="353" s="1"/>
  <c r="AH35" i="353"/>
  <c r="BT5" i="353" s="1"/>
  <c r="AG35" i="353"/>
  <c r="BS5" i="353" s="1"/>
  <c r="AF35" i="353"/>
  <c r="BR5" i="353" s="1"/>
  <c r="AE35" i="353"/>
  <c r="BQ5" i="353" s="1"/>
  <c r="AD35" i="353"/>
  <c r="BP5" i="353" s="1"/>
  <c r="AC35" i="353"/>
  <c r="BO5" i="353" s="1"/>
  <c r="AQ34" i="353"/>
  <c r="AQ33" i="353"/>
  <c r="AQ32" i="353"/>
  <c r="AQ31" i="353"/>
  <c r="AQ30" i="353"/>
  <c r="AQ29" i="353"/>
  <c r="AQ28" i="353"/>
  <c r="AQ27" i="353"/>
  <c r="AQ26" i="353"/>
  <c r="AQ25" i="353"/>
  <c r="AQ24" i="353"/>
  <c r="AQ23" i="353"/>
  <c r="AQ22" i="353"/>
  <c r="AQ21" i="353"/>
  <c r="AQ20" i="353"/>
  <c r="AQ19" i="353"/>
  <c r="AQ18" i="353"/>
  <c r="AQ17" i="353"/>
  <c r="AQ16" i="353"/>
  <c r="AQ15" i="353"/>
  <c r="AQ14" i="353"/>
  <c r="AQ13" i="353"/>
  <c r="AQ12" i="353"/>
  <c r="AQ11" i="353"/>
  <c r="AX5" i="353"/>
  <c r="AW5" i="353"/>
  <c r="AV5" i="353"/>
  <c r="AJ37" i="352"/>
  <c r="BJ5" i="352" s="1"/>
  <c r="AI37" i="352"/>
  <c r="BI5" i="352" s="1"/>
  <c r="AH37" i="352"/>
  <c r="BH5" i="352" s="1"/>
  <c r="AG37" i="352"/>
  <c r="BG5" i="352" s="1"/>
  <c r="AF37" i="352"/>
  <c r="BF5" i="352" s="1"/>
  <c r="AE37" i="352"/>
  <c r="BE5" i="352" s="1"/>
  <c r="AD37" i="352"/>
  <c r="BD5" i="352" s="1"/>
  <c r="AC37" i="352"/>
  <c r="BC5" i="352" s="1"/>
  <c r="AB37" i="352"/>
  <c r="BB5" i="352" s="1"/>
  <c r="AA37" i="352"/>
  <c r="BA5" i="352" s="1"/>
  <c r="Z37" i="352"/>
  <c r="AZ5" i="352" s="1"/>
  <c r="Y37" i="352"/>
  <c r="BK5" i="352" s="1"/>
  <c r="AJ35" i="352"/>
  <c r="BV5" i="352" s="1"/>
  <c r="AI35" i="352"/>
  <c r="BU5" i="352" s="1"/>
  <c r="AH35" i="352"/>
  <c r="BT5" i="352" s="1"/>
  <c r="AG35" i="352"/>
  <c r="BS5" i="352" s="1"/>
  <c r="AF35" i="352"/>
  <c r="BR5" i="352" s="1"/>
  <c r="AE35" i="352"/>
  <c r="BQ5" i="352" s="1"/>
  <c r="AD35" i="352"/>
  <c r="BP5" i="352" s="1"/>
  <c r="AC35" i="352"/>
  <c r="BO5" i="352" s="1"/>
  <c r="AQ34" i="352"/>
  <c r="AQ33" i="352"/>
  <c r="AQ32" i="352"/>
  <c r="AQ31" i="352"/>
  <c r="AQ30" i="352"/>
  <c r="AQ29" i="352"/>
  <c r="AQ28" i="352"/>
  <c r="AQ27" i="352"/>
  <c r="AQ26" i="352"/>
  <c r="AQ25" i="352"/>
  <c r="AQ24" i="352"/>
  <c r="AQ23" i="352"/>
  <c r="AQ22" i="352"/>
  <c r="AQ21" i="352"/>
  <c r="AQ20" i="352"/>
  <c r="AQ19" i="352"/>
  <c r="AQ18" i="352"/>
  <c r="AQ17" i="352"/>
  <c r="AQ16" i="352"/>
  <c r="AQ15" i="352"/>
  <c r="AQ14" i="352"/>
  <c r="AQ13" i="352"/>
  <c r="AQ12" i="352"/>
  <c r="AQ11" i="352"/>
  <c r="AX5" i="352"/>
  <c r="AW5" i="352"/>
  <c r="AV5" i="352"/>
  <c r="AJ37" i="351"/>
  <c r="BJ5" i="351" s="1"/>
  <c r="AI37" i="351"/>
  <c r="BI5" i="351" s="1"/>
  <c r="AH37" i="351"/>
  <c r="BH5" i="351" s="1"/>
  <c r="AG37" i="351"/>
  <c r="BG5" i="351" s="1"/>
  <c r="AF37" i="351"/>
  <c r="BF5" i="351" s="1"/>
  <c r="AE37" i="351"/>
  <c r="BE5" i="351" s="1"/>
  <c r="AD37" i="351"/>
  <c r="BD5" i="351" s="1"/>
  <c r="AC37" i="351"/>
  <c r="BC5" i="351" s="1"/>
  <c r="AB37" i="351"/>
  <c r="BB5" i="351" s="1"/>
  <c r="AA37" i="351"/>
  <c r="BA5" i="351" s="1"/>
  <c r="Z37" i="351"/>
  <c r="AZ5" i="351" s="1"/>
  <c r="Y37" i="351"/>
  <c r="AJ35" i="351"/>
  <c r="BV5" i="351" s="1"/>
  <c r="AI35" i="351"/>
  <c r="BU5" i="351" s="1"/>
  <c r="AH35" i="351"/>
  <c r="BT5" i="351" s="1"/>
  <c r="AG35" i="351"/>
  <c r="BS5" i="351" s="1"/>
  <c r="AF35" i="351"/>
  <c r="BR5" i="351" s="1"/>
  <c r="AE35" i="351"/>
  <c r="BQ5" i="351" s="1"/>
  <c r="AD35" i="351"/>
  <c r="BP5" i="351" s="1"/>
  <c r="AC35" i="351"/>
  <c r="BO5" i="351" s="1"/>
  <c r="AQ34" i="351"/>
  <c r="AQ33" i="351"/>
  <c r="AQ32" i="351"/>
  <c r="AQ31" i="351"/>
  <c r="AQ30" i="351"/>
  <c r="AQ29" i="351"/>
  <c r="AQ28" i="351"/>
  <c r="AQ27" i="351"/>
  <c r="AQ26" i="351"/>
  <c r="AQ25" i="351"/>
  <c r="AQ24" i="351"/>
  <c r="AQ23" i="351"/>
  <c r="AQ22" i="351"/>
  <c r="AQ21" i="351"/>
  <c r="AQ20" i="351"/>
  <c r="AQ19" i="351"/>
  <c r="AQ18" i="351"/>
  <c r="AQ17" i="351"/>
  <c r="AQ16" i="351"/>
  <c r="AQ15" i="351"/>
  <c r="AQ14" i="351"/>
  <c r="AQ13" i="351"/>
  <c r="AQ12" i="351"/>
  <c r="AQ11" i="351"/>
  <c r="AX5" i="351"/>
  <c r="AW5" i="351"/>
  <c r="AV5" i="351"/>
  <c r="AJ37" i="350"/>
  <c r="BJ5" i="350" s="1"/>
  <c r="AI37" i="350"/>
  <c r="BI5" i="350" s="1"/>
  <c r="AH37" i="350"/>
  <c r="BH5" i="350" s="1"/>
  <c r="AG37" i="350"/>
  <c r="BG5" i="350" s="1"/>
  <c r="AF37" i="350"/>
  <c r="BF5" i="350" s="1"/>
  <c r="AE37" i="350"/>
  <c r="BE5" i="350" s="1"/>
  <c r="AD37" i="350"/>
  <c r="BD5" i="350" s="1"/>
  <c r="AC37" i="350"/>
  <c r="BC5" i="350" s="1"/>
  <c r="AB37" i="350"/>
  <c r="BB5" i="350" s="1"/>
  <c r="AA37" i="350"/>
  <c r="BA5" i="350" s="1"/>
  <c r="Z37" i="350"/>
  <c r="AZ5" i="350" s="1"/>
  <c r="Y37" i="350"/>
  <c r="AY5" i="350" s="1"/>
  <c r="AJ35" i="350"/>
  <c r="BV5" i="350" s="1"/>
  <c r="AI35" i="350"/>
  <c r="BU5" i="350" s="1"/>
  <c r="AH35" i="350"/>
  <c r="BT5" i="350" s="1"/>
  <c r="AG35" i="350"/>
  <c r="BS5" i="350" s="1"/>
  <c r="AF35" i="350"/>
  <c r="BR5" i="350" s="1"/>
  <c r="AE35" i="350"/>
  <c r="BQ5" i="350" s="1"/>
  <c r="AD35" i="350"/>
  <c r="BP5" i="350" s="1"/>
  <c r="AC35" i="350"/>
  <c r="BO5" i="350" s="1"/>
  <c r="AQ34" i="350"/>
  <c r="AQ33" i="350"/>
  <c r="AQ32" i="350"/>
  <c r="AQ31" i="350"/>
  <c r="AQ30" i="350"/>
  <c r="AQ29" i="350"/>
  <c r="AQ28" i="350"/>
  <c r="AQ27" i="350"/>
  <c r="AQ26" i="350"/>
  <c r="AQ25" i="350"/>
  <c r="AQ24" i="350"/>
  <c r="AQ23" i="350"/>
  <c r="AQ22" i="350"/>
  <c r="AQ21" i="350"/>
  <c r="AQ20" i="350"/>
  <c r="AQ19" i="350"/>
  <c r="AQ18" i="350"/>
  <c r="AQ17" i="350"/>
  <c r="AQ16" i="350"/>
  <c r="AQ15" i="350"/>
  <c r="AQ14" i="350"/>
  <c r="AQ13" i="350"/>
  <c r="AQ12" i="350"/>
  <c r="AQ11" i="350"/>
  <c r="AX5" i="350"/>
  <c r="AW5" i="350"/>
  <c r="AV5" i="350"/>
  <c r="AJ37" i="349"/>
  <c r="BJ5" i="349" s="1"/>
  <c r="AI37" i="349"/>
  <c r="BI5" i="349" s="1"/>
  <c r="AH37" i="349"/>
  <c r="BH5" i="349" s="1"/>
  <c r="AG37" i="349"/>
  <c r="BG5" i="349" s="1"/>
  <c r="AF37" i="349"/>
  <c r="BF5" i="349" s="1"/>
  <c r="AE37" i="349"/>
  <c r="BE5" i="349" s="1"/>
  <c r="AD37" i="349"/>
  <c r="BD5" i="349" s="1"/>
  <c r="AC37" i="349"/>
  <c r="BC5" i="349" s="1"/>
  <c r="AB37" i="349"/>
  <c r="BB5" i="349" s="1"/>
  <c r="AA37" i="349"/>
  <c r="BA5" i="349" s="1"/>
  <c r="Z37" i="349"/>
  <c r="AZ5" i="349" s="1"/>
  <c r="Y37" i="349"/>
  <c r="AJ35" i="349"/>
  <c r="BV5" i="349" s="1"/>
  <c r="AI35" i="349"/>
  <c r="BU5" i="349" s="1"/>
  <c r="AH35" i="349"/>
  <c r="BT5" i="349" s="1"/>
  <c r="AG35" i="349"/>
  <c r="BS5" i="349" s="1"/>
  <c r="AF35" i="349"/>
  <c r="BR5" i="349" s="1"/>
  <c r="AE35" i="349"/>
  <c r="BQ5" i="349" s="1"/>
  <c r="AD35" i="349"/>
  <c r="BP5" i="349" s="1"/>
  <c r="AC35" i="349"/>
  <c r="BO5" i="349" s="1"/>
  <c r="AQ34" i="349"/>
  <c r="AQ33" i="349"/>
  <c r="AQ32" i="349"/>
  <c r="AQ31" i="349"/>
  <c r="AQ30" i="349"/>
  <c r="AQ29" i="349"/>
  <c r="AQ28" i="349"/>
  <c r="AQ27" i="349"/>
  <c r="AQ26" i="349"/>
  <c r="AQ25" i="349"/>
  <c r="AQ24" i="349"/>
  <c r="AQ23" i="349"/>
  <c r="AQ22" i="349"/>
  <c r="AQ21" i="349"/>
  <c r="AQ20" i="349"/>
  <c r="AQ19" i="349"/>
  <c r="AQ18" i="349"/>
  <c r="AQ17" i="349"/>
  <c r="AQ16" i="349"/>
  <c r="AQ15" i="349"/>
  <c r="AQ14" i="349"/>
  <c r="AQ13" i="349"/>
  <c r="AQ12" i="349"/>
  <c r="AQ11" i="349"/>
  <c r="AX5" i="349"/>
  <c r="AW5" i="349"/>
  <c r="AV5" i="349"/>
  <c r="AJ37" i="348"/>
  <c r="BJ5" i="348" s="1"/>
  <c r="AI37" i="348"/>
  <c r="BI5" i="348" s="1"/>
  <c r="AH37" i="348"/>
  <c r="BH5" i="348" s="1"/>
  <c r="AG37" i="348"/>
  <c r="BG5" i="348" s="1"/>
  <c r="AF37" i="348"/>
  <c r="BF5" i="348" s="1"/>
  <c r="AE37" i="348"/>
  <c r="BE5" i="348" s="1"/>
  <c r="AD37" i="348"/>
  <c r="BD5" i="348" s="1"/>
  <c r="AC37" i="348"/>
  <c r="BC5" i="348" s="1"/>
  <c r="AB37" i="348"/>
  <c r="BB5" i="348" s="1"/>
  <c r="AA37" i="348"/>
  <c r="BA5" i="348" s="1"/>
  <c r="Z37" i="348"/>
  <c r="AZ5" i="348" s="1"/>
  <c r="Y37" i="348"/>
  <c r="AY5" i="348" s="1"/>
  <c r="AJ35" i="348"/>
  <c r="BV5" i="348" s="1"/>
  <c r="AI35" i="348"/>
  <c r="BU5" i="348" s="1"/>
  <c r="AH35" i="348"/>
  <c r="BT5" i="348" s="1"/>
  <c r="AG35" i="348"/>
  <c r="BS5" i="348" s="1"/>
  <c r="AF35" i="348"/>
  <c r="BR5" i="348" s="1"/>
  <c r="AE35" i="348"/>
  <c r="BQ5" i="348" s="1"/>
  <c r="AD35" i="348"/>
  <c r="BP5" i="348" s="1"/>
  <c r="AC35" i="348"/>
  <c r="BO5" i="348" s="1"/>
  <c r="AQ34" i="348"/>
  <c r="AQ33" i="348"/>
  <c r="AQ32" i="348"/>
  <c r="AQ31" i="348"/>
  <c r="AQ30" i="348"/>
  <c r="AQ29" i="348"/>
  <c r="AQ28" i="348"/>
  <c r="AQ27" i="348"/>
  <c r="AQ26" i="348"/>
  <c r="AQ25" i="348"/>
  <c r="AQ24" i="348"/>
  <c r="AQ23" i="348"/>
  <c r="AQ22" i="348"/>
  <c r="AQ21" i="348"/>
  <c r="AQ20" i="348"/>
  <c r="AQ19" i="348"/>
  <c r="AQ18" i="348"/>
  <c r="AQ17" i="348"/>
  <c r="AQ16" i="348"/>
  <c r="AQ15" i="348"/>
  <c r="AQ14" i="348"/>
  <c r="AQ13" i="348"/>
  <c r="AQ12" i="348"/>
  <c r="AQ11" i="348"/>
  <c r="AX5" i="348"/>
  <c r="AW5" i="348"/>
  <c r="AV5" i="348"/>
  <c r="AJ37" i="347"/>
  <c r="BJ5" i="347" s="1"/>
  <c r="AI37" i="347"/>
  <c r="BI5" i="347" s="1"/>
  <c r="AH37" i="347"/>
  <c r="BH5" i="347" s="1"/>
  <c r="AG37" i="347"/>
  <c r="BG5" i="347" s="1"/>
  <c r="AF37" i="347"/>
  <c r="BF5" i="347" s="1"/>
  <c r="AE37" i="347"/>
  <c r="BE5" i="347" s="1"/>
  <c r="AD37" i="347"/>
  <c r="BD5" i="347" s="1"/>
  <c r="AC37" i="347"/>
  <c r="BC5" i="347" s="1"/>
  <c r="AB37" i="347"/>
  <c r="BB5" i="347" s="1"/>
  <c r="AA37" i="347"/>
  <c r="BA5" i="347" s="1"/>
  <c r="Z37" i="347"/>
  <c r="AZ5" i="347" s="1"/>
  <c r="Y37" i="347"/>
  <c r="AJ35" i="347"/>
  <c r="BV5" i="347" s="1"/>
  <c r="AI35" i="347"/>
  <c r="BU5" i="347" s="1"/>
  <c r="AH35" i="347"/>
  <c r="BT5" i="347" s="1"/>
  <c r="AG35" i="347"/>
  <c r="BS5" i="347" s="1"/>
  <c r="AF35" i="347"/>
  <c r="BR5" i="347" s="1"/>
  <c r="AE35" i="347"/>
  <c r="BQ5" i="347" s="1"/>
  <c r="AD35" i="347"/>
  <c r="BP5" i="347" s="1"/>
  <c r="AC35" i="347"/>
  <c r="BO5" i="347" s="1"/>
  <c r="AQ34" i="347"/>
  <c r="AQ33" i="347"/>
  <c r="AQ32" i="347"/>
  <c r="AQ31" i="347"/>
  <c r="AQ30" i="347"/>
  <c r="AQ29" i="347"/>
  <c r="AQ28" i="347"/>
  <c r="AQ27" i="347"/>
  <c r="AQ26" i="347"/>
  <c r="AQ25" i="347"/>
  <c r="AQ24" i="347"/>
  <c r="AQ23" i="347"/>
  <c r="AQ22" i="347"/>
  <c r="AQ21" i="347"/>
  <c r="AQ20" i="347"/>
  <c r="AQ19" i="347"/>
  <c r="AQ18" i="347"/>
  <c r="AQ17" i="347"/>
  <c r="AQ16" i="347"/>
  <c r="AQ15" i="347"/>
  <c r="AQ14" i="347"/>
  <c r="AQ13" i="347"/>
  <c r="AQ12" i="347"/>
  <c r="AQ11" i="347"/>
  <c r="AX5" i="347"/>
  <c r="AW5" i="347"/>
  <c r="AV5" i="347"/>
  <c r="AJ37" i="346"/>
  <c r="BJ5" i="346" s="1"/>
  <c r="AI37" i="346"/>
  <c r="BI5" i="346" s="1"/>
  <c r="AH37" i="346"/>
  <c r="BH5" i="346" s="1"/>
  <c r="AG37" i="346"/>
  <c r="BG5" i="346" s="1"/>
  <c r="AF37" i="346"/>
  <c r="BF5" i="346" s="1"/>
  <c r="AE37" i="346"/>
  <c r="BE5" i="346" s="1"/>
  <c r="AD37" i="346"/>
  <c r="BD5" i="346" s="1"/>
  <c r="AC37" i="346"/>
  <c r="BC5" i="346" s="1"/>
  <c r="AB37" i="346"/>
  <c r="BB5" i="346" s="1"/>
  <c r="AA37" i="346"/>
  <c r="BA5" i="346" s="1"/>
  <c r="Z37" i="346"/>
  <c r="AZ5" i="346" s="1"/>
  <c r="Y37" i="346"/>
  <c r="BK5" i="346" s="1"/>
  <c r="AJ35" i="346"/>
  <c r="BV5" i="346" s="1"/>
  <c r="AI35" i="346"/>
  <c r="BU5" i="346" s="1"/>
  <c r="AH35" i="346"/>
  <c r="BT5" i="346" s="1"/>
  <c r="AG35" i="346"/>
  <c r="BS5" i="346" s="1"/>
  <c r="AF35" i="346"/>
  <c r="BR5" i="346" s="1"/>
  <c r="AE35" i="346"/>
  <c r="BQ5" i="346" s="1"/>
  <c r="AD35" i="346"/>
  <c r="BP5" i="346" s="1"/>
  <c r="AC35" i="346"/>
  <c r="BO5" i="346" s="1"/>
  <c r="AQ34" i="346"/>
  <c r="AQ33" i="346"/>
  <c r="AQ32" i="346"/>
  <c r="AQ31" i="346"/>
  <c r="AQ30" i="346"/>
  <c r="AQ29" i="346"/>
  <c r="AQ28" i="346"/>
  <c r="AQ27" i="346"/>
  <c r="AQ26" i="346"/>
  <c r="AQ25" i="346"/>
  <c r="AQ24" i="346"/>
  <c r="AQ23" i="346"/>
  <c r="AQ22" i="346"/>
  <c r="AQ21" i="346"/>
  <c r="AQ20" i="346"/>
  <c r="AQ19" i="346"/>
  <c r="AQ18" i="346"/>
  <c r="AQ17" i="346"/>
  <c r="AQ16" i="346"/>
  <c r="AQ15" i="346"/>
  <c r="AQ14" i="346"/>
  <c r="AQ13" i="346"/>
  <c r="AQ12" i="346"/>
  <c r="AQ11" i="346"/>
  <c r="AX5" i="346"/>
  <c r="AW5" i="346"/>
  <c r="AV5" i="346"/>
  <c r="AJ37" i="345"/>
  <c r="BJ5" i="345" s="1"/>
  <c r="AI37" i="345"/>
  <c r="BI5" i="345" s="1"/>
  <c r="AH37" i="345"/>
  <c r="BH5" i="345" s="1"/>
  <c r="AG37" i="345"/>
  <c r="BG5" i="345" s="1"/>
  <c r="AF37" i="345"/>
  <c r="BF5" i="345" s="1"/>
  <c r="AE37" i="345"/>
  <c r="BE5" i="345" s="1"/>
  <c r="AD37" i="345"/>
  <c r="BD5" i="345" s="1"/>
  <c r="AC37" i="345"/>
  <c r="BC5" i="345" s="1"/>
  <c r="AB37" i="345"/>
  <c r="BB5" i="345" s="1"/>
  <c r="AA37" i="345"/>
  <c r="BA5" i="345" s="1"/>
  <c r="Z37" i="345"/>
  <c r="AZ5" i="345" s="1"/>
  <c r="Y37" i="345"/>
  <c r="AJ35" i="345"/>
  <c r="BV5" i="345" s="1"/>
  <c r="AI35" i="345"/>
  <c r="BU5" i="345" s="1"/>
  <c r="AH35" i="345"/>
  <c r="BT5" i="345" s="1"/>
  <c r="AG35" i="345"/>
  <c r="BS5" i="345" s="1"/>
  <c r="AF35" i="345"/>
  <c r="BR5" i="345" s="1"/>
  <c r="AE35" i="345"/>
  <c r="BQ5" i="345" s="1"/>
  <c r="AD35" i="345"/>
  <c r="BP5" i="345" s="1"/>
  <c r="AC35" i="345"/>
  <c r="BO5" i="345" s="1"/>
  <c r="AQ34" i="345"/>
  <c r="AQ33" i="345"/>
  <c r="AQ32" i="345"/>
  <c r="AQ31" i="345"/>
  <c r="AQ30" i="345"/>
  <c r="AQ29" i="345"/>
  <c r="AQ28" i="345"/>
  <c r="AQ27" i="345"/>
  <c r="AQ26" i="345"/>
  <c r="AQ25" i="345"/>
  <c r="AQ24" i="345"/>
  <c r="AQ23" i="345"/>
  <c r="AQ22" i="345"/>
  <c r="AQ21" i="345"/>
  <c r="AQ20" i="345"/>
  <c r="AQ19" i="345"/>
  <c r="AQ18" i="345"/>
  <c r="AQ17" i="345"/>
  <c r="AQ16" i="345"/>
  <c r="AQ15" i="345"/>
  <c r="AQ14" i="345"/>
  <c r="AQ13" i="345"/>
  <c r="AQ12" i="345"/>
  <c r="AQ11" i="345"/>
  <c r="AX5" i="345"/>
  <c r="AW5" i="345"/>
  <c r="AV5" i="345"/>
  <c r="AJ37" i="344"/>
  <c r="BJ5" i="344" s="1"/>
  <c r="AI37" i="344"/>
  <c r="BI5" i="344" s="1"/>
  <c r="AH37" i="344"/>
  <c r="BH5" i="344" s="1"/>
  <c r="AG37" i="344"/>
  <c r="BG5" i="344" s="1"/>
  <c r="AF37" i="344"/>
  <c r="BF5" i="344" s="1"/>
  <c r="AE37" i="344"/>
  <c r="BE5" i="344" s="1"/>
  <c r="AD37" i="344"/>
  <c r="BD5" i="344" s="1"/>
  <c r="AC37" i="344"/>
  <c r="BC5" i="344" s="1"/>
  <c r="AB37" i="344"/>
  <c r="BB5" i="344" s="1"/>
  <c r="AA37" i="344"/>
  <c r="BA5" i="344" s="1"/>
  <c r="Z37" i="344"/>
  <c r="AZ5" i="344" s="1"/>
  <c r="Y37" i="344"/>
  <c r="AJ35" i="344"/>
  <c r="BV5" i="344" s="1"/>
  <c r="AI35" i="344"/>
  <c r="BU5" i="344" s="1"/>
  <c r="AH35" i="344"/>
  <c r="BT5" i="344" s="1"/>
  <c r="AG35" i="344"/>
  <c r="BS5" i="344" s="1"/>
  <c r="AF35" i="344"/>
  <c r="BR5" i="344" s="1"/>
  <c r="AE35" i="344"/>
  <c r="BQ5" i="344" s="1"/>
  <c r="AD35" i="344"/>
  <c r="BP5" i="344" s="1"/>
  <c r="AC35" i="344"/>
  <c r="BO5" i="344" s="1"/>
  <c r="AQ34" i="344"/>
  <c r="AQ33" i="344"/>
  <c r="AQ32" i="344"/>
  <c r="AQ31" i="344"/>
  <c r="AQ30" i="344"/>
  <c r="AQ29" i="344"/>
  <c r="AQ28" i="344"/>
  <c r="AQ27" i="344"/>
  <c r="AQ26" i="344"/>
  <c r="AQ25" i="344"/>
  <c r="AQ24" i="344"/>
  <c r="AQ23" i="344"/>
  <c r="AQ22" i="344"/>
  <c r="AQ21" i="344"/>
  <c r="AQ20" i="344"/>
  <c r="AQ19" i="344"/>
  <c r="AQ18" i="344"/>
  <c r="AQ17" i="344"/>
  <c r="AQ16" i="344"/>
  <c r="AQ15" i="344"/>
  <c r="AQ14" i="344"/>
  <c r="AQ13" i="344"/>
  <c r="AQ12" i="344"/>
  <c r="AQ11" i="344"/>
  <c r="AX5" i="344"/>
  <c r="AW5" i="344"/>
  <c r="AV5" i="344"/>
  <c r="AJ37" i="343"/>
  <c r="BJ5" i="343" s="1"/>
  <c r="AI37" i="343"/>
  <c r="BI5" i="343" s="1"/>
  <c r="AH37" i="343"/>
  <c r="BH5" i="343" s="1"/>
  <c r="AG37" i="343"/>
  <c r="BG5" i="343" s="1"/>
  <c r="AF37" i="343"/>
  <c r="BF5" i="343" s="1"/>
  <c r="AE37" i="343"/>
  <c r="BE5" i="343" s="1"/>
  <c r="AD37" i="343"/>
  <c r="BD5" i="343" s="1"/>
  <c r="AC37" i="343"/>
  <c r="BC5" i="343" s="1"/>
  <c r="AB37" i="343"/>
  <c r="BB5" i="343" s="1"/>
  <c r="AA37" i="343"/>
  <c r="BA5" i="343" s="1"/>
  <c r="Z37" i="343"/>
  <c r="AZ5" i="343" s="1"/>
  <c r="Y37" i="343"/>
  <c r="AJ35" i="343"/>
  <c r="BV5" i="343" s="1"/>
  <c r="AI35" i="343"/>
  <c r="BU5" i="343" s="1"/>
  <c r="AH35" i="343"/>
  <c r="BT5" i="343" s="1"/>
  <c r="AG35" i="343"/>
  <c r="BS5" i="343" s="1"/>
  <c r="AF35" i="343"/>
  <c r="BR5" i="343" s="1"/>
  <c r="AE35" i="343"/>
  <c r="BQ5" i="343" s="1"/>
  <c r="AD35" i="343"/>
  <c r="BP5" i="343" s="1"/>
  <c r="AC35" i="343"/>
  <c r="BO5" i="343" s="1"/>
  <c r="AQ34" i="343"/>
  <c r="AQ33" i="343"/>
  <c r="AQ32" i="343"/>
  <c r="AQ31" i="343"/>
  <c r="AQ30" i="343"/>
  <c r="AQ29" i="343"/>
  <c r="AQ28" i="343"/>
  <c r="AQ27" i="343"/>
  <c r="AQ26" i="343"/>
  <c r="AQ25" i="343"/>
  <c r="AQ24" i="343"/>
  <c r="AQ23" i="343"/>
  <c r="AQ22" i="343"/>
  <c r="AQ21" i="343"/>
  <c r="AQ20" i="343"/>
  <c r="AQ19" i="343"/>
  <c r="AQ18" i="343"/>
  <c r="AQ17" i="343"/>
  <c r="AQ16" i="343"/>
  <c r="AQ15" i="343"/>
  <c r="AQ14" i="343"/>
  <c r="AQ13" i="343"/>
  <c r="AQ12" i="343"/>
  <c r="AQ11" i="343"/>
  <c r="AX5" i="343"/>
  <c r="AW5" i="343"/>
  <c r="AV5" i="343"/>
  <c r="AJ37" i="342"/>
  <c r="BJ5" i="342" s="1"/>
  <c r="AI37" i="342"/>
  <c r="BI5" i="342" s="1"/>
  <c r="AH37" i="342"/>
  <c r="BH5" i="342" s="1"/>
  <c r="AG37" i="342"/>
  <c r="BG5" i="342" s="1"/>
  <c r="AF37" i="342"/>
  <c r="BF5" i="342" s="1"/>
  <c r="AE37" i="342"/>
  <c r="BE5" i="342" s="1"/>
  <c r="AD37" i="342"/>
  <c r="BD5" i="342" s="1"/>
  <c r="AC37" i="342"/>
  <c r="BC5" i="342" s="1"/>
  <c r="AB37" i="342"/>
  <c r="BB5" i="342" s="1"/>
  <c r="AA37" i="342"/>
  <c r="BA5" i="342" s="1"/>
  <c r="Z37" i="342"/>
  <c r="AZ5" i="342" s="1"/>
  <c r="Y37" i="342"/>
  <c r="AJ35" i="342"/>
  <c r="BV5" i="342" s="1"/>
  <c r="AI35" i="342"/>
  <c r="BU5" i="342" s="1"/>
  <c r="AH35" i="342"/>
  <c r="BT5" i="342" s="1"/>
  <c r="AG35" i="342"/>
  <c r="BS5" i="342" s="1"/>
  <c r="AF35" i="342"/>
  <c r="BR5" i="342" s="1"/>
  <c r="AE35" i="342"/>
  <c r="BQ5" i="342" s="1"/>
  <c r="AD35" i="342"/>
  <c r="BP5" i="342" s="1"/>
  <c r="AC35" i="342"/>
  <c r="BO5" i="342" s="1"/>
  <c r="AQ34" i="342"/>
  <c r="AQ33" i="342"/>
  <c r="AQ32" i="342"/>
  <c r="AQ31" i="342"/>
  <c r="AQ30" i="342"/>
  <c r="AQ29" i="342"/>
  <c r="AQ28" i="342"/>
  <c r="AQ27" i="342"/>
  <c r="AQ26" i="342"/>
  <c r="AQ25" i="342"/>
  <c r="AQ24" i="342"/>
  <c r="AQ23" i="342"/>
  <c r="AQ22" i="342"/>
  <c r="AQ21" i="342"/>
  <c r="AQ20" i="342"/>
  <c r="AQ19" i="342"/>
  <c r="AQ18" i="342"/>
  <c r="AQ17" i="342"/>
  <c r="AQ16" i="342"/>
  <c r="AQ15" i="342"/>
  <c r="AQ14" i="342"/>
  <c r="AQ13" i="342"/>
  <c r="AQ12" i="342"/>
  <c r="AQ11" i="342"/>
  <c r="AX5" i="342"/>
  <c r="AW5" i="342"/>
  <c r="AV5" i="342"/>
  <c r="AJ37" i="341"/>
  <c r="BJ5" i="341" s="1"/>
  <c r="AI37" i="341"/>
  <c r="BI5" i="341" s="1"/>
  <c r="AH37" i="341"/>
  <c r="BH5" i="341" s="1"/>
  <c r="AG37" i="341"/>
  <c r="BG5" i="341" s="1"/>
  <c r="AF37" i="341"/>
  <c r="BF5" i="341" s="1"/>
  <c r="AE37" i="341"/>
  <c r="BE5" i="341" s="1"/>
  <c r="AD37" i="341"/>
  <c r="BD5" i="341" s="1"/>
  <c r="AC37" i="341"/>
  <c r="BC5" i="341" s="1"/>
  <c r="AB37" i="341"/>
  <c r="BB5" i="341" s="1"/>
  <c r="AA37" i="341"/>
  <c r="BA5" i="341" s="1"/>
  <c r="Z37" i="341"/>
  <c r="AZ5" i="341" s="1"/>
  <c r="Y37" i="341"/>
  <c r="BK5" i="341" s="1"/>
  <c r="AJ35" i="341"/>
  <c r="BV5" i="341" s="1"/>
  <c r="AI35" i="341"/>
  <c r="BU5" i="341" s="1"/>
  <c r="AH35" i="341"/>
  <c r="BT5" i="341" s="1"/>
  <c r="AG35" i="341"/>
  <c r="BS5" i="341" s="1"/>
  <c r="AF35" i="341"/>
  <c r="BR5" i="341" s="1"/>
  <c r="AE35" i="341"/>
  <c r="BQ5" i="341" s="1"/>
  <c r="AD35" i="341"/>
  <c r="BP5" i="341" s="1"/>
  <c r="AC35" i="341"/>
  <c r="BO5" i="341" s="1"/>
  <c r="AQ34" i="341"/>
  <c r="AQ33" i="341"/>
  <c r="AQ32" i="341"/>
  <c r="AQ31" i="341"/>
  <c r="AQ30" i="341"/>
  <c r="AQ29" i="341"/>
  <c r="AQ28" i="341"/>
  <c r="AQ27" i="341"/>
  <c r="AQ26" i="341"/>
  <c r="AQ25" i="341"/>
  <c r="AQ24" i="341"/>
  <c r="AQ23" i="341"/>
  <c r="AQ22" i="341"/>
  <c r="AQ21" i="341"/>
  <c r="AQ20" i="341"/>
  <c r="AQ19" i="341"/>
  <c r="AQ18" i="341"/>
  <c r="AQ17" i="341"/>
  <c r="AQ16" i="341"/>
  <c r="AQ15" i="341"/>
  <c r="AQ14" i="341"/>
  <c r="AQ13" i="341"/>
  <c r="AQ12" i="341"/>
  <c r="AQ11" i="341"/>
  <c r="AX5" i="341"/>
  <c r="AW5" i="341"/>
  <c r="AV5" i="341"/>
  <c r="AJ37" i="340"/>
  <c r="BJ5" i="340" s="1"/>
  <c r="AI37" i="340"/>
  <c r="BI5" i="340" s="1"/>
  <c r="AH37" i="340"/>
  <c r="BH5" i="340" s="1"/>
  <c r="AG37" i="340"/>
  <c r="BG5" i="340" s="1"/>
  <c r="AF37" i="340"/>
  <c r="BF5" i="340" s="1"/>
  <c r="AE37" i="340"/>
  <c r="BE5" i="340" s="1"/>
  <c r="AD37" i="340"/>
  <c r="BD5" i="340" s="1"/>
  <c r="AC37" i="340"/>
  <c r="BC5" i="340" s="1"/>
  <c r="AB37" i="340"/>
  <c r="BB5" i="340" s="1"/>
  <c r="AA37" i="340"/>
  <c r="BA5" i="340" s="1"/>
  <c r="Z37" i="340"/>
  <c r="AZ5" i="340" s="1"/>
  <c r="Y37" i="340"/>
  <c r="AY5" i="340" s="1"/>
  <c r="AJ35" i="340"/>
  <c r="BV5" i="340" s="1"/>
  <c r="AI35" i="340"/>
  <c r="BU5" i="340" s="1"/>
  <c r="AH35" i="340"/>
  <c r="BT5" i="340" s="1"/>
  <c r="AG35" i="340"/>
  <c r="BS5" i="340" s="1"/>
  <c r="AF35" i="340"/>
  <c r="BR5" i="340" s="1"/>
  <c r="AE35" i="340"/>
  <c r="BQ5" i="340" s="1"/>
  <c r="AD35" i="340"/>
  <c r="BP5" i="340" s="1"/>
  <c r="AC35" i="340"/>
  <c r="BO5" i="340" s="1"/>
  <c r="AQ34" i="340"/>
  <c r="AQ33" i="340"/>
  <c r="AQ32" i="340"/>
  <c r="AQ31" i="340"/>
  <c r="AQ30" i="340"/>
  <c r="AQ29" i="340"/>
  <c r="AQ28" i="340"/>
  <c r="AQ27" i="340"/>
  <c r="AQ26" i="340"/>
  <c r="AQ25" i="340"/>
  <c r="AQ24" i="340"/>
  <c r="AQ23" i="340"/>
  <c r="AQ22" i="340"/>
  <c r="AQ21" i="340"/>
  <c r="AQ20" i="340"/>
  <c r="AQ19" i="340"/>
  <c r="AQ18" i="340"/>
  <c r="AQ17" i="340"/>
  <c r="AQ16" i="340"/>
  <c r="AQ15" i="340"/>
  <c r="AQ14" i="340"/>
  <c r="AQ13" i="340"/>
  <c r="AQ12" i="340"/>
  <c r="AQ11" i="340"/>
  <c r="AX5" i="340"/>
  <c r="AW5" i="340"/>
  <c r="AV5" i="340"/>
  <c r="AJ37" i="339"/>
  <c r="BJ5" i="339" s="1"/>
  <c r="AI37" i="339"/>
  <c r="BI5" i="339" s="1"/>
  <c r="AH37" i="339"/>
  <c r="BH5" i="339" s="1"/>
  <c r="AG37" i="339"/>
  <c r="BG5" i="339" s="1"/>
  <c r="AF37" i="339"/>
  <c r="BF5" i="339" s="1"/>
  <c r="AE37" i="339"/>
  <c r="BE5" i="339" s="1"/>
  <c r="AD37" i="339"/>
  <c r="BD5" i="339" s="1"/>
  <c r="AC37" i="339"/>
  <c r="BC5" i="339" s="1"/>
  <c r="AB37" i="339"/>
  <c r="BB5" i="339" s="1"/>
  <c r="AA37" i="339"/>
  <c r="Z37" i="339"/>
  <c r="AZ5" i="339" s="1"/>
  <c r="Y37" i="339"/>
  <c r="AY5" i="339" s="1"/>
  <c r="AJ35" i="339"/>
  <c r="BV5" i="339" s="1"/>
  <c r="AI35" i="339"/>
  <c r="BU5" i="339" s="1"/>
  <c r="AH35" i="339"/>
  <c r="BT5" i="339" s="1"/>
  <c r="AG35" i="339"/>
  <c r="BS5" i="339" s="1"/>
  <c r="AF35" i="339"/>
  <c r="BR5" i="339" s="1"/>
  <c r="AE35" i="339"/>
  <c r="BQ5" i="339" s="1"/>
  <c r="AD35" i="339"/>
  <c r="BP5" i="339" s="1"/>
  <c r="AC35" i="339"/>
  <c r="BO5" i="339" s="1"/>
  <c r="AQ34" i="339"/>
  <c r="AQ33" i="339"/>
  <c r="AQ32" i="339"/>
  <c r="AQ31" i="339"/>
  <c r="AQ30" i="339"/>
  <c r="AQ29" i="339"/>
  <c r="AQ28" i="339"/>
  <c r="AQ27" i="339"/>
  <c r="AQ26" i="339"/>
  <c r="AQ25" i="339"/>
  <c r="AQ24" i="339"/>
  <c r="AQ23" i="339"/>
  <c r="AQ22" i="339"/>
  <c r="AQ21" i="339"/>
  <c r="AQ20" i="339"/>
  <c r="AQ19" i="339"/>
  <c r="AQ18" i="339"/>
  <c r="AQ17" i="339"/>
  <c r="AQ16" i="339"/>
  <c r="AQ15" i="339"/>
  <c r="AQ14" i="339"/>
  <c r="AQ13" i="339"/>
  <c r="AQ12" i="339"/>
  <c r="AQ11" i="339"/>
  <c r="AX5" i="339"/>
  <c r="AW5" i="339"/>
  <c r="AV5" i="339"/>
  <c r="AJ37" i="338"/>
  <c r="BJ5" i="338" s="1"/>
  <c r="AI37" i="338"/>
  <c r="BI5" i="338" s="1"/>
  <c r="AH37" i="338"/>
  <c r="BH5" i="338" s="1"/>
  <c r="AG37" i="338"/>
  <c r="BG5" i="338" s="1"/>
  <c r="AF37" i="338"/>
  <c r="BF5" i="338" s="1"/>
  <c r="AE37" i="338"/>
  <c r="BE5" i="338" s="1"/>
  <c r="AD37" i="338"/>
  <c r="BD5" i="338" s="1"/>
  <c r="AC37" i="338"/>
  <c r="BC5" i="338" s="1"/>
  <c r="AB37" i="338"/>
  <c r="BB5" i="338" s="1"/>
  <c r="AA37" i="338"/>
  <c r="BA5" i="338" s="1"/>
  <c r="Z37" i="338"/>
  <c r="AZ5" i="338" s="1"/>
  <c r="Y37" i="338"/>
  <c r="AJ35" i="338"/>
  <c r="BV5" i="338" s="1"/>
  <c r="AI35" i="338"/>
  <c r="BU5" i="338" s="1"/>
  <c r="AH35" i="338"/>
  <c r="BT5" i="338" s="1"/>
  <c r="AG35" i="338"/>
  <c r="BS5" i="338" s="1"/>
  <c r="AF35" i="338"/>
  <c r="BR5" i="338" s="1"/>
  <c r="AE35" i="338"/>
  <c r="BQ5" i="338" s="1"/>
  <c r="AD35" i="338"/>
  <c r="BP5" i="338" s="1"/>
  <c r="AC35" i="338"/>
  <c r="BO5" i="338" s="1"/>
  <c r="AQ34" i="338"/>
  <c r="AQ33" i="338"/>
  <c r="AQ32" i="338"/>
  <c r="AQ31" i="338"/>
  <c r="AQ30" i="338"/>
  <c r="AQ29" i="338"/>
  <c r="AQ28" i="338"/>
  <c r="AQ27" i="338"/>
  <c r="AQ26" i="338"/>
  <c r="AQ25" i="338"/>
  <c r="AQ24" i="338"/>
  <c r="AQ23" i="338"/>
  <c r="AQ22" i="338"/>
  <c r="AQ21" i="338"/>
  <c r="AQ20" i="338"/>
  <c r="AQ19" i="338"/>
  <c r="AQ18" i="338"/>
  <c r="AQ17" i="338"/>
  <c r="AQ16" i="338"/>
  <c r="AQ15" i="338"/>
  <c r="AQ14" i="338"/>
  <c r="AQ13" i="338"/>
  <c r="AQ12" i="338"/>
  <c r="AQ11" i="338"/>
  <c r="AX5" i="338"/>
  <c r="AW5" i="338"/>
  <c r="AV5" i="338"/>
  <c r="AJ37" i="337"/>
  <c r="BJ5" i="337" s="1"/>
  <c r="AI37" i="337"/>
  <c r="BI5" i="337" s="1"/>
  <c r="AH37" i="337"/>
  <c r="BH5" i="337" s="1"/>
  <c r="AG37" i="337"/>
  <c r="BG5" i="337" s="1"/>
  <c r="AF37" i="337"/>
  <c r="BF5" i="337" s="1"/>
  <c r="AE37" i="337"/>
  <c r="BE5" i="337" s="1"/>
  <c r="AD37" i="337"/>
  <c r="BD5" i="337" s="1"/>
  <c r="AC37" i="337"/>
  <c r="BC5" i="337" s="1"/>
  <c r="AB37" i="337"/>
  <c r="BB5" i="337" s="1"/>
  <c r="AA37" i="337"/>
  <c r="BA5" i="337" s="1"/>
  <c r="Z37" i="337"/>
  <c r="AZ5" i="337" s="1"/>
  <c r="Y37" i="337"/>
  <c r="AY5" i="337" s="1"/>
  <c r="AJ35" i="337"/>
  <c r="BV5" i="337" s="1"/>
  <c r="AI35" i="337"/>
  <c r="BU5" i="337" s="1"/>
  <c r="AH35" i="337"/>
  <c r="BT5" i="337" s="1"/>
  <c r="AG35" i="337"/>
  <c r="BS5" i="337" s="1"/>
  <c r="AF35" i="337"/>
  <c r="BR5" i="337" s="1"/>
  <c r="AE35" i="337"/>
  <c r="BQ5" i="337" s="1"/>
  <c r="AD35" i="337"/>
  <c r="BP5" i="337" s="1"/>
  <c r="AC35" i="337"/>
  <c r="BO5" i="337" s="1"/>
  <c r="AQ34" i="337"/>
  <c r="AQ33" i="337"/>
  <c r="AQ32" i="337"/>
  <c r="AQ31" i="337"/>
  <c r="AQ30" i="337"/>
  <c r="AQ29" i="337"/>
  <c r="AQ28" i="337"/>
  <c r="AQ27" i="337"/>
  <c r="AQ26" i="337"/>
  <c r="AQ25" i="337"/>
  <c r="AQ24" i="337"/>
  <c r="AQ23" i="337"/>
  <c r="AQ22" i="337"/>
  <c r="AQ21" i="337"/>
  <c r="AQ20" i="337"/>
  <c r="AQ19" i="337"/>
  <c r="AQ18" i="337"/>
  <c r="AQ17" i="337"/>
  <c r="AQ16" i="337"/>
  <c r="AQ15" i="337"/>
  <c r="AQ14" i="337"/>
  <c r="AQ13" i="337"/>
  <c r="AQ12" i="337"/>
  <c r="AQ11" i="337"/>
  <c r="AX5" i="337"/>
  <c r="AW5" i="337"/>
  <c r="AV5" i="337"/>
  <c r="AJ37" i="336"/>
  <c r="BJ5" i="336" s="1"/>
  <c r="AI37" i="336"/>
  <c r="BI5" i="336" s="1"/>
  <c r="AH37" i="336"/>
  <c r="BH5" i="336" s="1"/>
  <c r="AG37" i="336"/>
  <c r="BG5" i="336" s="1"/>
  <c r="AF37" i="336"/>
  <c r="BF5" i="336" s="1"/>
  <c r="AE37" i="336"/>
  <c r="BE5" i="336" s="1"/>
  <c r="AD37" i="336"/>
  <c r="BD5" i="336" s="1"/>
  <c r="AC37" i="336"/>
  <c r="BC5" i="336" s="1"/>
  <c r="AB37" i="336"/>
  <c r="BB5" i="336" s="1"/>
  <c r="AA37" i="336"/>
  <c r="BA5" i="336" s="1"/>
  <c r="Z37" i="336"/>
  <c r="AZ5" i="336" s="1"/>
  <c r="Y37" i="336"/>
  <c r="BK5" i="336" s="1"/>
  <c r="AJ35" i="336"/>
  <c r="BV5" i="336" s="1"/>
  <c r="AI35" i="336"/>
  <c r="BU5" i="336" s="1"/>
  <c r="AH35" i="336"/>
  <c r="BT5" i="336" s="1"/>
  <c r="AG35" i="336"/>
  <c r="BS5" i="336" s="1"/>
  <c r="AF35" i="336"/>
  <c r="BR5" i="336" s="1"/>
  <c r="AE35" i="336"/>
  <c r="BQ5" i="336" s="1"/>
  <c r="AD35" i="336"/>
  <c r="BP5" i="336" s="1"/>
  <c r="AC35" i="336"/>
  <c r="BO5" i="336" s="1"/>
  <c r="AQ34" i="336"/>
  <c r="AQ33" i="336"/>
  <c r="AQ32" i="336"/>
  <c r="AQ31" i="336"/>
  <c r="AQ30" i="336"/>
  <c r="AQ29" i="336"/>
  <c r="AQ28" i="336"/>
  <c r="AQ27" i="336"/>
  <c r="AQ26" i="336"/>
  <c r="AQ25" i="336"/>
  <c r="AQ24" i="336"/>
  <c r="AQ23" i="336"/>
  <c r="AQ22" i="336"/>
  <c r="AQ21" i="336"/>
  <c r="AQ20" i="336"/>
  <c r="AQ19" i="336"/>
  <c r="AQ18" i="336"/>
  <c r="AQ17" i="336"/>
  <c r="AQ16" i="336"/>
  <c r="AQ15" i="336"/>
  <c r="AQ14" i="336"/>
  <c r="AQ13" i="336"/>
  <c r="AQ12" i="336"/>
  <c r="AQ11" i="336"/>
  <c r="AX5" i="336"/>
  <c r="AW5" i="336"/>
  <c r="AV5" i="336"/>
  <c r="AJ37" i="335"/>
  <c r="BJ5" i="335" s="1"/>
  <c r="AI37" i="335"/>
  <c r="BI5" i="335" s="1"/>
  <c r="AH37" i="335"/>
  <c r="BH5" i="335" s="1"/>
  <c r="AG37" i="335"/>
  <c r="BG5" i="335" s="1"/>
  <c r="AF37" i="335"/>
  <c r="BF5" i="335" s="1"/>
  <c r="AE37" i="335"/>
  <c r="BE5" i="335" s="1"/>
  <c r="AD37" i="335"/>
  <c r="BD5" i="335" s="1"/>
  <c r="AC37" i="335"/>
  <c r="BC5" i="335" s="1"/>
  <c r="AB37" i="335"/>
  <c r="BB5" i="335" s="1"/>
  <c r="AA37" i="335"/>
  <c r="BA5" i="335" s="1"/>
  <c r="Z37" i="335"/>
  <c r="AZ5" i="335" s="1"/>
  <c r="Y37" i="335"/>
  <c r="AJ35" i="335"/>
  <c r="BV5" i="335" s="1"/>
  <c r="AI35" i="335"/>
  <c r="BU5" i="335" s="1"/>
  <c r="AH35" i="335"/>
  <c r="BT5" i="335" s="1"/>
  <c r="AG35" i="335"/>
  <c r="BS5" i="335" s="1"/>
  <c r="AF35" i="335"/>
  <c r="BR5" i="335" s="1"/>
  <c r="AE35" i="335"/>
  <c r="BQ5" i="335" s="1"/>
  <c r="AD35" i="335"/>
  <c r="BP5" i="335" s="1"/>
  <c r="AC35" i="335"/>
  <c r="BO5" i="335" s="1"/>
  <c r="AQ34" i="335"/>
  <c r="AQ33" i="335"/>
  <c r="AQ32" i="335"/>
  <c r="AQ31" i="335"/>
  <c r="AQ30" i="335"/>
  <c r="AQ29" i="335"/>
  <c r="AQ28" i="335"/>
  <c r="AQ27" i="335"/>
  <c r="AQ26" i="335"/>
  <c r="AQ25" i="335"/>
  <c r="AQ24" i="335"/>
  <c r="AQ23" i="335"/>
  <c r="AQ22" i="335"/>
  <c r="AQ21" i="335"/>
  <c r="AQ20" i="335"/>
  <c r="AQ19" i="335"/>
  <c r="AQ18" i="335"/>
  <c r="AQ17" i="335"/>
  <c r="AQ16" i="335"/>
  <c r="AQ15" i="335"/>
  <c r="AQ14" i="335"/>
  <c r="AQ13" i="335"/>
  <c r="AQ12" i="335"/>
  <c r="AQ11" i="335"/>
  <c r="AX5" i="335"/>
  <c r="AW5" i="335"/>
  <c r="AV5" i="335"/>
  <c r="AJ37" i="334"/>
  <c r="BJ5" i="334" s="1"/>
  <c r="AI37" i="334"/>
  <c r="BI5" i="334" s="1"/>
  <c r="AH37" i="334"/>
  <c r="BH5" i="334" s="1"/>
  <c r="AG37" i="334"/>
  <c r="BG5" i="334" s="1"/>
  <c r="AF37" i="334"/>
  <c r="BF5" i="334" s="1"/>
  <c r="AE37" i="334"/>
  <c r="BE5" i="334" s="1"/>
  <c r="AD37" i="334"/>
  <c r="BD5" i="334" s="1"/>
  <c r="AC37" i="334"/>
  <c r="BC5" i="334" s="1"/>
  <c r="AB37" i="334"/>
  <c r="BB5" i="334" s="1"/>
  <c r="AA37" i="334"/>
  <c r="BA5" i="334" s="1"/>
  <c r="Z37" i="334"/>
  <c r="AZ5" i="334" s="1"/>
  <c r="Y37" i="334"/>
  <c r="AY5" i="334" s="1"/>
  <c r="AJ35" i="334"/>
  <c r="BV5" i="334" s="1"/>
  <c r="AI35" i="334"/>
  <c r="BU5" i="334" s="1"/>
  <c r="AH35" i="334"/>
  <c r="BT5" i="334" s="1"/>
  <c r="AG35" i="334"/>
  <c r="BS5" i="334" s="1"/>
  <c r="AF35" i="334"/>
  <c r="BR5" i="334" s="1"/>
  <c r="AE35" i="334"/>
  <c r="BQ5" i="334" s="1"/>
  <c r="AD35" i="334"/>
  <c r="BP5" i="334" s="1"/>
  <c r="AC35" i="334"/>
  <c r="BO5" i="334" s="1"/>
  <c r="AQ34" i="334"/>
  <c r="AQ33" i="334"/>
  <c r="AQ32" i="334"/>
  <c r="AQ31" i="334"/>
  <c r="AQ30" i="334"/>
  <c r="AQ29" i="334"/>
  <c r="AQ28" i="334"/>
  <c r="AQ27" i="334"/>
  <c r="AQ26" i="334"/>
  <c r="AQ25" i="334"/>
  <c r="AQ24" i="334"/>
  <c r="AQ23" i="334"/>
  <c r="AQ22" i="334"/>
  <c r="AQ21" i="334"/>
  <c r="AQ20" i="334"/>
  <c r="AQ19" i="334"/>
  <c r="AQ18" i="334"/>
  <c r="AQ17" i="334"/>
  <c r="AQ16" i="334"/>
  <c r="AQ15" i="334"/>
  <c r="AQ14" i="334"/>
  <c r="AQ13" i="334"/>
  <c r="AQ12" i="334"/>
  <c r="AQ11" i="334"/>
  <c r="AX5" i="334"/>
  <c r="AW5" i="334"/>
  <c r="AV5" i="334"/>
  <c r="AJ37" i="333"/>
  <c r="BJ5" i="333" s="1"/>
  <c r="AI37" i="333"/>
  <c r="BI5" i="333" s="1"/>
  <c r="AH37" i="333"/>
  <c r="BH5" i="333" s="1"/>
  <c r="AG37" i="333"/>
  <c r="BG5" i="333" s="1"/>
  <c r="AF37" i="333"/>
  <c r="BF5" i="333" s="1"/>
  <c r="AE37" i="333"/>
  <c r="BE5" i="333" s="1"/>
  <c r="AD37" i="333"/>
  <c r="BD5" i="333" s="1"/>
  <c r="AC37" i="333"/>
  <c r="BC5" i="333" s="1"/>
  <c r="AB37" i="333"/>
  <c r="BB5" i="333" s="1"/>
  <c r="AA37" i="333"/>
  <c r="BA5" i="333" s="1"/>
  <c r="Z37" i="333"/>
  <c r="AZ5" i="333" s="1"/>
  <c r="Y37" i="333"/>
  <c r="AJ35" i="333"/>
  <c r="BV5" i="333" s="1"/>
  <c r="AI35" i="333"/>
  <c r="BU5" i="333" s="1"/>
  <c r="AH35" i="333"/>
  <c r="BT5" i="333" s="1"/>
  <c r="AG35" i="333"/>
  <c r="BS5" i="333" s="1"/>
  <c r="AF35" i="333"/>
  <c r="BR5" i="333" s="1"/>
  <c r="AE35" i="333"/>
  <c r="BQ5" i="333" s="1"/>
  <c r="AD35" i="333"/>
  <c r="BP5" i="333" s="1"/>
  <c r="AC35" i="333"/>
  <c r="BO5" i="333" s="1"/>
  <c r="AQ34" i="333"/>
  <c r="AQ33" i="333"/>
  <c r="AQ32" i="333"/>
  <c r="AQ31" i="333"/>
  <c r="AQ30" i="333"/>
  <c r="AQ29" i="333"/>
  <c r="AQ28" i="333"/>
  <c r="AQ27" i="333"/>
  <c r="AQ26" i="333"/>
  <c r="AQ25" i="333"/>
  <c r="AQ24" i="333"/>
  <c r="AQ23" i="333"/>
  <c r="AQ22" i="333"/>
  <c r="AQ21" i="333"/>
  <c r="AQ20" i="333"/>
  <c r="AQ19" i="333"/>
  <c r="AQ18" i="333"/>
  <c r="AQ17" i="333"/>
  <c r="AQ16" i="333"/>
  <c r="AQ15" i="333"/>
  <c r="AQ14" i="333"/>
  <c r="AQ13" i="333"/>
  <c r="AQ12" i="333"/>
  <c r="AQ11" i="333"/>
  <c r="AX5" i="333"/>
  <c r="AW5" i="333"/>
  <c r="AV5" i="333"/>
  <c r="AJ37" i="332"/>
  <c r="BJ5" i="332" s="1"/>
  <c r="AI37" i="332"/>
  <c r="BI5" i="332" s="1"/>
  <c r="AH37" i="332"/>
  <c r="BH5" i="332" s="1"/>
  <c r="AG37" i="332"/>
  <c r="BG5" i="332" s="1"/>
  <c r="AF37" i="332"/>
  <c r="BF5" i="332" s="1"/>
  <c r="AE37" i="332"/>
  <c r="BE5" i="332" s="1"/>
  <c r="AD37" i="332"/>
  <c r="BD5" i="332" s="1"/>
  <c r="AC37" i="332"/>
  <c r="BC5" i="332" s="1"/>
  <c r="AB37" i="332"/>
  <c r="BB5" i="332" s="1"/>
  <c r="AA37" i="332"/>
  <c r="BA5" i="332" s="1"/>
  <c r="Z37" i="332"/>
  <c r="AZ5" i="332" s="1"/>
  <c r="Y37" i="332"/>
  <c r="AJ35" i="332"/>
  <c r="BV5" i="332" s="1"/>
  <c r="AI35" i="332"/>
  <c r="BU5" i="332" s="1"/>
  <c r="AH35" i="332"/>
  <c r="BT5" i="332" s="1"/>
  <c r="AG35" i="332"/>
  <c r="BS5" i="332" s="1"/>
  <c r="AF35" i="332"/>
  <c r="BR5" i="332" s="1"/>
  <c r="AE35" i="332"/>
  <c r="BQ5" i="332" s="1"/>
  <c r="AD35" i="332"/>
  <c r="BP5" i="332" s="1"/>
  <c r="AC35" i="332"/>
  <c r="BO5" i="332" s="1"/>
  <c r="AQ34" i="332"/>
  <c r="AQ33" i="332"/>
  <c r="AQ32" i="332"/>
  <c r="AQ31" i="332"/>
  <c r="AQ30" i="332"/>
  <c r="AQ29" i="332"/>
  <c r="AQ28" i="332"/>
  <c r="AQ27" i="332"/>
  <c r="AQ26" i="332"/>
  <c r="AQ25" i="332"/>
  <c r="AQ24" i="332"/>
  <c r="AQ23" i="332"/>
  <c r="AQ22" i="332"/>
  <c r="AQ21" i="332"/>
  <c r="AQ20" i="332"/>
  <c r="AQ19" i="332"/>
  <c r="AQ18" i="332"/>
  <c r="AQ17" i="332"/>
  <c r="AQ16" i="332"/>
  <c r="AQ15" i="332"/>
  <c r="AQ14" i="332"/>
  <c r="AQ13" i="332"/>
  <c r="AQ12" i="332"/>
  <c r="AQ11" i="332"/>
  <c r="AX5" i="332"/>
  <c r="AW5" i="332"/>
  <c r="AV5" i="332"/>
  <c r="AJ37" i="331"/>
  <c r="BJ5" i="331" s="1"/>
  <c r="AI37" i="331"/>
  <c r="BI5" i="331" s="1"/>
  <c r="AH37" i="331"/>
  <c r="BH5" i="331" s="1"/>
  <c r="AG37" i="331"/>
  <c r="BG5" i="331" s="1"/>
  <c r="AF37" i="331"/>
  <c r="BF5" i="331" s="1"/>
  <c r="AE37" i="331"/>
  <c r="BE5" i="331" s="1"/>
  <c r="AD37" i="331"/>
  <c r="BD5" i="331" s="1"/>
  <c r="AC37" i="331"/>
  <c r="BC5" i="331" s="1"/>
  <c r="AB37" i="331"/>
  <c r="BB5" i="331" s="1"/>
  <c r="AA37" i="331"/>
  <c r="BA5" i="331" s="1"/>
  <c r="Z37" i="331"/>
  <c r="AZ5" i="331" s="1"/>
  <c r="Y37" i="331"/>
  <c r="AJ35" i="331"/>
  <c r="BV5" i="331" s="1"/>
  <c r="AI35" i="331"/>
  <c r="BU5" i="331" s="1"/>
  <c r="AH35" i="331"/>
  <c r="BT5" i="331" s="1"/>
  <c r="AG35" i="331"/>
  <c r="BS5" i="331" s="1"/>
  <c r="AF35" i="331"/>
  <c r="BR5" i="331" s="1"/>
  <c r="AE35" i="331"/>
  <c r="BQ5" i="331" s="1"/>
  <c r="AD35" i="331"/>
  <c r="BP5" i="331" s="1"/>
  <c r="AC35" i="331"/>
  <c r="BO5" i="331" s="1"/>
  <c r="AQ34" i="331"/>
  <c r="AQ33" i="331"/>
  <c r="AQ32" i="331"/>
  <c r="AQ31" i="331"/>
  <c r="AQ30" i="331"/>
  <c r="AQ29" i="331"/>
  <c r="AQ28" i="331"/>
  <c r="AQ27" i="331"/>
  <c r="AQ26" i="331"/>
  <c r="AQ25" i="331"/>
  <c r="AQ24" i="331"/>
  <c r="AQ23" i="331"/>
  <c r="AQ22" i="331"/>
  <c r="AQ21" i="331"/>
  <c r="AQ20" i="331"/>
  <c r="AQ19" i="331"/>
  <c r="AQ18" i="331"/>
  <c r="AQ17" i="331"/>
  <c r="AQ16" i="331"/>
  <c r="AQ15" i="331"/>
  <c r="AQ14" i="331"/>
  <c r="AQ13" i="331"/>
  <c r="AQ12" i="331"/>
  <c r="AQ11" i="331"/>
  <c r="AX5" i="331"/>
  <c r="AW5" i="331"/>
  <c r="AV5" i="331"/>
  <c r="AJ37" i="330"/>
  <c r="BJ5" i="330" s="1"/>
  <c r="AI37" i="330"/>
  <c r="BI5" i="330" s="1"/>
  <c r="AH37" i="330"/>
  <c r="BH5" i="330" s="1"/>
  <c r="AG37" i="330"/>
  <c r="BG5" i="330" s="1"/>
  <c r="AF37" i="330"/>
  <c r="BF5" i="330" s="1"/>
  <c r="AE37" i="330"/>
  <c r="BE5" i="330" s="1"/>
  <c r="AD37" i="330"/>
  <c r="BD5" i="330" s="1"/>
  <c r="AC37" i="330"/>
  <c r="BC5" i="330" s="1"/>
  <c r="AB37" i="330"/>
  <c r="BB5" i="330" s="1"/>
  <c r="AA37" i="330"/>
  <c r="BA5" i="330" s="1"/>
  <c r="Z37" i="330"/>
  <c r="AZ5" i="330" s="1"/>
  <c r="Y37" i="330"/>
  <c r="AJ35" i="330"/>
  <c r="BV5" i="330" s="1"/>
  <c r="AI35" i="330"/>
  <c r="BU5" i="330" s="1"/>
  <c r="AH35" i="330"/>
  <c r="BT5" i="330" s="1"/>
  <c r="AG35" i="330"/>
  <c r="BS5" i="330" s="1"/>
  <c r="AF35" i="330"/>
  <c r="BR5" i="330" s="1"/>
  <c r="AE35" i="330"/>
  <c r="BQ5" i="330" s="1"/>
  <c r="AD35" i="330"/>
  <c r="BP5" i="330" s="1"/>
  <c r="AC35" i="330"/>
  <c r="BO5" i="330" s="1"/>
  <c r="AQ34" i="330"/>
  <c r="AQ33" i="330"/>
  <c r="AQ32" i="330"/>
  <c r="AQ31" i="330"/>
  <c r="AQ30" i="330"/>
  <c r="AQ29" i="330"/>
  <c r="AQ28" i="330"/>
  <c r="AQ27" i="330"/>
  <c r="AQ26" i="330"/>
  <c r="AQ25" i="330"/>
  <c r="AQ24" i="330"/>
  <c r="AQ23" i="330"/>
  <c r="AQ22" i="330"/>
  <c r="AQ21" i="330"/>
  <c r="AQ20" i="330"/>
  <c r="AQ19" i="330"/>
  <c r="AQ18" i="330"/>
  <c r="AQ17" i="330"/>
  <c r="AQ16" i="330"/>
  <c r="AQ15" i="330"/>
  <c r="AQ14" i="330"/>
  <c r="AQ13" i="330"/>
  <c r="AQ12" i="330"/>
  <c r="AQ11" i="330"/>
  <c r="AX5" i="330"/>
  <c r="AW5" i="330"/>
  <c r="AV5" i="330"/>
  <c r="AJ37" i="329"/>
  <c r="BJ5" i="329" s="1"/>
  <c r="AI37" i="329"/>
  <c r="BI5" i="329" s="1"/>
  <c r="AH37" i="329"/>
  <c r="BH5" i="329" s="1"/>
  <c r="AG37" i="329"/>
  <c r="BG5" i="329" s="1"/>
  <c r="AF37" i="329"/>
  <c r="BF5" i="329" s="1"/>
  <c r="AE37" i="329"/>
  <c r="BE5" i="329" s="1"/>
  <c r="AD37" i="329"/>
  <c r="BD5" i="329" s="1"/>
  <c r="AC37" i="329"/>
  <c r="BC5" i="329" s="1"/>
  <c r="AB37" i="329"/>
  <c r="BB5" i="329" s="1"/>
  <c r="AA37" i="329"/>
  <c r="BA5" i="329" s="1"/>
  <c r="Z37" i="329"/>
  <c r="Y37" i="329"/>
  <c r="BK5" i="329" s="1"/>
  <c r="AJ35" i="329"/>
  <c r="BV5" i="329" s="1"/>
  <c r="AI35" i="329"/>
  <c r="BU5" i="329" s="1"/>
  <c r="AH35" i="329"/>
  <c r="BT5" i="329" s="1"/>
  <c r="AG35" i="329"/>
  <c r="BS5" i="329" s="1"/>
  <c r="AF35" i="329"/>
  <c r="BR5" i="329" s="1"/>
  <c r="AE35" i="329"/>
  <c r="BQ5" i="329" s="1"/>
  <c r="AD35" i="329"/>
  <c r="BP5" i="329" s="1"/>
  <c r="AC35" i="329"/>
  <c r="BO5" i="329" s="1"/>
  <c r="AQ34" i="329"/>
  <c r="AQ33" i="329"/>
  <c r="AQ32" i="329"/>
  <c r="AQ31" i="329"/>
  <c r="AQ30" i="329"/>
  <c r="AQ29" i="329"/>
  <c r="AQ28" i="329"/>
  <c r="AQ27" i="329"/>
  <c r="AQ26" i="329"/>
  <c r="AQ25" i="329"/>
  <c r="AQ24" i="329"/>
  <c r="AQ23" i="329"/>
  <c r="AQ22" i="329"/>
  <c r="AQ21" i="329"/>
  <c r="AQ20" i="329"/>
  <c r="AQ19" i="329"/>
  <c r="AQ18" i="329"/>
  <c r="AQ17" i="329"/>
  <c r="AQ16" i="329"/>
  <c r="AQ15" i="329"/>
  <c r="AQ14" i="329"/>
  <c r="AQ13" i="329"/>
  <c r="AQ12" i="329"/>
  <c r="AQ11" i="329"/>
  <c r="AX5" i="329"/>
  <c r="AW5" i="329"/>
  <c r="AV5" i="329"/>
  <c r="AJ37" i="328"/>
  <c r="BJ5" i="328" s="1"/>
  <c r="AI37" i="328"/>
  <c r="BI5" i="328" s="1"/>
  <c r="AH37" i="328"/>
  <c r="BH5" i="328" s="1"/>
  <c r="AG37" i="328"/>
  <c r="BG5" i="328" s="1"/>
  <c r="AF37" i="328"/>
  <c r="BF5" i="328" s="1"/>
  <c r="AE37" i="328"/>
  <c r="BE5" i="328" s="1"/>
  <c r="AD37" i="328"/>
  <c r="BD5" i="328" s="1"/>
  <c r="AC37" i="328"/>
  <c r="BC5" i="328" s="1"/>
  <c r="AB37" i="328"/>
  <c r="BB5" i="328" s="1"/>
  <c r="AA37" i="328"/>
  <c r="BA5" i="328" s="1"/>
  <c r="Z37" i="328"/>
  <c r="Y37" i="328"/>
  <c r="AY5" i="328" s="1"/>
  <c r="AJ35" i="328"/>
  <c r="BV5" i="328" s="1"/>
  <c r="AI35" i="328"/>
  <c r="BU5" i="328" s="1"/>
  <c r="AH35" i="328"/>
  <c r="BT5" i="328" s="1"/>
  <c r="AG35" i="328"/>
  <c r="BS5" i="328" s="1"/>
  <c r="AF35" i="328"/>
  <c r="BR5" i="328" s="1"/>
  <c r="AE35" i="328"/>
  <c r="BQ5" i="328" s="1"/>
  <c r="AD35" i="328"/>
  <c r="BP5" i="328" s="1"/>
  <c r="AC35" i="328"/>
  <c r="BO5" i="328" s="1"/>
  <c r="AQ34" i="328"/>
  <c r="AQ33" i="328"/>
  <c r="AQ32" i="328"/>
  <c r="AQ31" i="328"/>
  <c r="AQ30" i="328"/>
  <c r="AQ29" i="328"/>
  <c r="AQ28" i="328"/>
  <c r="AQ27" i="328"/>
  <c r="AQ26" i="328"/>
  <c r="AQ25" i="328"/>
  <c r="AQ24" i="328"/>
  <c r="AQ23" i="328"/>
  <c r="AQ22" i="328"/>
  <c r="AQ21" i="328"/>
  <c r="AQ20" i="328"/>
  <c r="AQ19" i="328"/>
  <c r="AQ18" i="328"/>
  <c r="AQ17" i="328"/>
  <c r="AQ16" i="328"/>
  <c r="AQ15" i="328"/>
  <c r="AQ14" i="328"/>
  <c r="AQ13" i="328"/>
  <c r="AQ12" i="328"/>
  <c r="AQ11" i="328"/>
  <c r="AX5" i="328"/>
  <c r="AW5" i="328"/>
  <c r="AV5" i="328"/>
  <c r="AJ37" i="327"/>
  <c r="BJ5" i="327" s="1"/>
  <c r="AI37" i="327"/>
  <c r="BI5" i="327" s="1"/>
  <c r="AH37" i="327"/>
  <c r="BH5" i="327" s="1"/>
  <c r="AG37" i="327"/>
  <c r="BG5" i="327" s="1"/>
  <c r="AF37" i="327"/>
  <c r="BF5" i="327" s="1"/>
  <c r="AE37" i="327"/>
  <c r="BE5" i="327" s="1"/>
  <c r="AD37" i="327"/>
  <c r="BD5" i="327" s="1"/>
  <c r="AC37" i="327"/>
  <c r="BC5" i="327" s="1"/>
  <c r="AB37" i="327"/>
  <c r="AA37" i="327"/>
  <c r="BA5" i="327" s="1"/>
  <c r="Z37" i="327"/>
  <c r="AZ5" i="327" s="1"/>
  <c r="Y37" i="327"/>
  <c r="AJ35" i="327"/>
  <c r="BV5" i="327" s="1"/>
  <c r="AI35" i="327"/>
  <c r="BU5" i="327" s="1"/>
  <c r="AH35" i="327"/>
  <c r="BT5" i="327" s="1"/>
  <c r="AG35" i="327"/>
  <c r="BS5" i="327" s="1"/>
  <c r="AF35" i="327"/>
  <c r="BR5" i="327" s="1"/>
  <c r="AE35" i="327"/>
  <c r="BQ5" i="327" s="1"/>
  <c r="AD35" i="327"/>
  <c r="BP5" i="327" s="1"/>
  <c r="AC35" i="327"/>
  <c r="BO5" i="327" s="1"/>
  <c r="AQ34" i="327"/>
  <c r="AQ33" i="327"/>
  <c r="AQ32" i="327"/>
  <c r="AQ31" i="327"/>
  <c r="AQ30" i="327"/>
  <c r="AQ29" i="327"/>
  <c r="AQ28" i="327"/>
  <c r="AQ27" i="327"/>
  <c r="AQ26" i="327"/>
  <c r="AQ25" i="327"/>
  <c r="AQ24" i="327"/>
  <c r="AQ23" i="327"/>
  <c r="AQ22" i="327"/>
  <c r="AQ21" i="327"/>
  <c r="AQ20" i="327"/>
  <c r="AQ19" i="327"/>
  <c r="AQ18" i="327"/>
  <c r="AQ17" i="327"/>
  <c r="AQ16" i="327"/>
  <c r="AQ15" i="327"/>
  <c r="AQ14" i="327"/>
  <c r="AQ13" i="327"/>
  <c r="AQ12" i="327"/>
  <c r="AQ11" i="327"/>
  <c r="AX5" i="327"/>
  <c r="AW5" i="327"/>
  <c r="AV5" i="327"/>
  <c r="AJ37" i="326"/>
  <c r="BJ5" i="326" s="1"/>
  <c r="AI37" i="326"/>
  <c r="BI5" i="326" s="1"/>
  <c r="AH37" i="326"/>
  <c r="BH5" i="326" s="1"/>
  <c r="AG37" i="326"/>
  <c r="BG5" i="326" s="1"/>
  <c r="AF37" i="326"/>
  <c r="BF5" i="326" s="1"/>
  <c r="AE37" i="326"/>
  <c r="BE5" i="326" s="1"/>
  <c r="AD37" i="326"/>
  <c r="BD5" i="326" s="1"/>
  <c r="AC37" i="326"/>
  <c r="BC5" i="326" s="1"/>
  <c r="AB37" i="326"/>
  <c r="BB5" i="326" s="1"/>
  <c r="AA37" i="326"/>
  <c r="BA5" i="326" s="1"/>
  <c r="Z37" i="326"/>
  <c r="AZ5" i="326" s="1"/>
  <c r="Y37" i="326"/>
  <c r="AJ35" i="326"/>
  <c r="BV5" i="326" s="1"/>
  <c r="AI35" i="326"/>
  <c r="BU5" i="326" s="1"/>
  <c r="AH35" i="326"/>
  <c r="BT5" i="326" s="1"/>
  <c r="AG35" i="326"/>
  <c r="BS5" i="326" s="1"/>
  <c r="AF35" i="326"/>
  <c r="BR5" i="326" s="1"/>
  <c r="AE35" i="326"/>
  <c r="BQ5" i="326" s="1"/>
  <c r="AD35" i="326"/>
  <c r="BP5" i="326" s="1"/>
  <c r="AC35" i="326"/>
  <c r="BO5" i="326" s="1"/>
  <c r="AQ34" i="326"/>
  <c r="AQ33" i="326"/>
  <c r="AQ32" i="326"/>
  <c r="AQ31" i="326"/>
  <c r="AQ30" i="326"/>
  <c r="AQ29" i="326"/>
  <c r="AQ28" i="326"/>
  <c r="AQ27" i="326"/>
  <c r="AQ26" i="326"/>
  <c r="AQ25" i="326"/>
  <c r="AQ24" i="326"/>
  <c r="AQ23" i="326"/>
  <c r="AQ22" i="326"/>
  <c r="AQ21" i="326"/>
  <c r="AQ20" i="326"/>
  <c r="AQ19" i="326"/>
  <c r="AQ18" i="326"/>
  <c r="AQ17" i="326"/>
  <c r="AQ16" i="326"/>
  <c r="AQ15" i="326"/>
  <c r="AQ14" i="326"/>
  <c r="AQ13" i="326"/>
  <c r="AQ12" i="326"/>
  <c r="AQ11" i="326"/>
  <c r="AX5" i="326"/>
  <c r="AW5" i="326"/>
  <c r="AV5" i="326"/>
  <c r="AJ37" i="325"/>
  <c r="BJ5" i="325" s="1"/>
  <c r="AI37" i="325"/>
  <c r="BI5" i="325" s="1"/>
  <c r="AH37" i="325"/>
  <c r="BH5" i="325" s="1"/>
  <c r="AG37" i="325"/>
  <c r="BG5" i="325" s="1"/>
  <c r="AF37" i="325"/>
  <c r="BF5" i="325" s="1"/>
  <c r="AE37" i="325"/>
  <c r="BE5" i="325" s="1"/>
  <c r="AD37" i="325"/>
  <c r="BD5" i="325" s="1"/>
  <c r="AC37" i="325"/>
  <c r="BC5" i="325" s="1"/>
  <c r="AB37" i="325"/>
  <c r="BB5" i="325" s="1"/>
  <c r="AA37" i="325"/>
  <c r="BA5" i="325" s="1"/>
  <c r="Z37" i="325"/>
  <c r="AZ5" i="325" s="1"/>
  <c r="Y37" i="325"/>
  <c r="BK5" i="325" s="1"/>
  <c r="AJ35" i="325"/>
  <c r="BV5" i="325" s="1"/>
  <c r="AI35" i="325"/>
  <c r="BU5" i="325" s="1"/>
  <c r="AH35" i="325"/>
  <c r="BT5" i="325" s="1"/>
  <c r="AG35" i="325"/>
  <c r="BS5" i="325" s="1"/>
  <c r="AF35" i="325"/>
  <c r="BR5" i="325" s="1"/>
  <c r="AE35" i="325"/>
  <c r="BQ5" i="325" s="1"/>
  <c r="AD35" i="325"/>
  <c r="BP5" i="325" s="1"/>
  <c r="AC35" i="325"/>
  <c r="BO5" i="325" s="1"/>
  <c r="AQ34" i="325"/>
  <c r="AQ33" i="325"/>
  <c r="AQ32" i="325"/>
  <c r="AQ31" i="325"/>
  <c r="AQ30" i="325"/>
  <c r="AQ29" i="325"/>
  <c r="AQ28" i="325"/>
  <c r="AQ27" i="325"/>
  <c r="AQ26" i="325"/>
  <c r="AQ25" i="325"/>
  <c r="AQ24" i="325"/>
  <c r="AQ23" i="325"/>
  <c r="AQ22" i="325"/>
  <c r="AQ21" i="325"/>
  <c r="AQ20" i="325"/>
  <c r="AQ19" i="325"/>
  <c r="AQ18" i="325"/>
  <c r="AQ17" i="325"/>
  <c r="AQ16" i="325"/>
  <c r="AQ15" i="325"/>
  <c r="AQ14" i="325"/>
  <c r="AQ13" i="325"/>
  <c r="AQ12" i="325"/>
  <c r="AQ11" i="325"/>
  <c r="AX5" i="325"/>
  <c r="AW5" i="325"/>
  <c r="AV5" i="325"/>
  <c r="AJ37" i="324"/>
  <c r="BJ5" i="324" s="1"/>
  <c r="AI37" i="324"/>
  <c r="BI5" i="324" s="1"/>
  <c r="AH37" i="324"/>
  <c r="BH5" i="324" s="1"/>
  <c r="AG37" i="324"/>
  <c r="BG5" i="324" s="1"/>
  <c r="AF37" i="324"/>
  <c r="BF5" i="324" s="1"/>
  <c r="AE37" i="324"/>
  <c r="BE5" i="324" s="1"/>
  <c r="AD37" i="324"/>
  <c r="BD5" i="324" s="1"/>
  <c r="AC37" i="324"/>
  <c r="BC5" i="324" s="1"/>
  <c r="AB37" i="324"/>
  <c r="BB5" i="324" s="1"/>
  <c r="AA37" i="324"/>
  <c r="BA5" i="324" s="1"/>
  <c r="Z37" i="324"/>
  <c r="AZ5" i="324" s="1"/>
  <c r="Y37" i="324"/>
  <c r="AY5" i="324" s="1"/>
  <c r="AJ35" i="324"/>
  <c r="BV5" i="324" s="1"/>
  <c r="AI35" i="324"/>
  <c r="BU5" i="324" s="1"/>
  <c r="AH35" i="324"/>
  <c r="BT5" i="324" s="1"/>
  <c r="AG35" i="324"/>
  <c r="BS5" i="324" s="1"/>
  <c r="AF35" i="324"/>
  <c r="BR5" i="324" s="1"/>
  <c r="AE35" i="324"/>
  <c r="BQ5" i="324" s="1"/>
  <c r="AD35" i="324"/>
  <c r="BP5" i="324" s="1"/>
  <c r="AC35" i="324"/>
  <c r="BO5" i="324" s="1"/>
  <c r="AQ34" i="324"/>
  <c r="AQ33" i="324"/>
  <c r="AQ32" i="324"/>
  <c r="AQ31" i="324"/>
  <c r="AQ30" i="324"/>
  <c r="AQ29" i="324"/>
  <c r="AQ28" i="324"/>
  <c r="AQ27" i="324"/>
  <c r="AQ26" i="324"/>
  <c r="AQ25" i="324"/>
  <c r="AQ24" i="324"/>
  <c r="AQ23" i="324"/>
  <c r="AQ22" i="324"/>
  <c r="AQ21" i="324"/>
  <c r="AQ20" i="324"/>
  <c r="AQ19" i="324"/>
  <c r="AQ18" i="324"/>
  <c r="AQ17" i="324"/>
  <c r="AQ16" i="324"/>
  <c r="AQ15" i="324"/>
  <c r="AQ14" i="324"/>
  <c r="AQ13" i="324"/>
  <c r="AQ12" i="324"/>
  <c r="AQ11" i="324"/>
  <c r="AX5" i="324"/>
  <c r="AW5" i="324"/>
  <c r="AV5" i="324"/>
  <c r="AJ37" i="323"/>
  <c r="BJ5" i="323" s="1"/>
  <c r="AI37" i="323"/>
  <c r="BI5" i="323" s="1"/>
  <c r="AH37" i="323"/>
  <c r="BH5" i="323" s="1"/>
  <c r="AG37" i="323"/>
  <c r="BG5" i="323" s="1"/>
  <c r="AF37" i="323"/>
  <c r="BF5" i="323" s="1"/>
  <c r="AE37" i="323"/>
  <c r="BE5" i="323" s="1"/>
  <c r="AD37" i="323"/>
  <c r="BD5" i="323" s="1"/>
  <c r="AC37" i="323"/>
  <c r="BC5" i="323" s="1"/>
  <c r="AB37" i="323"/>
  <c r="BB5" i="323" s="1"/>
  <c r="AA37" i="323"/>
  <c r="BA5" i="323" s="1"/>
  <c r="Z37" i="323"/>
  <c r="AZ5" i="323" s="1"/>
  <c r="Y37" i="323"/>
  <c r="BK5" i="323" s="1"/>
  <c r="AJ35" i="323"/>
  <c r="BV5" i="323" s="1"/>
  <c r="AI35" i="323"/>
  <c r="BU5" i="323" s="1"/>
  <c r="AH35" i="323"/>
  <c r="BT5" i="323" s="1"/>
  <c r="AG35" i="323"/>
  <c r="BS5" i="323" s="1"/>
  <c r="AF35" i="323"/>
  <c r="BR5" i="323" s="1"/>
  <c r="AE35" i="323"/>
  <c r="BQ5" i="323" s="1"/>
  <c r="AD35" i="323"/>
  <c r="BP5" i="323" s="1"/>
  <c r="AC35" i="323"/>
  <c r="BO5" i="323" s="1"/>
  <c r="AQ34" i="323"/>
  <c r="AQ33" i="323"/>
  <c r="AQ32" i="323"/>
  <c r="AQ31" i="323"/>
  <c r="AQ30" i="323"/>
  <c r="AQ29" i="323"/>
  <c r="AQ28" i="323"/>
  <c r="AQ27" i="323"/>
  <c r="AQ26" i="323"/>
  <c r="AQ25" i="323"/>
  <c r="AQ24" i="323"/>
  <c r="AQ23" i="323"/>
  <c r="AQ22" i="323"/>
  <c r="AQ21" i="323"/>
  <c r="AQ20" i="323"/>
  <c r="AQ19" i="323"/>
  <c r="AQ18" i="323"/>
  <c r="AQ17" i="323"/>
  <c r="AQ16" i="323"/>
  <c r="AQ15" i="323"/>
  <c r="AQ14" i="323"/>
  <c r="AQ13" i="323"/>
  <c r="AQ12" i="323"/>
  <c r="AQ11" i="323"/>
  <c r="AX5" i="323"/>
  <c r="AW5" i="323"/>
  <c r="AV5" i="323"/>
  <c r="AJ37" i="322"/>
  <c r="BJ5" i="322" s="1"/>
  <c r="AI37" i="322"/>
  <c r="BI5" i="322" s="1"/>
  <c r="AH37" i="322"/>
  <c r="BH5" i="322" s="1"/>
  <c r="AG37" i="322"/>
  <c r="BG5" i="322" s="1"/>
  <c r="AF37" i="322"/>
  <c r="BF5" i="322" s="1"/>
  <c r="AE37" i="322"/>
  <c r="BE5" i="322" s="1"/>
  <c r="AD37" i="322"/>
  <c r="BD5" i="322" s="1"/>
  <c r="AC37" i="322"/>
  <c r="BC5" i="322" s="1"/>
  <c r="AB37" i="322"/>
  <c r="BB5" i="322" s="1"/>
  <c r="AA37" i="322"/>
  <c r="BA5" i="322" s="1"/>
  <c r="Z37" i="322"/>
  <c r="AZ5" i="322" s="1"/>
  <c r="Y37" i="322"/>
  <c r="AY5" i="322" s="1"/>
  <c r="AJ35" i="322"/>
  <c r="BV5" i="322" s="1"/>
  <c r="AI35" i="322"/>
  <c r="BU5" i="322" s="1"/>
  <c r="AH35" i="322"/>
  <c r="BT5" i="322" s="1"/>
  <c r="AG35" i="322"/>
  <c r="BS5" i="322" s="1"/>
  <c r="AF35" i="322"/>
  <c r="BR5" i="322" s="1"/>
  <c r="AE35" i="322"/>
  <c r="BQ5" i="322" s="1"/>
  <c r="AD35" i="322"/>
  <c r="BP5" i="322" s="1"/>
  <c r="AC35" i="322"/>
  <c r="BO5" i="322" s="1"/>
  <c r="AQ34" i="322"/>
  <c r="AQ33" i="322"/>
  <c r="AQ32" i="322"/>
  <c r="AQ31" i="322"/>
  <c r="AQ30" i="322"/>
  <c r="AQ29" i="322"/>
  <c r="AQ28" i="322"/>
  <c r="AQ27" i="322"/>
  <c r="AQ26" i="322"/>
  <c r="AQ25" i="322"/>
  <c r="AQ24" i="322"/>
  <c r="AQ23" i="322"/>
  <c r="AQ22" i="322"/>
  <c r="AQ21" i="322"/>
  <c r="AQ20" i="322"/>
  <c r="AQ19" i="322"/>
  <c r="AQ18" i="322"/>
  <c r="AQ17" i="322"/>
  <c r="AQ16" i="322"/>
  <c r="AQ15" i="322"/>
  <c r="AQ14" i="322"/>
  <c r="AQ13" i="322"/>
  <c r="AQ12" i="322"/>
  <c r="AQ11" i="322"/>
  <c r="AX5" i="322"/>
  <c r="AW5" i="322"/>
  <c r="AV5" i="322"/>
  <c r="AJ37" i="321"/>
  <c r="BJ5" i="321" s="1"/>
  <c r="AI37" i="321"/>
  <c r="BI5" i="321" s="1"/>
  <c r="AH37" i="321"/>
  <c r="BH5" i="321" s="1"/>
  <c r="AG37" i="321"/>
  <c r="BG5" i="321" s="1"/>
  <c r="AF37" i="321"/>
  <c r="BF5" i="321" s="1"/>
  <c r="AE37" i="321"/>
  <c r="BE5" i="321" s="1"/>
  <c r="AD37" i="321"/>
  <c r="BD5" i="321" s="1"/>
  <c r="AC37" i="321"/>
  <c r="BC5" i="321" s="1"/>
  <c r="AB37" i="321"/>
  <c r="BB5" i="321" s="1"/>
  <c r="AA37" i="321"/>
  <c r="BA5" i="321" s="1"/>
  <c r="Z37" i="321"/>
  <c r="AZ5" i="321" s="1"/>
  <c r="Y37" i="321"/>
  <c r="AJ35" i="321"/>
  <c r="BV5" i="321" s="1"/>
  <c r="AI35" i="321"/>
  <c r="BU5" i="321" s="1"/>
  <c r="AH35" i="321"/>
  <c r="BT5" i="321" s="1"/>
  <c r="AG35" i="321"/>
  <c r="BS5" i="321" s="1"/>
  <c r="AF35" i="321"/>
  <c r="BR5" i="321" s="1"/>
  <c r="AE35" i="321"/>
  <c r="BQ5" i="321" s="1"/>
  <c r="AD35" i="321"/>
  <c r="BP5" i="321" s="1"/>
  <c r="AC35" i="321"/>
  <c r="BO5" i="321" s="1"/>
  <c r="AQ34" i="321"/>
  <c r="AQ33" i="321"/>
  <c r="AQ32" i="321"/>
  <c r="AQ31" i="321"/>
  <c r="AQ30" i="321"/>
  <c r="AQ29" i="321"/>
  <c r="AQ28" i="321"/>
  <c r="AQ27" i="321"/>
  <c r="AQ26" i="321"/>
  <c r="AQ25" i="321"/>
  <c r="AQ24" i="321"/>
  <c r="AQ23" i="321"/>
  <c r="AQ22" i="321"/>
  <c r="AQ21" i="321"/>
  <c r="AQ20" i="321"/>
  <c r="AQ19" i="321"/>
  <c r="AQ18" i="321"/>
  <c r="AQ17" i="321"/>
  <c r="AQ16" i="321"/>
  <c r="AQ15" i="321"/>
  <c r="AQ14" i="321"/>
  <c r="AQ13" i="321"/>
  <c r="AQ12" i="321"/>
  <c r="AQ11" i="321"/>
  <c r="AX5" i="321"/>
  <c r="AW5" i="321"/>
  <c r="AV5" i="321"/>
  <c r="AJ37" i="320"/>
  <c r="BJ5" i="320" s="1"/>
  <c r="AI37" i="320"/>
  <c r="BI5" i="320" s="1"/>
  <c r="AH37" i="320"/>
  <c r="BH5" i="320" s="1"/>
  <c r="AG37" i="320"/>
  <c r="BG5" i="320" s="1"/>
  <c r="AF37" i="320"/>
  <c r="BF5" i="320" s="1"/>
  <c r="AE37" i="320"/>
  <c r="BE5" i="320" s="1"/>
  <c r="AD37" i="320"/>
  <c r="BD5" i="320" s="1"/>
  <c r="AC37" i="320"/>
  <c r="BC5" i="320" s="1"/>
  <c r="AB37" i="320"/>
  <c r="BB5" i="320" s="1"/>
  <c r="AA37" i="320"/>
  <c r="BA5" i="320" s="1"/>
  <c r="Z37" i="320"/>
  <c r="AZ5" i="320" s="1"/>
  <c r="Y37" i="320"/>
  <c r="AJ35" i="320"/>
  <c r="BV5" i="320" s="1"/>
  <c r="AI35" i="320"/>
  <c r="BU5" i="320" s="1"/>
  <c r="AH35" i="320"/>
  <c r="BT5" i="320" s="1"/>
  <c r="AG35" i="320"/>
  <c r="BS5" i="320" s="1"/>
  <c r="AF35" i="320"/>
  <c r="BR5" i="320" s="1"/>
  <c r="AE35" i="320"/>
  <c r="BQ5" i="320" s="1"/>
  <c r="AD35" i="320"/>
  <c r="BP5" i="320" s="1"/>
  <c r="AC35" i="320"/>
  <c r="BO5" i="320" s="1"/>
  <c r="AQ34" i="320"/>
  <c r="AQ33" i="320"/>
  <c r="AQ32" i="320"/>
  <c r="AQ31" i="320"/>
  <c r="AQ30" i="320"/>
  <c r="AQ29" i="320"/>
  <c r="AQ28" i="320"/>
  <c r="AQ27" i="320"/>
  <c r="AQ26" i="320"/>
  <c r="AQ25" i="320"/>
  <c r="AQ24" i="320"/>
  <c r="AQ23" i="320"/>
  <c r="AQ22" i="320"/>
  <c r="AQ21" i="320"/>
  <c r="AQ20" i="320"/>
  <c r="AQ19" i="320"/>
  <c r="AQ18" i="320"/>
  <c r="AQ17" i="320"/>
  <c r="AQ16" i="320"/>
  <c r="AQ15" i="320"/>
  <c r="AQ14" i="320"/>
  <c r="AQ13" i="320"/>
  <c r="AQ12" i="320"/>
  <c r="AQ11" i="320"/>
  <c r="AX5" i="320"/>
  <c r="AW5" i="320"/>
  <c r="AV5" i="320"/>
  <c r="AJ37" i="319"/>
  <c r="BJ5" i="319" s="1"/>
  <c r="AI37" i="319"/>
  <c r="BI5" i="319" s="1"/>
  <c r="AH37" i="319"/>
  <c r="BH5" i="319" s="1"/>
  <c r="AG37" i="319"/>
  <c r="BG5" i="319" s="1"/>
  <c r="AF37" i="319"/>
  <c r="BF5" i="319" s="1"/>
  <c r="AE37" i="319"/>
  <c r="BE5" i="319" s="1"/>
  <c r="AD37" i="319"/>
  <c r="BD5" i="319" s="1"/>
  <c r="AC37" i="319"/>
  <c r="BC5" i="319" s="1"/>
  <c r="AB37" i="319"/>
  <c r="BB5" i="319" s="1"/>
  <c r="AA37" i="319"/>
  <c r="BA5" i="319" s="1"/>
  <c r="Z37" i="319"/>
  <c r="AZ5" i="319" s="1"/>
  <c r="Y37" i="319"/>
  <c r="AJ35" i="319"/>
  <c r="BV5" i="319" s="1"/>
  <c r="AI35" i="319"/>
  <c r="BU5" i="319" s="1"/>
  <c r="AH35" i="319"/>
  <c r="BT5" i="319" s="1"/>
  <c r="AG35" i="319"/>
  <c r="BS5" i="319" s="1"/>
  <c r="AF35" i="319"/>
  <c r="BR5" i="319" s="1"/>
  <c r="AE35" i="319"/>
  <c r="BQ5" i="319" s="1"/>
  <c r="AD35" i="319"/>
  <c r="BP5" i="319" s="1"/>
  <c r="AC35" i="319"/>
  <c r="BO5" i="319" s="1"/>
  <c r="AQ34" i="319"/>
  <c r="AQ33" i="319"/>
  <c r="AQ32" i="319"/>
  <c r="AQ31" i="319"/>
  <c r="AQ30" i="319"/>
  <c r="AQ29" i="319"/>
  <c r="AQ28" i="319"/>
  <c r="AQ27" i="319"/>
  <c r="AQ26" i="319"/>
  <c r="AQ25" i="319"/>
  <c r="AQ24" i="319"/>
  <c r="AQ23" i="319"/>
  <c r="AQ22" i="319"/>
  <c r="AQ21" i="319"/>
  <c r="AQ20" i="319"/>
  <c r="AQ19" i="319"/>
  <c r="AQ18" i="319"/>
  <c r="AQ17" i="319"/>
  <c r="AQ16" i="319"/>
  <c r="AQ15" i="319"/>
  <c r="AQ14" i="319"/>
  <c r="AQ13" i="319"/>
  <c r="AQ12" i="319"/>
  <c r="AQ11" i="319"/>
  <c r="AX5" i="319"/>
  <c r="AW5" i="319"/>
  <c r="AV5" i="319"/>
  <c r="AJ37" i="318"/>
  <c r="BJ5" i="318" s="1"/>
  <c r="AI37" i="318"/>
  <c r="BI5" i="318" s="1"/>
  <c r="AH37" i="318"/>
  <c r="BH5" i="318" s="1"/>
  <c r="AG37" i="318"/>
  <c r="BG5" i="318" s="1"/>
  <c r="AF37" i="318"/>
  <c r="BF5" i="318" s="1"/>
  <c r="AE37" i="318"/>
  <c r="BE5" i="318" s="1"/>
  <c r="AD37" i="318"/>
  <c r="BD5" i="318" s="1"/>
  <c r="AC37" i="318"/>
  <c r="BC5" i="318" s="1"/>
  <c r="AB37" i="318"/>
  <c r="BB5" i="318" s="1"/>
  <c r="AA37" i="318"/>
  <c r="BA5" i="318" s="1"/>
  <c r="Z37" i="318"/>
  <c r="AZ5" i="318" s="1"/>
  <c r="Y37" i="318"/>
  <c r="AJ35" i="318"/>
  <c r="BV5" i="318" s="1"/>
  <c r="AI35" i="318"/>
  <c r="BU5" i="318" s="1"/>
  <c r="AH35" i="318"/>
  <c r="BT5" i="318" s="1"/>
  <c r="AG35" i="318"/>
  <c r="BS5" i="318" s="1"/>
  <c r="AF35" i="318"/>
  <c r="BR5" i="318" s="1"/>
  <c r="AE35" i="318"/>
  <c r="BQ5" i="318" s="1"/>
  <c r="AD35" i="318"/>
  <c r="BP5" i="318" s="1"/>
  <c r="AC35" i="318"/>
  <c r="BO5" i="318" s="1"/>
  <c r="AQ34" i="318"/>
  <c r="AQ33" i="318"/>
  <c r="AQ32" i="318"/>
  <c r="AQ31" i="318"/>
  <c r="AQ30" i="318"/>
  <c r="AQ29" i="318"/>
  <c r="AQ28" i="318"/>
  <c r="AQ27" i="318"/>
  <c r="AQ26" i="318"/>
  <c r="AQ25" i="318"/>
  <c r="AQ24" i="318"/>
  <c r="AQ23" i="318"/>
  <c r="AQ22" i="318"/>
  <c r="AQ21" i="318"/>
  <c r="AQ20" i="318"/>
  <c r="AQ19" i="318"/>
  <c r="AQ18" i="318"/>
  <c r="AQ17" i="318"/>
  <c r="AQ16" i="318"/>
  <c r="AQ15" i="318"/>
  <c r="AQ14" i="318"/>
  <c r="AQ13" i="318"/>
  <c r="AQ12" i="318"/>
  <c r="AQ11" i="318"/>
  <c r="AX5" i="318"/>
  <c r="AW5" i="318"/>
  <c r="AV5" i="318"/>
  <c r="AJ37" i="317"/>
  <c r="BJ5" i="317" s="1"/>
  <c r="AI37" i="317"/>
  <c r="BI5" i="317" s="1"/>
  <c r="AH37" i="317"/>
  <c r="BH5" i="317" s="1"/>
  <c r="AG37" i="317"/>
  <c r="BG5" i="317" s="1"/>
  <c r="AF37" i="317"/>
  <c r="BF5" i="317" s="1"/>
  <c r="AE37" i="317"/>
  <c r="BE5" i="317" s="1"/>
  <c r="AD37" i="317"/>
  <c r="BD5" i="317" s="1"/>
  <c r="AC37" i="317"/>
  <c r="BC5" i="317" s="1"/>
  <c r="AB37" i="317"/>
  <c r="BB5" i="317" s="1"/>
  <c r="AA37" i="317"/>
  <c r="BA5" i="317" s="1"/>
  <c r="Z37" i="317"/>
  <c r="AZ5" i="317" s="1"/>
  <c r="Y37" i="317"/>
  <c r="AJ35" i="317"/>
  <c r="BV5" i="317" s="1"/>
  <c r="AI35" i="317"/>
  <c r="BU5" i="317" s="1"/>
  <c r="AH35" i="317"/>
  <c r="BT5" i="317" s="1"/>
  <c r="AG35" i="317"/>
  <c r="BS5" i="317" s="1"/>
  <c r="AF35" i="317"/>
  <c r="BR5" i="317" s="1"/>
  <c r="AE35" i="317"/>
  <c r="BQ5" i="317" s="1"/>
  <c r="AD35" i="317"/>
  <c r="BP5" i="317" s="1"/>
  <c r="AC35" i="317"/>
  <c r="BO5" i="317" s="1"/>
  <c r="AQ34" i="317"/>
  <c r="AQ33" i="317"/>
  <c r="AQ32" i="317"/>
  <c r="AQ31" i="317"/>
  <c r="AQ30" i="317"/>
  <c r="AQ29" i="317"/>
  <c r="AQ28" i="317"/>
  <c r="AQ27" i="317"/>
  <c r="AQ26" i="317"/>
  <c r="AQ25" i="317"/>
  <c r="AQ24" i="317"/>
  <c r="AQ23" i="317"/>
  <c r="AQ22" i="317"/>
  <c r="AQ21" i="317"/>
  <c r="AQ20" i="317"/>
  <c r="AQ19" i="317"/>
  <c r="AQ18" i="317"/>
  <c r="AQ17" i="317"/>
  <c r="AQ16" i="317"/>
  <c r="AQ15" i="317"/>
  <c r="AQ14" i="317"/>
  <c r="AQ13" i="317"/>
  <c r="AQ12" i="317"/>
  <c r="AQ11" i="317"/>
  <c r="AX5" i="317"/>
  <c r="AW5" i="317"/>
  <c r="AV5" i="317"/>
  <c r="AJ37" i="316"/>
  <c r="BJ5" i="316" s="1"/>
  <c r="AI37" i="316"/>
  <c r="BI5" i="316" s="1"/>
  <c r="AH37" i="316"/>
  <c r="BH5" i="316" s="1"/>
  <c r="AG37" i="316"/>
  <c r="BG5" i="316" s="1"/>
  <c r="AF37" i="316"/>
  <c r="BF5" i="316" s="1"/>
  <c r="AE37" i="316"/>
  <c r="BE5" i="316" s="1"/>
  <c r="AD37" i="316"/>
  <c r="BD5" i="316" s="1"/>
  <c r="AC37" i="316"/>
  <c r="BC5" i="316" s="1"/>
  <c r="AB37" i="316"/>
  <c r="BB5" i="316" s="1"/>
  <c r="AA37" i="316"/>
  <c r="Z37" i="316"/>
  <c r="AZ5" i="316" s="1"/>
  <c r="Y37" i="316"/>
  <c r="AJ35" i="316"/>
  <c r="BV5" i="316" s="1"/>
  <c r="AI35" i="316"/>
  <c r="BU5" i="316" s="1"/>
  <c r="AH35" i="316"/>
  <c r="BT5" i="316" s="1"/>
  <c r="AG35" i="316"/>
  <c r="BS5" i="316" s="1"/>
  <c r="AF35" i="316"/>
  <c r="BR5" i="316" s="1"/>
  <c r="AE35" i="316"/>
  <c r="BQ5" i="316" s="1"/>
  <c r="AD35" i="316"/>
  <c r="BP5" i="316" s="1"/>
  <c r="AC35" i="316"/>
  <c r="BO5" i="316" s="1"/>
  <c r="AQ34" i="316"/>
  <c r="AQ33" i="316"/>
  <c r="AQ32" i="316"/>
  <c r="AQ31" i="316"/>
  <c r="AQ30" i="316"/>
  <c r="AQ29" i="316"/>
  <c r="AQ28" i="316"/>
  <c r="AQ27" i="316"/>
  <c r="AQ26" i="316"/>
  <c r="AQ25" i="316"/>
  <c r="AQ24" i="316"/>
  <c r="AQ23" i="316"/>
  <c r="AQ22" i="316"/>
  <c r="AQ21" i="316"/>
  <c r="AQ20" i="316"/>
  <c r="AQ19" i="316"/>
  <c r="AQ18" i="316"/>
  <c r="AQ17" i="316"/>
  <c r="AQ16" i="316"/>
  <c r="AQ15" i="316"/>
  <c r="AQ14" i="316"/>
  <c r="AQ13" i="316"/>
  <c r="AQ12" i="316"/>
  <c r="AQ11" i="316"/>
  <c r="AX5" i="316"/>
  <c r="AW5" i="316"/>
  <c r="AV5" i="316"/>
  <c r="AJ37" i="315"/>
  <c r="BJ5" i="315" s="1"/>
  <c r="AI37" i="315"/>
  <c r="BI5" i="315" s="1"/>
  <c r="AH37" i="315"/>
  <c r="BH5" i="315" s="1"/>
  <c r="AG37" i="315"/>
  <c r="BG5" i="315" s="1"/>
  <c r="AF37" i="315"/>
  <c r="BF5" i="315" s="1"/>
  <c r="AE37" i="315"/>
  <c r="BE5" i="315" s="1"/>
  <c r="AD37" i="315"/>
  <c r="BD5" i="315" s="1"/>
  <c r="AC37" i="315"/>
  <c r="BC5" i="315" s="1"/>
  <c r="AB37" i="315"/>
  <c r="BB5" i="315" s="1"/>
  <c r="AA37" i="315"/>
  <c r="BA5" i="315" s="1"/>
  <c r="Z37" i="315"/>
  <c r="AZ5" i="315" s="1"/>
  <c r="Y37" i="315"/>
  <c r="AJ35" i="315"/>
  <c r="BV5" i="315" s="1"/>
  <c r="AI35" i="315"/>
  <c r="BU5" i="315" s="1"/>
  <c r="AH35" i="315"/>
  <c r="BT5" i="315" s="1"/>
  <c r="AG35" i="315"/>
  <c r="BS5" i="315" s="1"/>
  <c r="AF35" i="315"/>
  <c r="BR5" i="315" s="1"/>
  <c r="AE35" i="315"/>
  <c r="BQ5" i="315" s="1"/>
  <c r="AD35" i="315"/>
  <c r="BP5" i="315" s="1"/>
  <c r="AC35" i="315"/>
  <c r="BO5" i="315" s="1"/>
  <c r="AQ34" i="315"/>
  <c r="AQ33" i="315"/>
  <c r="AQ32" i="315"/>
  <c r="AQ31" i="315"/>
  <c r="AQ30" i="315"/>
  <c r="AQ29" i="315"/>
  <c r="AQ28" i="315"/>
  <c r="AQ27" i="315"/>
  <c r="AQ26" i="315"/>
  <c r="AQ25" i="315"/>
  <c r="AQ24" i="315"/>
  <c r="AQ23" i="315"/>
  <c r="AQ22" i="315"/>
  <c r="AQ21" i="315"/>
  <c r="AQ20" i="315"/>
  <c r="AQ19" i="315"/>
  <c r="AQ18" i="315"/>
  <c r="AQ17" i="315"/>
  <c r="AQ16" i="315"/>
  <c r="AQ15" i="315"/>
  <c r="AQ14" i="315"/>
  <c r="AQ13" i="315"/>
  <c r="AQ12" i="315"/>
  <c r="AQ11" i="315"/>
  <c r="AX5" i="315"/>
  <c r="AW5" i="315"/>
  <c r="AV5" i="315"/>
  <c r="AJ37" i="314"/>
  <c r="BJ5" i="314" s="1"/>
  <c r="AI37" i="314"/>
  <c r="BI5" i="314" s="1"/>
  <c r="AH37" i="314"/>
  <c r="BH5" i="314" s="1"/>
  <c r="AG37" i="314"/>
  <c r="BG5" i="314" s="1"/>
  <c r="AF37" i="314"/>
  <c r="BF5" i="314" s="1"/>
  <c r="AE37" i="314"/>
  <c r="BE5" i="314" s="1"/>
  <c r="AD37" i="314"/>
  <c r="BD5" i="314" s="1"/>
  <c r="AC37" i="314"/>
  <c r="BC5" i="314" s="1"/>
  <c r="AB37" i="314"/>
  <c r="BB5" i="314" s="1"/>
  <c r="AA37" i="314"/>
  <c r="BA5" i="314" s="1"/>
  <c r="Z37" i="314"/>
  <c r="AZ5" i="314" s="1"/>
  <c r="Y37" i="314"/>
  <c r="AY5" i="314" s="1"/>
  <c r="AJ35" i="314"/>
  <c r="BV5" i="314" s="1"/>
  <c r="AI35" i="314"/>
  <c r="BU5" i="314" s="1"/>
  <c r="AH35" i="314"/>
  <c r="BT5" i="314" s="1"/>
  <c r="AG35" i="314"/>
  <c r="BS5" i="314" s="1"/>
  <c r="AF35" i="314"/>
  <c r="BR5" i="314" s="1"/>
  <c r="AE35" i="314"/>
  <c r="BQ5" i="314" s="1"/>
  <c r="AD35" i="314"/>
  <c r="BP5" i="314" s="1"/>
  <c r="AC35" i="314"/>
  <c r="BO5" i="314" s="1"/>
  <c r="AQ34" i="314"/>
  <c r="AQ33" i="314"/>
  <c r="AQ32" i="314"/>
  <c r="AQ31" i="314"/>
  <c r="AQ30" i="314"/>
  <c r="AQ29" i="314"/>
  <c r="AQ28" i="314"/>
  <c r="AQ27" i="314"/>
  <c r="AQ26" i="314"/>
  <c r="AQ25" i="314"/>
  <c r="AQ24" i="314"/>
  <c r="AQ23" i="314"/>
  <c r="AQ22" i="314"/>
  <c r="AQ21" i="314"/>
  <c r="AQ20" i="314"/>
  <c r="AQ19" i="314"/>
  <c r="AQ18" i="314"/>
  <c r="AQ17" i="314"/>
  <c r="AQ16" i="314"/>
  <c r="AQ15" i="314"/>
  <c r="AQ14" i="314"/>
  <c r="AQ13" i="314"/>
  <c r="AQ12" i="314"/>
  <c r="AQ11" i="314"/>
  <c r="AX5" i="314"/>
  <c r="AW5" i="314"/>
  <c r="AV5" i="314"/>
  <c r="AJ37" i="313"/>
  <c r="BJ5" i="313" s="1"/>
  <c r="AI37" i="313"/>
  <c r="BI5" i="313" s="1"/>
  <c r="AH37" i="313"/>
  <c r="BH5" i="313" s="1"/>
  <c r="AG37" i="313"/>
  <c r="BG5" i="313" s="1"/>
  <c r="AF37" i="313"/>
  <c r="BF5" i="313" s="1"/>
  <c r="AE37" i="313"/>
  <c r="BE5" i="313" s="1"/>
  <c r="AD37" i="313"/>
  <c r="BD5" i="313" s="1"/>
  <c r="AC37" i="313"/>
  <c r="BC5" i="313" s="1"/>
  <c r="AB37" i="313"/>
  <c r="BB5" i="313" s="1"/>
  <c r="AA37" i="313"/>
  <c r="BA5" i="313" s="1"/>
  <c r="Z37" i="313"/>
  <c r="Y37" i="313"/>
  <c r="AJ35" i="313"/>
  <c r="BV5" i="313" s="1"/>
  <c r="AI35" i="313"/>
  <c r="BU5" i="313" s="1"/>
  <c r="AH35" i="313"/>
  <c r="BT5" i="313" s="1"/>
  <c r="AG35" i="313"/>
  <c r="BS5" i="313" s="1"/>
  <c r="AF35" i="313"/>
  <c r="BR5" i="313" s="1"/>
  <c r="AE35" i="313"/>
  <c r="BQ5" i="313" s="1"/>
  <c r="AD35" i="313"/>
  <c r="BP5" i="313" s="1"/>
  <c r="AC35" i="313"/>
  <c r="BO5" i="313" s="1"/>
  <c r="AQ34" i="313"/>
  <c r="AQ33" i="313"/>
  <c r="AQ32" i="313"/>
  <c r="AQ31" i="313"/>
  <c r="AQ30" i="313"/>
  <c r="AQ29" i="313"/>
  <c r="AQ28" i="313"/>
  <c r="AQ27" i="313"/>
  <c r="AQ26" i="313"/>
  <c r="AQ25" i="313"/>
  <c r="AQ24" i="313"/>
  <c r="AQ23" i="313"/>
  <c r="AQ22" i="313"/>
  <c r="AQ21" i="313"/>
  <c r="AQ20" i="313"/>
  <c r="AQ19" i="313"/>
  <c r="AQ18" i="313"/>
  <c r="AQ17" i="313"/>
  <c r="AQ16" i="313"/>
  <c r="AQ15" i="313"/>
  <c r="AQ14" i="313"/>
  <c r="AQ13" i="313"/>
  <c r="AQ12" i="313"/>
  <c r="AQ11" i="313"/>
  <c r="AX5" i="313"/>
  <c r="AW5" i="313"/>
  <c r="AV5" i="313"/>
  <c r="AJ37" i="312"/>
  <c r="BJ5" i="312" s="1"/>
  <c r="AI37" i="312"/>
  <c r="BI5" i="312" s="1"/>
  <c r="AH37" i="312"/>
  <c r="BH5" i="312" s="1"/>
  <c r="AG37" i="312"/>
  <c r="BG5" i="312" s="1"/>
  <c r="AF37" i="312"/>
  <c r="BF5" i="312" s="1"/>
  <c r="AE37" i="312"/>
  <c r="BE5" i="312" s="1"/>
  <c r="AD37" i="312"/>
  <c r="BD5" i="312" s="1"/>
  <c r="AC37" i="312"/>
  <c r="BC5" i="312" s="1"/>
  <c r="AB37" i="312"/>
  <c r="BB5" i="312" s="1"/>
  <c r="AA37" i="312"/>
  <c r="Z37" i="312"/>
  <c r="AZ5" i="312" s="1"/>
  <c r="Y37" i="312"/>
  <c r="AY5" i="312" s="1"/>
  <c r="AJ35" i="312"/>
  <c r="BV5" i="312" s="1"/>
  <c r="AI35" i="312"/>
  <c r="BU5" i="312" s="1"/>
  <c r="AH35" i="312"/>
  <c r="BT5" i="312" s="1"/>
  <c r="AG35" i="312"/>
  <c r="BS5" i="312" s="1"/>
  <c r="AF35" i="312"/>
  <c r="BR5" i="312" s="1"/>
  <c r="AE35" i="312"/>
  <c r="BQ5" i="312" s="1"/>
  <c r="AD35" i="312"/>
  <c r="BP5" i="312" s="1"/>
  <c r="AC35" i="312"/>
  <c r="BO5" i="312" s="1"/>
  <c r="AQ34" i="312"/>
  <c r="AQ33" i="312"/>
  <c r="AQ32" i="312"/>
  <c r="AQ31" i="312"/>
  <c r="AQ30" i="312"/>
  <c r="AQ29" i="312"/>
  <c r="AQ28" i="312"/>
  <c r="AQ27" i="312"/>
  <c r="AQ26" i="312"/>
  <c r="AQ25" i="312"/>
  <c r="AQ24" i="312"/>
  <c r="AQ23" i="312"/>
  <c r="AQ22" i="312"/>
  <c r="AQ21" i="312"/>
  <c r="AQ20" i="312"/>
  <c r="AQ19" i="312"/>
  <c r="AQ18" i="312"/>
  <c r="AQ17" i="312"/>
  <c r="AQ16" i="312"/>
  <c r="AQ15" i="312"/>
  <c r="AQ14" i="312"/>
  <c r="AQ13" i="312"/>
  <c r="AQ12" i="312"/>
  <c r="AQ11" i="312"/>
  <c r="AX5" i="312"/>
  <c r="AW5" i="312"/>
  <c r="AV5" i="312"/>
  <c r="AJ37" i="311"/>
  <c r="BJ5" i="311" s="1"/>
  <c r="AI37" i="311"/>
  <c r="BI5" i="311" s="1"/>
  <c r="AH37" i="311"/>
  <c r="BH5" i="311" s="1"/>
  <c r="AG37" i="311"/>
  <c r="BG5" i="311" s="1"/>
  <c r="AF37" i="311"/>
  <c r="BF5" i="311" s="1"/>
  <c r="AE37" i="311"/>
  <c r="BE5" i="311" s="1"/>
  <c r="AD37" i="311"/>
  <c r="BD5" i="311" s="1"/>
  <c r="AC37" i="311"/>
  <c r="BC5" i="311" s="1"/>
  <c r="AB37" i="311"/>
  <c r="BB5" i="311" s="1"/>
  <c r="AA37" i="311"/>
  <c r="BA5" i="311" s="1"/>
  <c r="Z37" i="311"/>
  <c r="Y37" i="311"/>
  <c r="AY5" i="311" s="1"/>
  <c r="AJ35" i="311"/>
  <c r="BV5" i="311" s="1"/>
  <c r="AI35" i="311"/>
  <c r="BU5" i="311" s="1"/>
  <c r="AH35" i="311"/>
  <c r="BT5" i="311" s="1"/>
  <c r="AG35" i="311"/>
  <c r="BS5" i="311" s="1"/>
  <c r="AF35" i="311"/>
  <c r="BR5" i="311" s="1"/>
  <c r="AE35" i="311"/>
  <c r="BQ5" i="311" s="1"/>
  <c r="AD35" i="311"/>
  <c r="BP5" i="311" s="1"/>
  <c r="AC35" i="311"/>
  <c r="BO5" i="311" s="1"/>
  <c r="AQ34" i="311"/>
  <c r="AQ33" i="311"/>
  <c r="AQ32" i="311"/>
  <c r="AQ31" i="311"/>
  <c r="AQ30" i="311"/>
  <c r="AQ29" i="311"/>
  <c r="AQ28" i="311"/>
  <c r="AQ27" i="311"/>
  <c r="AQ26" i="311"/>
  <c r="AQ25" i="311"/>
  <c r="AQ24" i="311"/>
  <c r="AQ23" i="311"/>
  <c r="AQ22" i="311"/>
  <c r="AQ21" i="311"/>
  <c r="AQ20" i="311"/>
  <c r="AQ19" i="311"/>
  <c r="AQ18" i="311"/>
  <c r="AQ17" i="311"/>
  <c r="AQ16" i="311"/>
  <c r="AQ15" i="311"/>
  <c r="AQ14" i="311"/>
  <c r="AQ13" i="311"/>
  <c r="AQ12" i="311"/>
  <c r="AQ11" i="311"/>
  <c r="AX5" i="311"/>
  <c r="AW5" i="311"/>
  <c r="AV5" i="311"/>
  <c r="AJ37" i="310"/>
  <c r="BJ5" i="310" s="1"/>
  <c r="AI37" i="310"/>
  <c r="BI5" i="310" s="1"/>
  <c r="AH37" i="310"/>
  <c r="BH5" i="310" s="1"/>
  <c r="AG37" i="310"/>
  <c r="BG5" i="310" s="1"/>
  <c r="AF37" i="310"/>
  <c r="BF5" i="310" s="1"/>
  <c r="AE37" i="310"/>
  <c r="BE5" i="310" s="1"/>
  <c r="AD37" i="310"/>
  <c r="BD5" i="310" s="1"/>
  <c r="AC37" i="310"/>
  <c r="BC5" i="310" s="1"/>
  <c r="AB37" i="310"/>
  <c r="BB5" i="310" s="1"/>
  <c r="AA37" i="310"/>
  <c r="BA5" i="310" s="1"/>
  <c r="Z37" i="310"/>
  <c r="AZ5" i="310" s="1"/>
  <c r="Y37" i="310"/>
  <c r="AJ35" i="310"/>
  <c r="BV5" i="310" s="1"/>
  <c r="AI35" i="310"/>
  <c r="BU5" i="310" s="1"/>
  <c r="AH35" i="310"/>
  <c r="BT5" i="310" s="1"/>
  <c r="AG35" i="310"/>
  <c r="BS5" i="310" s="1"/>
  <c r="AF35" i="310"/>
  <c r="BR5" i="310" s="1"/>
  <c r="AE35" i="310"/>
  <c r="BQ5" i="310" s="1"/>
  <c r="AD35" i="310"/>
  <c r="BP5" i="310" s="1"/>
  <c r="AC35" i="310"/>
  <c r="BO5" i="310" s="1"/>
  <c r="AQ34" i="310"/>
  <c r="AQ33" i="310"/>
  <c r="AQ32" i="310"/>
  <c r="AQ31" i="310"/>
  <c r="AQ30" i="310"/>
  <c r="AQ29" i="310"/>
  <c r="AQ28" i="310"/>
  <c r="AQ27" i="310"/>
  <c r="AQ26" i="310"/>
  <c r="AQ25" i="310"/>
  <c r="AQ24" i="310"/>
  <c r="AQ23" i="310"/>
  <c r="AQ22" i="310"/>
  <c r="AQ21" i="310"/>
  <c r="AQ20" i="310"/>
  <c r="AQ19" i="310"/>
  <c r="AQ18" i="310"/>
  <c r="AQ17" i="310"/>
  <c r="AQ16" i="310"/>
  <c r="AQ15" i="310"/>
  <c r="AQ14" i="310"/>
  <c r="AQ13" i="310"/>
  <c r="AQ12" i="310"/>
  <c r="AQ11" i="310"/>
  <c r="AX5" i="310"/>
  <c r="AW5" i="310"/>
  <c r="AV5" i="310"/>
  <c r="AJ37" i="309"/>
  <c r="BJ5" i="309" s="1"/>
  <c r="AI37" i="309"/>
  <c r="BI5" i="309" s="1"/>
  <c r="AH37" i="309"/>
  <c r="BH5" i="309" s="1"/>
  <c r="AG37" i="309"/>
  <c r="BG5" i="309" s="1"/>
  <c r="AF37" i="309"/>
  <c r="BF5" i="309" s="1"/>
  <c r="AE37" i="309"/>
  <c r="BE5" i="309" s="1"/>
  <c r="AD37" i="309"/>
  <c r="BD5" i="309" s="1"/>
  <c r="AC37" i="309"/>
  <c r="BC5" i="309" s="1"/>
  <c r="AB37" i="309"/>
  <c r="BB5" i="309" s="1"/>
  <c r="AA37" i="309"/>
  <c r="BA5" i="309" s="1"/>
  <c r="Z37" i="309"/>
  <c r="Y37" i="309"/>
  <c r="BK5" i="309" s="1"/>
  <c r="AJ35" i="309"/>
  <c r="BV5" i="309" s="1"/>
  <c r="AI35" i="309"/>
  <c r="BU5" i="309" s="1"/>
  <c r="AH35" i="309"/>
  <c r="BT5" i="309" s="1"/>
  <c r="AG35" i="309"/>
  <c r="BS5" i="309" s="1"/>
  <c r="AF35" i="309"/>
  <c r="BR5" i="309" s="1"/>
  <c r="AE35" i="309"/>
  <c r="BQ5" i="309" s="1"/>
  <c r="AD35" i="309"/>
  <c r="BP5" i="309" s="1"/>
  <c r="AC35" i="309"/>
  <c r="BO5" i="309" s="1"/>
  <c r="AQ34" i="309"/>
  <c r="AQ33" i="309"/>
  <c r="AQ32" i="309"/>
  <c r="AQ31" i="309"/>
  <c r="AQ30" i="309"/>
  <c r="AQ29" i="309"/>
  <c r="AQ28" i="309"/>
  <c r="AQ27" i="309"/>
  <c r="AQ26" i="309"/>
  <c r="AQ25" i="309"/>
  <c r="AQ24" i="309"/>
  <c r="AQ23" i="309"/>
  <c r="AQ22" i="309"/>
  <c r="AQ21" i="309"/>
  <c r="AQ20" i="309"/>
  <c r="AQ19" i="309"/>
  <c r="AQ18" i="309"/>
  <c r="AQ17" i="309"/>
  <c r="AQ16" i="309"/>
  <c r="AQ15" i="309"/>
  <c r="AQ14" i="309"/>
  <c r="AQ13" i="309"/>
  <c r="AQ12" i="309"/>
  <c r="AQ11" i="309"/>
  <c r="AX5" i="309"/>
  <c r="AW5" i="309"/>
  <c r="AV5" i="309"/>
  <c r="AJ37" i="308"/>
  <c r="BJ5" i="308" s="1"/>
  <c r="AI37" i="308"/>
  <c r="BI5" i="308" s="1"/>
  <c r="AH37" i="308"/>
  <c r="BH5" i="308" s="1"/>
  <c r="AG37" i="308"/>
  <c r="BG5" i="308" s="1"/>
  <c r="AF37" i="308"/>
  <c r="BF5" i="308" s="1"/>
  <c r="AE37" i="308"/>
  <c r="BE5" i="308" s="1"/>
  <c r="AD37" i="308"/>
  <c r="BD5" i="308" s="1"/>
  <c r="AC37" i="308"/>
  <c r="BC5" i="308" s="1"/>
  <c r="AB37" i="308"/>
  <c r="BB5" i="308" s="1"/>
  <c r="AA37" i="308"/>
  <c r="BA5" i="308" s="1"/>
  <c r="Z37" i="308"/>
  <c r="AZ5" i="308" s="1"/>
  <c r="Y37" i="308"/>
  <c r="AJ35" i="308"/>
  <c r="BV5" i="308" s="1"/>
  <c r="AI35" i="308"/>
  <c r="BU5" i="308" s="1"/>
  <c r="AH35" i="308"/>
  <c r="BT5" i="308" s="1"/>
  <c r="AG35" i="308"/>
  <c r="BS5" i="308" s="1"/>
  <c r="AF35" i="308"/>
  <c r="BR5" i="308" s="1"/>
  <c r="AE35" i="308"/>
  <c r="BQ5" i="308" s="1"/>
  <c r="AD35" i="308"/>
  <c r="BP5" i="308" s="1"/>
  <c r="AC35" i="308"/>
  <c r="BO5" i="308" s="1"/>
  <c r="AQ34" i="308"/>
  <c r="AQ33" i="308"/>
  <c r="AQ32" i="308"/>
  <c r="AQ31" i="308"/>
  <c r="AQ30" i="308"/>
  <c r="AQ29" i="308"/>
  <c r="AQ28" i="308"/>
  <c r="AQ27" i="308"/>
  <c r="AQ26" i="308"/>
  <c r="AQ25" i="308"/>
  <c r="AQ24" i="308"/>
  <c r="AQ23" i="308"/>
  <c r="AQ22" i="308"/>
  <c r="AQ21" i="308"/>
  <c r="AQ20" i="308"/>
  <c r="AQ19" i="308"/>
  <c r="AQ18" i="308"/>
  <c r="AQ17" i="308"/>
  <c r="AQ16" i="308"/>
  <c r="AQ15" i="308"/>
  <c r="AQ14" i="308"/>
  <c r="AQ13" i="308"/>
  <c r="AQ12" i="308"/>
  <c r="AQ11" i="308"/>
  <c r="AX5" i="308"/>
  <c r="AW5" i="308"/>
  <c r="AV5" i="308"/>
  <c r="AJ37" i="307"/>
  <c r="BJ5" i="307" s="1"/>
  <c r="AI37" i="307"/>
  <c r="BI5" i="307" s="1"/>
  <c r="AH37" i="307"/>
  <c r="BH5" i="307" s="1"/>
  <c r="AG37" i="307"/>
  <c r="BG5" i="307" s="1"/>
  <c r="AF37" i="307"/>
  <c r="BF5" i="307" s="1"/>
  <c r="AE37" i="307"/>
  <c r="BE5" i="307" s="1"/>
  <c r="AD37" i="307"/>
  <c r="BD5" i="307" s="1"/>
  <c r="AC37" i="307"/>
  <c r="BC5" i="307" s="1"/>
  <c r="AB37" i="307"/>
  <c r="BB5" i="307" s="1"/>
  <c r="AA37" i="307"/>
  <c r="BA5" i="307" s="1"/>
  <c r="Z37" i="307"/>
  <c r="AZ5" i="307" s="1"/>
  <c r="Y37" i="307"/>
  <c r="AY5" i="307" s="1"/>
  <c r="AJ35" i="307"/>
  <c r="BV5" i="307" s="1"/>
  <c r="AI35" i="307"/>
  <c r="BU5" i="307" s="1"/>
  <c r="AH35" i="307"/>
  <c r="BT5" i="307" s="1"/>
  <c r="AG35" i="307"/>
  <c r="BS5" i="307" s="1"/>
  <c r="AF35" i="307"/>
  <c r="BR5" i="307" s="1"/>
  <c r="AE35" i="307"/>
  <c r="BQ5" i="307" s="1"/>
  <c r="AD35" i="307"/>
  <c r="BP5" i="307" s="1"/>
  <c r="AC35" i="307"/>
  <c r="BO5" i="307" s="1"/>
  <c r="AQ34" i="307"/>
  <c r="AQ33" i="307"/>
  <c r="AQ32" i="307"/>
  <c r="AQ31" i="307"/>
  <c r="AQ30" i="307"/>
  <c r="AQ29" i="307"/>
  <c r="AQ28" i="307"/>
  <c r="AQ27" i="307"/>
  <c r="AQ26" i="307"/>
  <c r="AQ25" i="307"/>
  <c r="AQ24" i="307"/>
  <c r="AQ23" i="307"/>
  <c r="AQ22" i="307"/>
  <c r="AQ21" i="307"/>
  <c r="AQ20" i="307"/>
  <c r="AQ19" i="307"/>
  <c r="AQ18" i="307"/>
  <c r="AQ17" i="307"/>
  <c r="AQ16" i="307"/>
  <c r="AQ15" i="307"/>
  <c r="AQ14" i="307"/>
  <c r="AQ13" i="307"/>
  <c r="AQ12" i="307"/>
  <c r="AQ11" i="307"/>
  <c r="AX5" i="307"/>
  <c r="AW5" i="307"/>
  <c r="AV5" i="307"/>
  <c r="AJ37" i="306"/>
  <c r="BJ5" i="306" s="1"/>
  <c r="AI37" i="306"/>
  <c r="BI5" i="306" s="1"/>
  <c r="AH37" i="306"/>
  <c r="BH5" i="306" s="1"/>
  <c r="AG37" i="306"/>
  <c r="BG5" i="306" s="1"/>
  <c r="AF37" i="306"/>
  <c r="BF5" i="306" s="1"/>
  <c r="AE37" i="306"/>
  <c r="BE5" i="306" s="1"/>
  <c r="AD37" i="306"/>
  <c r="BD5" i="306" s="1"/>
  <c r="AC37" i="306"/>
  <c r="BC5" i="306" s="1"/>
  <c r="AB37" i="306"/>
  <c r="BB5" i="306" s="1"/>
  <c r="AA37" i="306"/>
  <c r="BA5" i="306" s="1"/>
  <c r="Z37" i="306"/>
  <c r="AZ5" i="306" s="1"/>
  <c r="Y37" i="306"/>
  <c r="AJ35" i="306"/>
  <c r="BV5" i="306" s="1"/>
  <c r="AI35" i="306"/>
  <c r="BU5" i="306" s="1"/>
  <c r="AH35" i="306"/>
  <c r="BT5" i="306" s="1"/>
  <c r="AG35" i="306"/>
  <c r="BS5" i="306" s="1"/>
  <c r="AF35" i="306"/>
  <c r="BR5" i="306" s="1"/>
  <c r="AE35" i="306"/>
  <c r="BQ5" i="306" s="1"/>
  <c r="AD35" i="306"/>
  <c r="BP5" i="306" s="1"/>
  <c r="AC35" i="306"/>
  <c r="BO5" i="306" s="1"/>
  <c r="AQ34" i="306"/>
  <c r="AQ33" i="306"/>
  <c r="AQ32" i="306"/>
  <c r="AQ31" i="306"/>
  <c r="AQ30" i="306"/>
  <c r="AQ29" i="306"/>
  <c r="AQ28" i="306"/>
  <c r="AQ27" i="306"/>
  <c r="AQ26" i="306"/>
  <c r="AQ25" i="306"/>
  <c r="AQ24" i="306"/>
  <c r="AQ23" i="306"/>
  <c r="AQ22" i="306"/>
  <c r="AQ21" i="306"/>
  <c r="AQ20" i="306"/>
  <c r="AQ19" i="306"/>
  <c r="AQ18" i="306"/>
  <c r="AQ17" i="306"/>
  <c r="AQ16" i="306"/>
  <c r="AQ15" i="306"/>
  <c r="AQ14" i="306"/>
  <c r="AQ13" i="306"/>
  <c r="AQ12" i="306"/>
  <c r="AQ11" i="306"/>
  <c r="AX5" i="306"/>
  <c r="AW5" i="306"/>
  <c r="AV5" i="306"/>
  <c r="AJ37" i="305"/>
  <c r="BJ5" i="305" s="1"/>
  <c r="AI37" i="305"/>
  <c r="BI5" i="305" s="1"/>
  <c r="AH37" i="305"/>
  <c r="BH5" i="305" s="1"/>
  <c r="AG37" i="305"/>
  <c r="BG5" i="305" s="1"/>
  <c r="AF37" i="305"/>
  <c r="BF5" i="305" s="1"/>
  <c r="AE37" i="305"/>
  <c r="BE5" i="305" s="1"/>
  <c r="AD37" i="305"/>
  <c r="BD5" i="305" s="1"/>
  <c r="AC37" i="305"/>
  <c r="BC5" i="305" s="1"/>
  <c r="AB37" i="305"/>
  <c r="BB5" i="305" s="1"/>
  <c r="AA37" i="305"/>
  <c r="BA5" i="305" s="1"/>
  <c r="Z37" i="305"/>
  <c r="AZ5" i="305" s="1"/>
  <c r="Y37" i="305"/>
  <c r="BK5" i="305" s="1"/>
  <c r="AJ35" i="305"/>
  <c r="BV5" i="305" s="1"/>
  <c r="AI35" i="305"/>
  <c r="BU5" i="305" s="1"/>
  <c r="AH35" i="305"/>
  <c r="BT5" i="305" s="1"/>
  <c r="AG35" i="305"/>
  <c r="BS5" i="305" s="1"/>
  <c r="AF35" i="305"/>
  <c r="BR5" i="305" s="1"/>
  <c r="AE35" i="305"/>
  <c r="BQ5" i="305" s="1"/>
  <c r="AD35" i="305"/>
  <c r="BP5" i="305" s="1"/>
  <c r="AC35" i="305"/>
  <c r="BO5" i="305" s="1"/>
  <c r="AQ34" i="305"/>
  <c r="AQ33" i="305"/>
  <c r="AQ32" i="305"/>
  <c r="AQ31" i="305"/>
  <c r="AQ30" i="305"/>
  <c r="AQ29" i="305"/>
  <c r="AQ28" i="305"/>
  <c r="AQ27" i="305"/>
  <c r="AQ26" i="305"/>
  <c r="AQ25" i="305"/>
  <c r="AQ24" i="305"/>
  <c r="AQ23" i="305"/>
  <c r="AQ22" i="305"/>
  <c r="AQ21" i="305"/>
  <c r="AQ20" i="305"/>
  <c r="AQ19" i="305"/>
  <c r="AQ18" i="305"/>
  <c r="AQ17" i="305"/>
  <c r="AQ16" i="305"/>
  <c r="AQ15" i="305"/>
  <c r="AQ14" i="305"/>
  <c r="AQ13" i="305"/>
  <c r="AQ12" i="305"/>
  <c r="AQ11" i="305"/>
  <c r="AX5" i="305"/>
  <c r="AW5" i="305"/>
  <c r="AV5" i="305"/>
  <c r="AJ37" i="304"/>
  <c r="BJ5" i="304" s="1"/>
  <c r="AI37" i="304"/>
  <c r="BI5" i="304" s="1"/>
  <c r="AH37" i="304"/>
  <c r="BH5" i="304" s="1"/>
  <c r="AG37" i="304"/>
  <c r="BG5" i="304" s="1"/>
  <c r="AF37" i="304"/>
  <c r="BF5" i="304" s="1"/>
  <c r="AE37" i="304"/>
  <c r="BE5" i="304" s="1"/>
  <c r="AD37" i="304"/>
  <c r="BD5" i="304" s="1"/>
  <c r="AC37" i="304"/>
  <c r="BC5" i="304" s="1"/>
  <c r="AB37" i="304"/>
  <c r="BB5" i="304" s="1"/>
  <c r="AA37" i="304"/>
  <c r="BA5" i="304" s="1"/>
  <c r="Z37" i="304"/>
  <c r="AZ5" i="304" s="1"/>
  <c r="Y37" i="304"/>
  <c r="AJ35" i="304"/>
  <c r="BV5" i="304" s="1"/>
  <c r="AI35" i="304"/>
  <c r="BU5" i="304" s="1"/>
  <c r="AH35" i="304"/>
  <c r="BT5" i="304" s="1"/>
  <c r="AG35" i="304"/>
  <c r="BS5" i="304" s="1"/>
  <c r="AF35" i="304"/>
  <c r="BR5" i="304" s="1"/>
  <c r="AE35" i="304"/>
  <c r="BQ5" i="304" s="1"/>
  <c r="AD35" i="304"/>
  <c r="BP5" i="304" s="1"/>
  <c r="AC35" i="304"/>
  <c r="BO5" i="304" s="1"/>
  <c r="AQ34" i="304"/>
  <c r="AQ33" i="304"/>
  <c r="AQ32" i="304"/>
  <c r="AQ31" i="304"/>
  <c r="AQ30" i="304"/>
  <c r="AQ29" i="304"/>
  <c r="AQ28" i="304"/>
  <c r="AQ27" i="304"/>
  <c r="AQ26" i="304"/>
  <c r="AQ25" i="304"/>
  <c r="AQ24" i="304"/>
  <c r="AQ23" i="304"/>
  <c r="AQ22" i="304"/>
  <c r="AQ21" i="304"/>
  <c r="AQ20" i="304"/>
  <c r="AQ19" i="304"/>
  <c r="AQ18" i="304"/>
  <c r="AQ17" i="304"/>
  <c r="AQ16" i="304"/>
  <c r="AQ15" i="304"/>
  <c r="AQ14" i="304"/>
  <c r="AQ13" i="304"/>
  <c r="AQ12" i="304"/>
  <c r="AQ11" i="304"/>
  <c r="AX5" i="304"/>
  <c r="AW5" i="304"/>
  <c r="AV5" i="304"/>
  <c r="AJ37" i="303"/>
  <c r="BJ5" i="303" s="1"/>
  <c r="AI37" i="303"/>
  <c r="BI5" i="303" s="1"/>
  <c r="AH37" i="303"/>
  <c r="BH5" i="303" s="1"/>
  <c r="AG37" i="303"/>
  <c r="BG5" i="303" s="1"/>
  <c r="AF37" i="303"/>
  <c r="BF5" i="303" s="1"/>
  <c r="AE37" i="303"/>
  <c r="BE5" i="303" s="1"/>
  <c r="AD37" i="303"/>
  <c r="BD5" i="303" s="1"/>
  <c r="AC37" i="303"/>
  <c r="BC5" i="303" s="1"/>
  <c r="AB37" i="303"/>
  <c r="BB5" i="303" s="1"/>
  <c r="AA37" i="303"/>
  <c r="BA5" i="303" s="1"/>
  <c r="Z37" i="303"/>
  <c r="AZ5" i="303" s="1"/>
  <c r="Y37" i="303"/>
  <c r="AJ35" i="303"/>
  <c r="BV5" i="303" s="1"/>
  <c r="AI35" i="303"/>
  <c r="BU5" i="303" s="1"/>
  <c r="AH35" i="303"/>
  <c r="BT5" i="303" s="1"/>
  <c r="AG35" i="303"/>
  <c r="BS5" i="303" s="1"/>
  <c r="AF35" i="303"/>
  <c r="BR5" i="303" s="1"/>
  <c r="AE35" i="303"/>
  <c r="BQ5" i="303" s="1"/>
  <c r="AD35" i="303"/>
  <c r="BP5" i="303" s="1"/>
  <c r="AC35" i="303"/>
  <c r="BO5" i="303" s="1"/>
  <c r="AQ34" i="303"/>
  <c r="AQ33" i="303"/>
  <c r="AQ32" i="303"/>
  <c r="AQ31" i="303"/>
  <c r="AQ30" i="303"/>
  <c r="AQ29" i="303"/>
  <c r="AQ28" i="303"/>
  <c r="AQ27" i="303"/>
  <c r="AQ26" i="303"/>
  <c r="AQ25" i="303"/>
  <c r="AQ24" i="303"/>
  <c r="AQ23" i="303"/>
  <c r="AQ22" i="303"/>
  <c r="AQ21" i="303"/>
  <c r="AQ20" i="303"/>
  <c r="AQ19" i="303"/>
  <c r="AQ18" i="303"/>
  <c r="AQ17" i="303"/>
  <c r="AQ16" i="303"/>
  <c r="AQ15" i="303"/>
  <c r="AQ14" i="303"/>
  <c r="AQ13" i="303"/>
  <c r="AQ12" i="303"/>
  <c r="AQ11" i="303"/>
  <c r="AX5" i="303"/>
  <c r="AW5" i="303"/>
  <c r="AV5" i="303"/>
  <c r="AJ37" i="302"/>
  <c r="BJ5" i="302" s="1"/>
  <c r="AI37" i="302"/>
  <c r="BI5" i="302" s="1"/>
  <c r="AH37" i="302"/>
  <c r="BH5" i="302" s="1"/>
  <c r="AG37" i="302"/>
  <c r="BG5" i="302" s="1"/>
  <c r="AF37" i="302"/>
  <c r="BF5" i="302" s="1"/>
  <c r="AE37" i="302"/>
  <c r="BE5" i="302" s="1"/>
  <c r="AD37" i="302"/>
  <c r="BD5" i="302" s="1"/>
  <c r="AC37" i="302"/>
  <c r="BC5" i="302" s="1"/>
  <c r="AB37" i="302"/>
  <c r="BB5" i="302" s="1"/>
  <c r="AA37" i="302"/>
  <c r="BA5" i="302" s="1"/>
  <c r="Z37" i="302"/>
  <c r="Y37" i="302"/>
  <c r="AY5" i="302" s="1"/>
  <c r="AJ35" i="302"/>
  <c r="BV5" i="302" s="1"/>
  <c r="AI35" i="302"/>
  <c r="BU5" i="302" s="1"/>
  <c r="AH35" i="302"/>
  <c r="BT5" i="302" s="1"/>
  <c r="AG35" i="302"/>
  <c r="BS5" i="302" s="1"/>
  <c r="AF35" i="302"/>
  <c r="BR5" i="302" s="1"/>
  <c r="AE35" i="302"/>
  <c r="BQ5" i="302" s="1"/>
  <c r="AD35" i="302"/>
  <c r="BP5" i="302" s="1"/>
  <c r="AC35" i="302"/>
  <c r="BO5" i="302" s="1"/>
  <c r="AQ34" i="302"/>
  <c r="AQ33" i="302"/>
  <c r="AQ32" i="302"/>
  <c r="AQ31" i="302"/>
  <c r="AQ30" i="302"/>
  <c r="AQ29" i="302"/>
  <c r="AQ28" i="302"/>
  <c r="AQ27" i="302"/>
  <c r="AQ26" i="302"/>
  <c r="AQ25" i="302"/>
  <c r="AQ24" i="302"/>
  <c r="AQ23" i="302"/>
  <c r="AQ22" i="302"/>
  <c r="AQ21" i="302"/>
  <c r="AQ20" i="302"/>
  <c r="AQ19" i="302"/>
  <c r="AQ18" i="302"/>
  <c r="AQ17" i="302"/>
  <c r="AQ16" i="302"/>
  <c r="AQ15" i="302"/>
  <c r="AQ14" i="302"/>
  <c r="AQ13" i="302"/>
  <c r="AQ12" i="302"/>
  <c r="AQ11" i="302"/>
  <c r="AX5" i="302"/>
  <c r="AW5" i="302"/>
  <c r="AV5" i="302"/>
  <c r="AJ37" i="301"/>
  <c r="BJ5" i="301" s="1"/>
  <c r="AI37" i="301"/>
  <c r="BI5" i="301" s="1"/>
  <c r="AH37" i="301"/>
  <c r="BH5" i="301" s="1"/>
  <c r="AG37" i="301"/>
  <c r="BG5" i="301" s="1"/>
  <c r="AF37" i="301"/>
  <c r="BF5" i="301" s="1"/>
  <c r="AE37" i="301"/>
  <c r="BE5" i="301" s="1"/>
  <c r="AD37" i="301"/>
  <c r="BD5" i="301" s="1"/>
  <c r="AC37" i="301"/>
  <c r="BC5" i="301" s="1"/>
  <c r="AB37" i="301"/>
  <c r="BB5" i="301" s="1"/>
  <c r="AA37" i="301"/>
  <c r="BA5" i="301" s="1"/>
  <c r="Z37" i="301"/>
  <c r="AZ5" i="301" s="1"/>
  <c r="Y37" i="301"/>
  <c r="AJ35" i="301"/>
  <c r="BV5" i="301" s="1"/>
  <c r="AI35" i="301"/>
  <c r="BU5" i="301" s="1"/>
  <c r="AH35" i="301"/>
  <c r="BT5" i="301" s="1"/>
  <c r="AG35" i="301"/>
  <c r="BS5" i="301" s="1"/>
  <c r="AF35" i="301"/>
  <c r="BR5" i="301" s="1"/>
  <c r="AE35" i="301"/>
  <c r="BQ5" i="301" s="1"/>
  <c r="AD35" i="301"/>
  <c r="BP5" i="301" s="1"/>
  <c r="AC35" i="301"/>
  <c r="BO5" i="301" s="1"/>
  <c r="AQ34" i="301"/>
  <c r="AQ33" i="301"/>
  <c r="AQ32" i="301"/>
  <c r="AQ31" i="301"/>
  <c r="AQ30" i="301"/>
  <c r="AQ29" i="301"/>
  <c r="AQ28" i="301"/>
  <c r="AQ27" i="301"/>
  <c r="AQ26" i="301"/>
  <c r="AQ25" i="301"/>
  <c r="AQ24" i="301"/>
  <c r="AQ23" i="301"/>
  <c r="AQ22" i="301"/>
  <c r="AQ21" i="301"/>
  <c r="AQ20" i="301"/>
  <c r="AQ19" i="301"/>
  <c r="AQ18" i="301"/>
  <c r="AQ17" i="301"/>
  <c r="AQ16" i="301"/>
  <c r="AQ15" i="301"/>
  <c r="AQ14" i="301"/>
  <c r="AQ13" i="301"/>
  <c r="AQ12" i="301"/>
  <c r="AQ11" i="301"/>
  <c r="AX5" i="301"/>
  <c r="AW5" i="301"/>
  <c r="AV5" i="301"/>
  <c r="AJ37" i="300"/>
  <c r="BJ5" i="300" s="1"/>
  <c r="AI37" i="300"/>
  <c r="BI5" i="300" s="1"/>
  <c r="AH37" i="300"/>
  <c r="BH5" i="300" s="1"/>
  <c r="AG37" i="300"/>
  <c r="BG5" i="300" s="1"/>
  <c r="AF37" i="300"/>
  <c r="BF5" i="300" s="1"/>
  <c r="AE37" i="300"/>
  <c r="BE5" i="300" s="1"/>
  <c r="AD37" i="300"/>
  <c r="BD5" i="300" s="1"/>
  <c r="AC37" i="300"/>
  <c r="BC5" i="300" s="1"/>
  <c r="AB37" i="300"/>
  <c r="BB5" i="300" s="1"/>
  <c r="AA37" i="300"/>
  <c r="BA5" i="300" s="1"/>
  <c r="Z37" i="300"/>
  <c r="AZ5" i="300" s="1"/>
  <c r="Y37" i="300"/>
  <c r="BK5" i="300" s="1"/>
  <c r="AJ35" i="300"/>
  <c r="BV5" i="300" s="1"/>
  <c r="AI35" i="300"/>
  <c r="BU5" i="300" s="1"/>
  <c r="AH35" i="300"/>
  <c r="BT5" i="300" s="1"/>
  <c r="AG35" i="300"/>
  <c r="BS5" i="300" s="1"/>
  <c r="AF35" i="300"/>
  <c r="BR5" i="300" s="1"/>
  <c r="AE35" i="300"/>
  <c r="BQ5" i="300" s="1"/>
  <c r="AD35" i="300"/>
  <c r="BP5" i="300" s="1"/>
  <c r="AC35" i="300"/>
  <c r="BO5" i="300" s="1"/>
  <c r="AQ34" i="300"/>
  <c r="AQ33" i="300"/>
  <c r="AQ32" i="300"/>
  <c r="AQ31" i="300"/>
  <c r="AQ30" i="300"/>
  <c r="AQ29" i="300"/>
  <c r="AQ28" i="300"/>
  <c r="AQ27" i="300"/>
  <c r="AQ26" i="300"/>
  <c r="AQ25" i="300"/>
  <c r="AQ24" i="300"/>
  <c r="AQ23" i="300"/>
  <c r="AQ22" i="300"/>
  <c r="AQ21" i="300"/>
  <c r="AQ20" i="300"/>
  <c r="AQ19" i="300"/>
  <c r="AQ18" i="300"/>
  <c r="AQ17" i="300"/>
  <c r="AQ16" i="300"/>
  <c r="AQ15" i="300"/>
  <c r="AQ14" i="300"/>
  <c r="AQ13" i="300"/>
  <c r="AQ12" i="300"/>
  <c r="AQ11" i="300"/>
  <c r="AX5" i="300"/>
  <c r="AW5" i="300"/>
  <c r="AV5" i="300"/>
  <c r="AJ37" i="299"/>
  <c r="BJ5" i="299" s="1"/>
  <c r="AI37" i="299"/>
  <c r="BI5" i="299" s="1"/>
  <c r="AH37" i="299"/>
  <c r="BH5" i="299" s="1"/>
  <c r="AG37" i="299"/>
  <c r="BG5" i="299" s="1"/>
  <c r="AF37" i="299"/>
  <c r="BF5" i="299" s="1"/>
  <c r="AE37" i="299"/>
  <c r="BE5" i="299" s="1"/>
  <c r="AD37" i="299"/>
  <c r="BD5" i="299" s="1"/>
  <c r="AC37" i="299"/>
  <c r="BC5" i="299" s="1"/>
  <c r="AB37" i="299"/>
  <c r="BB5" i="299" s="1"/>
  <c r="AA37" i="299"/>
  <c r="BA5" i="299" s="1"/>
  <c r="Z37" i="299"/>
  <c r="Y37" i="299"/>
  <c r="BK5" i="299" s="1"/>
  <c r="AJ35" i="299"/>
  <c r="BV5" i="299" s="1"/>
  <c r="AI35" i="299"/>
  <c r="BU5" i="299" s="1"/>
  <c r="AH35" i="299"/>
  <c r="BT5" i="299" s="1"/>
  <c r="AG35" i="299"/>
  <c r="BS5" i="299" s="1"/>
  <c r="AF35" i="299"/>
  <c r="BR5" i="299" s="1"/>
  <c r="AE35" i="299"/>
  <c r="BQ5" i="299" s="1"/>
  <c r="AD35" i="299"/>
  <c r="BP5" i="299" s="1"/>
  <c r="AC35" i="299"/>
  <c r="BO5" i="299" s="1"/>
  <c r="AQ34" i="299"/>
  <c r="AQ33" i="299"/>
  <c r="AQ32" i="299"/>
  <c r="AQ31" i="299"/>
  <c r="AQ30" i="299"/>
  <c r="AQ29" i="299"/>
  <c r="AQ28" i="299"/>
  <c r="AQ27" i="299"/>
  <c r="AQ26" i="299"/>
  <c r="AQ25" i="299"/>
  <c r="AQ24" i="299"/>
  <c r="AQ23" i="299"/>
  <c r="AQ22" i="299"/>
  <c r="AQ21" i="299"/>
  <c r="AQ20" i="299"/>
  <c r="AQ19" i="299"/>
  <c r="AQ18" i="299"/>
  <c r="AQ17" i="299"/>
  <c r="AQ16" i="299"/>
  <c r="AQ15" i="299"/>
  <c r="AQ14" i="299"/>
  <c r="AQ13" i="299"/>
  <c r="AQ12" i="299"/>
  <c r="AQ11" i="299"/>
  <c r="AX5" i="299"/>
  <c r="AW5" i="299"/>
  <c r="AV5" i="299"/>
  <c r="AJ37" i="298"/>
  <c r="BJ5" i="298" s="1"/>
  <c r="AI37" i="298"/>
  <c r="BI5" i="298" s="1"/>
  <c r="AH37" i="298"/>
  <c r="BH5" i="298" s="1"/>
  <c r="AG37" i="298"/>
  <c r="BG5" i="298" s="1"/>
  <c r="AF37" i="298"/>
  <c r="BF5" i="298" s="1"/>
  <c r="AE37" i="298"/>
  <c r="BE5" i="298" s="1"/>
  <c r="AD37" i="298"/>
  <c r="BD5" i="298" s="1"/>
  <c r="AC37" i="298"/>
  <c r="BC5" i="298" s="1"/>
  <c r="AB37" i="298"/>
  <c r="BB5" i="298" s="1"/>
  <c r="AA37" i="298"/>
  <c r="BA5" i="298" s="1"/>
  <c r="Z37" i="298"/>
  <c r="AZ5" i="298" s="1"/>
  <c r="Y37" i="298"/>
  <c r="BK5" i="298" s="1"/>
  <c r="AJ35" i="298"/>
  <c r="BV5" i="298" s="1"/>
  <c r="AI35" i="298"/>
  <c r="BU5" i="298" s="1"/>
  <c r="AH35" i="298"/>
  <c r="BT5" i="298" s="1"/>
  <c r="AG35" i="298"/>
  <c r="BS5" i="298" s="1"/>
  <c r="AF35" i="298"/>
  <c r="BR5" i="298" s="1"/>
  <c r="AE35" i="298"/>
  <c r="BQ5" i="298" s="1"/>
  <c r="AD35" i="298"/>
  <c r="BP5" i="298" s="1"/>
  <c r="AC35" i="298"/>
  <c r="BO5" i="298" s="1"/>
  <c r="AQ34" i="298"/>
  <c r="AQ33" i="298"/>
  <c r="AQ32" i="298"/>
  <c r="AQ31" i="298"/>
  <c r="AQ30" i="298"/>
  <c r="AQ29" i="298"/>
  <c r="AQ28" i="298"/>
  <c r="AQ27" i="298"/>
  <c r="AQ26" i="298"/>
  <c r="AQ25" i="298"/>
  <c r="AQ24" i="298"/>
  <c r="AQ23" i="298"/>
  <c r="AQ22" i="298"/>
  <c r="AQ21" i="298"/>
  <c r="AQ20" i="298"/>
  <c r="AQ19" i="298"/>
  <c r="AQ18" i="298"/>
  <c r="AQ17" i="298"/>
  <c r="AQ16" i="298"/>
  <c r="AQ15" i="298"/>
  <c r="AQ14" i="298"/>
  <c r="AQ13" i="298"/>
  <c r="AQ12" i="298"/>
  <c r="AQ11" i="298"/>
  <c r="AX5" i="298"/>
  <c r="AW5" i="298"/>
  <c r="AV5" i="298"/>
  <c r="AJ37" i="297"/>
  <c r="BJ5" i="297" s="1"/>
  <c r="AI37" i="297"/>
  <c r="BI5" i="297" s="1"/>
  <c r="AH37" i="297"/>
  <c r="BH5" i="297" s="1"/>
  <c r="AG37" i="297"/>
  <c r="BG5" i="297" s="1"/>
  <c r="AF37" i="297"/>
  <c r="BF5" i="297" s="1"/>
  <c r="AE37" i="297"/>
  <c r="BE5" i="297" s="1"/>
  <c r="AD37" i="297"/>
  <c r="BD5" i="297" s="1"/>
  <c r="AC37" i="297"/>
  <c r="BC5" i="297" s="1"/>
  <c r="AB37" i="297"/>
  <c r="BB5" i="297" s="1"/>
  <c r="AA37" i="297"/>
  <c r="BA5" i="297" s="1"/>
  <c r="Z37" i="297"/>
  <c r="Y37" i="297"/>
  <c r="BK5" i="297" s="1"/>
  <c r="AJ35" i="297"/>
  <c r="BV5" i="297" s="1"/>
  <c r="AI35" i="297"/>
  <c r="BU5" i="297" s="1"/>
  <c r="AH35" i="297"/>
  <c r="BT5" i="297" s="1"/>
  <c r="AG35" i="297"/>
  <c r="BS5" i="297" s="1"/>
  <c r="AF35" i="297"/>
  <c r="BR5" i="297" s="1"/>
  <c r="AE35" i="297"/>
  <c r="BQ5" i="297" s="1"/>
  <c r="AD35" i="297"/>
  <c r="BP5" i="297" s="1"/>
  <c r="AC35" i="297"/>
  <c r="BO5" i="297" s="1"/>
  <c r="AQ34" i="297"/>
  <c r="AQ33" i="297"/>
  <c r="AQ32" i="297"/>
  <c r="AQ31" i="297"/>
  <c r="AQ30" i="297"/>
  <c r="AQ29" i="297"/>
  <c r="AQ28" i="297"/>
  <c r="AQ27" i="297"/>
  <c r="AQ26" i="297"/>
  <c r="AQ25" i="297"/>
  <c r="AQ24" i="297"/>
  <c r="AQ23" i="297"/>
  <c r="AQ22" i="297"/>
  <c r="AQ21" i="297"/>
  <c r="AQ20" i="297"/>
  <c r="AQ19" i="297"/>
  <c r="AQ18" i="297"/>
  <c r="AQ17" i="297"/>
  <c r="AQ16" i="297"/>
  <c r="AQ15" i="297"/>
  <c r="AQ14" i="297"/>
  <c r="AQ13" i="297"/>
  <c r="AQ12" i="297"/>
  <c r="AQ11" i="297"/>
  <c r="AX5" i="297"/>
  <c r="AW5" i="297"/>
  <c r="AV5" i="297"/>
  <c r="AJ37" i="296"/>
  <c r="BJ5" i="296" s="1"/>
  <c r="AI37" i="296"/>
  <c r="BI5" i="296" s="1"/>
  <c r="AH37" i="296"/>
  <c r="BH5" i="296" s="1"/>
  <c r="AG37" i="296"/>
  <c r="BG5" i="296" s="1"/>
  <c r="AF37" i="296"/>
  <c r="BF5" i="296" s="1"/>
  <c r="AE37" i="296"/>
  <c r="BE5" i="296" s="1"/>
  <c r="AD37" i="296"/>
  <c r="BD5" i="296" s="1"/>
  <c r="AC37" i="296"/>
  <c r="BC5" i="296" s="1"/>
  <c r="AB37" i="296"/>
  <c r="BB5" i="296" s="1"/>
  <c r="AA37" i="296"/>
  <c r="BA5" i="296" s="1"/>
  <c r="Z37" i="296"/>
  <c r="AZ5" i="296" s="1"/>
  <c r="Y37" i="296"/>
  <c r="AJ35" i="296"/>
  <c r="BV5" i="296" s="1"/>
  <c r="AI35" i="296"/>
  <c r="BU5" i="296" s="1"/>
  <c r="AH35" i="296"/>
  <c r="BT5" i="296" s="1"/>
  <c r="AG35" i="296"/>
  <c r="BS5" i="296" s="1"/>
  <c r="AF35" i="296"/>
  <c r="BR5" i="296" s="1"/>
  <c r="AE35" i="296"/>
  <c r="BQ5" i="296" s="1"/>
  <c r="AD35" i="296"/>
  <c r="BP5" i="296" s="1"/>
  <c r="AC35" i="296"/>
  <c r="BO5" i="296" s="1"/>
  <c r="AQ34" i="296"/>
  <c r="AQ33" i="296"/>
  <c r="AQ32" i="296"/>
  <c r="AQ31" i="296"/>
  <c r="AQ30" i="296"/>
  <c r="AQ29" i="296"/>
  <c r="AQ28" i="296"/>
  <c r="AQ27" i="296"/>
  <c r="AQ26" i="296"/>
  <c r="AQ25" i="296"/>
  <c r="AQ24" i="296"/>
  <c r="AQ23" i="296"/>
  <c r="AQ22" i="296"/>
  <c r="AQ21" i="296"/>
  <c r="AQ20" i="296"/>
  <c r="AQ19" i="296"/>
  <c r="AQ18" i="296"/>
  <c r="AQ17" i="296"/>
  <c r="AQ16" i="296"/>
  <c r="AQ15" i="296"/>
  <c r="AQ14" i="296"/>
  <c r="AQ13" i="296"/>
  <c r="AQ12" i="296"/>
  <c r="AQ11" i="296"/>
  <c r="AX5" i="296"/>
  <c r="AW5" i="296"/>
  <c r="AV5" i="296"/>
  <c r="AJ37" i="295"/>
  <c r="BJ5" i="295" s="1"/>
  <c r="AI37" i="295"/>
  <c r="BI5" i="295" s="1"/>
  <c r="AH37" i="295"/>
  <c r="BH5" i="295" s="1"/>
  <c r="AG37" i="295"/>
  <c r="BG5" i="295" s="1"/>
  <c r="AF37" i="295"/>
  <c r="BF5" i="295" s="1"/>
  <c r="AE37" i="295"/>
  <c r="BE5" i="295" s="1"/>
  <c r="AD37" i="295"/>
  <c r="BD5" i="295" s="1"/>
  <c r="AC37" i="295"/>
  <c r="BC5" i="295" s="1"/>
  <c r="AB37" i="295"/>
  <c r="BB5" i="295" s="1"/>
  <c r="AA37" i="295"/>
  <c r="BA5" i="295" s="1"/>
  <c r="Z37" i="295"/>
  <c r="AZ5" i="295" s="1"/>
  <c r="Y37" i="295"/>
  <c r="AJ35" i="295"/>
  <c r="BV5" i="295" s="1"/>
  <c r="AI35" i="295"/>
  <c r="BU5" i="295" s="1"/>
  <c r="AH35" i="295"/>
  <c r="BT5" i="295" s="1"/>
  <c r="AG35" i="295"/>
  <c r="BS5" i="295" s="1"/>
  <c r="AF35" i="295"/>
  <c r="BR5" i="295" s="1"/>
  <c r="AE35" i="295"/>
  <c r="BQ5" i="295" s="1"/>
  <c r="AD35" i="295"/>
  <c r="BP5" i="295" s="1"/>
  <c r="AC35" i="295"/>
  <c r="BO5" i="295" s="1"/>
  <c r="AQ34" i="295"/>
  <c r="AQ33" i="295"/>
  <c r="AQ32" i="295"/>
  <c r="AQ31" i="295"/>
  <c r="AQ30" i="295"/>
  <c r="AQ29" i="295"/>
  <c r="AQ28" i="295"/>
  <c r="AQ27" i="295"/>
  <c r="AQ26" i="295"/>
  <c r="AQ25" i="295"/>
  <c r="AQ24" i="295"/>
  <c r="AQ23" i="295"/>
  <c r="AQ22" i="295"/>
  <c r="AQ21" i="295"/>
  <c r="AQ20" i="295"/>
  <c r="AQ19" i="295"/>
  <c r="AQ18" i="295"/>
  <c r="AQ17" i="295"/>
  <c r="AQ16" i="295"/>
  <c r="AQ15" i="295"/>
  <c r="AQ14" i="295"/>
  <c r="AQ13" i="295"/>
  <c r="AQ12" i="295"/>
  <c r="AQ11" i="295"/>
  <c r="AX5" i="295"/>
  <c r="AW5" i="295"/>
  <c r="AV5" i="295"/>
  <c r="AJ37" i="294"/>
  <c r="BJ5" i="294" s="1"/>
  <c r="AI37" i="294"/>
  <c r="BI5" i="294" s="1"/>
  <c r="AH37" i="294"/>
  <c r="BH5" i="294" s="1"/>
  <c r="AG37" i="294"/>
  <c r="BG5" i="294" s="1"/>
  <c r="AF37" i="294"/>
  <c r="BF5" i="294" s="1"/>
  <c r="AE37" i="294"/>
  <c r="BE5" i="294" s="1"/>
  <c r="AD37" i="294"/>
  <c r="BD5" i="294" s="1"/>
  <c r="AC37" i="294"/>
  <c r="BC5" i="294" s="1"/>
  <c r="AB37" i="294"/>
  <c r="BB5" i="294" s="1"/>
  <c r="AA37" i="294"/>
  <c r="BA5" i="294" s="1"/>
  <c r="Z37" i="294"/>
  <c r="AZ5" i="294" s="1"/>
  <c r="Y37" i="294"/>
  <c r="AJ35" i="294"/>
  <c r="BV5" i="294" s="1"/>
  <c r="AI35" i="294"/>
  <c r="BU5" i="294" s="1"/>
  <c r="AH35" i="294"/>
  <c r="BT5" i="294" s="1"/>
  <c r="AG35" i="294"/>
  <c r="BS5" i="294" s="1"/>
  <c r="AF35" i="294"/>
  <c r="BR5" i="294" s="1"/>
  <c r="AE35" i="294"/>
  <c r="BQ5" i="294" s="1"/>
  <c r="AD35" i="294"/>
  <c r="BP5" i="294" s="1"/>
  <c r="AC35" i="294"/>
  <c r="BO5" i="294" s="1"/>
  <c r="AQ34" i="294"/>
  <c r="AQ33" i="294"/>
  <c r="AQ32" i="294"/>
  <c r="AQ31" i="294"/>
  <c r="AQ30" i="294"/>
  <c r="AQ29" i="294"/>
  <c r="AQ28" i="294"/>
  <c r="AQ27" i="294"/>
  <c r="AQ26" i="294"/>
  <c r="AQ25" i="294"/>
  <c r="AQ24" i="294"/>
  <c r="AQ23" i="294"/>
  <c r="AQ22" i="294"/>
  <c r="AQ21" i="294"/>
  <c r="AQ20" i="294"/>
  <c r="AQ19" i="294"/>
  <c r="AQ18" i="294"/>
  <c r="AQ17" i="294"/>
  <c r="AQ16" i="294"/>
  <c r="AQ15" i="294"/>
  <c r="AQ14" i="294"/>
  <c r="AQ13" i="294"/>
  <c r="AQ12" i="294"/>
  <c r="AQ11" i="294"/>
  <c r="AX5" i="294"/>
  <c r="AW5" i="294"/>
  <c r="AV5" i="294"/>
  <c r="AJ37" i="293"/>
  <c r="BJ5" i="293" s="1"/>
  <c r="AI37" i="293"/>
  <c r="BI5" i="293" s="1"/>
  <c r="AH37" i="293"/>
  <c r="BH5" i="293" s="1"/>
  <c r="AG37" i="293"/>
  <c r="BG5" i="293" s="1"/>
  <c r="AF37" i="293"/>
  <c r="BF5" i="293" s="1"/>
  <c r="AE37" i="293"/>
  <c r="BE5" i="293" s="1"/>
  <c r="AD37" i="293"/>
  <c r="BD5" i="293" s="1"/>
  <c r="AC37" i="293"/>
  <c r="BC5" i="293" s="1"/>
  <c r="AB37" i="293"/>
  <c r="BB5" i="293" s="1"/>
  <c r="AA37" i="293"/>
  <c r="BA5" i="293" s="1"/>
  <c r="Z37" i="293"/>
  <c r="AZ5" i="293" s="1"/>
  <c r="Y37" i="293"/>
  <c r="BK5" i="293" s="1"/>
  <c r="AJ35" i="293"/>
  <c r="BV5" i="293" s="1"/>
  <c r="AI35" i="293"/>
  <c r="BU5" i="293" s="1"/>
  <c r="AH35" i="293"/>
  <c r="BT5" i="293" s="1"/>
  <c r="AG35" i="293"/>
  <c r="BS5" i="293" s="1"/>
  <c r="AF35" i="293"/>
  <c r="BR5" i="293" s="1"/>
  <c r="AE35" i="293"/>
  <c r="BQ5" i="293" s="1"/>
  <c r="AD35" i="293"/>
  <c r="BP5" i="293" s="1"/>
  <c r="AC35" i="293"/>
  <c r="BO5" i="293" s="1"/>
  <c r="AQ34" i="293"/>
  <c r="AQ33" i="293"/>
  <c r="AQ32" i="293"/>
  <c r="AQ31" i="293"/>
  <c r="AQ30" i="293"/>
  <c r="AQ29" i="293"/>
  <c r="AQ28" i="293"/>
  <c r="AQ27" i="293"/>
  <c r="AQ26" i="293"/>
  <c r="AQ25" i="293"/>
  <c r="AQ24" i="293"/>
  <c r="AQ23" i="293"/>
  <c r="AQ22" i="293"/>
  <c r="AQ21" i="293"/>
  <c r="AQ20" i="293"/>
  <c r="AQ19" i="293"/>
  <c r="AQ18" i="293"/>
  <c r="AQ17" i="293"/>
  <c r="AQ16" i="293"/>
  <c r="AQ15" i="293"/>
  <c r="AQ14" i="293"/>
  <c r="AQ13" i="293"/>
  <c r="AQ12" i="293"/>
  <c r="AQ11" i="293"/>
  <c r="AX5" i="293"/>
  <c r="AW5" i="293"/>
  <c r="AV5" i="293"/>
  <c r="AJ37" i="292"/>
  <c r="BJ5" i="292" s="1"/>
  <c r="AI37" i="292"/>
  <c r="BI5" i="292" s="1"/>
  <c r="AH37" i="292"/>
  <c r="BH5" i="292" s="1"/>
  <c r="AG37" i="292"/>
  <c r="BG5" i="292" s="1"/>
  <c r="AF37" i="292"/>
  <c r="BF5" i="292" s="1"/>
  <c r="AE37" i="292"/>
  <c r="BE5" i="292" s="1"/>
  <c r="AD37" i="292"/>
  <c r="BD5" i="292" s="1"/>
  <c r="AC37" i="292"/>
  <c r="BC5" i="292" s="1"/>
  <c r="AB37" i="292"/>
  <c r="BB5" i="292" s="1"/>
  <c r="AA37" i="292"/>
  <c r="BA5" i="292" s="1"/>
  <c r="Z37" i="292"/>
  <c r="AZ5" i="292" s="1"/>
  <c r="Y37" i="292"/>
  <c r="AJ35" i="292"/>
  <c r="BV5" i="292" s="1"/>
  <c r="AI35" i="292"/>
  <c r="BU5" i="292" s="1"/>
  <c r="AH35" i="292"/>
  <c r="BT5" i="292" s="1"/>
  <c r="AG35" i="292"/>
  <c r="BS5" i="292" s="1"/>
  <c r="AF35" i="292"/>
  <c r="BR5" i="292" s="1"/>
  <c r="AE35" i="292"/>
  <c r="BQ5" i="292" s="1"/>
  <c r="AD35" i="292"/>
  <c r="BP5" i="292" s="1"/>
  <c r="AC35" i="292"/>
  <c r="BO5" i="292" s="1"/>
  <c r="AQ34" i="292"/>
  <c r="AQ33" i="292"/>
  <c r="AQ32" i="292"/>
  <c r="AQ31" i="292"/>
  <c r="AQ30" i="292"/>
  <c r="AQ29" i="292"/>
  <c r="AQ28" i="292"/>
  <c r="AQ27" i="292"/>
  <c r="AQ26" i="292"/>
  <c r="AQ25" i="292"/>
  <c r="AQ24" i="292"/>
  <c r="AQ23" i="292"/>
  <c r="AQ22" i="292"/>
  <c r="AQ21" i="292"/>
  <c r="AQ20" i="292"/>
  <c r="AQ19" i="292"/>
  <c r="AQ18" i="292"/>
  <c r="AQ17" i="292"/>
  <c r="AQ16" i="292"/>
  <c r="AQ15" i="292"/>
  <c r="AQ14" i="292"/>
  <c r="AQ13" i="292"/>
  <c r="AQ12" i="292"/>
  <c r="AQ11" i="292"/>
  <c r="AX5" i="292"/>
  <c r="AW5" i="292"/>
  <c r="AV5" i="292"/>
  <c r="AJ37" i="291"/>
  <c r="BJ5" i="291" s="1"/>
  <c r="AI37" i="291"/>
  <c r="BI5" i="291" s="1"/>
  <c r="AH37" i="291"/>
  <c r="BH5" i="291" s="1"/>
  <c r="AG37" i="291"/>
  <c r="BG5" i="291" s="1"/>
  <c r="AF37" i="291"/>
  <c r="BF5" i="291" s="1"/>
  <c r="AE37" i="291"/>
  <c r="BE5" i="291" s="1"/>
  <c r="AD37" i="291"/>
  <c r="BD5" i="291" s="1"/>
  <c r="AC37" i="291"/>
  <c r="BC5" i="291" s="1"/>
  <c r="AB37" i="291"/>
  <c r="BB5" i="291" s="1"/>
  <c r="AA37" i="291"/>
  <c r="BA5" i="291" s="1"/>
  <c r="Z37" i="291"/>
  <c r="Y37" i="291"/>
  <c r="BK5" i="291" s="1"/>
  <c r="AJ35" i="291"/>
  <c r="BV5" i="291" s="1"/>
  <c r="AI35" i="291"/>
  <c r="BU5" i="291" s="1"/>
  <c r="AH35" i="291"/>
  <c r="BT5" i="291" s="1"/>
  <c r="AG35" i="291"/>
  <c r="BS5" i="291" s="1"/>
  <c r="AF35" i="291"/>
  <c r="BR5" i="291" s="1"/>
  <c r="AE35" i="291"/>
  <c r="BQ5" i="291" s="1"/>
  <c r="AD35" i="291"/>
  <c r="BP5" i="291" s="1"/>
  <c r="AC35" i="291"/>
  <c r="BO5" i="291" s="1"/>
  <c r="AQ34" i="291"/>
  <c r="AQ33" i="291"/>
  <c r="AQ32" i="291"/>
  <c r="AQ31" i="291"/>
  <c r="AQ30" i="291"/>
  <c r="AQ29" i="291"/>
  <c r="AQ28" i="291"/>
  <c r="AQ27" i="291"/>
  <c r="AQ26" i="291"/>
  <c r="AQ25" i="291"/>
  <c r="AQ24" i="291"/>
  <c r="AQ23" i="291"/>
  <c r="AQ22" i="291"/>
  <c r="AQ21" i="291"/>
  <c r="AQ20" i="291"/>
  <c r="AQ19" i="291"/>
  <c r="AQ18" i="291"/>
  <c r="AQ17" i="291"/>
  <c r="AQ16" i="291"/>
  <c r="AQ15" i="291"/>
  <c r="AQ14" i="291"/>
  <c r="AQ13" i="291"/>
  <c r="AQ12" i="291"/>
  <c r="AQ11" i="291"/>
  <c r="AX5" i="291"/>
  <c r="AW5" i="291"/>
  <c r="AV5" i="291"/>
  <c r="AJ37" i="290"/>
  <c r="BJ5" i="290" s="1"/>
  <c r="AI37" i="290"/>
  <c r="BI5" i="290" s="1"/>
  <c r="AH37" i="290"/>
  <c r="BH5" i="290" s="1"/>
  <c r="AG37" i="290"/>
  <c r="BG5" i="290" s="1"/>
  <c r="AF37" i="290"/>
  <c r="BF5" i="290" s="1"/>
  <c r="AE37" i="290"/>
  <c r="BE5" i="290" s="1"/>
  <c r="AD37" i="290"/>
  <c r="BD5" i="290" s="1"/>
  <c r="AC37" i="290"/>
  <c r="BC5" i="290" s="1"/>
  <c r="AB37" i="290"/>
  <c r="BB5" i="290" s="1"/>
  <c r="AA37" i="290"/>
  <c r="BA5" i="290" s="1"/>
  <c r="Z37" i="290"/>
  <c r="AZ5" i="290" s="1"/>
  <c r="Y37" i="290"/>
  <c r="AY5" i="290" s="1"/>
  <c r="AJ35" i="290"/>
  <c r="BV5" i="290" s="1"/>
  <c r="AI35" i="290"/>
  <c r="BU5" i="290" s="1"/>
  <c r="AH35" i="290"/>
  <c r="BT5" i="290" s="1"/>
  <c r="AG35" i="290"/>
  <c r="BS5" i="290" s="1"/>
  <c r="AF35" i="290"/>
  <c r="BR5" i="290" s="1"/>
  <c r="AE35" i="290"/>
  <c r="BQ5" i="290" s="1"/>
  <c r="AD35" i="290"/>
  <c r="BP5" i="290" s="1"/>
  <c r="AC35" i="290"/>
  <c r="BO5" i="290" s="1"/>
  <c r="AQ34" i="290"/>
  <c r="AQ33" i="290"/>
  <c r="AQ32" i="290"/>
  <c r="AQ31" i="290"/>
  <c r="AQ30" i="290"/>
  <c r="AQ29" i="290"/>
  <c r="AQ28" i="290"/>
  <c r="AQ27" i="290"/>
  <c r="AQ26" i="290"/>
  <c r="AQ25" i="290"/>
  <c r="AQ24" i="290"/>
  <c r="AQ23" i="290"/>
  <c r="AQ22" i="290"/>
  <c r="AQ21" i="290"/>
  <c r="AQ20" i="290"/>
  <c r="AQ19" i="290"/>
  <c r="AQ18" i="290"/>
  <c r="AQ17" i="290"/>
  <c r="AQ16" i="290"/>
  <c r="AQ15" i="290"/>
  <c r="AQ14" i="290"/>
  <c r="AQ13" i="290"/>
  <c r="AQ12" i="290"/>
  <c r="AQ11" i="290"/>
  <c r="AX5" i="290"/>
  <c r="AW5" i="290"/>
  <c r="AV5" i="290"/>
  <c r="AJ37" i="289"/>
  <c r="BJ5" i="289" s="1"/>
  <c r="AI37" i="289"/>
  <c r="BI5" i="289" s="1"/>
  <c r="AH37" i="289"/>
  <c r="BH5" i="289" s="1"/>
  <c r="AG37" i="289"/>
  <c r="BG5" i="289" s="1"/>
  <c r="AF37" i="289"/>
  <c r="BF5" i="289" s="1"/>
  <c r="AE37" i="289"/>
  <c r="BE5" i="289" s="1"/>
  <c r="AD37" i="289"/>
  <c r="BD5" i="289" s="1"/>
  <c r="AC37" i="289"/>
  <c r="BC5" i="289" s="1"/>
  <c r="AB37" i="289"/>
  <c r="BB5" i="289" s="1"/>
  <c r="AA37" i="289"/>
  <c r="BA5" i="289" s="1"/>
  <c r="Z37" i="289"/>
  <c r="AZ5" i="289" s="1"/>
  <c r="Y37" i="289"/>
  <c r="AJ35" i="289"/>
  <c r="BV5" i="289" s="1"/>
  <c r="AI35" i="289"/>
  <c r="BU5" i="289" s="1"/>
  <c r="AH35" i="289"/>
  <c r="BT5" i="289" s="1"/>
  <c r="AG35" i="289"/>
  <c r="BS5" i="289" s="1"/>
  <c r="AF35" i="289"/>
  <c r="BR5" i="289" s="1"/>
  <c r="AE35" i="289"/>
  <c r="BQ5" i="289" s="1"/>
  <c r="AD35" i="289"/>
  <c r="BP5" i="289" s="1"/>
  <c r="AC35" i="289"/>
  <c r="BO5" i="289" s="1"/>
  <c r="AQ34" i="289"/>
  <c r="AQ33" i="289"/>
  <c r="AQ32" i="289"/>
  <c r="AQ31" i="289"/>
  <c r="AQ30" i="289"/>
  <c r="AQ29" i="289"/>
  <c r="AQ28" i="289"/>
  <c r="AQ27" i="289"/>
  <c r="AQ26" i="289"/>
  <c r="AQ25" i="289"/>
  <c r="AQ24" i="289"/>
  <c r="AQ23" i="289"/>
  <c r="AQ22" i="289"/>
  <c r="AQ21" i="289"/>
  <c r="AQ20" i="289"/>
  <c r="AQ19" i="289"/>
  <c r="AQ18" i="289"/>
  <c r="AQ17" i="289"/>
  <c r="AQ16" i="289"/>
  <c r="AQ15" i="289"/>
  <c r="AQ14" i="289"/>
  <c r="AQ13" i="289"/>
  <c r="AQ12" i="289"/>
  <c r="AQ11" i="289"/>
  <c r="AX5" i="289"/>
  <c r="AW5" i="289"/>
  <c r="AV5" i="289"/>
  <c r="AJ37" i="288"/>
  <c r="BJ5" i="288" s="1"/>
  <c r="AI37" i="288"/>
  <c r="BI5" i="288" s="1"/>
  <c r="AH37" i="288"/>
  <c r="BH5" i="288" s="1"/>
  <c r="AG37" i="288"/>
  <c r="BG5" i="288" s="1"/>
  <c r="AF37" i="288"/>
  <c r="BF5" i="288" s="1"/>
  <c r="AE37" i="288"/>
  <c r="BE5" i="288" s="1"/>
  <c r="AD37" i="288"/>
  <c r="BD5" i="288" s="1"/>
  <c r="AC37" i="288"/>
  <c r="BC5" i="288" s="1"/>
  <c r="AB37" i="288"/>
  <c r="BB5" i="288" s="1"/>
  <c r="AA37" i="288"/>
  <c r="BA5" i="288" s="1"/>
  <c r="Z37" i="288"/>
  <c r="AZ5" i="288" s="1"/>
  <c r="Y37" i="288"/>
  <c r="AJ35" i="288"/>
  <c r="BV5" i="288" s="1"/>
  <c r="AI35" i="288"/>
  <c r="BU5" i="288" s="1"/>
  <c r="AH35" i="288"/>
  <c r="BT5" i="288" s="1"/>
  <c r="AG35" i="288"/>
  <c r="BS5" i="288" s="1"/>
  <c r="AF35" i="288"/>
  <c r="BR5" i="288" s="1"/>
  <c r="AE35" i="288"/>
  <c r="BQ5" i="288" s="1"/>
  <c r="AD35" i="288"/>
  <c r="BP5" i="288" s="1"/>
  <c r="AC35" i="288"/>
  <c r="BO5" i="288" s="1"/>
  <c r="AQ34" i="288"/>
  <c r="AQ33" i="288"/>
  <c r="AQ32" i="288"/>
  <c r="AQ31" i="288"/>
  <c r="AQ30" i="288"/>
  <c r="AQ29" i="288"/>
  <c r="AQ28" i="288"/>
  <c r="AQ27" i="288"/>
  <c r="AQ26" i="288"/>
  <c r="AQ25" i="288"/>
  <c r="AQ24" i="288"/>
  <c r="AQ23" i="288"/>
  <c r="AQ22" i="288"/>
  <c r="AQ21" i="288"/>
  <c r="AQ20" i="288"/>
  <c r="AQ19" i="288"/>
  <c r="AQ18" i="288"/>
  <c r="AQ17" i="288"/>
  <c r="AQ16" i="288"/>
  <c r="AQ15" i="288"/>
  <c r="AQ14" i="288"/>
  <c r="AQ13" i="288"/>
  <c r="AQ12" i="288"/>
  <c r="AQ11" i="288"/>
  <c r="AX5" i="288"/>
  <c r="AW5" i="288"/>
  <c r="AV5" i="288"/>
  <c r="AJ37" i="287"/>
  <c r="BJ5" i="287" s="1"/>
  <c r="AI37" i="287"/>
  <c r="BI5" i="287" s="1"/>
  <c r="AH37" i="287"/>
  <c r="BH5" i="287" s="1"/>
  <c r="AG37" i="287"/>
  <c r="BG5" i="287" s="1"/>
  <c r="AF37" i="287"/>
  <c r="BF5" i="287" s="1"/>
  <c r="AE37" i="287"/>
  <c r="BE5" i="287" s="1"/>
  <c r="AD37" i="287"/>
  <c r="BD5" i="287" s="1"/>
  <c r="AC37" i="287"/>
  <c r="BC5" i="287" s="1"/>
  <c r="AB37" i="287"/>
  <c r="BB5" i="287" s="1"/>
  <c r="AA37" i="287"/>
  <c r="BA5" i="287" s="1"/>
  <c r="Z37" i="287"/>
  <c r="Y37" i="287"/>
  <c r="AJ35" i="287"/>
  <c r="BV5" i="287" s="1"/>
  <c r="AI35" i="287"/>
  <c r="BU5" i="287" s="1"/>
  <c r="AH35" i="287"/>
  <c r="BT5" i="287" s="1"/>
  <c r="AG35" i="287"/>
  <c r="BS5" i="287" s="1"/>
  <c r="AF35" i="287"/>
  <c r="BR5" i="287" s="1"/>
  <c r="AE35" i="287"/>
  <c r="BQ5" i="287" s="1"/>
  <c r="AD35" i="287"/>
  <c r="BP5" i="287" s="1"/>
  <c r="AC35" i="287"/>
  <c r="BO5" i="287" s="1"/>
  <c r="AQ34" i="287"/>
  <c r="AQ33" i="287"/>
  <c r="AQ32" i="287"/>
  <c r="AQ31" i="287"/>
  <c r="AQ30" i="287"/>
  <c r="AQ29" i="287"/>
  <c r="AQ28" i="287"/>
  <c r="AQ27" i="287"/>
  <c r="AQ26" i="287"/>
  <c r="AQ25" i="287"/>
  <c r="AQ24" i="287"/>
  <c r="AQ23" i="287"/>
  <c r="AQ22" i="287"/>
  <c r="AQ21" i="287"/>
  <c r="AQ20" i="287"/>
  <c r="AQ19" i="287"/>
  <c r="AQ18" i="287"/>
  <c r="AQ17" i="287"/>
  <c r="AQ16" i="287"/>
  <c r="AQ15" i="287"/>
  <c r="AQ14" i="287"/>
  <c r="AQ13" i="287"/>
  <c r="AQ12" i="287"/>
  <c r="AQ11" i="287"/>
  <c r="AX5" i="287"/>
  <c r="AW5" i="287"/>
  <c r="AV5" i="287"/>
  <c r="AJ37" i="286"/>
  <c r="BJ5" i="286" s="1"/>
  <c r="AI37" i="286"/>
  <c r="BI5" i="286" s="1"/>
  <c r="AH37" i="286"/>
  <c r="BH5" i="286" s="1"/>
  <c r="AG37" i="286"/>
  <c r="BG5" i="286" s="1"/>
  <c r="AF37" i="286"/>
  <c r="BF5" i="286" s="1"/>
  <c r="AE37" i="286"/>
  <c r="BE5" i="286" s="1"/>
  <c r="AD37" i="286"/>
  <c r="BD5" i="286" s="1"/>
  <c r="AC37" i="286"/>
  <c r="BC5" i="286" s="1"/>
  <c r="AB37" i="286"/>
  <c r="BB5" i="286" s="1"/>
  <c r="AA37" i="286"/>
  <c r="BA5" i="286" s="1"/>
  <c r="Z37" i="286"/>
  <c r="AZ5" i="286" s="1"/>
  <c r="Y37" i="286"/>
  <c r="AJ35" i="286"/>
  <c r="BV5" i="286" s="1"/>
  <c r="AI35" i="286"/>
  <c r="BU5" i="286" s="1"/>
  <c r="AH35" i="286"/>
  <c r="BT5" i="286" s="1"/>
  <c r="AG35" i="286"/>
  <c r="BS5" i="286" s="1"/>
  <c r="AF35" i="286"/>
  <c r="BR5" i="286" s="1"/>
  <c r="AE35" i="286"/>
  <c r="BQ5" i="286" s="1"/>
  <c r="AD35" i="286"/>
  <c r="BP5" i="286" s="1"/>
  <c r="AC35" i="286"/>
  <c r="BO5" i="286" s="1"/>
  <c r="AQ34" i="286"/>
  <c r="AQ33" i="286"/>
  <c r="AQ32" i="286"/>
  <c r="AQ31" i="286"/>
  <c r="AQ30" i="286"/>
  <c r="AQ29" i="286"/>
  <c r="AQ28" i="286"/>
  <c r="AQ27" i="286"/>
  <c r="AQ26" i="286"/>
  <c r="AQ25" i="286"/>
  <c r="AQ24" i="286"/>
  <c r="AQ23" i="286"/>
  <c r="AQ22" i="286"/>
  <c r="AQ21" i="286"/>
  <c r="AQ20" i="286"/>
  <c r="AQ19" i="286"/>
  <c r="AQ18" i="286"/>
  <c r="AQ17" i="286"/>
  <c r="AQ16" i="286"/>
  <c r="AQ15" i="286"/>
  <c r="AQ14" i="286"/>
  <c r="AQ13" i="286"/>
  <c r="AQ12" i="286"/>
  <c r="AQ11" i="286"/>
  <c r="AX5" i="286"/>
  <c r="AW5" i="286"/>
  <c r="AV5" i="286"/>
  <c r="AJ37" i="285"/>
  <c r="BJ5" i="285" s="1"/>
  <c r="AI37" i="285"/>
  <c r="BI5" i="285" s="1"/>
  <c r="AH37" i="285"/>
  <c r="BH5" i="285" s="1"/>
  <c r="AG37" i="285"/>
  <c r="BG5" i="285" s="1"/>
  <c r="AF37" i="285"/>
  <c r="BF5" i="285" s="1"/>
  <c r="AE37" i="285"/>
  <c r="BE5" i="285" s="1"/>
  <c r="AD37" i="285"/>
  <c r="BD5" i="285" s="1"/>
  <c r="AC37" i="285"/>
  <c r="BC5" i="285" s="1"/>
  <c r="AB37" i="285"/>
  <c r="BB5" i="285" s="1"/>
  <c r="AA37" i="285"/>
  <c r="BA5" i="285" s="1"/>
  <c r="Z37" i="285"/>
  <c r="AZ5" i="285" s="1"/>
  <c r="Y37" i="285"/>
  <c r="AJ35" i="285"/>
  <c r="BV5" i="285" s="1"/>
  <c r="AI35" i="285"/>
  <c r="BU5" i="285" s="1"/>
  <c r="AH35" i="285"/>
  <c r="BT5" i="285" s="1"/>
  <c r="AG35" i="285"/>
  <c r="BS5" i="285" s="1"/>
  <c r="AF35" i="285"/>
  <c r="BR5" i="285" s="1"/>
  <c r="AE35" i="285"/>
  <c r="BQ5" i="285" s="1"/>
  <c r="AD35" i="285"/>
  <c r="BP5" i="285" s="1"/>
  <c r="AC35" i="285"/>
  <c r="BO5" i="285" s="1"/>
  <c r="AQ34" i="285"/>
  <c r="AQ33" i="285"/>
  <c r="AQ32" i="285"/>
  <c r="AQ31" i="285"/>
  <c r="AQ30" i="285"/>
  <c r="AQ29" i="285"/>
  <c r="AQ28" i="285"/>
  <c r="AQ27" i="285"/>
  <c r="AQ26" i="285"/>
  <c r="AQ25" i="285"/>
  <c r="AQ24" i="285"/>
  <c r="AQ23" i="285"/>
  <c r="AQ22" i="285"/>
  <c r="AQ21" i="285"/>
  <c r="AQ20" i="285"/>
  <c r="AQ19" i="285"/>
  <c r="AQ18" i="285"/>
  <c r="AQ17" i="285"/>
  <c r="AQ16" i="285"/>
  <c r="AQ15" i="285"/>
  <c r="AQ14" i="285"/>
  <c r="AQ13" i="285"/>
  <c r="AQ12" i="285"/>
  <c r="AQ11" i="285"/>
  <c r="AX5" i="285"/>
  <c r="AW5" i="285"/>
  <c r="AV5" i="285"/>
  <c r="AJ37" i="284"/>
  <c r="BJ5" i="284" s="1"/>
  <c r="AI37" i="284"/>
  <c r="BI5" i="284" s="1"/>
  <c r="AH37" i="284"/>
  <c r="BH5" i="284" s="1"/>
  <c r="AG37" i="284"/>
  <c r="BG5" i="284" s="1"/>
  <c r="AF37" i="284"/>
  <c r="BF5" i="284" s="1"/>
  <c r="AE37" i="284"/>
  <c r="BE5" i="284" s="1"/>
  <c r="AD37" i="284"/>
  <c r="BD5" i="284" s="1"/>
  <c r="AC37" i="284"/>
  <c r="BC5" i="284" s="1"/>
  <c r="AB37" i="284"/>
  <c r="BB5" i="284" s="1"/>
  <c r="AA37" i="284"/>
  <c r="BA5" i="284" s="1"/>
  <c r="Z37" i="284"/>
  <c r="AZ5" i="284" s="1"/>
  <c r="Y37" i="284"/>
  <c r="AJ35" i="284"/>
  <c r="BV5" i="284" s="1"/>
  <c r="AI35" i="284"/>
  <c r="BU5" i="284" s="1"/>
  <c r="AH35" i="284"/>
  <c r="BT5" i="284" s="1"/>
  <c r="AG35" i="284"/>
  <c r="BS5" i="284" s="1"/>
  <c r="AF35" i="284"/>
  <c r="BR5" i="284" s="1"/>
  <c r="AE35" i="284"/>
  <c r="BQ5" i="284" s="1"/>
  <c r="AD35" i="284"/>
  <c r="BP5" i="284" s="1"/>
  <c r="AC35" i="284"/>
  <c r="BO5" i="284" s="1"/>
  <c r="AQ34" i="284"/>
  <c r="AQ33" i="284"/>
  <c r="AQ32" i="284"/>
  <c r="AQ31" i="284"/>
  <c r="AQ30" i="284"/>
  <c r="AQ29" i="284"/>
  <c r="AQ28" i="284"/>
  <c r="AQ27" i="284"/>
  <c r="AQ26" i="284"/>
  <c r="AQ25" i="284"/>
  <c r="AQ24" i="284"/>
  <c r="AQ23" i="284"/>
  <c r="AQ22" i="284"/>
  <c r="AQ21" i="284"/>
  <c r="AQ20" i="284"/>
  <c r="AQ19" i="284"/>
  <c r="AQ18" i="284"/>
  <c r="AQ17" i="284"/>
  <c r="AQ16" i="284"/>
  <c r="AQ15" i="284"/>
  <c r="AQ14" i="284"/>
  <c r="AQ13" i="284"/>
  <c r="AQ12" i="284"/>
  <c r="AQ11" i="284"/>
  <c r="AX5" i="284"/>
  <c r="AW5" i="284"/>
  <c r="AV5" i="284"/>
  <c r="AJ37" i="283"/>
  <c r="BJ5" i="283" s="1"/>
  <c r="AI37" i="283"/>
  <c r="BI5" i="283" s="1"/>
  <c r="AH37" i="283"/>
  <c r="BH5" i="283" s="1"/>
  <c r="AG37" i="283"/>
  <c r="BG5" i="283" s="1"/>
  <c r="AF37" i="283"/>
  <c r="BF5" i="283" s="1"/>
  <c r="AE37" i="283"/>
  <c r="BE5" i="283" s="1"/>
  <c r="AD37" i="283"/>
  <c r="BD5" i="283" s="1"/>
  <c r="AC37" i="283"/>
  <c r="BC5" i="283" s="1"/>
  <c r="AB37" i="283"/>
  <c r="AA37" i="283"/>
  <c r="BA5" i="283" s="1"/>
  <c r="Z37" i="283"/>
  <c r="Y37" i="283"/>
  <c r="BK5" i="283" s="1"/>
  <c r="AJ35" i="283"/>
  <c r="BV5" i="283" s="1"/>
  <c r="AI35" i="283"/>
  <c r="BU5" i="283" s="1"/>
  <c r="AH35" i="283"/>
  <c r="BT5" i="283" s="1"/>
  <c r="AG35" i="283"/>
  <c r="BS5" i="283" s="1"/>
  <c r="AF35" i="283"/>
  <c r="BR5" i="283" s="1"/>
  <c r="AE35" i="283"/>
  <c r="BQ5" i="283" s="1"/>
  <c r="AD35" i="283"/>
  <c r="BP5" i="283" s="1"/>
  <c r="AC35" i="283"/>
  <c r="BO5" i="283" s="1"/>
  <c r="AQ34" i="283"/>
  <c r="AQ33" i="283"/>
  <c r="AQ32" i="283"/>
  <c r="AQ31" i="283"/>
  <c r="AQ30" i="283"/>
  <c r="AQ29" i="283"/>
  <c r="AQ28" i="283"/>
  <c r="AQ27" i="283"/>
  <c r="AQ26" i="283"/>
  <c r="AQ25" i="283"/>
  <c r="AQ24" i="283"/>
  <c r="AQ23" i="283"/>
  <c r="AQ22" i="283"/>
  <c r="AQ21" i="283"/>
  <c r="AQ20" i="283"/>
  <c r="AQ19" i="283"/>
  <c r="AQ18" i="283"/>
  <c r="AQ17" i="283"/>
  <c r="AQ16" i="283"/>
  <c r="AQ15" i="283"/>
  <c r="AQ14" i="283"/>
  <c r="AQ13" i="283"/>
  <c r="AQ12" i="283"/>
  <c r="AQ11" i="283"/>
  <c r="AX5" i="283"/>
  <c r="AW5" i="283"/>
  <c r="AV5" i="283"/>
  <c r="AJ37" i="282"/>
  <c r="BJ5" i="282" s="1"/>
  <c r="AI37" i="282"/>
  <c r="BI5" i="282" s="1"/>
  <c r="AH37" i="282"/>
  <c r="BH5" i="282" s="1"/>
  <c r="AG37" i="282"/>
  <c r="BG5" i="282" s="1"/>
  <c r="AF37" i="282"/>
  <c r="BF5" i="282" s="1"/>
  <c r="AE37" i="282"/>
  <c r="BE5" i="282" s="1"/>
  <c r="AD37" i="282"/>
  <c r="BD5" i="282" s="1"/>
  <c r="AC37" i="282"/>
  <c r="BC5" i="282" s="1"/>
  <c r="AB37" i="282"/>
  <c r="BB5" i="282" s="1"/>
  <c r="AA37" i="282"/>
  <c r="BA5" i="282" s="1"/>
  <c r="Z37" i="282"/>
  <c r="AZ5" i="282" s="1"/>
  <c r="Y37" i="282"/>
  <c r="AY5" i="282" s="1"/>
  <c r="AJ35" i="282"/>
  <c r="BV5" i="282" s="1"/>
  <c r="AI35" i="282"/>
  <c r="BU5" i="282" s="1"/>
  <c r="AH35" i="282"/>
  <c r="BT5" i="282" s="1"/>
  <c r="AG35" i="282"/>
  <c r="BS5" i="282" s="1"/>
  <c r="AF35" i="282"/>
  <c r="BR5" i="282" s="1"/>
  <c r="AE35" i="282"/>
  <c r="BQ5" i="282" s="1"/>
  <c r="AD35" i="282"/>
  <c r="BP5" i="282" s="1"/>
  <c r="AC35" i="282"/>
  <c r="BO5" i="282" s="1"/>
  <c r="AQ34" i="282"/>
  <c r="AQ33" i="282"/>
  <c r="AQ32" i="282"/>
  <c r="AQ31" i="282"/>
  <c r="AQ30" i="282"/>
  <c r="AQ29" i="282"/>
  <c r="AQ28" i="282"/>
  <c r="AQ27" i="282"/>
  <c r="AQ26" i="282"/>
  <c r="AQ25" i="282"/>
  <c r="AQ24" i="282"/>
  <c r="AQ23" i="282"/>
  <c r="AQ22" i="282"/>
  <c r="AQ21" i="282"/>
  <c r="AQ20" i="282"/>
  <c r="AQ19" i="282"/>
  <c r="AQ18" i="282"/>
  <c r="AQ17" i="282"/>
  <c r="AQ16" i="282"/>
  <c r="AQ15" i="282"/>
  <c r="AQ14" i="282"/>
  <c r="AQ13" i="282"/>
  <c r="AQ12" i="282"/>
  <c r="AQ11" i="282"/>
  <c r="AX5" i="282"/>
  <c r="AW5" i="282"/>
  <c r="AV5" i="282"/>
  <c r="AJ37" i="281"/>
  <c r="BJ5" i="281" s="1"/>
  <c r="AI37" i="281"/>
  <c r="BI5" i="281" s="1"/>
  <c r="AH37" i="281"/>
  <c r="BH5" i="281" s="1"/>
  <c r="AG37" i="281"/>
  <c r="BG5" i="281" s="1"/>
  <c r="AF37" i="281"/>
  <c r="BF5" i="281" s="1"/>
  <c r="AE37" i="281"/>
  <c r="BE5" i="281" s="1"/>
  <c r="AD37" i="281"/>
  <c r="BD5" i="281" s="1"/>
  <c r="AC37" i="281"/>
  <c r="BC5" i="281" s="1"/>
  <c r="AB37" i="281"/>
  <c r="BB5" i="281" s="1"/>
  <c r="AA37" i="281"/>
  <c r="BA5" i="281" s="1"/>
  <c r="Z37" i="281"/>
  <c r="AZ5" i="281" s="1"/>
  <c r="Y37" i="281"/>
  <c r="AJ35" i="281"/>
  <c r="BV5" i="281" s="1"/>
  <c r="AI35" i="281"/>
  <c r="BU5" i="281" s="1"/>
  <c r="AH35" i="281"/>
  <c r="BT5" i="281" s="1"/>
  <c r="AG35" i="281"/>
  <c r="BS5" i="281" s="1"/>
  <c r="AF35" i="281"/>
  <c r="BR5" i="281" s="1"/>
  <c r="AE35" i="281"/>
  <c r="BQ5" i="281" s="1"/>
  <c r="AD35" i="281"/>
  <c r="BP5" i="281" s="1"/>
  <c r="AC35" i="281"/>
  <c r="BO5" i="281" s="1"/>
  <c r="AQ34" i="281"/>
  <c r="AQ33" i="281"/>
  <c r="AQ32" i="281"/>
  <c r="AQ31" i="281"/>
  <c r="AQ30" i="281"/>
  <c r="AQ29" i="281"/>
  <c r="AQ28" i="281"/>
  <c r="AQ27" i="281"/>
  <c r="AQ26" i="281"/>
  <c r="AQ25" i="281"/>
  <c r="AQ24" i="281"/>
  <c r="AQ23" i="281"/>
  <c r="AQ22" i="281"/>
  <c r="AQ21" i="281"/>
  <c r="AQ20" i="281"/>
  <c r="AQ19" i="281"/>
  <c r="AQ18" i="281"/>
  <c r="AQ17" i="281"/>
  <c r="AQ16" i="281"/>
  <c r="AQ15" i="281"/>
  <c r="AQ14" i="281"/>
  <c r="AQ13" i="281"/>
  <c r="AQ12" i="281"/>
  <c r="AQ11" i="281"/>
  <c r="AX5" i="281"/>
  <c r="AW5" i="281"/>
  <c r="AV5" i="281"/>
  <c r="AJ37" i="280"/>
  <c r="BJ5" i="280" s="1"/>
  <c r="AI37" i="280"/>
  <c r="BI5" i="280" s="1"/>
  <c r="AH37" i="280"/>
  <c r="BH5" i="280" s="1"/>
  <c r="AG37" i="280"/>
  <c r="BG5" i="280" s="1"/>
  <c r="AF37" i="280"/>
  <c r="BF5" i="280" s="1"/>
  <c r="AE37" i="280"/>
  <c r="BE5" i="280" s="1"/>
  <c r="AD37" i="280"/>
  <c r="BD5" i="280" s="1"/>
  <c r="AC37" i="280"/>
  <c r="BC5" i="280" s="1"/>
  <c r="AB37" i="280"/>
  <c r="BB5" i="280" s="1"/>
  <c r="AA37" i="280"/>
  <c r="BA5" i="280" s="1"/>
  <c r="Z37" i="280"/>
  <c r="AZ5" i="280" s="1"/>
  <c r="Y37" i="280"/>
  <c r="AJ35" i="280"/>
  <c r="BV5" i="280" s="1"/>
  <c r="AI35" i="280"/>
  <c r="BU5" i="280" s="1"/>
  <c r="AH35" i="280"/>
  <c r="BT5" i="280" s="1"/>
  <c r="AG35" i="280"/>
  <c r="BS5" i="280" s="1"/>
  <c r="AF35" i="280"/>
  <c r="BR5" i="280" s="1"/>
  <c r="AE35" i="280"/>
  <c r="BQ5" i="280" s="1"/>
  <c r="AD35" i="280"/>
  <c r="BP5" i="280" s="1"/>
  <c r="AC35" i="280"/>
  <c r="BO5" i="280" s="1"/>
  <c r="AQ34" i="280"/>
  <c r="AQ33" i="280"/>
  <c r="AQ32" i="280"/>
  <c r="AQ31" i="280"/>
  <c r="AQ30" i="280"/>
  <c r="AQ29" i="280"/>
  <c r="AQ28" i="280"/>
  <c r="AQ27" i="280"/>
  <c r="AQ26" i="280"/>
  <c r="AQ25" i="280"/>
  <c r="AQ24" i="280"/>
  <c r="AQ23" i="280"/>
  <c r="AQ22" i="280"/>
  <c r="AQ21" i="280"/>
  <c r="AQ20" i="280"/>
  <c r="AQ19" i="280"/>
  <c r="AQ18" i="280"/>
  <c r="AQ17" i="280"/>
  <c r="AQ16" i="280"/>
  <c r="AQ15" i="280"/>
  <c r="AQ14" i="280"/>
  <c r="AQ13" i="280"/>
  <c r="AQ12" i="280"/>
  <c r="AQ11" i="280"/>
  <c r="AX5" i="280"/>
  <c r="AW5" i="280"/>
  <c r="AV5" i="280"/>
  <c r="AJ37" i="279"/>
  <c r="BJ5" i="279" s="1"/>
  <c r="AI37" i="279"/>
  <c r="BI5" i="279" s="1"/>
  <c r="AH37" i="279"/>
  <c r="BH5" i="279" s="1"/>
  <c r="AG37" i="279"/>
  <c r="BG5" i="279" s="1"/>
  <c r="AF37" i="279"/>
  <c r="BF5" i="279" s="1"/>
  <c r="AE37" i="279"/>
  <c r="BE5" i="279" s="1"/>
  <c r="AD37" i="279"/>
  <c r="BD5" i="279" s="1"/>
  <c r="AC37" i="279"/>
  <c r="BC5" i="279" s="1"/>
  <c r="AB37" i="279"/>
  <c r="BB5" i="279" s="1"/>
  <c r="AA37" i="279"/>
  <c r="BA5" i="279" s="1"/>
  <c r="Z37" i="279"/>
  <c r="Y37" i="279"/>
  <c r="AY5" i="279" s="1"/>
  <c r="AJ35" i="279"/>
  <c r="BV5" i="279" s="1"/>
  <c r="AI35" i="279"/>
  <c r="BU5" i="279" s="1"/>
  <c r="AH35" i="279"/>
  <c r="BT5" i="279" s="1"/>
  <c r="AG35" i="279"/>
  <c r="BS5" i="279" s="1"/>
  <c r="AF35" i="279"/>
  <c r="BR5" i="279" s="1"/>
  <c r="AE35" i="279"/>
  <c r="BQ5" i="279" s="1"/>
  <c r="AD35" i="279"/>
  <c r="BP5" i="279" s="1"/>
  <c r="AC35" i="279"/>
  <c r="BO5" i="279" s="1"/>
  <c r="AQ34" i="279"/>
  <c r="AQ33" i="279"/>
  <c r="AQ32" i="279"/>
  <c r="AQ31" i="279"/>
  <c r="AQ30" i="279"/>
  <c r="AQ29" i="279"/>
  <c r="AQ28" i="279"/>
  <c r="AQ27" i="279"/>
  <c r="AQ26" i="279"/>
  <c r="AQ25" i="279"/>
  <c r="AQ24" i="279"/>
  <c r="AQ23" i="279"/>
  <c r="AQ22" i="279"/>
  <c r="AQ21" i="279"/>
  <c r="AQ20" i="279"/>
  <c r="AQ19" i="279"/>
  <c r="AQ18" i="279"/>
  <c r="AQ17" i="279"/>
  <c r="AQ16" i="279"/>
  <c r="AQ15" i="279"/>
  <c r="AQ14" i="279"/>
  <c r="AQ13" i="279"/>
  <c r="AQ12" i="279"/>
  <c r="AQ11" i="279"/>
  <c r="AX5" i="279"/>
  <c r="AW5" i="279"/>
  <c r="AV5" i="279"/>
  <c r="AJ37" i="278"/>
  <c r="BJ5" i="278" s="1"/>
  <c r="AI37" i="278"/>
  <c r="BI5" i="278" s="1"/>
  <c r="AH37" i="278"/>
  <c r="BH5" i="278" s="1"/>
  <c r="AG37" i="278"/>
  <c r="BG5" i="278" s="1"/>
  <c r="AF37" i="278"/>
  <c r="BF5" i="278" s="1"/>
  <c r="AE37" i="278"/>
  <c r="BE5" i="278" s="1"/>
  <c r="AD37" i="278"/>
  <c r="BD5" i="278" s="1"/>
  <c r="AC37" i="278"/>
  <c r="BC5" i="278" s="1"/>
  <c r="AB37" i="278"/>
  <c r="BB5" i="278" s="1"/>
  <c r="AA37" i="278"/>
  <c r="BA5" i="278" s="1"/>
  <c r="Z37" i="278"/>
  <c r="AZ5" i="278" s="1"/>
  <c r="Y37" i="278"/>
  <c r="AJ35" i="278"/>
  <c r="BV5" i="278" s="1"/>
  <c r="AI35" i="278"/>
  <c r="BU5" i="278" s="1"/>
  <c r="AH35" i="278"/>
  <c r="BT5" i="278" s="1"/>
  <c r="AG35" i="278"/>
  <c r="BS5" i="278" s="1"/>
  <c r="AF35" i="278"/>
  <c r="BR5" i="278" s="1"/>
  <c r="AE35" i="278"/>
  <c r="BQ5" i="278" s="1"/>
  <c r="AD35" i="278"/>
  <c r="BP5" i="278" s="1"/>
  <c r="AC35" i="278"/>
  <c r="BO5" i="278" s="1"/>
  <c r="AQ34" i="278"/>
  <c r="AQ33" i="278"/>
  <c r="AQ32" i="278"/>
  <c r="AQ31" i="278"/>
  <c r="AQ30" i="278"/>
  <c r="AQ29" i="278"/>
  <c r="AQ28" i="278"/>
  <c r="AQ27" i="278"/>
  <c r="AQ26" i="278"/>
  <c r="AQ25" i="278"/>
  <c r="AQ24" i="278"/>
  <c r="AQ23" i="278"/>
  <c r="AQ22" i="278"/>
  <c r="AQ21" i="278"/>
  <c r="AQ20" i="278"/>
  <c r="AQ19" i="278"/>
  <c r="AQ18" i="278"/>
  <c r="AQ17" i="278"/>
  <c r="AQ16" i="278"/>
  <c r="AQ15" i="278"/>
  <c r="AQ14" i="278"/>
  <c r="AQ13" i="278"/>
  <c r="AQ12" i="278"/>
  <c r="AQ11" i="278"/>
  <c r="AX5" i="278"/>
  <c r="AW5" i="278"/>
  <c r="AV5" i="278"/>
  <c r="AJ37" i="277"/>
  <c r="BJ5" i="277" s="1"/>
  <c r="AI37" i="277"/>
  <c r="BI5" i="277" s="1"/>
  <c r="AH37" i="277"/>
  <c r="BH5" i="277" s="1"/>
  <c r="AG37" i="277"/>
  <c r="BG5" i="277" s="1"/>
  <c r="AF37" i="277"/>
  <c r="BF5" i="277" s="1"/>
  <c r="AE37" i="277"/>
  <c r="BE5" i="277" s="1"/>
  <c r="AD37" i="277"/>
  <c r="BD5" i="277" s="1"/>
  <c r="AC37" i="277"/>
  <c r="BC5" i="277" s="1"/>
  <c r="AB37" i="277"/>
  <c r="BB5" i="277" s="1"/>
  <c r="AA37" i="277"/>
  <c r="BA5" i="277" s="1"/>
  <c r="Z37" i="277"/>
  <c r="AZ5" i="277" s="1"/>
  <c r="Y37" i="277"/>
  <c r="AJ35" i="277"/>
  <c r="BV5" i="277" s="1"/>
  <c r="AI35" i="277"/>
  <c r="BU5" i="277" s="1"/>
  <c r="AH35" i="277"/>
  <c r="BT5" i="277" s="1"/>
  <c r="AG35" i="277"/>
  <c r="BS5" i="277" s="1"/>
  <c r="AF35" i="277"/>
  <c r="BR5" i="277" s="1"/>
  <c r="AE35" i="277"/>
  <c r="BQ5" i="277" s="1"/>
  <c r="AD35" i="277"/>
  <c r="BP5" i="277" s="1"/>
  <c r="AC35" i="277"/>
  <c r="BO5" i="277" s="1"/>
  <c r="AQ34" i="277"/>
  <c r="AQ33" i="277"/>
  <c r="AQ32" i="277"/>
  <c r="AQ31" i="277"/>
  <c r="AQ30" i="277"/>
  <c r="AQ29" i="277"/>
  <c r="AQ28" i="277"/>
  <c r="AQ27" i="277"/>
  <c r="AQ26" i="277"/>
  <c r="AQ25" i="277"/>
  <c r="AQ24" i="277"/>
  <c r="AQ23" i="277"/>
  <c r="AQ22" i="277"/>
  <c r="AQ21" i="277"/>
  <c r="AQ20" i="277"/>
  <c r="AQ19" i="277"/>
  <c r="AQ18" i="277"/>
  <c r="AQ17" i="277"/>
  <c r="AQ16" i="277"/>
  <c r="AQ15" i="277"/>
  <c r="AQ14" i="277"/>
  <c r="AQ13" i="277"/>
  <c r="AQ12" i="277"/>
  <c r="AQ11" i="277"/>
  <c r="AX5" i="277"/>
  <c r="AW5" i="277"/>
  <c r="AV5" i="277"/>
  <c r="AJ37" i="276"/>
  <c r="BJ5" i="276" s="1"/>
  <c r="AI37" i="276"/>
  <c r="BI5" i="276" s="1"/>
  <c r="AH37" i="276"/>
  <c r="BH5" i="276" s="1"/>
  <c r="AG37" i="276"/>
  <c r="BG5" i="276" s="1"/>
  <c r="AF37" i="276"/>
  <c r="BF5" i="276" s="1"/>
  <c r="AE37" i="276"/>
  <c r="BE5" i="276" s="1"/>
  <c r="AD37" i="276"/>
  <c r="BD5" i="276" s="1"/>
  <c r="AC37" i="276"/>
  <c r="BC5" i="276" s="1"/>
  <c r="AB37" i="276"/>
  <c r="BB5" i="276" s="1"/>
  <c r="AA37" i="276"/>
  <c r="BA5" i="276" s="1"/>
  <c r="Z37" i="276"/>
  <c r="AZ5" i="276" s="1"/>
  <c r="Y37" i="276"/>
  <c r="AJ35" i="276"/>
  <c r="BV5" i="276" s="1"/>
  <c r="AI35" i="276"/>
  <c r="BU5" i="276" s="1"/>
  <c r="AH35" i="276"/>
  <c r="BT5" i="276" s="1"/>
  <c r="AG35" i="276"/>
  <c r="BS5" i="276" s="1"/>
  <c r="AF35" i="276"/>
  <c r="BR5" i="276" s="1"/>
  <c r="AE35" i="276"/>
  <c r="BQ5" i="276" s="1"/>
  <c r="AD35" i="276"/>
  <c r="BP5" i="276" s="1"/>
  <c r="AC35" i="276"/>
  <c r="BO5" i="276" s="1"/>
  <c r="AQ34" i="276"/>
  <c r="AQ33" i="276"/>
  <c r="AQ32" i="276"/>
  <c r="AQ31" i="276"/>
  <c r="AQ30" i="276"/>
  <c r="AQ29" i="276"/>
  <c r="AQ28" i="276"/>
  <c r="AQ27" i="276"/>
  <c r="AQ26" i="276"/>
  <c r="AQ25" i="276"/>
  <c r="AQ24" i="276"/>
  <c r="AQ23" i="276"/>
  <c r="AQ22" i="276"/>
  <c r="AQ21" i="276"/>
  <c r="AQ20" i="276"/>
  <c r="AQ19" i="276"/>
  <c r="AQ18" i="276"/>
  <c r="AQ17" i="276"/>
  <c r="AQ16" i="276"/>
  <c r="AQ15" i="276"/>
  <c r="AQ14" i="276"/>
  <c r="AQ13" i="276"/>
  <c r="AQ12" i="276"/>
  <c r="AQ11" i="276"/>
  <c r="AX5" i="276"/>
  <c r="AW5" i="276"/>
  <c r="AV5" i="276"/>
  <c r="AJ37" i="275"/>
  <c r="BJ5" i="275" s="1"/>
  <c r="AI37" i="275"/>
  <c r="BI5" i="275" s="1"/>
  <c r="AH37" i="275"/>
  <c r="BH5" i="275" s="1"/>
  <c r="AG37" i="275"/>
  <c r="BG5" i="275" s="1"/>
  <c r="AF37" i="275"/>
  <c r="BF5" i="275" s="1"/>
  <c r="AE37" i="275"/>
  <c r="BE5" i="275" s="1"/>
  <c r="AD37" i="275"/>
  <c r="BD5" i="275" s="1"/>
  <c r="AC37" i="275"/>
  <c r="BC5" i="275" s="1"/>
  <c r="AB37" i="275"/>
  <c r="BB5" i="275" s="1"/>
  <c r="AA37" i="275"/>
  <c r="BA5" i="275" s="1"/>
  <c r="Z37" i="275"/>
  <c r="AZ5" i="275" s="1"/>
  <c r="Y37" i="275"/>
  <c r="AJ35" i="275"/>
  <c r="BV5" i="275" s="1"/>
  <c r="AI35" i="275"/>
  <c r="BU5" i="275" s="1"/>
  <c r="AH35" i="275"/>
  <c r="BT5" i="275" s="1"/>
  <c r="AG35" i="275"/>
  <c r="BS5" i="275" s="1"/>
  <c r="AF35" i="275"/>
  <c r="BR5" i="275" s="1"/>
  <c r="AE35" i="275"/>
  <c r="BQ5" i="275" s="1"/>
  <c r="AD35" i="275"/>
  <c r="BP5" i="275" s="1"/>
  <c r="AC35" i="275"/>
  <c r="BO5" i="275" s="1"/>
  <c r="AQ34" i="275"/>
  <c r="AQ33" i="275"/>
  <c r="AQ32" i="275"/>
  <c r="AQ31" i="275"/>
  <c r="AQ30" i="275"/>
  <c r="AQ29" i="275"/>
  <c r="AQ28" i="275"/>
  <c r="AQ27" i="275"/>
  <c r="AQ26" i="275"/>
  <c r="AQ25" i="275"/>
  <c r="AQ24" i="275"/>
  <c r="AQ23" i="275"/>
  <c r="AQ22" i="275"/>
  <c r="AQ21" i="275"/>
  <c r="AQ20" i="275"/>
  <c r="AQ19" i="275"/>
  <c r="AQ18" i="275"/>
  <c r="AQ17" i="275"/>
  <c r="AQ16" i="275"/>
  <c r="AQ15" i="275"/>
  <c r="AQ14" i="275"/>
  <c r="AQ13" i="275"/>
  <c r="AQ12" i="275"/>
  <c r="AQ11" i="275"/>
  <c r="AX5" i="275"/>
  <c r="AW5" i="275"/>
  <c r="AV5" i="275"/>
  <c r="AJ37" i="274"/>
  <c r="BJ5" i="274" s="1"/>
  <c r="AI37" i="274"/>
  <c r="BI5" i="274" s="1"/>
  <c r="AH37" i="274"/>
  <c r="BH5" i="274" s="1"/>
  <c r="AG37" i="274"/>
  <c r="BG5" i="274" s="1"/>
  <c r="AF37" i="274"/>
  <c r="BF5" i="274" s="1"/>
  <c r="AE37" i="274"/>
  <c r="BE5" i="274" s="1"/>
  <c r="AD37" i="274"/>
  <c r="BD5" i="274" s="1"/>
  <c r="AC37" i="274"/>
  <c r="BC5" i="274" s="1"/>
  <c r="AB37" i="274"/>
  <c r="BB5" i="274" s="1"/>
  <c r="AA37" i="274"/>
  <c r="BA5" i="274" s="1"/>
  <c r="Z37" i="274"/>
  <c r="AZ5" i="274" s="1"/>
  <c r="Y37" i="274"/>
  <c r="AJ35" i="274"/>
  <c r="BV5" i="274" s="1"/>
  <c r="AI35" i="274"/>
  <c r="BU5" i="274" s="1"/>
  <c r="AH35" i="274"/>
  <c r="BT5" i="274" s="1"/>
  <c r="AG35" i="274"/>
  <c r="BS5" i="274" s="1"/>
  <c r="AF35" i="274"/>
  <c r="BR5" i="274" s="1"/>
  <c r="AE35" i="274"/>
  <c r="BQ5" i="274" s="1"/>
  <c r="AD35" i="274"/>
  <c r="BP5" i="274" s="1"/>
  <c r="AC35" i="274"/>
  <c r="BO5" i="274" s="1"/>
  <c r="AQ34" i="274"/>
  <c r="AQ33" i="274"/>
  <c r="AQ32" i="274"/>
  <c r="AQ31" i="274"/>
  <c r="AQ30" i="274"/>
  <c r="AQ29" i="274"/>
  <c r="AQ28" i="274"/>
  <c r="AQ27" i="274"/>
  <c r="AQ26" i="274"/>
  <c r="AQ25" i="274"/>
  <c r="AQ24" i="274"/>
  <c r="AQ23" i="274"/>
  <c r="AQ22" i="274"/>
  <c r="AQ21" i="274"/>
  <c r="AQ20" i="274"/>
  <c r="AQ19" i="274"/>
  <c r="AQ18" i="274"/>
  <c r="AQ17" i="274"/>
  <c r="AQ16" i="274"/>
  <c r="AQ15" i="274"/>
  <c r="AQ14" i="274"/>
  <c r="AQ13" i="274"/>
  <c r="AQ12" i="274"/>
  <c r="AQ11" i="274"/>
  <c r="AX5" i="274"/>
  <c r="AW5" i="274"/>
  <c r="AV5" i="274"/>
  <c r="AJ37" i="273"/>
  <c r="BJ5" i="273" s="1"/>
  <c r="AI37" i="273"/>
  <c r="BI5" i="273" s="1"/>
  <c r="AH37" i="273"/>
  <c r="BH5" i="273" s="1"/>
  <c r="AG37" i="273"/>
  <c r="BG5" i="273" s="1"/>
  <c r="AF37" i="273"/>
  <c r="BF5" i="273" s="1"/>
  <c r="AE37" i="273"/>
  <c r="BE5" i="273" s="1"/>
  <c r="AD37" i="273"/>
  <c r="BD5" i="273" s="1"/>
  <c r="AC37" i="273"/>
  <c r="BC5" i="273" s="1"/>
  <c r="AB37" i="273"/>
  <c r="BB5" i="273" s="1"/>
  <c r="AA37" i="273"/>
  <c r="BA5" i="273" s="1"/>
  <c r="Z37" i="273"/>
  <c r="AZ5" i="273" s="1"/>
  <c r="Y37" i="273"/>
  <c r="AJ35" i="273"/>
  <c r="BV5" i="273" s="1"/>
  <c r="AI35" i="273"/>
  <c r="BU5" i="273" s="1"/>
  <c r="AH35" i="273"/>
  <c r="BT5" i="273" s="1"/>
  <c r="AG35" i="273"/>
  <c r="BS5" i="273" s="1"/>
  <c r="AF35" i="273"/>
  <c r="BR5" i="273" s="1"/>
  <c r="AE35" i="273"/>
  <c r="BQ5" i="273" s="1"/>
  <c r="AD35" i="273"/>
  <c r="BP5" i="273" s="1"/>
  <c r="AC35" i="273"/>
  <c r="BO5" i="273" s="1"/>
  <c r="AQ34" i="273"/>
  <c r="AQ33" i="273"/>
  <c r="AQ32" i="273"/>
  <c r="AQ31" i="273"/>
  <c r="AQ30" i="273"/>
  <c r="AQ29" i="273"/>
  <c r="AQ28" i="273"/>
  <c r="AQ27" i="273"/>
  <c r="AQ26" i="273"/>
  <c r="AQ25" i="273"/>
  <c r="AQ24" i="273"/>
  <c r="AQ23" i="273"/>
  <c r="AQ22" i="273"/>
  <c r="AQ21" i="273"/>
  <c r="AQ20" i="273"/>
  <c r="AQ19" i="273"/>
  <c r="AQ18" i="273"/>
  <c r="AQ17" i="273"/>
  <c r="AQ16" i="273"/>
  <c r="AQ15" i="273"/>
  <c r="AQ14" i="273"/>
  <c r="AQ13" i="273"/>
  <c r="AQ12" i="273"/>
  <c r="AQ11" i="273"/>
  <c r="AX5" i="273"/>
  <c r="AW5" i="273"/>
  <c r="AV5" i="273"/>
  <c r="AJ37" i="272"/>
  <c r="BJ5" i="272" s="1"/>
  <c r="AI37" i="272"/>
  <c r="BI5" i="272" s="1"/>
  <c r="AH37" i="272"/>
  <c r="BH5" i="272" s="1"/>
  <c r="AG37" i="272"/>
  <c r="BG5" i="272" s="1"/>
  <c r="AF37" i="272"/>
  <c r="BF5" i="272" s="1"/>
  <c r="AE37" i="272"/>
  <c r="BE5" i="272" s="1"/>
  <c r="AD37" i="272"/>
  <c r="BD5" i="272" s="1"/>
  <c r="AC37" i="272"/>
  <c r="BC5" i="272" s="1"/>
  <c r="AB37" i="272"/>
  <c r="BB5" i="272" s="1"/>
  <c r="AA37" i="272"/>
  <c r="BA5" i="272" s="1"/>
  <c r="Z37" i="272"/>
  <c r="AZ5" i="272" s="1"/>
  <c r="Y37" i="272"/>
  <c r="AJ35" i="272"/>
  <c r="BV5" i="272" s="1"/>
  <c r="AI35" i="272"/>
  <c r="BU5" i="272" s="1"/>
  <c r="AH35" i="272"/>
  <c r="BT5" i="272" s="1"/>
  <c r="AG35" i="272"/>
  <c r="BS5" i="272" s="1"/>
  <c r="AF35" i="272"/>
  <c r="BR5" i="272" s="1"/>
  <c r="AE35" i="272"/>
  <c r="BQ5" i="272" s="1"/>
  <c r="AD35" i="272"/>
  <c r="BP5" i="272" s="1"/>
  <c r="AC35" i="272"/>
  <c r="BO5" i="272" s="1"/>
  <c r="AQ34" i="272"/>
  <c r="AQ33" i="272"/>
  <c r="AQ32" i="272"/>
  <c r="AQ31" i="272"/>
  <c r="AQ30" i="272"/>
  <c r="AQ29" i="272"/>
  <c r="AQ28" i="272"/>
  <c r="AQ27" i="272"/>
  <c r="AQ26" i="272"/>
  <c r="AQ25" i="272"/>
  <c r="AQ24" i="272"/>
  <c r="AQ23" i="272"/>
  <c r="AQ22" i="272"/>
  <c r="AQ21" i="272"/>
  <c r="AQ20" i="272"/>
  <c r="AQ19" i="272"/>
  <c r="AQ18" i="272"/>
  <c r="AQ17" i="272"/>
  <c r="AQ16" i="272"/>
  <c r="AQ15" i="272"/>
  <c r="AQ14" i="272"/>
  <c r="AQ13" i="272"/>
  <c r="AQ12" i="272"/>
  <c r="AQ11" i="272"/>
  <c r="AX5" i="272"/>
  <c r="AW5" i="272"/>
  <c r="AV5" i="272"/>
  <c r="AJ37" i="271"/>
  <c r="BJ5" i="271" s="1"/>
  <c r="AI37" i="271"/>
  <c r="BI5" i="271" s="1"/>
  <c r="AH37" i="271"/>
  <c r="BH5" i="271" s="1"/>
  <c r="AG37" i="271"/>
  <c r="BG5" i="271" s="1"/>
  <c r="AF37" i="271"/>
  <c r="BF5" i="271" s="1"/>
  <c r="AE37" i="271"/>
  <c r="BE5" i="271" s="1"/>
  <c r="AD37" i="271"/>
  <c r="BD5" i="271" s="1"/>
  <c r="AC37" i="271"/>
  <c r="BC5" i="271" s="1"/>
  <c r="AB37" i="271"/>
  <c r="BB5" i="271" s="1"/>
  <c r="AA37" i="271"/>
  <c r="BA5" i="271" s="1"/>
  <c r="Z37" i="271"/>
  <c r="Y37" i="271"/>
  <c r="BK5" i="271" s="1"/>
  <c r="AJ35" i="271"/>
  <c r="BV5" i="271" s="1"/>
  <c r="AI35" i="271"/>
  <c r="BU5" i="271" s="1"/>
  <c r="AH35" i="271"/>
  <c r="BT5" i="271" s="1"/>
  <c r="AG35" i="271"/>
  <c r="BS5" i="271" s="1"/>
  <c r="AF35" i="271"/>
  <c r="BR5" i="271" s="1"/>
  <c r="AE35" i="271"/>
  <c r="BQ5" i="271" s="1"/>
  <c r="AD35" i="271"/>
  <c r="BP5" i="271" s="1"/>
  <c r="AC35" i="271"/>
  <c r="BO5" i="271" s="1"/>
  <c r="AQ34" i="271"/>
  <c r="AQ33" i="271"/>
  <c r="AQ32" i="271"/>
  <c r="AQ31" i="271"/>
  <c r="AQ30" i="271"/>
  <c r="AQ29" i="271"/>
  <c r="AQ28" i="271"/>
  <c r="AQ27" i="271"/>
  <c r="AQ26" i="271"/>
  <c r="AQ25" i="271"/>
  <c r="AQ24" i="271"/>
  <c r="AQ23" i="271"/>
  <c r="AQ22" i="271"/>
  <c r="AQ21" i="271"/>
  <c r="AQ20" i="271"/>
  <c r="AQ19" i="271"/>
  <c r="AQ18" i="271"/>
  <c r="AQ17" i="271"/>
  <c r="AQ16" i="271"/>
  <c r="AQ15" i="271"/>
  <c r="AQ14" i="271"/>
  <c r="AQ13" i="271"/>
  <c r="AQ12" i="271"/>
  <c r="AQ11" i="271"/>
  <c r="AX5" i="271"/>
  <c r="AW5" i="271"/>
  <c r="AV5" i="271"/>
  <c r="AJ37" i="270"/>
  <c r="BJ5" i="270" s="1"/>
  <c r="AI37" i="270"/>
  <c r="BI5" i="270" s="1"/>
  <c r="AH37" i="270"/>
  <c r="BH5" i="270" s="1"/>
  <c r="AG37" i="270"/>
  <c r="BG5" i="270" s="1"/>
  <c r="AF37" i="270"/>
  <c r="BF5" i="270" s="1"/>
  <c r="AE37" i="270"/>
  <c r="BE5" i="270" s="1"/>
  <c r="AD37" i="270"/>
  <c r="BD5" i="270" s="1"/>
  <c r="AC37" i="270"/>
  <c r="BC5" i="270" s="1"/>
  <c r="AB37" i="270"/>
  <c r="BB5" i="270" s="1"/>
  <c r="AA37" i="270"/>
  <c r="BA5" i="270" s="1"/>
  <c r="Z37" i="270"/>
  <c r="Y37" i="270"/>
  <c r="BK5" i="270" s="1"/>
  <c r="AJ35" i="270"/>
  <c r="BV5" i="270" s="1"/>
  <c r="AI35" i="270"/>
  <c r="BU5" i="270" s="1"/>
  <c r="AH35" i="270"/>
  <c r="BT5" i="270" s="1"/>
  <c r="AG35" i="270"/>
  <c r="BS5" i="270" s="1"/>
  <c r="AF35" i="270"/>
  <c r="BR5" i="270" s="1"/>
  <c r="AE35" i="270"/>
  <c r="BQ5" i="270" s="1"/>
  <c r="AD35" i="270"/>
  <c r="BP5" i="270" s="1"/>
  <c r="AC35" i="270"/>
  <c r="BO5" i="270" s="1"/>
  <c r="AQ34" i="270"/>
  <c r="AQ33" i="270"/>
  <c r="AQ32" i="270"/>
  <c r="AQ31" i="270"/>
  <c r="AQ30" i="270"/>
  <c r="AQ29" i="270"/>
  <c r="AQ28" i="270"/>
  <c r="AQ27" i="270"/>
  <c r="AQ26" i="270"/>
  <c r="AQ25" i="270"/>
  <c r="AQ24" i="270"/>
  <c r="AQ23" i="270"/>
  <c r="AQ22" i="270"/>
  <c r="AQ21" i="270"/>
  <c r="AQ20" i="270"/>
  <c r="AQ19" i="270"/>
  <c r="AQ18" i="270"/>
  <c r="AQ17" i="270"/>
  <c r="AQ16" i="270"/>
  <c r="AQ15" i="270"/>
  <c r="AQ14" i="270"/>
  <c r="AQ13" i="270"/>
  <c r="AQ12" i="270"/>
  <c r="AQ11" i="270"/>
  <c r="AX5" i="270"/>
  <c r="AW5" i="270"/>
  <c r="AV5" i="270"/>
  <c r="AJ37" i="269"/>
  <c r="BJ5" i="269" s="1"/>
  <c r="AI37" i="269"/>
  <c r="BI5" i="269" s="1"/>
  <c r="AH37" i="269"/>
  <c r="BH5" i="269" s="1"/>
  <c r="AG37" i="269"/>
  <c r="BG5" i="269" s="1"/>
  <c r="AF37" i="269"/>
  <c r="BF5" i="269" s="1"/>
  <c r="AE37" i="269"/>
  <c r="BE5" i="269" s="1"/>
  <c r="AD37" i="269"/>
  <c r="BD5" i="269" s="1"/>
  <c r="AC37" i="269"/>
  <c r="BC5" i="269" s="1"/>
  <c r="AB37" i="269"/>
  <c r="BB5" i="269" s="1"/>
  <c r="AA37" i="269"/>
  <c r="BA5" i="269" s="1"/>
  <c r="Z37" i="269"/>
  <c r="AZ5" i="269" s="1"/>
  <c r="Y37" i="269"/>
  <c r="BK5" i="269" s="1"/>
  <c r="AJ35" i="269"/>
  <c r="BV5" i="269" s="1"/>
  <c r="AI35" i="269"/>
  <c r="BU5" i="269" s="1"/>
  <c r="AH35" i="269"/>
  <c r="BT5" i="269" s="1"/>
  <c r="AG35" i="269"/>
  <c r="BS5" i="269" s="1"/>
  <c r="AF35" i="269"/>
  <c r="BR5" i="269" s="1"/>
  <c r="AE35" i="269"/>
  <c r="BQ5" i="269" s="1"/>
  <c r="AD35" i="269"/>
  <c r="BP5" i="269" s="1"/>
  <c r="AC35" i="269"/>
  <c r="BO5" i="269" s="1"/>
  <c r="AQ34" i="269"/>
  <c r="AQ33" i="269"/>
  <c r="AQ32" i="269"/>
  <c r="AQ31" i="269"/>
  <c r="AQ30" i="269"/>
  <c r="AQ29" i="269"/>
  <c r="AQ28" i="269"/>
  <c r="AQ27" i="269"/>
  <c r="AQ26" i="269"/>
  <c r="AQ25" i="269"/>
  <c r="AQ24" i="269"/>
  <c r="AQ23" i="269"/>
  <c r="AQ22" i="269"/>
  <c r="AQ21" i="269"/>
  <c r="AQ20" i="269"/>
  <c r="AQ19" i="269"/>
  <c r="AQ18" i="269"/>
  <c r="AQ17" i="269"/>
  <c r="AQ16" i="269"/>
  <c r="AQ15" i="269"/>
  <c r="AQ14" i="269"/>
  <c r="AQ13" i="269"/>
  <c r="AQ12" i="269"/>
  <c r="AQ11" i="269"/>
  <c r="AX5" i="269"/>
  <c r="AW5" i="269"/>
  <c r="AV5" i="269"/>
  <c r="AJ37" i="268"/>
  <c r="BJ5" i="268" s="1"/>
  <c r="AI37" i="268"/>
  <c r="BI5" i="268" s="1"/>
  <c r="AH37" i="268"/>
  <c r="BH5" i="268" s="1"/>
  <c r="AG37" i="268"/>
  <c r="BG5" i="268" s="1"/>
  <c r="AF37" i="268"/>
  <c r="BF5" i="268" s="1"/>
  <c r="AE37" i="268"/>
  <c r="BE5" i="268" s="1"/>
  <c r="AD37" i="268"/>
  <c r="BD5" i="268" s="1"/>
  <c r="AC37" i="268"/>
  <c r="BC5" i="268" s="1"/>
  <c r="AB37" i="268"/>
  <c r="BB5" i="268" s="1"/>
  <c r="AA37" i="268"/>
  <c r="BA5" i="268" s="1"/>
  <c r="Z37" i="268"/>
  <c r="AZ5" i="268" s="1"/>
  <c r="Y37" i="268"/>
  <c r="AJ35" i="268"/>
  <c r="BV5" i="268" s="1"/>
  <c r="AI35" i="268"/>
  <c r="BU5" i="268" s="1"/>
  <c r="AH35" i="268"/>
  <c r="BT5" i="268" s="1"/>
  <c r="AG35" i="268"/>
  <c r="BS5" i="268" s="1"/>
  <c r="AF35" i="268"/>
  <c r="BR5" i="268" s="1"/>
  <c r="AE35" i="268"/>
  <c r="BQ5" i="268" s="1"/>
  <c r="AD35" i="268"/>
  <c r="BP5" i="268" s="1"/>
  <c r="AC35" i="268"/>
  <c r="BO5" i="268" s="1"/>
  <c r="AQ34" i="268"/>
  <c r="AQ33" i="268"/>
  <c r="AQ32" i="268"/>
  <c r="AQ31" i="268"/>
  <c r="AQ30" i="268"/>
  <c r="AQ29" i="268"/>
  <c r="AQ28" i="268"/>
  <c r="AQ27" i="268"/>
  <c r="AQ26" i="268"/>
  <c r="AQ25" i="268"/>
  <c r="AQ24" i="268"/>
  <c r="AQ23" i="268"/>
  <c r="AQ22" i="268"/>
  <c r="AQ21" i="268"/>
  <c r="AQ20" i="268"/>
  <c r="AQ19" i="268"/>
  <c r="AQ18" i="268"/>
  <c r="AQ17" i="268"/>
  <c r="AQ16" i="268"/>
  <c r="AQ15" i="268"/>
  <c r="AQ14" i="268"/>
  <c r="AQ13" i="268"/>
  <c r="AQ12" i="268"/>
  <c r="AQ11" i="268"/>
  <c r="AX5" i="268"/>
  <c r="AW5" i="268"/>
  <c r="AV5" i="268"/>
  <c r="AJ37" i="267"/>
  <c r="BJ5" i="267" s="1"/>
  <c r="AI37" i="267"/>
  <c r="BI5" i="267" s="1"/>
  <c r="AH37" i="267"/>
  <c r="BH5" i="267" s="1"/>
  <c r="AG37" i="267"/>
  <c r="BG5" i="267" s="1"/>
  <c r="AF37" i="267"/>
  <c r="BF5" i="267" s="1"/>
  <c r="AE37" i="267"/>
  <c r="BE5" i="267" s="1"/>
  <c r="AD37" i="267"/>
  <c r="BD5" i="267" s="1"/>
  <c r="AC37" i="267"/>
  <c r="BC5" i="267" s="1"/>
  <c r="AB37" i="267"/>
  <c r="BB5" i="267" s="1"/>
  <c r="AA37" i="267"/>
  <c r="BA5" i="267" s="1"/>
  <c r="Z37" i="267"/>
  <c r="AZ5" i="267" s="1"/>
  <c r="Y37" i="267"/>
  <c r="AY5" i="267" s="1"/>
  <c r="AJ35" i="267"/>
  <c r="BV5" i="267" s="1"/>
  <c r="AI35" i="267"/>
  <c r="BU5" i="267" s="1"/>
  <c r="AH35" i="267"/>
  <c r="BT5" i="267" s="1"/>
  <c r="AG35" i="267"/>
  <c r="BS5" i="267" s="1"/>
  <c r="AF35" i="267"/>
  <c r="BR5" i="267" s="1"/>
  <c r="AE35" i="267"/>
  <c r="BQ5" i="267" s="1"/>
  <c r="AD35" i="267"/>
  <c r="BP5" i="267" s="1"/>
  <c r="AC35" i="267"/>
  <c r="BO5" i="267" s="1"/>
  <c r="AQ34" i="267"/>
  <c r="AQ33" i="267"/>
  <c r="AQ32" i="267"/>
  <c r="AQ31" i="267"/>
  <c r="AQ30" i="267"/>
  <c r="AQ29" i="267"/>
  <c r="AQ28" i="267"/>
  <c r="AQ27" i="267"/>
  <c r="AQ26" i="267"/>
  <c r="AQ25" i="267"/>
  <c r="AQ24" i="267"/>
  <c r="AQ23" i="267"/>
  <c r="AQ22" i="267"/>
  <c r="AQ21" i="267"/>
  <c r="AQ20" i="267"/>
  <c r="AQ19" i="267"/>
  <c r="AQ18" i="267"/>
  <c r="AQ17" i="267"/>
  <c r="AQ16" i="267"/>
  <c r="AQ15" i="267"/>
  <c r="AQ14" i="267"/>
  <c r="AQ13" i="267"/>
  <c r="AQ12" i="267"/>
  <c r="AQ11" i="267"/>
  <c r="AX5" i="267"/>
  <c r="AW5" i="267"/>
  <c r="AV5" i="267"/>
  <c r="AJ37" i="266"/>
  <c r="BJ5" i="266" s="1"/>
  <c r="AI37" i="266"/>
  <c r="BI5" i="266" s="1"/>
  <c r="AH37" i="266"/>
  <c r="BH5" i="266" s="1"/>
  <c r="AG37" i="266"/>
  <c r="BG5" i="266" s="1"/>
  <c r="AF37" i="266"/>
  <c r="BF5" i="266" s="1"/>
  <c r="AE37" i="266"/>
  <c r="BE5" i="266" s="1"/>
  <c r="AD37" i="266"/>
  <c r="BD5" i="266" s="1"/>
  <c r="AC37" i="266"/>
  <c r="BC5" i="266" s="1"/>
  <c r="AB37" i="266"/>
  <c r="BB5" i="266" s="1"/>
  <c r="AA37" i="266"/>
  <c r="BA5" i="266" s="1"/>
  <c r="Z37" i="266"/>
  <c r="AZ5" i="266" s="1"/>
  <c r="Y37" i="266"/>
  <c r="AY5" i="266" s="1"/>
  <c r="AJ35" i="266"/>
  <c r="BV5" i="266" s="1"/>
  <c r="AI35" i="266"/>
  <c r="BU5" i="266" s="1"/>
  <c r="AH35" i="266"/>
  <c r="BT5" i="266" s="1"/>
  <c r="AG35" i="266"/>
  <c r="BS5" i="266" s="1"/>
  <c r="AF35" i="266"/>
  <c r="BR5" i="266" s="1"/>
  <c r="AE35" i="266"/>
  <c r="BQ5" i="266" s="1"/>
  <c r="AD35" i="266"/>
  <c r="BP5" i="266" s="1"/>
  <c r="AC35" i="266"/>
  <c r="BO5" i="266" s="1"/>
  <c r="AQ34" i="266"/>
  <c r="AQ33" i="266"/>
  <c r="AQ32" i="266"/>
  <c r="AQ31" i="266"/>
  <c r="AQ30" i="266"/>
  <c r="AQ29" i="266"/>
  <c r="AQ28" i="266"/>
  <c r="AQ27" i="266"/>
  <c r="AQ26" i="266"/>
  <c r="AQ25" i="266"/>
  <c r="AQ24" i="266"/>
  <c r="AQ23" i="266"/>
  <c r="AQ22" i="266"/>
  <c r="AQ21" i="266"/>
  <c r="AQ20" i="266"/>
  <c r="AQ19" i="266"/>
  <c r="AQ18" i="266"/>
  <c r="AQ17" i="266"/>
  <c r="AQ16" i="266"/>
  <c r="AQ15" i="266"/>
  <c r="AQ14" i="266"/>
  <c r="AQ13" i="266"/>
  <c r="AQ12" i="266"/>
  <c r="AQ11" i="266"/>
  <c r="AX5" i="266"/>
  <c r="AW5" i="266"/>
  <c r="AV5" i="266"/>
  <c r="AJ37" i="265"/>
  <c r="BJ5" i="265" s="1"/>
  <c r="AI37" i="265"/>
  <c r="BI5" i="265" s="1"/>
  <c r="AH37" i="265"/>
  <c r="BH5" i="265" s="1"/>
  <c r="AG37" i="265"/>
  <c r="BG5" i="265" s="1"/>
  <c r="AF37" i="265"/>
  <c r="BF5" i="265" s="1"/>
  <c r="AE37" i="265"/>
  <c r="BE5" i="265" s="1"/>
  <c r="AD37" i="265"/>
  <c r="BD5" i="265" s="1"/>
  <c r="AC37" i="265"/>
  <c r="BC5" i="265" s="1"/>
  <c r="AB37" i="265"/>
  <c r="BB5" i="265" s="1"/>
  <c r="AA37" i="265"/>
  <c r="BA5" i="265" s="1"/>
  <c r="Z37" i="265"/>
  <c r="Y37" i="265"/>
  <c r="AJ35" i="265"/>
  <c r="BV5" i="265" s="1"/>
  <c r="AI35" i="265"/>
  <c r="BU5" i="265" s="1"/>
  <c r="AH35" i="265"/>
  <c r="BT5" i="265" s="1"/>
  <c r="AG35" i="265"/>
  <c r="BS5" i="265" s="1"/>
  <c r="AF35" i="265"/>
  <c r="BR5" i="265" s="1"/>
  <c r="AE35" i="265"/>
  <c r="BQ5" i="265" s="1"/>
  <c r="AD35" i="265"/>
  <c r="BP5" i="265" s="1"/>
  <c r="AC35" i="265"/>
  <c r="BO5" i="265" s="1"/>
  <c r="AQ34" i="265"/>
  <c r="AQ33" i="265"/>
  <c r="AQ32" i="265"/>
  <c r="AQ31" i="265"/>
  <c r="AQ30" i="265"/>
  <c r="AQ29" i="265"/>
  <c r="AQ28" i="265"/>
  <c r="AQ27" i="265"/>
  <c r="AQ26" i="265"/>
  <c r="AQ25" i="265"/>
  <c r="AQ24" i="265"/>
  <c r="AQ23" i="265"/>
  <c r="AQ22" i="265"/>
  <c r="AQ21" i="265"/>
  <c r="AQ20" i="265"/>
  <c r="AQ19" i="265"/>
  <c r="AQ18" i="265"/>
  <c r="AQ17" i="265"/>
  <c r="AQ16" i="265"/>
  <c r="AQ15" i="265"/>
  <c r="AQ14" i="265"/>
  <c r="AQ13" i="265"/>
  <c r="AQ12" i="265"/>
  <c r="AQ11" i="265"/>
  <c r="AX5" i="265"/>
  <c r="AW5" i="265"/>
  <c r="AV5" i="265"/>
  <c r="AJ37" i="264"/>
  <c r="BJ5" i="264" s="1"/>
  <c r="AI37" i="264"/>
  <c r="BI5" i="264" s="1"/>
  <c r="AH37" i="264"/>
  <c r="BH5" i="264" s="1"/>
  <c r="AG37" i="264"/>
  <c r="BG5" i="264" s="1"/>
  <c r="AF37" i="264"/>
  <c r="BF5" i="264" s="1"/>
  <c r="AE37" i="264"/>
  <c r="BE5" i="264" s="1"/>
  <c r="AD37" i="264"/>
  <c r="BD5" i="264" s="1"/>
  <c r="AC37" i="264"/>
  <c r="BC5" i="264" s="1"/>
  <c r="AB37" i="264"/>
  <c r="BB5" i="264" s="1"/>
  <c r="AA37" i="264"/>
  <c r="BA5" i="264" s="1"/>
  <c r="Z37" i="264"/>
  <c r="AZ5" i="264" s="1"/>
  <c r="Y37" i="264"/>
  <c r="AJ35" i="264"/>
  <c r="BV5" i="264" s="1"/>
  <c r="AI35" i="264"/>
  <c r="BU5" i="264" s="1"/>
  <c r="AH35" i="264"/>
  <c r="BT5" i="264" s="1"/>
  <c r="AG35" i="264"/>
  <c r="BS5" i="264" s="1"/>
  <c r="AF35" i="264"/>
  <c r="BR5" i="264" s="1"/>
  <c r="AE35" i="264"/>
  <c r="BQ5" i="264" s="1"/>
  <c r="AD35" i="264"/>
  <c r="BP5" i="264" s="1"/>
  <c r="AC35" i="264"/>
  <c r="BO5" i="264" s="1"/>
  <c r="AQ34" i="264"/>
  <c r="AQ33" i="264"/>
  <c r="AQ32" i="264"/>
  <c r="AQ31" i="264"/>
  <c r="AQ30" i="264"/>
  <c r="AQ29" i="264"/>
  <c r="AQ28" i="264"/>
  <c r="AQ27" i="264"/>
  <c r="AQ26" i="264"/>
  <c r="AQ25" i="264"/>
  <c r="AQ24" i="264"/>
  <c r="AQ23" i="264"/>
  <c r="AQ22" i="264"/>
  <c r="AQ21" i="264"/>
  <c r="AQ20" i="264"/>
  <c r="AQ19" i="264"/>
  <c r="AQ18" i="264"/>
  <c r="AQ17" i="264"/>
  <c r="AQ16" i="264"/>
  <c r="AQ15" i="264"/>
  <c r="AQ14" i="264"/>
  <c r="AQ13" i="264"/>
  <c r="AQ12" i="264"/>
  <c r="AQ11" i="264"/>
  <c r="AX5" i="264"/>
  <c r="AW5" i="264"/>
  <c r="AV5" i="264"/>
  <c r="AJ37" i="263"/>
  <c r="BJ5" i="263" s="1"/>
  <c r="AI37" i="263"/>
  <c r="BI5" i="263" s="1"/>
  <c r="AH37" i="263"/>
  <c r="BH5" i="263" s="1"/>
  <c r="AG37" i="263"/>
  <c r="BG5" i="263" s="1"/>
  <c r="AF37" i="263"/>
  <c r="BF5" i="263" s="1"/>
  <c r="AE37" i="263"/>
  <c r="BE5" i="263" s="1"/>
  <c r="AD37" i="263"/>
  <c r="BD5" i="263" s="1"/>
  <c r="AC37" i="263"/>
  <c r="BC5" i="263" s="1"/>
  <c r="AB37" i="263"/>
  <c r="BB5" i="263" s="1"/>
  <c r="AA37" i="263"/>
  <c r="BA5" i="263" s="1"/>
  <c r="Z37" i="263"/>
  <c r="AZ5" i="263" s="1"/>
  <c r="Y37" i="263"/>
  <c r="AJ35" i="263"/>
  <c r="BV5" i="263" s="1"/>
  <c r="AI35" i="263"/>
  <c r="BU5" i="263" s="1"/>
  <c r="AH35" i="263"/>
  <c r="BT5" i="263" s="1"/>
  <c r="AG35" i="263"/>
  <c r="BS5" i="263" s="1"/>
  <c r="AF35" i="263"/>
  <c r="BR5" i="263" s="1"/>
  <c r="AE35" i="263"/>
  <c r="BQ5" i="263" s="1"/>
  <c r="AD35" i="263"/>
  <c r="BP5" i="263" s="1"/>
  <c r="AC35" i="263"/>
  <c r="BO5" i="263" s="1"/>
  <c r="AQ34" i="263"/>
  <c r="AQ33" i="263"/>
  <c r="AQ32" i="263"/>
  <c r="AQ31" i="263"/>
  <c r="AQ30" i="263"/>
  <c r="AQ29" i="263"/>
  <c r="AQ28" i="263"/>
  <c r="AQ27" i="263"/>
  <c r="AQ26" i="263"/>
  <c r="AQ25" i="263"/>
  <c r="AQ24" i="263"/>
  <c r="AQ23" i="263"/>
  <c r="AQ22" i="263"/>
  <c r="AQ21" i="263"/>
  <c r="AQ20" i="263"/>
  <c r="AQ19" i="263"/>
  <c r="AQ18" i="263"/>
  <c r="AQ17" i="263"/>
  <c r="AQ16" i="263"/>
  <c r="AQ15" i="263"/>
  <c r="AQ14" i="263"/>
  <c r="AQ13" i="263"/>
  <c r="AQ12" i="263"/>
  <c r="AQ11" i="263"/>
  <c r="AX5" i="263"/>
  <c r="AW5" i="263"/>
  <c r="AV5" i="263"/>
  <c r="AJ37" i="262"/>
  <c r="BJ5" i="262" s="1"/>
  <c r="AI37" i="262"/>
  <c r="BI5" i="262" s="1"/>
  <c r="AH37" i="262"/>
  <c r="BH5" i="262" s="1"/>
  <c r="AG37" i="262"/>
  <c r="BG5" i="262" s="1"/>
  <c r="AF37" i="262"/>
  <c r="BF5" i="262" s="1"/>
  <c r="AE37" i="262"/>
  <c r="BE5" i="262" s="1"/>
  <c r="AD37" i="262"/>
  <c r="BD5" i="262" s="1"/>
  <c r="AC37" i="262"/>
  <c r="BC5" i="262" s="1"/>
  <c r="AB37" i="262"/>
  <c r="BB5" i="262" s="1"/>
  <c r="AA37" i="262"/>
  <c r="BA5" i="262" s="1"/>
  <c r="Z37" i="262"/>
  <c r="AZ5" i="262" s="1"/>
  <c r="Y37" i="262"/>
  <c r="AY5" i="262" s="1"/>
  <c r="AJ35" i="262"/>
  <c r="BV5" i="262" s="1"/>
  <c r="AI35" i="262"/>
  <c r="BU5" i="262" s="1"/>
  <c r="AH35" i="262"/>
  <c r="BT5" i="262" s="1"/>
  <c r="AG35" i="262"/>
  <c r="BS5" i="262" s="1"/>
  <c r="AF35" i="262"/>
  <c r="BR5" i="262" s="1"/>
  <c r="AE35" i="262"/>
  <c r="BQ5" i="262" s="1"/>
  <c r="AD35" i="262"/>
  <c r="BP5" i="262" s="1"/>
  <c r="AC35" i="262"/>
  <c r="BO5" i="262" s="1"/>
  <c r="AQ34" i="262"/>
  <c r="AQ33" i="262"/>
  <c r="AQ32" i="262"/>
  <c r="AQ31" i="262"/>
  <c r="AQ30" i="262"/>
  <c r="AQ29" i="262"/>
  <c r="AQ28" i="262"/>
  <c r="AQ27" i="262"/>
  <c r="AQ26" i="262"/>
  <c r="AQ25" i="262"/>
  <c r="AQ24" i="262"/>
  <c r="AQ23" i="262"/>
  <c r="AQ22" i="262"/>
  <c r="AQ21" i="262"/>
  <c r="AQ20" i="262"/>
  <c r="AQ19" i="262"/>
  <c r="AQ18" i="262"/>
  <c r="AQ17" i="262"/>
  <c r="AQ16" i="262"/>
  <c r="AQ15" i="262"/>
  <c r="AQ14" i="262"/>
  <c r="AQ13" i="262"/>
  <c r="AQ12" i="262"/>
  <c r="AQ11" i="262"/>
  <c r="AX5" i="262"/>
  <c r="AW5" i="262"/>
  <c r="AV5" i="262"/>
  <c r="AJ37" i="261"/>
  <c r="BJ5" i="261" s="1"/>
  <c r="AI37" i="261"/>
  <c r="BI5" i="261" s="1"/>
  <c r="AH37" i="261"/>
  <c r="BH5" i="261" s="1"/>
  <c r="AG37" i="261"/>
  <c r="BG5" i="261" s="1"/>
  <c r="AF37" i="261"/>
  <c r="BF5" i="261" s="1"/>
  <c r="AE37" i="261"/>
  <c r="BE5" i="261" s="1"/>
  <c r="AD37" i="261"/>
  <c r="BD5" i="261" s="1"/>
  <c r="AC37" i="261"/>
  <c r="BC5" i="261" s="1"/>
  <c r="AB37" i="261"/>
  <c r="BB5" i="261" s="1"/>
  <c r="AA37" i="261"/>
  <c r="Z37" i="261"/>
  <c r="AZ5" i="261" s="1"/>
  <c r="Y37" i="261"/>
  <c r="BK5" i="261" s="1"/>
  <c r="AJ35" i="261"/>
  <c r="BV5" i="261" s="1"/>
  <c r="AI35" i="261"/>
  <c r="BU5" i="261" s="1"/>
  <c r="AH35" i="261"/>
  <c r="BT5" i="261" s="1"/>
  <c r="AG35" i="261"/>
  <c r="BS5" i="261" s="1"/>
  <c r="AF35" i="261"/>
  <c r="BR5" i="261" s="1"/>
  <c r="AE35" i="261"/>
  <c r="BQ5" i="261" s="1"/>
  <c r="AD35" i="261"/>
  <c r="BP5" i="261" s="1"/>
  <c r="AC35" i="261"/>
  <c r="BO5" i="261" s="1"/>
  <c r="AQ34" i="261"/>
  <c r="AQ33" i="261"/>
  <c r="AQ32" i="261"/>
  <c r="AQ31" i="261"/>
  <c r="AQ30" i="261"/>
  <c r="AQ29" i="261"/>
  <c r="AQ28" i="261"/>
  <c r="AQ27" i="261"/>
  <c r="AQ26" i="261"/>
  <c r="AQ25" i="261"/>
  <c r="AQ24" i="261"/>
  <c r="AQ23" i="261"/>
  <c r="AQ22" i="261"/>
  <c r="AQ21" i="261"/>
  <c r="AQ20" i="261"/>
  <c r="AQ19" i="261"/>
  <c r="AQ18" i="261"/>
  <c r="AQ17" i="261"/>
  <c r="AQ16" i="261"/>
  <c r="AQ15" i="261"/>
  <c r="AQ14" i="261"/>
  <c r="AQ13" i="261"/>
  <c r="AQ12" i="261"/>
  <c r="AQ11" i="261"/>
  <c r="AX5" i="261"/>
  <c r="AW5" i="261"/>
  <c r="AV5" i="261"/>
  <c r="AJ37" i="260"/>
  <c r="BJ5" i="260" s="1"/>
  <c r="AI37" i="260"/>
  <c r="BI5" i="260" s="1"/>
  <c r="AH37" i="260"/>
  <c r="BH5" i="260" s="1"/>
  <c r="AG37" i="260"/>
  <c r="BG5" i="260" s="1"/>
  <c r="AF37" i="260"/>
  <c r="BF5" i="260" s="1"/>
  <c r="AE37" i="260"/>
  <c r="BE5" i="260" s="1"/>
  <c r="AD37" i="260"/>
  <c r="BD5" i="260" s="1"/>
  <c r="AC37" i="260"/>
  <c r="BC5" i="260" s="1"/>
  <c r="AB37" i="260"/>
  <c r="BB5" i="260" s="1"/>
  <c r="AA37" i="260"/>
  <c r="BA5" i="260" s="1"/>
  <c r="Z37" i="260"/>
  <c r="Y37" i="260"/>
  <c r="AJ35" i="260"/>
  <c r="BV5" i="260" s="1"/>
  <c r="AI35" i="260"/>
  <c r="BU5" i="260" s="1"/>
  <c r="AH35" i="260"/>
  <c r="BT5" i="260" s="1"/>
  <c r="AG35" i="260"/>
  <c r="BS5" i="260" s="1"/>
  <c r="AF35" i="260"/>
  <c r="BR5" i="260" s="1"/>
  <c r="AE35" i="260"/>
  <c r="BQ5" i="260" s="1"/>
  <c r="AD35" i="260"/>
  <c r="BP5" i="260" s="1"/>
  <c r="AC35" i="260"/>
  <c r="BO5" i="260" s="1"/>
  <c r="AQ34" i="260"/>
  <c r="AQ33" i="260"/>
  <c r="AQ32" i="260"/>
  <c r="AQ31" i="260"/>
  <c r="AQ30" i="260"/>
  <c r="AQ29" i="260"/>
  <c r="AQ28" i="260"/>
  <c r="AQ27" i="260"/>
  <c r="AQ26" i="260"/>
  <c r="AQ25" i="260"/>
  <c r="AQ24" i="260"/>
  <c r="AQ23" i="260"/>
  <c r="AQ22" i="260"/>
  <c r="AQ21" i="260"/>
  <c r="AQ20" i="260"/>
  <c r="AQ19" i="260"/>
  <c r="AQ18" i="260"/>
  <c r="AQ17" i="260"/>
  <c r="AQ16" i="260"/>
  <c r="AQ15" i="260"/>
  <c r="AQ14" i="260"/>
  <c r="AQ13" i="260"/>
  <c r="AQ12" i="260"/>
  <c r="AQ11" i="260"/>
  <c r="AX5" i="260"/>
  <c r="AW5" i="260"/>
  <c r="AV5" i="260"/>
  <c r="AJ37" i="259"/>
  <c r="BJ5" i="259" s="1"/>
  <c r="AI37" i="259"/>
  <c r="BI5" i="259" s="1"/>
  <c r="AH37" i="259"/>
  <c r="BH5" i="259" s="1"/>
  <c r="AG37" i="259"/>
  <c r="BG5" i="259" s="1"/>
  <c r="AF37" i="259"/>
  <c r="BF5" i="259" s="1"/>
  <c r="AE37" i="259"/>
  <c r="BE5" i="259" s="1"/>
  <c r="AD37" i="259"/>
  <c r="BD5" i="259" s="1"/>
  <c r="AC37" i="259"/>
  <c r="BC5" i="259" s="1"/>
  <c r="AB37" i="259"/>
  <c r="BB5" i="259" s="1"/>
  <c r="AA37" i="259"/>
  <c r="BA5" i="259" s="1"/>
  <c r="Z37" i="259"/>
  <c r="AZ5" i="259" s="1"/>
  <c r="Y37" i="259"/>
  <c r="AJ35" i="259"/>
  <c r="BV5" i="259" s="1"/>
  <c r="AI35" i="259"/>
  <c r="BU5" i="259" s="1"/>
  <c r="AH35" i="259"/>
  <c r="BT5" i="259" s="1"/>
  <c r="AG35" i="259"/>
  <c r="BS5" i="259" s="1"/>
  <c r="AF35" i="259"/>
  <c r="BR5" i="259" s="1"/>
  <c r="AE35" i="259"/>
  <c r="BQ5" i="259" s="1"/>
  <c r="AD35" i="259"/>
  <c r="BP5" i="259" s="1"/>
  <c r="AC35" i="259"/>
  <c r="BO5" i="259" s="1"/>
  <c r="AQ34" i="259"/>
  <c r="AQ33" i="259"/>
  <c r="AQ32" i="259"/>
  <c r="AQ31" i="259"/>
  <c r="AQ30" i="259"/>
  <c r="AQ29" i="259"/>
  <c r="AQ28" i="259"/>
  <c r="AQ27" i="259"/>
  <c r="AQ26" i="259"/>
  <c r="AQ25" i="259"/>
  <c r="AQ24" i="259"/>
  <c r="AQ23" i="259"/>
  <c r="AQ22" i="259"/>
  <c r="AQ21" i="259"/>
  <c r="AQ20" i="259"/>
  <c r="AQ19" i="259"/>
  <c r="AQ18" i="259"/>
  <c r="AQ17" i="259"/>
  <c r="AQ16" i="259"/>
  <c r="AQ15" i="259"/>
  <c r="AQ14" i="259"/>
  <c r="AQ13" i="259"/>
  <c r="AQ12" i="259"/>
  <c r="AQ11" i="259"/>
  <c r="AX5" i="259"/>
  <c r="AW5" i="259"/>
  <c r="AV5" i="259"/>
  <c r="AJ37" i="258"/>
  <c r="BJ5" i="258" s="1"/>
  <c r="AI37" i="258"/>
  <c r="BI5" i="258" s="1"/>
  <c r="AH37" i="258"/>
  <c r="BH5" i="258" s="1"/>
  <c r="AG37" i="258"/>
  <c r="BG5" i="258" s="1"/>
  <c r="AF37" i="258"/>
  <c r="BF5" i="258" s="1"/>
  <c r="AE37" i="258"/>
  <c r="BE5" i="258" s="1"/>
  <c r="AD37" i="258"/>
  <c r="BD5" i="258" s="1"/>
  <c r="AC37" i="258"/>
  <c r="BC5" i="258" s="1"/>
  <c r="AB37" i="258"/>
  <c r="BB5" i="258" s="1"/>
  <c r="AA37" i="258"/>
  <c r="BA5" i="258" s="1"/>
  <c r="Z37" i="258"/>
  <c r="AZ5" i="258" s="1"/>
  <c r="Y37" i="258"/>
  <c r="AJ35" i="258"/>
  <c r="BV5" i="258" s="1"/>
  <c r="AI35" i="258"/>
  <c r="BU5" i="258" s="1"/>
  <c r="AH35" i="258"/>
  <c r="BT5" i="258" s="1"/>
  <c r="AG35" i="258"/>
  <c r="BS5" i="258" s="1"/>
  <c r="AF35" i="258"/>
  <c r="BR5" i="258" s="1"/>
  <c r="AE35" i="258"/>
  <c r="BQ5" i="258" s="1"/>
  <c r="AD35" i="258"/>
  <c r="BP5" i="258" s="1"/>
  <c r="AC35" i="258"/>
  <c r="BO5" i="258" s="1"/>
  <c r="AQ34" i="258"/>
  <c r="AQ33" i="258"/>
  <c r="AQ32" i="258"/>
  <c r="AQ31" i="258"/>
  <c r="AQ30" i="258"/>
  <c r="AQ29" i="258"/>
  <c r="AQ28" i="258"/>
  <c r="AQ27" i="258"/>
  <c r="AQ26" i="258"/>
  <c r="AQ25" i="258"/>
  <c r="AQ24" i="258"/>
  <c r="AQ23" i="258"/>
  <c r="AQ22" i="258"/>
  <c r="AQ21" i="258"/>
  <c r="AQ20" i="258"/>
  <c r="AQ19" i="258"/>
  <c r="AQ18" i="258"/>
  <c r="AQ17" i="258"/>
  <c r="AQ16" i="258"/>
  <c r="AQ15" i="258"/>
  <c r="AQ14" i="258"/>
  <c r="AQ13" i="258"/>
  <c r="AQ12" i="258"/>
  <c r="AQ11" i="258"/>
  <c r="AX5" i="258"/>
  <c r="AW5" i="258"/>
  <c r="AV5" i="258"/>
  <c r="AJ37" i="257"/>
  <c r="BJ5" i="257" s="1"/>
  <c r="AI37" i="257"/>
  <c r="BI5" i="257" s="1"/>
  <c r="AH37" i="257"/>
  <c r="BH5" i="257" s="1"/>
  <c r="AG37" i="257"/>
  <c r="BG5" i="257" s="1"/>
  <c r="AF37" i="257"/>
  <c r="BF5" i="257" s="1"/>
  <c r="AE37" i="257"/>
  <c r="BE5" i="257" s="1"/>
  <c r="AD37" i="257"/>
  <c r="BD5" i="257" s="1"/>
  <c r="AC37" i="257"/>
  <c r="BC5" i="257" s="1"/>
  <c r="AB37" i="257"/>
  <c r="BB5" i="257" s="1"/>
  <c r="AA37" i="257"/>
  <c r="BA5" i="257" s="1"/>
  <c r="Z37" i="257"/>
  <c r="AZ5" i="257" s="1"/>
  <c r="Y37" i="257"/>
  <c r="BK5" i="257" s="1"/>
  <c r="AJ35" i="257"/>
  <c r="BV5" i="257" s="1"/>
  <c r="AI35" i="257"/>
  <c r="BU5" i="257" s="1"/>
  <c r="AH35" i="257"/>
  <c r="BT5" i="257" s="1"/>
  <c r="AG35" i="257"/>
  <c r="BS5" i="257" s="1"/>
  <c r="AF35" i="257"/>
  <c r="BR5" i="257" s="1"/>
  <c r="AE35" i="257"/>
  <c r="BQ5" i="257" s="1"/>
  <c r="AD35" i="257"/>
  <c r="BP5" i="257" s="1"/>
  <c r="AC35" i="257"/>
  <c r="BO5" i="257" s="1"/>
  <c r="AQ34" i="257"/>
  <c r="AQ33" i="257"/>
  <c r="AQ32" i="257"/>
  <c r="AQ31" i="257"/>
  <c r="AQ30" i="257"/>
  <c r="AQ29" i="257"/>
  <c r="AQ28" i="257"/>
  <c r="AQ27" i="257"/>
  <c r="AQ26" i="257"/>
  <c r="AQ25" i="257"/>
  <c r="AQ24" i="257"/>
  <c r="AQ23" i="257"/>
  <c r="AQ22" i="257"/>
  <c r="AQ21" i="257"/>
  <c r="AQ20" i="257"/>
  <c r="AQ19" i="257"/>
  <c r="AQ18" i="257"/>
  <c r="AQ17" i="257"/>
  <c r="AQ16" i="257"/>
  <c r="AQ15" i="257"/>
  <c r="AQ14" i="257"/>
  <c r="AQ13" i="257"/>
  <c r="AQ12" i="257"/>
  <c r="AQ11" i="257"/>
  <c r="AX5" i="257"/>
  <c r="AW5" i="257"/>
  <c r="AV5" i="257"/>
  <c r="AJ37" i="256"/>
  <c r="BJ5" i="256" s="1"/>
  <c r="AI37" i="256"/>
  <c r="BI5" i="256" s="1"/>
  <c r="AH37" i="256"/>
  <c r="BH5" i="256" s="1"/>
  <c r="AG37" i="256"/>
  <c r="BG5" i="256" s="1"/>
  <c r="AF37" i="256"/>
  <c r="BF5" i="256" s="1"/>
  <c r="AE37" i="256"/>
  <c r="BE5" i="256" s="1"/>
  <c r="AD37" i="256"/>
  <c r="BD5" i="256" s="1"/>
  <c r="AC37" i="256"/>
  <c r="BC5" i="256" s="1"/>
  <c r="AB37" i="256"/>
  <c r="BB5" i="256" s="1"/>
  <c r="AA37" i="256"/>
  <c r="Z37" i="256"/>
  <c r="AZ5" i="256" s="1"/>
  <c r="Y37" i="256"/>
  <c r="AY5" i="256" s="1"/>
  <c r="AJ35" i="256"/>
  <c r="BV5" i="256" s="1"/>
  <c r="AI35" i="256"/>
  <c r="BU5" i="256" s="1"/>
  <c r="AH35" i="256"/>
  <c r="BT5" i="256" s="1"/>
  <c r="AG35" i="256"/>
  <c r="BS5" i="256" s="1"/>
  <c r="AF35" i="256"/>
  <c r="BR5" i="256" s="1"/>
  <c r="AE35" i="256"/>
  <c r="BQ5" i="256" s="1"/>
  <c r="AD35" i="256"/>
  <c r="BP5" i="256" s="1"/>
  <c r="AC35" i="256"/>
  <c r="BO5" i="256" s="1"/>
  <c r="AQ34" i="256"/>
  <c r="AQ33" i="256"/>
  <c r="AQ32" i="256"/>
  <c r="AQ31" i="256"/>
  <c r="AQ30" i="256"/>
  <c r="AQ29" i="256"/>
  <c r="AQ28" i="256"/>
  <c r="AQ27" i="256"/>
  <c r="AQ26" i="256"/>
  <c r="AQ25" i="256"/>
  <c r="AQ24" i="256"/>
  <c r="AQ23" i="256"/>
  <c r="AQ22" i="256"/>
  <c r="AQ21" i="256"/>
  <c r="AQ20" i="256"/>
  <c r="AQ19" i="256"/>
  <c r="AQ18" i="256"/>
  <c r="AQ17" i="256"/>
  <c r="AQ16" i="256"/>
  <c r="AQ15" i="256"/>
  <c r="AQ14" i="256"/>
  <c r="AQ13" i="256"/>
  <c r="AQ12" i="256"/>
  <c r="AQ11" i="256"/>
  <c r="AX5" i="256"/>
  <c r="AW5" i="256"/>
  <c r="AV5" i="256"/>
  <c r="AJ37" i="255"/>
  <c r="BJ5" i="255" s="1"/>
  <c r="AI37" i="255"/>
  <c r="BI5" i="255" s="1"/>
  <c r="AH37" i="255"/>
  <c r="BH5" i="255" s="1"/>
  <c r="AG37" i="255"/>
  <c r="BG5" i="255" s="1"/>
  <c r="AF37" i="255"/>
  <c r="BF5" i="255" s="1"/>
  <c r="AE37" i="255"/>
  <c r="BE5" i="255" s="1"/>
  <c r="AD37" i="255"/>
  <c r="BD5" i="255" s="1"/>
  <c r="AC37" i="255"/>
  <c r="BC5" i="255" s="1"/>
  <c r="AB37" i="255"/>
  <c r="BB5" i="255" s="1"/>
  <c r="AA37" i="255"/>
  <c r="BA5" i="255" s="1"/>
  <c r="Z37" i="255"/>
  <c r="AZ5" i="255" s="1"/>
  <c r="Y37" i="255"/>
  <c r="AY5" i="255" s="1"/>
  <c r="AJ35" i="255"/>
  <c r="BV5" i="255" s="1"/>
  <c r="AI35" i="255"/>
  <c r="BU5" i="255" s="1"/>
  <c r="AH35" i="255"/>
  <c r="BT5" i="255" s="1"/>
  <c r="AG35" i="255"/>
  <c r="BS5" i="255" s="1"/>
  <c r="AF35" i="255"/>
  <c r="BR5" i="255" s="1"/>
  <c r="AE35" i="255"/>
  <c r="BQ5" i="255" s="1"/>
  <c r="AD35" i="255"/>
  <c r="BP5" i="255" s="1"/>
  <c r="AC35" i="255"/>
  <c r="BO5" i="255" s="1"/>
  <c r="AQ34" i="255"/>
  <c r="AQ33" i="255"/>
  <c r="AQ32" i="255"/>
  <c r="AQ31" i="255"/>
  <c r="AQ30" i="255"/>
  <c r="AQ29" i="255"/>
  <c r="AQ28" i="255"/>
  <c r="AQ27" i="255"/>
  <c r="AQ26" i="255"/>
  <c r="AQ25" i="255"/>
  <c r="AQ24" i="255"/>
  <c r="AQ23" i="255"/>
  <c r="AQ22" i="255"/>
  <c r="AQ21" i="255"/>
  <c r="AQ20" i="255"/>
  <c r="AQ19" i="255"/>
  <c r="AQ18" i="255"/>
  <c r="AQ17" i="255"/>
  <c r="AQ16" i="255"/>
  <c r="AQ15" i="255"/>
  <c r="AQ14" i="255"/>
  <c r="AQ13" i="255"/>
  <c r="AQ12" i="255"/>
  <c r="AQ11" i="255"/>
  <c r="AX5" i="255"/>
  <c r="AW5" i="255"/>
  <c r="AV5" i="255"/>
  <c r="AJ37" i="254"/>
  <c r="BJ5" i="254" s="1"/>
  <c r="AI37" i="254"/>
  <c r="BI5" i="254" s="1"/>
  <c r="AH37" i="254"/>
  <c r="BH5" i="254" s="1"/>
  <c r="AG37" i="254"/>
  <c r="BG5" i="254" s="1"/>
  <c r="AF37" i="254"/>
  <c r="BF5" i="254" s="1"/>
  <c r="AE37" i="254"/>
  <c r="BE5" i="254" s="1"/>
  <c r="AD37" i="254"/>
  <c r="BD5" i="254" s="1"/>
  <c r="AC37" i="254"/>
  <c r="BC5" i="254" s="1"/>
  <c r="AB37" i="254"/>
  <c r="BB5" i="254" s="1"/>
  <c r="AA37" i="254"/>
  <c r="Z37" i="254"/>
  <c r="AZ5" i="254" s="1"/>
  <c r="Y37" i="254"/>
  <c r="AJ35" i="254"/>
  <c r="BV5" i="254" s="1"/>
  <c r="AI35" i="254"/>
  <c r="BU5" i="254" s="1"/>
  <c r="AH35" i="254"/>
  <c r="BT5" i="254" s="1"/>
  <c r="AG35" i="254"/>
  <c r="BS5" i="254" s="1"/>
  <c r="AF35" i="254"/>
  <c r="BR5" i="254" s="1"/>
  <c r="AE35" i="254"/>
  <c r="BQ5" i="254" s="1"/>
  <c r="AD35" i="254"/>
  <c r="BP5" i="254" s="1"/>
  <c r="AC35" i="254"/>
  <c r="BO5" i="254" s="1"/>
  <c r="AQ34" i="254"/>
  <c r="AQ33" i="254"/>
  <c r="AQ32" i="254"/>
  <c r="AQ31" i="254"/>
  <c r="AQ30" i="254"/>
  <c r="AQ29" i="254"/>
  <c r="AQ28" i="254"/>
  <c r="AQ27" i="254"/>
  <c r="AQ26" i="254"/>
  <c r="AQ25" i="254"/>
  <c r="AQ24" i="254"/>
  <c r="AQ23" i="254"/>
  <c r="AQ22" i="254"/>
  <c r="AQ21" i="254"/>
  <c r="AQ20" i="254"/>
  <c r="AQ19" i="254"/>
  <c r="AQ18" i="254"/>
  <c r="AQ17" i="254"/>
  <c r="AQ16" i="254"/>
  <c r="AQ15" i="254"/>
  <c r="AQ14" i="254"/>
  <c r="AQ13" i="254"/>
  <c r="AQ12" i="254"/>
  <c r="AQ11" i="254"/>
  <c r="AX5" i="254"/>
  <c r="AW5" i="254"/>
  <c r="AV5" i="254"/>
  <c r="AJ37" i="253"/>
  <c r="BJ5" i="253" s="1"/>
  <c r="AI37" i="253"/>
  <c r="BI5" i="253" s="1"/>
  <c r="AH37" i="253"/>
  <c r="BH5" i="253" s="1"/>
  <c r="AG37" i="253"/>
  <c r="BG5" i="253" s="1"/>
  <c r="AF37" i="253"/>
  <c r="BF5" i="253" s="1"/>
  <c r="AE37" i="253"/>
  <c r="BE5" i="253" s="1"/>
  <c r="AD37" i="253"/>
  <c r="BD5" i="253" s="1"/>
  <c r="AC37" i="253"/>
  <c r="BC5" i="253" s="1"/>
  <c r="AB37" i="253"/>
  <c r="BB5" i="253" s="1"/>
  <c r="AA37" i="253"/>
  <c r="BA5" i="253" s="1"/>
  <c r="Z37" i="253"/>
  <c r="Y37" i="253"/>
  <c r="AY5" i="253" s="1"/>
  <c r="AJ35" i="253"/>
  <c r="BV5" i="253" s="1"/>
  <c r="AI35" i="253"/>
  <c r="BU5" i="253" s="1"/>
  <c r="AH35" i="253"/>
  <c r="BT5" i="253" s="1"/>
  <c r="AG35" i="253"/>
  <c r="BS5" i="253" s="1"/>
  <c r="AF35" i="253"/>
  <c r="BR5" i="253" s="1"/>
  <c r="AE35" i="253"/>
  <c r="BQ5" i="253" s="1"/>
  <c r="AD35" i="253"/>
  <c r="BP5" i="253" s="1"/>
  <c r="AC35" i="253"/>
  <c r="BO5" i="253" s="1"/>
  <c r="AQ34" i="253"/>
  <c r="AQ33" i="253"/>
  <c r="AQ32" i="253"/>
  <c r="AQ31" i="253"/>
  <c r="AQ30" i="253"/>
  <c r="AQ29" i="253"/>
  <c r="AQ28" i="253"/>
  <c r="AQ27" i="253"/>
  <c r="AQ26" i="253"/>
  <c r="AQ25" i="253"/>
  <c r="AQ24" i="253"/>
  <c r="AQ23" i="253"/>
  <c r="AQ22" i="253"/>
  <c r="AQ21" i="253"/>
  <c r="AQ20" i="253"/>
  <c r="AQ19" i="253"/>
  <c r="AQ18" i="253"/>
  <c r="AQ17" i="253"/>
  <c r="AQ16" i="253"/>
  <c r="AQ15" i="253"/>
  <c r="AQ14" i="253"/>
  <c r="AQ13" i="253"/>
  <c r="AQ12" i="253"/>
  <c r="AQ11" i="253"/>
  <c r="AX5" i="253"/>
  <c r="AW5" i="253"/>
  <c r="AV5" i="253"/>
  <c r="AJ37" i="252"/>
  <c r="BJ5" i="252" s="1"/>
  <c r="AI37" i="252"/>
  <c r="BI5" i="252" s="1"/>
  <c r="AH37" i="252"/>
  <c r="BH5" i="252" s="1"/>
  <c r="AG37" i="252"/>
  <c r="BG5" i="252" s="1"/>
  <c r="AF37" i="252"/>
  <c r="BF5" i="252" s="1"/>
  <c r="AE37" i="252"/>
  <c r="BE5" i="252" s="1"/>
  <c r="AD37" i="252"/>
  <c r="BD5" i="252" s="1"/>
  <c r="AC37" i="252"/>
  <c r="BC5" i="252" s="1"/>
  <c r="AB37" i="252"/>
  <c r="BB5" i="252" s="1"/>
  <c r="AA37" i="252"/>
  <c r="BA5" i="252" s="1"/>
  <c r="Z37" i="252"/>
  <c r="AZ5" i="252" s="1"/>
  <c r="Y37" i="252"/>
  <c r="AJ35" i="252"/>
  <c r="BV5" i="252" s="1"/>
  <c r="AI35" i="252"/>
  <c r="BU5" i="252" s="1"/>
  <c r="AH35" i="252"/>
  <c r="BT5" i="252" s="1"/>
  <c r="AG35" i="252"/>
  <c r="BS5" i="252" s="1"/>
  <c r="AF35" i="252"/>
  <c r="BR5" i="252" s="1"/>
  <c r="AE35" i="252"/>
  <c r="BQ5" i="252" s="1"/>
  <c r="AD35" i="252"/>
  <c r="BP5" i="252" s="1"/>
  <c r="AC35" i="252"/>
  <c r="BO5" i="252" s="1"/>
  <c r="AQ34" i="252"/>
  <c r="AQ33" i="252"/>
  <c r="AQ32" i="252"/>
  <c r="AQ31" i="252"/>
  <c r="AQ30" i="252"/>
  <c r="AQ29" i="252"/>
  <c r="AQ28" i="252"/>
  <c r="AQ27" i="252"/>
  <c r="AQ26" i="252"/>
  <c r="AQ25" i="252"/>
  <c r="AQ24" i="252"/>
  <c r="AQ23" i="252"/>
  <c r="AQ22" i="252"/>
  <c r="AQ21" i="252"/>
  <c r="AQ20" i="252"/>
  <c r="AQ19" i="252"/>
  <c r="AQ18" i="252"/>
  <c r="AQ17" i="252"/>
  <c r="AQ16" i="252"/>
  <c r="AQ15" i="252"/>
  <c r="AQ14" i="252"/>
  <c r="AQ13" i="252"/>
  <c r="AQ12" i="252"/>
  <c r="AQ11" i="252"/>
  <c r="AX5" i="252"/>
  <c r="AW5" i="252"/>
  <c r="AV5" i="252"/>
  <c r="AJ37" i="251"/>
  <c r="BJ5" i="251" s="1"/>
  <c r="AI37" i="251"/>
  <c r="BI5" i="251" s="1"/>
  <c r="AH37" i="251"/>
  <c r="BH5" i="251" s="1"/>
  <c r="AG37" i="251"/>
  <c r="BG5" i="251" s="1"/>
  <c r="AF37" i="251"/>
  <c r="BF5" i="251" s="1"/>
  <c r="AE37" i="251"/>
  <c r="BE5" i="251" s="1"/>
  <c r="AD37" i="251"/>
  <c r="BD5" i="251" s="1"/>
  <c r="AC37" i="251"/>
  <c r="BC5" i="251" s="1"/>
  <c r="AB37" i="251"/>
  <c r="BB5" i="251" s="1"/>
  <c r="AA37" i="251"/>
  <c r="BA5" i="251" s="1"/>
  <c r="Z37" i="251"/>
  <c r="AZ5" i="251" s="1"/>
  <c r="Y37" i="251"/>
  <c r="AJ35" i="251"/>
  <c r="BV5" i="251" s="1"/>
  <c r="AI35" i="251"/>
  <c r="BU5" i="251" s="1"/>
  <c r="AH35" i="251"/>
  <c r="BT5" i="251" s="1"/>
  <c r="AG35" i="251"/>
  <c r="BS5" i="251" s="1"/>
  <c r="AF35" i="251"/>
  <c r="BR5" i="251" s="1"/>
  <c r="AE35" i="251"/>
  <c r="BQ5" i="251" s="1"/>
  <c r="AD35" i="251"/>
  <c r="BP5" i="251" s="1"/>
  <c r="AC35" i="251"/>
  <c r="BO5" i="251" s="1"/>
  <c r="AQ34" i="251"/>
  <c r="AQ33" i="251"/>
  <c r="AQ32" i="251"/>
  <c r="AQ31" i="251"/>
  <c r="AQ30" i="251"/>
  <c r="AQ29" i="251"/>
  <c r="AQ28" i="251"/>
  <c r="AQ27" i="251"/>
  <c r="AQ26" i="251"/>
  <c r="AQ25" i="251"/>
  <c r="AQ24" i="251"/>
  <c r="AQ23" i="251"/>
  <c r="AQ22" i="251"/>
  <c r="AQ21" i="251"/>
  <c r="AQ20" i="251"/>
  <c r="AQ19" i="251"/>
  <c r="AQ18" i="251"/>
  <c r="AQ17" i="251"/>
  <c r="AQ16" i="251"/>
  <c r="AQ15" i="251"/>
  <c r="AQ14" i="251"/>
  <c r="AQ13" i="251"/>
  <c r="AQ12" i="251"/>
  <c r="AQ11" i="251"/>
  <c r="AX5" i="251"/>
  <c r="AW5" i="251"/>
  <c r="AV5" i="251"/>
  <c r="AJ37" i="250"/>
  <c r="BJ5" i="250" s="1"/>
  <c r="AI37" i="250"/>
  <c r="BI5" i="250" s="1"/>
  <c r="AH37" i="250"/>
  <c r="BH5" i="250" s="1"/>
  <c r="AG37" i="250"/>
  <c r="BG5" i="250" s="1"/>
  <c r="AF37" i="250"/>
  <c r="BF5" i="250" s="1"/>
  <c r="AE37" i="250"/>
  <c r="BE5" i="250" s="1"/>
  <c r="AD37" i="250"/>
  <c r="BD5" i="250" s="1"/>
  <c r="AC37" i="250"/>
  <c r="BC5" i="250" s="1"/>
  <c r="AB37" i="250"/>
  <c r="BB5" i="250" s="1"/>
  <c r="AA37" i="250"/>
  <c r="BA5" i="250" s="1"/>
  <c r="Z37" i="250"/>
  <c r="AZ5" i="250" s="1"/>
  <c r="Y37" i="250"/>
  <c r="AJ35" i="250"/>
  <c r="BV5" i="250" s="1"/>
  <c r="AI35" i="250"/>
  <c r="BU5" i="250" s="1"/>
  <c r="AH35" i="250"/>
  <c r="BT5" i="250" s="1"/>
  <c r="AG35" i="250"/>
  <c r="BS5" i="250" s="1"/>
  <c r="AF35" i="250"/>
  <c r="BR5" i="250" s="1"/>
  <c r="AE35" i="250"/>
  <c r="BQ5" i="250" s="1"/>
  <c r="AD35" i="250"/>
  <c r="BP5" i="250" s="1"/>
  <c r="AC35" i="250"/>
  <c r="BO5" i="250" s="1"/>
  <c r="AQ34" i="250"/>
  <c r="AQ33" i="250"/>
  <c r="AQ32" i="250"/>
  <c r="AQ31" i="250"/>
  <c r="AQ30" i="250"/>
  <c r="AQ29" i="250"/>
  <c r="AQ28" i="250"/>
  <c r="AQ27" i="250"/>
  <c r="AQ26" i="250"/>
  <c r="AQ25" i="250"/>
  <c r="AQ24" i="250"/>
  <c r="AQ23" i="250"/>
  <c r="AQ22" i="250"/>
  <c r="AQ21" i="250"/>
  <c r="AQ20" i="250"/>
  <c r="AQ19" i="250"/>
  <c r="AQ18" i="250"/>
  <c r="AQ17" i="250"/>
  <c r="AQ16" i="250"/>
  <c r="AQ15" i="250"/>
  <c r="AQ14" i="250"/>
  <c r="AQ13" i="250"/>
  <c r="AQ12" i="250"/>
  <c r="AQ11" i="250"/>
  <c r="AX5" i="250"/>
  <c r="AW5" i="250"/>
  <c r="AV5" i="250"/>
  <c r="AJ37" i="249"/>
  <c r="BJ5" i="249" s="1"/>
  <c r="AI37" i="249"/>
  <c r="BI5" i="249" s="1"/>
  <c r="AH37" i="249"/>
  <c r="BH5" i="249" s="1"/>
  <c r="AG37" i="249"/>
  <c r="BG5" i="249" s="1"/>
  <c r="AF37" i="249"/>
  <c r="BF5" i="249" s="1"/>
  <c r="AE37" i="249"/>
  <c r="BE5" i="249" s="1"/>
  <c r="AD37" i="249"/>
  <c r="BD5" i="249" s="1"/>
  <c r="AC37" i="249"/>
  <c r="BC5" i="249" s="1"/>
  <c r="AB37" i="249"/>
  <c r="BB5" i="249" s="1"/>
  <c r="AA37" i="249"/>
  <c r="BA5" i="249" s="1"/>
  <c r="Z37" i="249"/>
  <c r="AZ5" i="249" s="1"/>
  <c r="Y37" i="249"/>
  <c r="AJ35" i="249"/>
  <c r="BV5" i="249" s="1"/>
  <c r="AI35" i="249"/>
  <c r="BU5" i="249" s="1"/>
  <c r="AH35" i="249"/>
  <c r="BT5" i="249" s="1"/>
  <c r="AG35" i="249"/>
  <c r="BS5" i="249" s="1"/>
  <c r="AF35" i="249"/>
  <c r="BR5" i="249" s="1"/>
  <c r="AE35" i="249"/>
  <c r="BQ5" i="249" s="1"/>
  <c r="AD35" i="249"/>
  <c r="BP5" i="249" s="1"/>
  <c r="AC35" i="249"/>
  <c r="BO5" i="249" s="1"/>
  <c r="AQ34" i="249"/>
  <c r="AQ33" i="249"/>
  <c r="AQ32" i="249"/>
  <c r="AQ31" i="249"/>
  <c r="AQ30" i="249"/>
  <c r="AQ29" i="249"/>
  <c r="AQ28" i="249"/>
  <c r="AQ27" i="249"/>
  <c r="AQ26" i="249"/>
  <c r="AQ25" i="249"/>
  <c r="AQ24" i="249"/>
  <c r="AQ23" i="249"/>
  <c r="AQ22" i="249"/>
  <c r="AQ21" i="249"/>
  <c r="AQ20" i="249"/>
  <c r="AQ19" i="249"/>
  <c r="AQ18" i="249"/>
  <c r="AQ17" i="249"/>
  <c r="AQ16" i="249"/>
  <c r="AQ15" i="249"/>
  <c r="AQ14" i="249"/>
  <c r="AQ13" i="249"/>
  <c r="AQ12" i="249"/>
  <c r="AQ11" i="249"/>
  <c r="AX5" i="249"/>
  <c r="AW5" i="249"/>
  <c r="AV5" i="249"/>
  <c r="AJ37" i="248"/>
  <c r="BJ5" i="248" s="1"/>
  <c r="AI37" i="248"/>
  <c r="BI5" i="248" s="1"/>
  <c r="AH37" i="248"/>
  <c r="BH5" i="248" s="1"/>
  <c r="AG37" i="248"/>
  <c r="BG5" i="248" s="1"/>
  <c r="AF37" i="248"/>
  <c r="BF5" i="248" s="1"/>
  <c r="AE37" i="248"/>
  <c r="BE5" i="248" s="1"/>
  <c r="AD37" i="248"/>
  <c r="BD5" i="248" s="1"/>
  <c r="AC37" i="248"/>
  <c r="BC5" i="248" s="1"/>
  <c r="AB37" i="248"/>
  <c r="BB5" i="248" s="1"/>
  <c r="AA37" i="248"/>
  <c r="BA5" i="248" s="1"/>
  <c r="Z37" i="248"/>
  <c r="AZ5" i="248" s="1"/>
  <c r="Y37" i="248"/>
  <c r="AJ35" i="248"/>
  <c r="BV5" i="248" s="1"/>
  <c r="AI35" i="248"/>
  <c r="BU5" i="248" s="1"/>
  <c r="AH35" i="248"/>
  <c r="BT5" i="248" s="1"/>
  <c r="AG35" i="248"/>
  <c r="BS5" i="248" s="1"/>
  <c r="AF35" i="248"/>
  <c r="BR5" i="248" s="1"/>
  <c r="AE35" i="248"/>
  <c r="BQ5" i="248" s="1"/>
  <c r="AD35" i="248"/>
  <c r="BP5" i="248" s="1"/>
  <c r="AC35" i="248"/>
  <c r="BO5" i="248" s="1"/>
  <c r="AQ34" i="248"/>
  <c r="AQ33" i="248"/>
  <c r="AQ32" i="248"/>
  <c r="AQ31" i="248"/>
  <c r="AQ30" i="248"/>
  <c r="AQ29" i="248"/>
  <c r="AQ28" i="248"/>
  <c r="AQ27" i="248"/>
  <c r="AQ26" i="248"/>
  <c r="AQ25" i="248"/>
  <c r="AQ24" i="248"/>
  <c r="AQ23" i="248"/>
  <c r="AQ22" i="248"/>
  <c r="AQ21" i="248"/>
  <c r="AQ20" i="248"/>
  <c r="AQ19" i="248"/>
  <c r="AQ18" i="248"/>
  <c r="AQ17" i="248"/>
  <c r="AQ16" i="248"/>
  <c r="AQ15" i="248"/>
  <c r="AQ14" i="248"/>
  <c r="AQ13" i="248"/>
  <c r="AQ12" i="248"/>
  <c r="AQ11" i="248"/>
  <c r="AX5" i="248"/>
  <c r="AW5" i="248"/>
  <c r="AV5" i="248"/>
  <c r="AJ37" i="247"/>
  <c r="BJ5" i="247" s="1"/>
  <c r="AI37" i="247"/>
  <c r="BI5" i="247" s="1"/>
  <c r="AH37" i="247"/>
  <c r="BH5" i="247" s="1"/>
  <c r="AG37" i="247"/>
  <c r="BG5" i="247" s="1"/>
  <c r="AF37" i="247"/>
  <c r="BF5" i="247" s="1"/>
  <c r="AE37" i="247"/>
  <c r="BE5" i="247" s="1"/>
  <c r="AD37" i="247"/>
  <c r="BD5" i="247" s="1"/>
  <c r="AC37" i="247"/>
  <c r="BC5" i="247" s="1"/>
  <c r="AB37" i="247"/>
  <c r="BB5" i="247" s="1"/>
  <c r="AA37" i="247"/>
  <c r="BA5" i="247" s="1"/>
  <c r="Z37" i="247"/>
  <c r="AZ5" i="247" s="1"/>
  <c r="Y37" i="247"/>
  <c r="AJ35" i="247"/>
  <c r="BV5" i="247" s="1"/>
  <c r="AI35" i="247"/>
  <c r="BU5" i="247" s="1"/>
  <c r="AH35" i="247"/>
  <c r="BT5" i="247" s="1"/>
  <c r="AG35" i="247"/>
  <c r="BS5" i="247" s="1"/>
  <c r="AF35" i="247"/>
  <c r="BR5" i="247" s="1"/>
  <c r="AE35" i="247"/>
  <c r="BQ5" i="247" s="1"/>
  <c r="AD35" i="247"/>
  <c r="BP5" i="247" s="1"/>
  <c r="AC35" i="247"/>
  <c r="BO5" i="247" s="1"/>
  <c r="AQ34" i="247"/>
  <c r="AQ33" i="247"/>
  <c r="AQ32" i="247"/>
  <c r="AQ31" i="247"/>
  <c r="AQ30" i="247"/>
  <c r="AQ29" i="247"/>
  <c r="AQ28" i="247"/>
  <c r="AQ27" i="247"/>
  <c r="AQ26" i="247"/>
  <c r="AQ25" i="247"/>
  <c r="AQ24" i="247"/>
  <c r="AQ23" i="247"/>
  <c r="AQ22" i="247"/>
  <c r="AQ21" i="247"/>
  <c r="AQ20" i="247"/>
  <c r="AQ19" i="247"/>
  <c r="AQ18" i="247"/>
  <c r="AQ17" i="247"/>
  <c r="AQ16" i="247"/>
  <c r="AQ15" i="247"/>
  <c r="AQ14" i="247"/>
  <c r="AQ13" i="247"/>
  <c r="AQ12" i="247"/>
  <c r="AQ11" i="247"/>
  <c r="AX5" i="247"/>
  <c r="AW5" i="247"/>
  <c r="AV5" i="247"/>
  <c r="AJ37" i="246"/>
  <c r="BJ5" i="246" s="1"/>
  <c r="AI37" i="246"/>
  <c r="BI5" i="246" s="1"/>
  <c r="AH37" i="246"/>
  <c r="BH5" i="246" s="1"/>
  <c r="AG37" i="246"/>
  <c r="BG5" i="246" s="1"/>
  <c r="AF37" i="246"/>
  <c r="BF5" i="246" s="1"/>
  <c r="AE37" i="246"/>
  <c r="BE5" i="246" s="1"/>
  <c r="AD37" i="246"/>
  <c r="BD5" i="246" s="1"/>
  <c r="AC37" i="246"/>
  <c r="BC5" i="246" s="1"/>
  <c r="AB37" i="246"/>
  <c r="BB5" i="246" s="1"/>
  <c r="AA37" i="246"/>
  <c r="BA5" i="246" s="1"/>
  <c r="Z37" i="246"/>
  <c r="AZ5" i="246" s="1"/>
  <c r="Y37" i="246"/>
  <c r="AJ35" i="246"/>
  <c r="BV5" i="246" s="1"/>
  <c r="AI35" i="246"/>
  <c r="BU5" i="246" s="1"/>
  <c r="AH35" i="246"/>
  <c r="BT5" i="246" s="1"/>
  <c r="AG35" i="246"/>
  <c r="BS5" i="246" s="1"/>
  <c r="AF35" i="246"/>
  <c r="BR5" i="246" s="1"/>
  <c r="AE35" i="246"/>
  <c r="BQ5" i="246" s="1"/>
  <c r="AD35" i="246"/>
  <c r="BP5" i="246" s="1"/>
  <c r="AC35" i="246"/>
  <c r="BO5" i="246" s="1"/>
  <c r="AQ34" i="246"/>
  <c r="AQ33" i="246"/>
  <c r="AQ32" i="246"/>
  <c r="AQ31" i="246"/>
  <c r="AQ30" i="246"/>
  <c r="AQ29" i="246"/>
  <c r="AQ28" i="246"/>
  <c r="AQ27" i="246"/>
  <c r="AQ26" i="246"/>
  <c r="AQ25" i="246"/>
  <c r="AQ24" i="246"/>
  <c r="AQ23" i="246"/>
  <c r="AQ22" i="246"/>
  <c r="AQ21" i="246"/>
  <c r="AQ20" i="246"/>
  <c r="AQ19" i="246"/>
  <c r="AQ18" i="246"/>
  <c r="AQ17" i="246"/>
  <c r="AQ16" i="246"/>
  <c r="AQ15" i="246"/>
  <c r="AQ14" i="246"/>
  <c r="AQ13" i="246"/>
  <c r="AQ12" i="246"/>
  <c r="AQ11" i="246"/>
  <c r="AX5" i="246"/>
  <c r="AW5" i="246"/>
  <c r="AV5" i="246"/>
  <c r="AJ37" i="245"/>
  <c r="BJ5" i="245" s="1"/>
  <c r="AI37" i="245"/>
  <c r="BI5" i="245" s="1"/>
  <c r="AH37" i="245"/>
  <c r="BH5" i="245" s="1"/>
  <c r="AG37" i="245"/>
  <c r="BG5" i="245" s="1"/>
  <c r="AF37" i="245"/>
  <c r="BF5" i="245" s="1"/>
  <c r="AE37" i="245"/>
  <c r="BE5" i="245" s="1"/>
  <c r="AD37" i="245"/>
  <c r="BD5" i="245" s="1"/>
  <c r="AC37" i="245"/>
  <c r="BC5" i="245" s="1"/>
  <c r="AB37" i="245"/>
  <c r="BB5" i="245" s="1"/>
  <c r="AA37" i="245"/>
  <c r="BA5" i="245" s="1"/>
  <c r="Z37" i="245"/>
  <c r="AZ5" i="245" s="1"/>
  <c r="Y37" i="245"/>
  <c r="AJ35" i="245"/>
  <c r="BV5" i="245" s="1"/>
  <c r="AI35" i="245"/>
  <c r="BU5" i="245" s="1"/>
  <c r="AH35" i="245"/>
  <c r="BT5" i="245" s="1"/>
  <c r="AG35" i="245"/>
  <c r="BS5" i="245" s="1"/>
  <c r="AF35" i="245"/>
  <c r="BR5" i="245" s="1"/>
  <c r="AE35" i="245"/>
  <c r="BQ5" i="245" s="1"/>
  <c r="AD35" i="245"/>
  <c r="BP5" i="245" s="1"/>
  <c r="AC35" i="245"/>
  <c r="BO5" i="245" s="1"/>
  <c r="AQ34" i="245"/>
  <c r="AQ33" i="245"/>
  <c r="AQ32" i="245"/>
  <c r="AQ31" i="245"/>
  <c r="AQ30" i="245"/>
  <c r="AQ29" i="245"/>
  <c r="AQ28" i="245"/>
  <c r="AQ27" i="245"/>
  <c r="AQ26" i="245"/>
  <c r="AQ25" i="245"/>
  <c r="AQ24" i="245"/>
  <c r="AQ23" i="245"/>
  <c r="AQ22" i="245"/>
  <c r="AQ21" i="245"/>
  <c r="AQ20" i="245"/>
  <c r="AQ19" i="245"/>
  <c r="AQ18" i="245"/>
  <c r="AQ17" i="245"/>
  <c r="AQ16" i="245"/>
  <c r="AQ15" i="245"/>
  <c r="AQ14" i="245"/>
  <c r="AQ13" i="245"/>
  <c r="AQ12" i="245"/>
  <c r="AQ11" i="245"/>
  <c r="AX5" i="245"/>
  <c r="AW5" i="245"/>
  <c r="AV5" i="245"/>
  <c r="AJ37" i="244"/>
  <c r="BJ5" i="244" s="1"/>
  <c r="AI37" i="244"/>
  <c r="BI5" i="244" s="1"/>
  <c r="AH37" i="244"/>
  <c r="BH5" i="244" s="1"/>
  <c r="AG37" i="244"/>
  <c r="BG5" i="244" s="1"/>
  <c r="AF37" i="244"/>
  <c r="BF5" i="244" s="1"/>
  <c r="AE37" i="244"/>
  <c r="BE5" i="244" s="1"/>
  <c r="AD37" i="244"/>
  <c r="BD5" i="244" s="1"/>
  <c r="AC37" i="244"/>
  <c r="BC5" i="244" s="1"/>
  <c r="AB37" i="244"/>
  <c r="BB5" i="244" s="1"/>
  <c r="AA37" i="244"/>
  <c r="Z37" i="244"/>
  <c r="AZ5" i="244" s="1"/>
  <c r="Y37" i="244"/>
  <c r="AJ35" i="244"/>
  <c r="BV5" i="244" s="1"/>
  <c r="AI35" i="244"/>
  <c r="BU5" i="244" s="1"/>
  <c r="AH35" i="244"/>
  <c r="BT5" i="244" s="1"/>
  <c r="AG35" i="244"/>
  <c r="BS5" i="244" s="1"/>
  <c r="AF35" i="244"/>
  <c r="BR5" i="244" s="1"/>
  <c r="AE35" i="244"/>
  <c r="BQ5" i="244" s="1"/>
  <c r="AD35" i="244"/>
  <c r="BP5" i="244" s="1"/>
  <c r="AC35" i="244"/>
  <c r="BO5" i="244" s="1"/>
  <c r="AQ34" i="244"/>
  <c r="AQ33" i="244"/>
  <c r="AQ32" i="244"/>
  <c r="AQ31" i="244"/>
  <c r="AQ30" i="244"/>
  <c r="AQ29" i="244"/>
  <c r="AQ28" i="244"/>
  <c r="AQ27" i="244"/>
  <c r="AQ26" i="244"/>
  <c r="AQ25" i="244"/>
  <c r="AQ24" i="244"/>
  <c r="AQ23" i="244"/>
  <c r="AQ22" i="244"/>
  <c r="AQ21" i="244"/>
  <c r="AQ20" i="244"/>
  <c r="AQ19" i="244"/>
  <c r="AQ18" i="244"/>
  <c r="AQ17" i="244"/>
  <c r="AQ16" i="244"/>
  <c r="AQ15" i="244"/>
  <c r="AQ14" i="244"/>
  <c r="AQ13" i="244"/>
  <c r="AQ12" i="244"/>
  <c r="AQ11" i="244"/>
  <c r="AX5" i="244"/>
  <c r="AW5" i="244"/>
  <c r="AV5" i="244"/>
  <c r="AJ37" i="243"/>
  <c r="BJ5" i="243" s="1"/>
  <c r="AI37" i="243"/>
  <c r="BI5" i="243" s="1"/>
  <c r="AH37" i="243"/>
  <c r="BH5" i="243" s="1"/>
  <c r="AG37" i="243"/>
  <c r="BG5" i="243" s="1"/>
  <c r="AF37" i="243"/>
  <c r="BF5" i="243" s="1"/>
  <c r="AE37" i="243"/>
  <c r="BE5" i="243" s="1"/>
  <c r="AD37" i="243"/>
  <c r="BD5" i="243" s="1"/>
  <c r="AC37" i="243"/>
  <c r="BC5" i="243" s="1"/>
  <c r="AB37" i="243"/>
  <c r="BB5" i="243" s="1"/>
  <c r="AA37" i="243"/>
  <c r="BA5" i="243" s="1"/>
  <c r="Z37" i="243"/>
  <c r="Y37" i="243"/>
  <c r="BK5" i="243" s="1"/>
  <c r="AJ35" i="243"/>
  <c r="BV5" i="243" s="1"/>
  <c r="AI35" i="243"/>
  <c r="BU5" i="243" s="1"/>
  <c r="AH35" i="243"/>
  <c r="BT5" i="243" s="1"/>
  <c r="AG35" i="243"/>
  <c r="BS5" i="243" s="1"/>
  <c r="AF35" i="243"/>
  <c r="BR5" i="243" s="1"/>
  <c r="AE35" i="243"/>
  <c r="BQ5" i="243" s="1"/>
  <c r="AD35" i="243"/>
  <c r="BP5" i="243" s="1"/>
  <c r="AC35" i="243"/>
  <c r="BO5" i="243" s="1"/>
  <c r="AQ34" i="243"/>
  <c r="AQ33" i="243"/>
  <c r="AQ32" i="243"/>
  <c r="AQ31" i="243"/>
  <c r="AQ30" i="243"/>
  <c r="AQ29" i="243"/>
  <c r="AQ28" i="243"/>
  <c r="AQ27" i="243"/>
  <c r="AQ26" i="243"/>
  <c r="AQ25" i="243"/>
  <c r="AQ24" i="243"/>
  <c r="AQ23" i="243"/>
  <c r="AQ22" i="243"/>
  <c r="AQ21" i="243"/>
  <c r="AQ20" i="243"/>
  <c r="AQ19" i="243"/>
  <c r="AQ18" i="243"/>
  <c r="AQ17" i="243"/>
  <c r="AQ16" i="243"/>
  <c r="AQ15" i="243"/>
  <c r="AQ14" i="243"/>
  <c r="AQ13" i="243"/>
  <c r="AQ12" i="243"/>
  <c r="AQ11" i="243"/>
  <c r="AX5" i="243"/>
  <c r="AW5" i="243"/>
  <c r="AV5" i="243"/>
  <c r="AJ37" i="242"/>
  <c r="BJ5" i="242" s="1"/>
  <c r="AI37" i="242"/>
  <c r="BI5" i="242" s="1"/>
  <c r="AH37" i="242"/>
  <c r="BH5" i="242" s="1"/>
  <c r="AG37" i="242"/>
  <c r="BG5" i="242" s="1"/>
  <c r="AF37" i="242"/>
  <c r="BF5" i="242" s="1"/>
  <c r="AE37" i="242"/>
  <c r="BE5" i="242" s="1"/>
  <c r="AD37" i="242"/>
  <c r="BD5" i="242" s="1"/>
  <c r="AC37" i="242"/>
  <c r="BC5" i="242" s="1"/>
  <c r="AB37" i="242"/>
  <c r="BB5" i="242" s="1"/>
  <c r="AA37" i="242"/>
  <c r="Z37" i="242"/>
  <c r="Y37" i="242"/>
  <c r="AY5" i="242" s="1"/>
  <c r="AJ35" i="242"/>
  <c r="BV5" i="242" s="1"/>
  <c r="AI35" i="242"/>
  <c r="BU5" i="242" s="1"/>
  <c r="AH35" i="242"/>
  <c r="BT5" i="242" s="1"/>
  <c r="AG35" i="242"/>
  <c r="BS5" i="242" s="1"/>
  <c r="AF35" i="242"/>
  <c r="BR5" i="242" s="1"/>
  <c r="AE35" i="242"/>
  <c r="BQ5" i="242" s="1"/>
  <c r="AD35" i="242"/>
  <c r="BP5" i="242" s="1"/>
  <c r="AC35" i="242"/>
  <c r="BO5" i="242" s="1"/>
  <c r="AQ34" i="242"/>
  <c r="AQ33" i="242"/>
  <c r="AQ32" i="242"/>
  <c r="AQ31" i="242"/>
  <c r="AQ30" i="242"/>
  <c r="AQ29" i="242"/>
  <c r="AQ28" i="242"/>
  <c r="AQ27" i="242"/>
  <c r="AQ26" i="242"/>
  <c r="AQ25" i="242"/>
  <c r="AQ24" i="242"/>
  <c r="AQ23" i="242"/>
  <c r="AQ22" i="242"/>
  <c r="AQ21" i="242"/>
  <c r="AQ20" i="242"/>
  <c r="AQ19" i="242"/>
  <c r="AQ18" i="242"/>
  <c r="AQ17" i="242"/>
  <c r="AQ16" i="242"/>
  <c r="AQ15" i="242"/>
  <c r="AQ14" i="242"/>
  <c r="AQ13" i="242"/>
  <c r="AQ12" i="242"/>
  <c r="AQ11" i="242"/>
  <c r="AX5" i="242"/>
  <c r="AW5" i="242"/>
  <c r="AV5" i="242"/>
  <c r="AJ37" i="241"/>
  <c r="BJ5" i="241" s="1"/>
  <c r="AI37" i="241"/>
  <c r="BI5" i="241" s="1"/>
  <c r="AH37" i="241"/>
  <c r="BH5" i="241" s="1"/>
  <c r="AG37" i="241"/>
  <c r="BG5" i="241" s="1"/>
  <c r="AF37" i="241"/>
  <c r="BF5" i="241" s="1"/>
  <c r="AE37" i="241"/>
  <c r="BE5" i="241" s="1"/>
  <c r="AD37" i="241"/>
  <c r="BD5" i="241" s="1"/>
  <c r="AC37" i="241"/>
  <c r="BC5" i="241" s="1"/>
  <c r="AB37" i="241"/>
  <c r="BB5" i="241" s="1"/>
  <c r="AA37" i="241"/>
  <c r="BA5" i="241" s="1"/>
  <c r="Z37" i="241"/>
  <c r="AZ5" i="241" s="1"/>
  <c r="Y37" i="241"/>
  <c r="AJ35" i="241"/>
  <c r="BV5" i="241" s="1"/>
  <c r="AI35" i="241"/>
  <c r="BU5" i="241" s="1"/>
  <c r="AH35" i="241"/>
  <c r="BT5" i="241" s="1"/>
  <c r="AG35" i="241"/>
  <c r="BS5" i="241" s="1"/>
  <c r="AF35" i="241"/>
  <c r="BR5" i="241" s="1"/>
  <c r="AE35" i="241"/>
  <c r="BQ5" i="241" s="1"/>
  <c r="AD35" i="241"/>
  <c r="BP5" i="241" s="1"/>
  <c r="AC35" i="241"/>
  <c r="BO5" i="241" s="1"/>
  <c r="AQ34" i="241"/>
  <c r="AQ33" i="241"/>
  <c r="AQ32" i="241"/>
  <c r="AQ31" i="241"/>
  <c r="AQ30" i="241"/>
  <c r="AQ29" i="241"/>
  <c r="AQ28" i="241"/>
  <c r="AQ27" i="241"/>
  <c r="AQ26" i="241"/>
  <c r="AQ25" i="241"/>
  <c r="AQ24" i="241"/>
  <c r="AQ23" i="241"/>
  <c r="AQ22" i="241"/>
  <c r="AQ21" i="241"/>
  <c r="AQ20" i="241"/>
  <c r="AQ19" i="241"/>
  <c r="AQ18" i="241"/>
  <c r="AQ17" i="241"/>
  <c r="AQ16" i="241"/>
  <c r="AQ15" i="241"/>
  <c r="AQ14" i="241"/>
  <c r="AQ13" i="241"/>
  <c r="AQ12" i="241"/>
  <c r="AQ11" i="241"/>
  <c r="AX5" i="241"/>
  <c r="AW5" i="241"/>
  <c r="AV5" i="241"/>
  <c r="AJ37" i="240"/>
  <c r="BJ5" i="240" s="1"/>
  <c r="AI37" i="240"/>
  <c r="BI5" i="240" s="1"/>
  <c r="AH37" i="240"/>
  <c r="BH5" i="240" s="1"/>
  <c r="AG37" i="240"/>
  <c r="BG5" i="240" s="1"/>
  <c r="AF37" i="240"/>
  <c r="BF5" i="240" s="1"/>
  <c r="AE37" i="240"/>
  <c r="BE5" i="240" s="1"/>
  <c r="AD37" i="240"/>
  <c r="BD5" i="240" s="1"/>
  <c r="AC37" i="240"/>
  <c r="BC5" i="240" s="1"/>
  <c r="AB37" i="240"/>
  <c r="BB5" i="240" s="1"/>
  <c r="AA37" i="240"/>
  <c r="BA5" i="240" s="1"/>
  <c r="Z37" i="240"/>
  <c r="AZ5" i="240" s="1"/>
  <c r="Y37" i="240"/>
  <c r="AJ35" i="240"/>
  <c r="BV5" i="240" s="1"/>
  <c r="AI35" i="240"/>
  <c r="BU5" i="240" s="1"/>
  <c r="AH35" i="240"/>
  <c r="BT5" i="240" s="1"/>
  <c r="AG35" i="240"/>
  <c r="BS5" i="240" s="1"/>
  <c r="AF35" i="240"/>
  <c r="BR5" i="240" s="1"/>
  <c r="AE35" i="240"/>
  <c r="BQ5" i="240" s="1"/>
  <c r="AD35" i="240"/>
  <c r="BP5" i="240" s="1"/>
  <c r="AC35" i="240"/>
  <c r="BO5" i="240" s="1"/>
  <c r="AQ34" i="240"/>
  <c r="AQ33" i="240"/>
  <c r="AQ32" i="240"/>
  <c r="AQ31" i="240"/>
  <c r="AQ30" i="240"/>
  <c r="AQ29" i="240"/>
  <c r="AQ28" i="240"/>
  <c r="AQ27" i="240"/>
  <c r="AQ26" i="240"/>
  <c r="AQ25" i="240"/>
  <c r="AQ24" i="240"/>
  <c r="AQ23" i="240"/>
  <c r="AQ22" i="240"/>
  <c r="AQ21" i="240"/>
  <c r="AQ20" i="240"/>
  <c r="AQ19" i="240"/>
  <c r="AQ18" i="240"/>
  <c r="AQ17" i="240"/>
  <c r="AQ16" i="240"/>
  <c r="AQ15" i="240"/>
  <c r="AQ14" i="240"/>
  <c r="AQ13" i="240"/>
  <c r="AQ12" i="240"/>
  <c r="AQ11" i="240"/>
  <c r="AX5" i="240"/>
  <c r="AW5" i="240"/>
  <c r="AV5" i="240"/>
  <c r="AJ37" i="239"/>
  <c r="BJ5" i="239" s="1"/>
  <c r="AI37" i="239"/>
  <c r="BI5" i="239" s="1"/>
  <c r="AH37" i="239"/>
  <c r="BH5" i="239" s="1"/>
  <c r="AG37" i="239"/>
  <c r="BG5" i="239" s="1"/>
  <c r="AF37" i="239"/>
  <c r="BF5" i="239" s="1"/>
  <c r="AE37" i="239"/>
  <c r="BE5" i="239" s="1"/>
  <c r="AD37" i="239"/>
  <c r="BD5" i="239" s="1"/>
  <c r="AC37" i="239"/>
  <c r="BC5" i="239" s="1"/>
  <c r="AB37" i="239"/>
  <c r="BB5" i="239" s="1"/>
  <c r="AA37" i="239"/>
  <c r="Z37" i="239"/>
  <c r="AZ5" i="239" s="1"/>
  <c r="Y37" i="239"/>
  <c r="BK5" i="239" s="1"/>
  <c r="AJ35" i="239"/>
  <c r="BV5" i="239" s="1"/>
  <c r="AI35" i="239"/>
  <c r="BU5" i="239" s="1"/>
  <c r="AH35" i="239"/>
  <c r="BT5" i="239" s="1"/>
  <c r="AG35" i="239"/>
  <c r="BS5" i="239" s="1"/>
  <c r="AF35" i="239"/>
  <c r="BR5" i="239" s="1"/>
  <c r="AE35" i="239"/>
  <c r="BQ5" i="239" s="1"/>
  <c r="AD35" i="239"/>
  <c r="BP5" i="239" s="1"/>
  <c r="AC35" i="239"/>
  <c r="BO5" i="239" s="1"/>
  <c r="AQ34" i="239"/>
  <c r="AQ33" i="239"/>
  <c r="AQ32" i="239"/>
  <c r="AQ31" i="239"/>
  <c r="AQ30" i="239"/>
  <c r="AQ29" i="239"/>
  <c r="AQ28" i="239"/>
  <c r="AQ27" i="239"/>
  <c r="AQ26" i="239"/>
  <c r="AQ25" i="239"/>
  <c r="AQ24" i="239"/>
  <c r="AQ23" i="239"/>
  <c r="AQ22" i="239"/>
  <c r="AQ21" i="239"/>
  <c r="AQ20" i="239"/>
  <c r="AQ19" i="239"/>
  <c r="AQ18" i="239"/>
  <c r="AQ17" i="239"/>
  <c r="AQ16" i="239"/>
  <c r="AQ15" i="239"/>
  <c r="AQ14" i="239"/>
  <c r="AQ13" i="239"/>
  <c r="AQ12" i="239"/>
  <c r="AQ11" i="239"/>
  <c r="AX5" i="239"/>
  <c r="AW5" i="239"/>
  <c r="AV5" i="239"/>
  <c r="AJ37" i="238"/>
  <c r="BJ5" i="238" s="1"/>
  <c r="AI37" i="238"/>
  <c r="BI5" i="238" s="1"/>
  <c r="AH37" i="238"/>
  <c r="BH5" i="238" s="1"/>
  <c r="AG37" i="238"/>
  <c r="BG5" i="238" s="1"/>
  <c r="AF37" i="238"/>
  <c r="BF5" i="238" s="1"/>
  <c r="AE37" i="238"/>
  <c r="BE5" i="238" s="1"/>
  <c r="AD37" i="238"/>
  <c r="BD5" i="238" s="1"/>
  <c r="AC37" i="238"/>
  <c r="BC5" i="238" s="1"/>
  <c r="AB37" i="238"/>
  <c r="BB5" i="238" s="1"/>
  <c r="AA37" i="238"/>
  <c r="BA5" i="238" s="1"/>
  <c r="Z37" i="238"/>
  <c r="AZ5" i="238" s="1"/>
  <c r="Y37" i="238"/>
  <c r="AJ35" i="238"/>
  <c r="BV5" i="238" s="1"/>
  <c r="AI35" i="238"/>
  <c r="BU5" i="238" s="1"/>
  <c r="AH35" i="238"/>
  <c r="BT5" i="238" s="1"/>
  <c r="AG35" i="238"/>
  <c r="BS5" i="238" s="1"/>
  <c r="AF35" i="238"/>
  <c r="BR5" i="238" s="1"/>
  <c r="AE35" i="238"/>
  <c r="BQ5" i="238" s="1"/>
  <c r="AD35" i="238"/>
  <c r="BP5" i="238" s="1"/>
  <c r="AC35" i="238"/>
  <c r="BO5" i="238" s="1"/>
  <c r="AQ34" i="238"/>
  <c r="AQ33" i="238"/>
  <c r="AQ32" i="238"/>
  <c r="AQ31" i="238"/>
  <c r="AQ30" i="238"/>
  <c r="AQ29" i="238"/>
  <c r="AQ28" i="238"/>
  <c r="AQ27" i="238"/>
  <c r="AQ26" i="238"/>
  <c r="AQ25" i="238"/>
  <c r="AQ24" i="238"/>
  <c r="AQ23" i="238"/>
  <c r="AQ22" i="238"/>
  <c r="AQ21" i="238"/>
  <c r="AQ20" i="238"/>
  <c r="AQ19" i="238"/>
  <c r="AQ18" i="238"/>
  <c r="AQ17" i="238"/>
  <c r="AQ16" i="238"/>
  <c r="AQ15" i="238"/>
  <c r="AQ14" i="238"/>
  <c r="AQ13" i="238"/>
  <c r="AQ12" i="238"/>
  <c r="AQ11" i="238"/>
  <c r="AX5" i="238"/>
  <c r="AW5" i="238"/>
  <c r="AV5" i="238"/>
  <c r="AJ37" i="237"/>
  <c r="BJ5" i="237" s="1"/>
  <c r="AI37" i="237"/>
  <c r="BI5" i="237" s="1"/>
  <c r="AH37" i="237"/>
  <c r="BH5" i="237" s="1"/>
  <c r="AG37" i="237"/>
  <c r="BG5" i="237" s="1"/>
  <c r="AF37" i="237"/>
  <c r="BF5" i="237" s="1"/>
  <c r="AE37" i="237"/>
  <c r="BE5" i="237" s="1"/>
  <c r="AD37" i="237"/>
  <c r="BD5" i="237" s="1"/>
  <c r="AC37" i="237"/>
  <c r="BC5" i="237" s="1"/>
  <c r="AB37" i="237"/>
  <c r="BB5" i="237" s="1"/>
  <c r="AA37" i="237"/>
  <c r="BA5" i="237" s="1"/>
  <c r="Z37" i="237"/>
  <c r="AZ5" i="237" s="1"/>
  <c r="Y37" i="237"/>
  <c r="AY5" i="237" s="1"/>
  <c r="AJ35" i="237"/>
  <c r="BV5" i="237" s="1"/>
  <c r="AI35" i="237"/>
  <c r="BU5" i="237" s="1"/>
  <c r="AH35" i="237"/>
  <c r="BT5" i="237" s="1"/>
  <c r="AG35" i="237"/>
  <c r="BS5" i="237" s="1"/>
  <c r="AF35" i="237"/>
  <c r="BR5" i="237" s="1"/>
  <c r="AE35" i="237"/>
  <c r="BQ5" i="237" s="1"/>
  <c r="AD35" i="237"/>
  <c r="BP5" i="237" s="1"/>
  <c r="AC35" i="237"/>
  <c r="BO5" i="237" s="1"/>
  <c r="AQ34" i="237"/>
  <c r="AQ33" i="237"/>
  <c r="AQ32" i="237"/>
  <c r="AQ31" i="237"/>
  <c r="AQ30" i="237"/>
  <c r="AQ29" i="237"/>
  <c r="AQ28" i="237"/>
  <c r="AQ27" i="237"/>
  <c r="AQ26" i="237"/>
  <c r="AQ25" i="237"/>
  <c r="AQ24" i="237"/>
  <c r="AQ23" i="237"/>
  <c r="AQ22" i="237"/>
  <c r="AQ21" i="237"/>
  <c r="AQ20" i="237"/>
  <c r="AQ19" i="237"/>
  <c r="AQ18" i="237"/>
  <c r="AQ17" i="237"/>
  <c r="AQ16" i="237"/>
  <c r="AQ15" i="237"/>
  <c r="AQ14" i="237"/>
  <c r="AQ13" i="237"/>
  <c r="AQ12" i="237"/>
  <c r="AQ11" i="237"/>
  <c r="AX5" i="237"/>
  <c r="AW5" i="237"/>
  <c r="AV5" i="237"/>
  <c r="AJ37" i="236"/>
  <c r="BJ5" i="236" s="1"/>
  <c r="AI37" i="236"/>
  <c r="BI5" i="236" s="1"/>
  <c r="AH37" i="236"/>
  <c r="BH5" i="236" s="1"/>
  <c r="AG37" i="236"/>
  <c r="BG5" i="236" s="1"/>
  <c r="AF37" i="236"/>
  <c r="BF5" i="236" s="1"/>
  <c r="AE37" i="236"/>
  <c r="BE5" i="236" s="1"/>
  <c r="AD37" i="236"/>
  <c r="BD5" i="236" s="1"/>
  <c r="AC37" i="236"/>
  <c r="BC5" i="236" s="1"/>
  <c r="AB37" i="236"/>
  <c r="BB5" i="236" s="1"/>
  <c r="AA37" i="236"/>
  <c r="BA5" i="236" s="1"/>
  <c r="Z37" i="236"/>
  <c r="AZ5" i="236" s="1"/>
  <c r="Y37" i="236"/>
  <c r="AJ35" i="236"/>
  <c r="BV5" i="236" s="1"/>
  <c r="AI35" i="236"/>
  <c r="BU5" i="236" s="1"/>
  <c r="AH35" i="236"/>
  <c r="BT5" i="236" s="1"/>
  <c r="AG35" i="236"/>
  <c r="BS5" i="236" s="1"/>
  <c r="AF35" i="236"/>
  <c r="BR5" i="236" s="1"/>
  <c r="AE35" i="236"/>
  <c r="BQ5" i="236" s="1"/>
  <c r="AD35" i="236"/>
  <c r="BP5" i="236" s="1"/>
  <c r="AC35" i="236"/>
  <c r="BO5" i="236" s="1"/>
  <c r="AQ34" i="236"/>
  <c r="AQ33" i="236"/>
  <c r="AQ32" i="236"/>
  <c r="AQ31" i="236"/>
  <c r="AQ30" i="236"/>
  <c r="AQ29" i="236"/>
  <c r="AQ28" i="236"/>
  <c r="AQ27" i="236"/>
  <c r="AQ26" i="236"/>
  <c r="AQ25" i="236"/>
  <c r="AQ24" i="236"/>
  <c r="AQ23" i="236"/>
  <c r="AQ22" i="236"/>
  <c r="AQ21" i="236"/>
  <c r="AQ20" i="236"/>
  <c r="AQ19" i="236"/>
  <c r="AQ18" i="236"/>
  <c r="AQ17" i="236"/>
  <c r="AQ16" i="236"/>
  <c r="AQ15" i="236"/>
  <c r="AQ14" i="236"/>
  <c r="AQ13" i="236"/>
  <c r="AQ12" i="236"/>
  <c r="AQ11" i="236"/>
  <c r="AX5" i="236"/>
  <c r="AW5" i="236"/>
  <c r="AV5" i="236"/>
  <c r="AJ37" i="235"/>
  <c r="BJ5" i="235" s="1"/>
  <c r="AI37" i="235"/>
  <c r="BI5" i="235" s="1"/>
  <c r="AH37" i="235"/>
  <c r="BH5" i="235" s="1"/>
  <c r="AG37" i="235"/>
  <c r="BG5" i="235" s="1"/>
  <c r="AF37" i="235"/>
  <c r="BF5" i="235" s="1"/>
  <c r="AE37" i="235"/>
  <c r="BE5" i="235" s="1"/>
  <c r="AD37" i="235"/>
  <c r="BD5" i="235" s="1"/>
  <c r="AC37" i="235"/>
  <c r="BC5" i="235" s="1"/>
  <c r="AB37" i="235"/>
  <c r="BB5" i="235" s="1"/>
  <c r="AA37" i="235"/>
  <c r="BA5" i="235" s="1"/>
  <c r="Z37" i="235"/>
  <c r="AZ5" i="235" s="1"/>
  <c r="Y37" i="235"/>
  <c r="AJ35" i="235"/>
  <c r="BV5" i="235" s="1"/>
  <c r="AI35" i="235"/>
  <c r="BU5" i="235" s="1"/>
  <c r="AH35" i="235"/>
  <c r="BT5" i="235" s="1"/>
  <c r="AG35" i="235"/>
  <c r="BS5" i="235" s="1"/>
  <c r="AF35" i="235"/>
  <c r="BR5" i="235" s="1"/>
  <c r="AE35" i="235"/>
  <c r="BQ5" i="235" s="1"/>
  <c r="AD35" i="235"/>
  <c r="BP5" i="235" s="1"/>
  <c r="AC35" i="235"/>
  <c r="BO5" i="235" s="1"/>
  <c r="AQ34" i="235"/>
  <c r="AQ33" i="235"/>
  <c r="AQ32" i="235"/>
  <c r="AQ31" i="235"/>
  <c r="AQ30" i="235"/>
  <c r="AQ29" i="235"/>
  <c r="AQ28" i="235"/>
  <c r="AQ27" i="235"/>
  <c r="AQ26" i="235"/>
  <c r="AQ25" i="235"/>
  <c r="AQ24" i="235"/>
  <c r="AQ23" i="235"/>
  <c r="AQ22" i="235"/>
  <c r="AQ21" i="235"/>
  <c r="AQ20" i="235"/>
  <c r="AQ19" i="235"/>
  <c r="AQ18" i="235"/>
  <c r="AQ17" i="235"/>
  <c r="AQ16" i="235"/>
  <c r="AQ15" i="235"/>
  <c r="AQ14" i="235"/>
  <c r="AQ13" i="235"/>
  <c r="AQ12" i="235"/>
  <c r="AQ11" i="235"/>
  <c r="AX5" i="235"/>
  <c r="AW5" i="235"/>
  <c r="AV5" i="235"/>
  <c r="AJ37" i="234"/>
  <c r="BJ5" i="234" s="1"/>
  <c r="AI37" i="234"/>
  <c r="BI5" i="234" s="1"/>
  <c r="AH37" i="234"/>
  <c r="BH5" i="234" s="1"/>
  <c r="AG37" i="234"/>
  <c r="BG5" i="234" s="1"/>
  <c r="AF37" i="234"/>
  <c r="BF5" i="234" s="1"/>
  <c r="AE37" i="234"/>
  <c r="BE5" i="234" s="1"/>
  <c r="AD37" i="234"/>
  <c r="BD5" i="234" s="1"/>
  <c r="AC37" i="234"/>
  <c r="BC5" i="234" s="1"/>
  <c r="AB37" i="234"/>
  <c r="BB5" i="234" s="1"/>
  <c r="AA37" i="234"/>
  <c r="BA5" i="234" s="1"/>
  <c r="Z37" i="234"/>
  <c r="AZ5" i="234" s="1"/>
  <c r="Y37" i="234"/>
  <c r="AJ35" i="234"/>
  <c r="BV5" i="234" s="1"/>
  <c r="AI35" i="234"/>
  <c r="BU5" i="234" s="1"/>
  <c r="AH35" i="234"/>
  <c r="BT5" i="234" s="1"/>
  <c r="AG35" i="234"/>
  <c r="BS5" i="234" s="1"/>
  <c r="AF35" i="234"/>
  <c r="BR5" i="234" s="1"/>
  <c r="AE35" i="234"/>
  <c r="BQ5" i="234" s="1"/>
  <c r="AD35" i="234"/>
  <c r="BP5" i="234" s="1"/>
  <c r="AC35" i="234"/>
  <c r="BO5" i="234" s="1"/>
  <c r="AQ34" i="234"/>
  <c r="AQ33" i="234"/>
  <c r="AQ32" i="234"/>
  <c r="AQ31" i="234"/>
  <c r="AQ30" i="234"/>
  <c r="AQ29" i="234"/>
  <c r="AQ28" i="234"/>
  <c r="AQ27" i="234"/>
  <c r="AQ26" i="234"/>
  <c r="AQ25" i="234"/>
  <c r="AQ24" i="234"/>
  <c r="AQ23" i="234"/>
  <c r="AQ22" i="234"/>
  <c r="AQ21" i="234"/>
  <c r="AQ20" i="234"/>
  <c r="AQ19" i="234"/>
  <c r="AQ18" i="234"/>
  <c r="AQ17" i="234"/>
  <c r="AQ16" i="234"/>
  <c r="AQ15" i="234"/>
  <c r="AQ14" i="234"/>
  <c r="AQ13" i="234"/>
  <c r="AQ12" i="234"/>
  <c r="AQ11" i="234"/>
  <c r="AX5" i="234"/>
  <c r="AW5" i="234"/>
  <c r="AV5" i="234"/>
  <c r="AJ37" i="233"/>
  <c r="BJ5" i="233" s="1"/>
  <c r="AI37" i="233"/>
  <c r="BI5" i="233" s="1"/>
  <c r="AH37" i="233"/>
  <c r="BH5" i="233" s="1"/>
  <c r="AG37" i="233"/>
  <c r="BG5" i="233" s="1"/>
  <c r="AF37" i="233"/>
  <c r="BF5" i="233" s="1"/>
  <c r="AE37" i="233"/>
  <c r="BE5" i="233" s="1"/>
  <c r="AD37" i="233"/>
  <c r="BD5" i="233" s="1"/>
  <c r="AC37" i="233"/>
  <c r="BC5" i="233" s="1"/>
  <c r="AB37" i="233"/>
  <c r="BB5" i="233" s="1"/>
  <c r="AA37" i="233"/>
  <c r="BA5" i="233" s="1"/>
  <c r="Z37" i="233"/>
  <c r="Y37" i="233"/>
  <c r="AJ35" i="233"/>
  <c r="BV5" i="233" s="1"/>
  <c r="AI35" i="233"/>
  <c r="BU5" i="233" s="1"/>
  <c r="AH35" i="233"/>
  <c r="BT5" i="233" s="1"/>
  <c r="AG35" i="233"/>
  <c r="BS5" i="233" s="1"/>
  <c r="AF35" i="233"/>
  <c r="BR5" i="233" s="1"/>
  <c r="AE35" i="233"/>
  <c r="BQ5" i="233" s="1"/>
  <c r="AD35" i="233"/>
  <c r="BP5" i="233" s="1"/>
  <c r="AC35" i="233"/>
  <c r="BO5" i="233" s="1"/>
  <c r="AQ34" i="233"/>
  <c r="AQ33" i="233"/>
  <c r="AQ32" i="233"/>
  <c r="AQ31" i="233"/>
  <c r="AQ30" i="233"/>
  <c r="AQ29" i="233"/>
  <c r="AQ28" i="233"/>
  <c r="AQ27" i="233"/>
  <c r="AQ26" i="233"/>
  <c r="AQ25" i="233"/>
  <c r="AQ24" i="233"/>
  <c r="AQ23" i="233"/>
  <c r="AQ22" i="233"/>
  <c r="AQ21" i="233"/>
  <c r="AQ20" i="233"/>
  <c r="AQ19" i="233"/>
  <c r="AQ18" i="233"/>
  <c r="AQ17" i="233"/>
  <c r="AQ16" i="233"/>
  <c r="AQ15" i="233"/>
  <c r="AQ14" i="233"/>
  <c r="AQ13" i="233"/>
  <c r="AQ12" i="233"/>
  <c r="AQ11" i="233"/>
  <c r="AX5" i="233"/>
  <c r="AW5" i="233"/>
  <c r="AV5" i="233"/>
  <c r="AJ37" i="232"/>
  <c r="BJ5" i="232" s="1"/>
  <c r="AI37" i="232"/>
  <c r="BI5" i="232" s="1"/>
  <c r="AH37" i="232"/>
  <c r="BH5" i="232" s="1"/>
  <c r="AG37" i="232"/>
  <c r="BG5" i="232" s="1"/>
  <c r="AF37" i="232"/>
  <c r="BF5" i="232" s="1"/>
  <c r="AE37" i="232"/>
  <c r="BE5" i="232" s="1"/>
  <c r="AD37" i="232"/>
  <c r="BD5" i="232" s="1"/>
  <c r="AC37" i="232"/>
  <c r="BC5" i="232" s="1"/>
  <c r="AB37" i="232"/>
  <c r="BB5" i="232" s="1"/>
  <c r="AA37" i="232"/>
  <c r="BA5" i="232" s="1"/>
  <c r="Z37" i="232"/>
  <c r="AZ5" i="232" s="1"/>
  <c r="Y37" i="232"/>
  <c r="BK5" i="232" s="1"/>
  <c r="AJ35" i="232"/>
  <c r="BV5" i="232" s="1"/>
  <c r="AI35" i="232"/>
  <c r="BU5" i="232" s="1"/>
  <c r="AH35" i="232"/>
  <c r="BT5" i="232" s="1"/>
  <c r="AG35" i="232"/>
  <c r="BS5" i="232" s="1"/>
  <c r="AF35" i="232"/>
  <c r="BR5" i="232" s="1"/>
  <c r="AE35" i="232"/>
  <c r="BQ5" i="232" s="1"/>
  <c r="AD35" i="232"/>
  <c r="BP5" i="232" s="1"/>
  <c r="AC35" i="232"/>
  <c r="BO5" i="232" s="1"/>
  <c r="AQ34" i="232"/>
  <c r="AQ33" i="232"/>
  <c r="AQ32" i="232"/>
  <c r="AQ31" i="232"/>
  <c r="AQ30" i="232"/>
  <c r="AQ29" i="232"/>
  <c r="AQ28" i="232"/>
  <c r="AQ27" i="232"/>
  <c r="AQ26" i="232"/>
  <c r="AQ25" i="232"/>
  <c r="AQ24" i="232"/>
  <c r="AQ23" i="232"/>
  <c r="AQ22" i="232"/>
  <c r="AQ21" i="232"/>
  <c r="AQ20" i="232"/>
  <c r="AQ19" i="232"/>
  <c r="AQ18" i="232"/>
  <c r="AQ17" i="232"/>
  <c r="AQ16" i="232"/>
  <c r="AQ15" i="232"/>
  <c r="AQ14" i="232"/>
  <c r="AQ13" i="232"/>
  <c r="AQ12" i="232"/>
  <c r="AQ11" i="232"/>
  <c r="AX5" i="232"/>
  <c r="AW5" i="232"/>
  <c r="AV5" i="232"/>
  <c r="AJ37" i="231"/>
  <c r="BJ5" i="231" s="1"/>
  <c r="AI37" i="231"/>
  <c r="BI5" i="231" s="1"/>
  <c r="AH37" i="231"/>
  <c r="BH5" i="231" s="1"/>
  <c r="AG37" i="231"/>
  <c r="BG5" i="231" s="1"/>
  <c r="AF37" i="231"/>
  <c r="BF5" i="231" s="1"/>
  <c r="AE37" i="231"/>
  <c r="BE5" i="231" s="1"/>
  <c r="AD37" i="231"/>
  <c r="BD5" i="231" s="1"/>
  <c r="AC37" i="231"/>
  <c r="BC5" i="231" s="1"/>
  <c r="AB37" i="231"/>
  <c r="AA37" i="231"/>
  <c r="BA5" i="231" s="1"/>
  <c r="Z37" i="231"/>
  <c r="AZ5" i="231" s="1"/>
  <c r="Y37" i="231"/>
  <c r="AJ35" i="231"/>
  <c r="BV5" i="231" s="1"/>
  <c r="AI35" i="231"/>
  <c r="BU5" i="231" s="1"/>
  <c r="AH35" i="231"/>
  <c r="BT5" i="231" s="1"/>
  <c r="AG35" i="231"/>
  <c r="BS5" i="231" s="1"/>
  <c r="AF35" i="231"/>
  <c r="BR5" i="231" s="1"/>
  <c r="AE35" i="231"/>
  <c r="BQ5" i="231" s="1"/>
  <c r="AD35" i="231"/>
  <c r="BP5" i="231" s="1"/>
  <c r="AC35" i="231"/>
  <c r="BO5" i="231" s="1"/>
  <c r="AQ34" i="231"/>
  <c r="AQ33" i="231"/>
  <c r="AQ32" i="231"/>
  <c r="AQ31" i="231"/>
  <c r="AQ30" i="231"/>
  <c r="AQ29" i="231"/>
  <c r="AQ28" i="231"/>
  <c r="AQ27" i="231"/>
  <c r="AQ26" i="231"/>
  <c r="AQ25" i="231"/>
  <c r="AQ24" i="231"/>
  <c r="AQ23" i="231"/>
  <c r="AQ22" i="231"/>
  <c r="AQ21" i="231"/>
  <c r="AQ20" i="231"/>
  <c r="AQ19" i="231"/>
  <c r="AQ18" i="231"/>
  <c r="AQ17" i="231"/>
  <c r="AQ16" i="231"/>
  <c r="AQ15" i="231"/>
  <c r="AQ14" i="231"/>
  <c r="AQ13" i="231"/>
  <c r="AQ12" i="231"/>
  <c r="AQ11" i="231"/>
  <c r="AX5" i="231"/>
  <c r="AW5" i="231"/>
  <c r="AV5" i="231"/>
  <c r="AJ37" i="230"/>
  <c r="BJ5" i="230" s="1"/>
  <c r="AI37" i="230"/>
  <c r="BI5" i="230" s="1"/>
  <c r="AH37" i="230"/>
  <c r="BH5" i="230" s="1"/>
  <c r="AG37" i="230"/>
  <c r="BG5" i="230" s="1"/>
  <c r="AF37" i="230"/>
  <c r="BF5" i="230" s="1"/>
  <c r="AE37" i="230"/>
  <c r="BE5" i="230" s="1"/>
  <c r="AD37" i="230"/>
  <c r="BD5" i="230" s="1"/>
  <c r="AC37" i="230"/>
  <c r="BC5" i="230" s="1"/>
  <c r="AB37" i="230"/>
  <c r="BB5" i="230" s="1"/>
  <c r="AA37" i="230"/>
  <c r="Z37" i="230"/>
  <c r="AZ5" i="230" s="1"/>
  <c r="Y37" i="230"/>
  <c r="AJ35" i="230"/>
  <c r="BV5" i="230" s="1"/>
  <c r="AI35" i="230"/>
  <c r="BU5" i="230" s="1"/>
  <c r="AH35" i="230"/>
  <c r="BT5" i="230" s="1"/>
  <c r="AG35" i="230"/>
  <c r="BS5" i="230" s="1"/>
  <c r="AF35" i="230"/>
  <c r="BR5" i="230" s="1"/>
  <c r="AE35" i="230"/>
  <c r="BQ5" i="230" s="1"/>
  <c r="AD35" i="230"/>
  <c r="BP5" i="230" s="1"/>
  <c r="AC35" i="230"/>
  <c r="BO5" i="230" s="1"/>
  <c r="AQ34" i="230"/>
  <c r="AQ33" i="230"/>
  <c r="AQ32" i="230"/>
  <c r="AQ31" i="230"/>
  <c r="AQ30" i="230"/>
  <c r="AQ29" i="230"/>
  <c r="AQ28" i="230"/>
  <c r="AQ27" i="230"/>
  <c r="AQ26" i="230"/>
  <c r="AQ25" i="230"/>
  <c r="AQ24" i="230"/>
  <c r="AQ23" i="230"/>
  <c r="AQ22" i="230"/>
  <c r="AQ21" i="230"/>
  <c r="AQ20" i="230"/>
  <c r="AQ19" i="230"/>
  <c r="AQ18" i="230"/>
  <c r="AQ17" i="230"/>
  <c r="AQ16" i="230"/>
  <c r="AQ15" i="230"/>
  <c r="AQ14" i="230"/>
  <c r="AQ13" i="230"/>
  <c r="AQ12" i="230"/>
  <c r="AQ11" i="230"/>
  <c r="AX5" i="230"/>
  <c r="AW5" i="230"/>
  <c r="AV5" i="230"/>
  <c r="AJ37" i="229"/>
  <c r="BJ5" i="229" s="1"/>
  <c r="AI37" i="229"/>
  <c r="BI5" i="229" s="1"/>
  <c r="AH37" i="229"/>
  <c r="BH5" i="229" s="1"/>
  <c r="AG37" i="229"/>
  <c r="BG5" i="229" s="1"/>
  <c r="AF37" i="229"/>
  <c r="BF5" i="229" s="1"/>
  <c r="AE37" i="229"/>
  <c r="BE5" i="229" s="1"/>
  <c r="AD37" i="229"/>
  <c r="BD5" i="229" s="1"/>
  <c r="AC37" i="229"/>
  <c r="BC5" i="229" s="1"/>
  <c r="AB37" i="229"/>
  <c r="BB5" i="229" s="1"/>
  <c r="AA37" i="229"/>
  <c r="BA5" i="229" s="1"/>
  <c r="Z37" i="229"/>
  <c r="AZ5" i="229" s="1"/>
  <c r="Y37" i="229"/>
  <c r="BK5" i="229" s="1"/>
  <c r="AJ35" i="229"/>
  <c r="BV5" i="229" s="1"/>
  <c r="AI35" i="229"/>
  <c r="BU5" i="229" s="1"/>
  <c r="AH35" i="229"/>
  <c r="BT5" i="229" s="1"/>
  <c r="AG35" i="229"/>
  <c r="BS5" i="229" s="1"/>
  <c r="AF35" i="229"/>
  <c r="BR5" i="229" s="1"/>
  <c r="AE35" i="229"/>
  <c r="BQ5" i="229" s="1"/>
  <c r="AD35" i="229"/>
  <c r="BP5" i="229" s="1"/>
  <c r="AC35" i="229"/>
  <c r="BO5" i="229" s="1"/>
  <c r="AQ34" i="229"/>
  <c r="AQ33" i="229"/>
  <c r="AQ32" i="229"/>
  <c r="AQ31" i="229"/>
  <c r="AQ30" i="229"/>
  <c r="AQ29" i="229"/>
  <c r="AQ28" i="229"/>
  <c r="AQ27" i="229"/>
  <c r="AQ26" i="229"/>
  <c r="AQ25" i="229"/>
  <c r="AQ24" i="229"/>
  <c r="AQ23" i="229"/>
  <c r="AQ22" i="229"/>
  <c r="AQ21" i="229"/>
  <c r="AQ20" i="229"/>
  <c r="AQ19" i="229"/>
  <c r="AQ18" i="229"/>
  <c r="AQ17" i="229"/>
  <c r="AQ16" i="229"/>
  <c r="AQ15" i="229"/>
  <c r="AQ14" i="229"/>
  <c r="AQ13" i="229"/>
  <c r="AQ12" i="229"/>
  <c r="AQ11" i="229"/>
  <c r="AX5" i="229"/>
  <c r="AW5" i="229"/>
  <c r="AV5" i="229"/>
  <c r="AJ37" i="228"/>
  <c r="BJ5" i="228" s="1"/>
  <c r="AI37" i="228"/>
  <c r="BI5" i="228" s="1"/>
  <c r="AH37" i="228"/>
  <c r="BH5" i="228" s="1"/>
  <c r="AG37" i="228"/>
  <c r="BG5" i="228" s="1"/>
  <c r="AF37" i="228"/>
  <c r="BF5" i="228" s="1"/>
  <c r="AE37" i="228"/>
  <c r="BE5" i="228" s="1"/>
  <c r="AD37" i="228"/>
  <c r="BD5" i="228" s="1"/>
  <c r="AC37" i="228"/>
  <c r="BC5" i="228" s="1"/>
  <c r="AB37" i="228"/>
  <c r="BB5" i="228" s="1"/>
  <c r="AA37" i="228"/>
  <c r="BA5" i="228" s="1"/>
  <c r="Z37" i="228"/>
  <c r="AZ5" i="228" s="1"/>
  <c r="Y37" i="228"/>
  <c r="AJ35" i="228"/>
  <c r="BV5" i="228" s="1"/>
  <c r="AI35" i="228"/>
  <c r="BU5" i="228" s="1"/>
  <c r="AH35" i="228"/>
  <c r="BT5" i="228" s="1"/>
  <c r="AG35" i="228"/>
  <c r="BS5" i="228" s="1"/>
  <c r="AF35" i="228"/>
  <c r="BR5" i="228" s="1"/>
  <c r="AE35" i="228"/>
  <c r="BQ5" i="228" s="1"/>
  <c r="AD35" i="228"/>
  <c r="BP5" i="228" s="1"/>
  <c r="AC35" i="228"/>
  <c r="BO5" i="228" s="1"/>
  <c r="AQ34" i="228"/>
  <c r="AQ33" i="228"/>
  <c r="AQ32" i="228"/>
  <c r="AQ31" i="228"/>
  <c r="AQ30" i="228"/>
  <c r="AQ29" i="228"/>
  <c r="AQ28" i="228"/>
  <c r="AQ27" i="228"/>
  <c r="AQ26" i="228"/>
  <c r="AQ25" i="228"/>
  <c r="AQ24" i="228"/>
  <c r="AQ23" i="228"/>
  <c r="AQ22" i="228"/>
  <c r="AQ21" i="228"/>
  <c r="AQ20" i="228"/>
  <c r="AQ19" i="228"/>
  <c r="AQ18" i="228"/>
  <c r="AQ17" i="228"/>
  <c r="AQ16" i="228"/>
  <c r="AQ15" i="228"/>
  <c r="AQ14" i="228"/>
  <c r="AQ13" i="228"/>
  <c r="AQ12" i="228"/>
  <c r="AQ11" i="228"/>
  <c r="AX5" i="228"/>
  <c r="AW5" i="228"/>
  <c r="AV5" i="228"/>
  <c r="AJ37" i="227"/>
  <c r="BJ5" i="227" s="1"/>
  <c r="AI37" i="227"/>
  <c r="BI5" i="227" s="1"/>
  <c r="AH37" i="227"/>
  <c r="BH5" i="227" s="1"/>
  <c r="AG37" i="227"/>
  <c r="BG5" i="227" s="1"/>
  <c r="AF37" i="227"/>
  <c r="BF5" i="227" s="1"/>
  <c r="AE37" i="227"/>
  <c r="BE5" i="227" s="1"/>
  <c r="AD37" i="227"/>
  <c r="BD5" i="227" s="1"/>
  <c r="AC37" i="227"/>
  <c r="BC5" i="227" s="1"/>
  <c r="AB37" i="227"/>
  <c r="AA37" i="227"/>
  <c r="BA5" i="227" s="1"/>
  <c r="Z37" i="227"/>
  <c r="AZ5" i="227" s="1"/>
  <c r="Y37" i="227"/>
  <c r="AY5" i="227" s="1"/>
  <c r="AJ35" i="227"/>
  <c r="BV5" i="227" s="1"/>
  <c r="AI35" i="227"/>
  <c r="BU5" i="227" s="1"/>
  <c r="AH35" i="227"/>
  <c r="BT5" i="227" s="1"/>
  <c r="AG35" i="227"/>
  <c r="BS5" i="227" s="1"/>
  <c r="AF35" i="227"/>
  <c r="BR5" i="227" s="1"/>
  <c r="AE35" i="227"/>
  <c r="BQ5" i="227" s="1"/>
  <c r="AD35" i="227"/>
  <c r="BP5" i="227" s="1"/>
  <c r="AC35" i="227"/>
  <c r="BO5" i="227" s="1"/>
  <c r="AQ34" i="227"/>
  <c r="AQ33" i="227"/>
  <c r="AQ32" i="227"/>
  <c r="AQ31" i="227"/>
  <c r="AQ30" i="227"/>
  <c r="AQ29" i="227"/>
  <c r="AQ28" i="227"/>
  <c r="AQ27" i="227"/>
  <c r="AQ26" i="227"/>
  <c r="AQ25" i="227"/>
  <c r="AQ24" i="227"/>
  <c r="AQ23" i="227"/>
  <c r="AQ22" i="227"/>
  <c r="AQ21" i="227"/>
  <c r="AQ20" i="227"/>
  <c r="AQ19" i="227"/>
  <c r="AQ18" i="227"/>
  <c r="AQ17" i="227"/>
  <c r="AQ16" i="227"/>
  <c r="AQ15" i="227"/>
  <c r="AQ14" i="227"/>
  <c r="AQ13" i="227"/>
  <c r="AQ12" i="227"/>
  <c r="AQ11" i="227"/>
  <c r="AX5" i="227"/>
  <c r="AW5" i="227"/>
  <c r="AV5" i="227"/>
  <c r="AJ37" i="226"/>
  <c r="BJ5" i="226" s="1"/>
  <c r="AI37" i="226"/>
  <c r="BI5" i="226" s="1"/>
  <c r="AH37" i="226"/>
  <c r="BH5" i="226" s="1"/>
  <c r="AG37" i="226"/>
  <c r="BG5" i="226" s="1"/>
  <c r="AF37" i="226"/>
  <c r="BF5" i="226" s="1"/>
  <c r="AE37" i="226"/>
  <c r="BE5" i="226" s="1"/>
  <c r="AD37" i="226"/>
  <c r="BD5" i="226" s="1"/>
  <c r="AC37" i="226"/>
  <c r="BC5" i="226" s="1"/>
  <c r="AB37" i="226"/>
  <c r="BB5" i="226" s="1"/>
  <c r="AA37" i="226"/>
  <c r="BA5" i="226" s="1"/>
  <c r="Z37" i="226"/>
  <c r="AZ5" i="226" s="1"/>
  <c r="Y37" i="226"/>
  <c r="AY5" i="226" s="1"/>
  <c r="AJ35" i="226"/>
  <c r="BV5" i="226" s="1"/>
  <c r="AI35" i="226"/>
  <c r="BU5" i="226" s="1"/>
  <c r="AH35" i="226"/>
  <c r="BT5" i="226" s="1"/>
  <c r="AG35" i="226"/>
  <c r="BS5" i="226" s="1"/>
  <c r="AF35" i="226"/>
  <c r="BR5" i="226" s="1"/>
  <c r="AE35" i="226"/>
  <c r="BQ5" i="226" s="1"/>
  <c r="AD35" i="226"/>
  <c r="BP5" i="226" s="1"/>
  <c r="AC35" i="226"/>
  <c r="BO5" i="226" s="1"/>
  <c r="AQ34" i="226"/>
  <c r="AQ33" i="226"/>
  <c r="AQ32" i="226"/>
  <c r="AQ31" i="226"/>
  <c r="AQ30" i="226"/>
  <c r="AQ29" i="226"/>
  <c r="AQ28" i="226"/>
  <c r="AQ27" i="226"/>
  <c r="AQ26" i="226"/>
  <c r="AQ25" i="226"/>
  <c r="AQ24" i="226"/>
  <c r="AQ23" i="226"/>
  <c r="AQ22" i="226"/>
  <c r="AQ21" i="226"/>
  <c r="AQ20" i="226"/>
  <c r="AQ19" i="226"/>
  <c r="AQ18" i="226"/>
  <c r="AQ17" i="226"/>
  <c r="AQ16" i="226"/>
  <c r="AQ15" i="226"/>
  <c r="AQ14" i="226"/>
  <c r="AQ13" i="226"/>
  <c r="AQ12" i="226"/>
  <c r="AQ11" i="226"/>
  <c r="AX5" i="226"/>
  <c r="AW5" i="226"/>
  <c r="AV5" i="226"/>
  <c r="AJ37" i="225"/>
  <c r="BJ5" i="225" s="1"/>
  <c r="AI37" i="225"/>
  <c r="BI5" i="225" s="1"/>
  <c r="AH37" i="225"/>
  <c r="BH5" i="225" s="1"/>
  <c r="AG37" i="225"/>
  <c r="BG5" i="225" s="1"/>
  <c r="AF37" i="225"/>
  <c r="BF5" i="225" s="1"/>
  <c r="AE37" i="225"/>
  <c r="BE5" i="225" s="1"/>
  <c r="AD37" i="225"/>
  <c r="BD5" i="225" s="1"/>
  <c r="AC37" i="225"/>
  <c r="BC5" i="225" s="1"/>
  <c r="AB37" i="225"/>
  <c r="BB5" i="225" s="1"/>
  <c r="AA37" i="225"/>
  <c r="BA5" i="225" s="1"/>
  <c r="Z37" i="225"/>
  <c r="Y37" i="225"/>
  <c r="BK5" i="225" s="1"/>
  <c r="AJ35" i="225"/>
  <c r="BV5" i="225" s="1"/>
  <c r="AI35" i="225"/>
  <c r="BU5" i="225" s="1"/>
  <c r="AH35" i="225"/>
  <c r="BT5" i="225" s="1"/>
  <c r="AG35" i="225"/>
  <c r="BS5" i="225" s="1"/>
  <c r="AF35" i="225"/>
  <c r="BR5" i="225" s="1"/>
  <c r="AE35" i="225"/>
  <c r="BQ5" i="225" s="1"/>
  <c r="AD35" i="225"/>
  <c r="BP5" i="225" s="1"/>
  <c r="AC35" i="225"/>
  <c r="BO5" i="225" s="1"/>
  <c r="AQ34" i="225"/>
  <c r="AQ33" i="225"/>
  <c r="AQ32" i="225"/>
  <c r="AQ31" i="225"/>
  <c r="AQ30" i="225"/>
  <c r="AQ29" i="225"/>
  <c r="AQ28" i="225"/>
  <c r="AQ27" i="225"/>
  <c r="AQ26" i="225"/>
  <c r="AQ25" i="225"/>
  <c r="AQ24" i="225"/>
  <c r="AQ23" i="225"/>
  <c r="AQ22" i="225"/>
  <c r="AQ21" i="225"/>
  <c r="AQ20" i="225"/>
  <c r="AQ19" i="225"/>
  <c r="AQ18" i="225"/>
  <c r="AQ17" i="225"/>
  <c r="AQ16" i="225"/>
  <c r="AQ15" i="225"/>
  <c r="AQ14" i="225"/>
  <c r="AQ13" i="225"/>
  <c r="AQ12" i="225"/>
  <c r="AQ11" i="225"/>
  <c r="AX5" i="225"/>
  <c r="AW5" i="225"/>
  <c r="AV5" i="225"/>
  <c r="AJ37" i="224"/>
  <c r="BJ5" i="224" s="1"/>
  <c r="AI37" i="224"/>
  <c r="BI5" i="224" s="1"/>
  <c r="AH37" i="224"/>
  <c r="BH5" i="224" s="1"/>
  <c r="AG37" i="224"/>
  <c r="BG5" i="224" s="1"/>
  <c r="AF37" i="224"/>
  <c r="BF5" i="224" s="1"/>
  <c r="AE37" i="224"/>
  <c r="BE5" i="224" s="1"/>
  <c r="AD37" i="224"/>
  <c r="BD5" i="224" s="1"/>
  <c r="AC37" i="224"/>
  <c r="BC5" i="224" s="1"/>
  <c r="AB37" i="224"/>
  <c r="BB5" i="224" s="1"/>
  <c r="AA37" i="224"/>
  <c r="BA5" i="224" s="1"/>
  <c r="Z37" i="224"/>
  <c r="AZ5" i="224" s="1"/>
  <c r="Y37" i="224"/>
  <c r="BK5" i="224" s="1"/>
  <c r="AJ35" i="224"/>
  <c r="BV5" i="224" s="1"/>
  <c r="AI35" i="224"/>
  <c r="BU5" i="224" s="1"/>
  <c r="AH35" i="224"/>
  <c r="BT5" i="224" s="1"/>
  <c r="AG35" i="224"/>
  <c r="BS5" i="224" s="1"/>
  <c r="AF35" i="224"/>
  <c r="BR5" i="224" s="1"/>
  <c r="AE35" i="224"/>
  <c r="BQ5" i="224" s="1"/>
  <c r="AD35" i="224"/>
  <c r="BP5" i="224" s="1"/>
  <c r="AC35" i="224"/>
  <c r="BO5" i="224" s="1"/>
  <c r="AQ34" i="224"/>
  <c r="AQ33" i="224"/>
  <c r="AQ32" i="224"/>
  <c r="AQ31" i="224"/>
  <c r="AQ30" i="224"/>
  <c r="AQ29" i="224"/>
  <c r="AQ28" i="224"/>
  <c r="AQ27" i="224"/>
  <c r="AQ26" i="224"/>
  <c r="AQ25" i="224"/>
  <c r="AQ24" i="224"/>
  <c r="AQ23" i="224"/>
  <c r="AQ22" i="224"/>
  <c r="AQ21" i="224"/>
  <c r="AQ20" i="224"/>
  <c r="AQ19" i="224"/>
  <c r="AQ18" i="224"/>
  <c r="AQ17" i="224"/>
  <c r="AQ16" i="224"/>
  <c r="AQ15" i="224"/>
  <c r="AQ14" i="224"/>
  <c r="AQ13" i="224"/>
  <c r="AQ12" i="224"/>
  <c r="AQ11" i="224"/>
  <c r="AX5" i="224"/>
  <c r="AW5" i="224"/>
  <c r="AV5" i="224"/>
  <c r="AJ37" i="223"/>
  <c r="BJ5" i="223" s="1"/>
  <c r="AI37" i="223"/>
  <c r="BI5" i="223" s="1"/>
  <c r="AH37" i="223"/>
  <c r="BH5" i="223" s="1"/>
  <c r="AG37" i="223"/>
  <c r="BG5" i="223" s="1"/>
  <c r="AF37" i="223"/>
  <c r="BF5" i="223" s="1"/>
  <c r="AE37" i="223"/>
  <c r="BE5" i="223" s="1"/>
  <c r="AD37" i="223"/>
  <c r="BD5" i="223" s="1"/>
  <c r="AC37" i="223"/>
  <c r="BC5" i="223" s="1"/>
  <c r="AB37" i="223"/>
  <c r="BB5" i="223" s="1"/>
  <c r="AA37" i="223"/>
  <c r="BA5" i="223" s="1"/>
  <c r="Z37" i="223"/>
  <c r="AZ5" i="223" s="1"/>
  <c r="Y37" i="223"/>
  <c r="AJ35" i="223"/>
  <c r="BV5" i="223" s="1"/>
  <c r="AI35" i="223"/>
  <c r="BU5" i="223" s="1"/>
  <c r="AH35" i="223"/>
  <c r="BT5" i="223" s="1"/>
  <c r="AG35" i="223"/>
  <c r="BS5" i="223" s="1"/>
  <c r="AF35" i="223"/>
  <c r="BR5" i="223" s="1"/>
  <c r="AE35" i="223"/>
  <c r="BQ5" i="223" s="1"/>
  <c r="AD35" i="223"/>
  <c r="BP5" i="223" s="1"/>
  <c r="AC35" i="223"/>
  <c r="BO5" i="223" s="1"/>
  <c r="AQ34" i="223"/>
  <c r="AQ33" i="223"/>
  <c r="AQ32" i="223"/>
  <c r="AQ31" i="223"/>
  <c r="AQ30" i="223"/>
  <c r="AQ29" i="223"/>
  <c r="AQ28" i="223"/>
  <c r="AQ27" i="223"/>
  <c r="AQ26" i="223"/>
  <c r="AQ25" i="223"/>
  <c r="AQ24" i="223"/>
  <c r="AQ23" i="223"/>
  <c r="AQ22" i="223"/>
  <c r="AQ21" i="223"/>
  <c r="AQ20" i="223"/>
  <c r="AQ19" i="223"/>
  <c r="AQ18" i="223"/>
  <c r="AQ17" i="223"/>
  <c r="AQ16" i="223"/>
  <c r="AQ15" i="223"/>
  <c r="AQ14" i="223"/>
  <c r="AQ13" i="223"/>
  <c r="AQ12" i="223"/>
  <c r="AQ11" i="223"/>
  <c r="AX5" i="223"/>
  <c r="AW5" i="223"/>
  <c r="AV5" i="223"/>
  <c r="AJ37" i="222"/>
  <c r="BJ5" i="222" s="1"/>
  <c r="AI37" i="222"/>
  <c r="BI5" i="222" s="1"/>
  <c r="AH37" i="222"/>
  <c r="BH5" i="222" s="1"/>
  <c r="AG37" i="222"/>
  <c r="BG5" i="222" s="1"/>
  <c r="AF37" i="222"/>
  <c r="BF5" i="222" s="1"/>
  <c r="AE37" i="222"/>
  <c r="BE5" i="222" s="1"/>
  <c r="AD37" i="222"/>
  <c r="BD5" i="222" s="1"/>
  <c r="AC37" i="222"/>
  <c r="BC5" i="222" s="1"/>
  <c r="AB37" i="222"/>
  <c r="BB5" i="222" s="1"/>
  <c r="AA37" i="222"/>
  <c r="BA5" i="222" s="1"/>
  <c r="Z37" i="222"/>
  <c r="AZ5" i="222" s="1"/>
  <c r="Y37" i="222"/>
  <c r="AJ35" i="222"/>
  <c r="BV5" i="222" s="1"/>
  <c r="AI35" i="222"/>
  <c r="BU5" i="222" s="1"/>
  <c r="AH35" i="222"/>
  <c r="BT5" i="222" s="1"/>
  <c r="AG35" i="222"/>
  <c r="BS5" i="222" s="1"/>
  <c r="AF35" i="222"/>
  <c r="BR5" i="222" s="1"/>
  <c r="AE35" i="222"/>
  <c r="BQ5" i="222" s="1"/>
  <c r="AD35" i="222"/>
  <c r="BP5" i="222" s="1"/>
  <c r="AC35" i="222"/>
  <c r="BO5" i="222" s="1"/>
  <c r="AQ34" i="222"/>
  <c r="AQ33" i="222"/>
  <c r="AQ32" i="222"/>
  <c r="AQ31" i="222"/>
  <c r="AQ30" i="222"/>
  <c r="AQ29" i="222"/>
  <c r="AQ28" i="222"/>
  <c r="AQ27" i="222"/>
  <c r="AQ26" i="222"/>
  <c r="AQ25" i="222"/>
  <c r="AQ24" i="222"/>
  <c r="AQ23" i="222"/>
  <c r="AQ22" i="222"/>
  <c r="AQ21" i="222"/>
  <c r="AQ20" i="222"/>
  <c r="AQ19" i="222"/>
  <c r="AQ18" i="222"/>
  <c r="AQ17" i="222"/>
  <c r="AQ16" i="222"/>
  <c r="AQ15" i="222"/>
  <c r="AQ14" i="222"/>
  <c r="AQ13" i="222"/>
  <c r="AQ12" i="222"/>
  <c r="AQ11" i="222"/>
  <c r="AX5" i="222"/>
  <c r="AW5" i="222"/>
  <c r="AV5" i="222"/>
  <c r="AJ37" i="221"/>
  <c r="BJ5" i="221" s="1"/>
  <c r="AI37" i="221"/>
  <c r="BI5" i="221" s="1"/>
  <c r="AH37" i="221"/>
  <c r="BH5" i="221" s="1"/>
  <c r="AG37" i="221"/>
  <c r="BG5" i="221" s="1"/>
  <c r="AF37" i="221"/>
  <c r="BF5" i="221" s="1"/>
  <c r="AE37" i="221"/>
  <c r="BE5" i="221" s="1"/>
  <c r="AD37" i="221"/>
  <c r="BD5" i="221" s="1"/>
  <c r="AC37" i="221"/>
  <c r="BC5" i="221" s="1"/>
  <c r="AB37" i="221"/>
  <c r="BB5" i="221" s="1"/>
  <c r="AA37" i="221"/>
  <c r="BA5" i="221" s="1"/>
  <c r="Z37" i="221"/>
  <c r="AZ5" i="221" s="1"/>
  <c r="Y37" i="221"/>
  <c r="AJ35" i="221"/>
  <c r="BV5" i="221" s="1"/>
  <c r="AI35" i="221"/>
  <c r="BU5" i="221" s="1"/>
  <c r="AH35" i="221"/>
  <c r="BT5" i="221" s="1"/>
  <c r="AG35" i="221"/>
  <c r="BS5" i="221" s="1"/>
  <c r="AF35" i="221"/>
  <c r="BR5" i="221" s="1"/>
  <c r="AE35" i="221"/>
  <c r="BQ5" i="221" s="1"/>
  <c r="AD35" i="221"/>
  <c r="BP5" i="221" s="1"/>
  <c r="AC35" i="221"/>
  <c r="BO5" i="221" s="1"/>
  <c r="AQ34" i="221"/>
  <c r="AQ33" i="221"/>
  <c r="AQ32" i="221"/>
  <c r="AQ31" i="221"/>
  <c r="AQ30" i="221"/>
  <c r="AQ29" i="221"/>
  <c r="AQ28" i="221"/>
  <c r="AQ27" i="221"/>
  <c r="AQ26" i="221"/>
  <c r="AQ25" i="221"/>
  <c r="AQ24" i="221"/>
  <c r="AQ23" i="221"/>
  <c r="AQ22" i="221"/>
  <c r="AQ21" i="221"/>
  <c r="AQ20" i="221"/>
  <c r="AQ19" i="221"/>
  <c r="AQ18" i="221"/>
  <c r="AQ17" i="221"/>
  <c r="AQ16" i="221"/>
  <c r="AQ15" i="221"/>
  <c r="AQ14" i="221"/>
  <c r="AQ13" i="221"/>
  <c r="AQ12" i="221"/>
  <c r="AQ11" i="221"/>
  <c r="AX5" i="221"/>
  <c r="AW5" i="221"/>
  <c r="AV5" i="221"/>
  <c r="AJ37" i="220"/>
  <c r="BJ5" i="220" s="1"/>
  <c r="AI37" i="220"/>
  <c r="BI5" i="220" s="1"/>
  <c r="AH37" i="220"/>
  <c r="BH5" i="220" s="1"/>
  <c r="AG37" i="220"/>
  <c r="BG5" i="220" s="1"/>
  <c r="AF37" i="220"/>
  <c r="BF5" i="220" s="1"/>
  <c r="AE37" i="220"/>
  <c r="BE5" i="220" s="1"/>
  <c r="AD37" i="220"/>
  <c r="BD5" i="220" s="1"/>
  <c r="AC37" i="220"/>
  <c r="BC5" i="220" s="1"/>
  <c r="AB37" i="220"/>
  <c r="BB5" i="220" s="1"/>
  <c r="AA37" i="220"/>
  <c r="BA5" i="220" s="1"/>
  <c r="Z37" i="220"/>
  <c r="AZ5" i="220" s="1"/>
  <c r="Y37" i="220"/>
  <c r="BK5" i="220" s="1"/>
  <c r="AJ35" i="220"/>
  <c r="BV5" i="220" s="1"/>
  <c r="AI35" i="220"/>
  <c r="BU5" i="220" s="1"/>
  <c r="AH35" i="220"/>
  <c r="BT5" i="220" s="1"/>
  <c r="AG35" i="220"/>
  <c r="BS5" i="220" s="1"/>
  <c r="AF35" i="220"/>
  <c r="BR5" i="220" s="1"/>
  <c r="AE35" i="220"/>
  <c r="BQ5" i="220" s="1"/>
  <c r="AD35" i="220"/>
  <c r="BP5" i="220" s="1"/>
  <c r="AC35" i="220"/>
  <c r="BO5" i="220" s="1"/>
  <c r="AQ34" i="220"/>
  <c r="AQ33" i="220"/>
  <c r="AQ32" i="220"/>
  <c r="AQ31" i="220"/>
  <c r="AQ30" i="220"/>
  <c r="AQ29" i="220"/>
  <c r="AQ28" i="220"/>
  <c r="AQ27" i="220"/>
  <c r="AQ26" i="220"/>
  <c r="AQ25" i="220"/>
  <c r="AQ24" i="220"/>
  <c r="AQ23" i="220"/>
  <c r="AQ22" i="220"/>
  <c r="AQ21" i="220"/>
  <c r="AQ20" i="220"/>
  <c r="AQ19" i="220"/>
  <c r="AQ18" i="220"/>
  <c r="AQ17" i="220"/>
  <c r="AQ16" i="220"/>
  <c r="AQ15" i="220"/>
  <c r="AQ14" i="220"/>
  <c r="AQ13" i="220"/>
  <c r="AQ12" i="220"/>
  <c r="AQ11" i="220"/>
  <c r="AX5" i="220"/>
  <c r="AW5" i="220"/>
  <c r="AV5" i="220"/>
  <c r="AJ37" i="219"/>
  <c r="BJ5" i="219" s="1"/>
  <c r="AI37" i="219"/>
  <c r="BI5" i="219" s="1"/>
  <c r="AH37" i="219"/>
  <c r="BH5" i="219" s="1"/>
  <c r="AG37" i="219"/>
  <c r="BG5" i="219" s="1"/>
  <c r="AF37" i="219"/>
  <c r="BF5" i="219" s="1"/>
  <c r="AE37" i="219"/>
  <c r="BE5" i="219" s="1"/>
  <c r="AD37" i="219"/>
  <c r="BD5" i="219" s="1"/>
  <c r="AC37" i="219"/>
  <c r="BC5" i="219" s="1"/>
  <c r="AB37" i="219"/>
  <c r="BB5" i="219" s="1"/>
  <c r="AA37" i="219"/>
  <c r="BA5" i="219" s="1"/>
  <c r="Z37" i="219"/>
  <c r="AZ5" i="219" s="1"/>
  <c r="Y37" i="219"/>
  <c r="AJ35" i="219"/>
  <c r="BV5" i="219" s="1"/>
  <c r="AI35" i="219"/>
  <c r="BU5" i="219" s="1"/>
  <c r="AH35" i="219"/>
  <c r="BT5" i="219" s="1"/>
  <c r="AG35" i="219"/>
  <c r="BS5" i="219" s="1"/>
  <c r="AF35" i="219"/>
  <c r="BR5" i="219" s="1"/>
  <c r="AE35" i="219"/>
  <c r="BQ5" i="219" s="1"/>
  <c r="AD35" i="219"/>
  <c r="BP5" i="219" s="1"/>
  <c r="AC35" i="219"/>
  <c r="BO5" i="219" s="1"/>
  <c r="AQ34" i="219"/>
  <c r="AQ33" i="219"/>
  <c r="AQ32" i="219"/>
  <c r="AQ31" i="219"/>
  <c r="AQ30" i="219"/>
  <c r="AQ29" i="219"/>
  <c r="AQ28" i="219"/>
  <c r="AQ27" i="219"/>
  <c r="AQ26" i="219"/>
  <c r="AQ25" i="219"/>
  <c r="AQ24" i="219"/>
  <c r="AQ23" i="219"/>
  <c r="AQ22" i="219"/>
  <c r="AQ21" i="219"/>
  <c r="AQ20" i="219"/>
  <c r="AQ19" i="219"/>
  <c r="AQ18" i="219"/>
  <c r="AQ17" i="219"/>
  <c r="AQ16" i="219"/>
  <c r="AQ15" i="219"/>
  <c r="AQ14" i="219"/>
  <c r="AQ13" i="219"/>
  <c r="AQ12" i="219"/>
  <c r="AQ11" i="219"/>
  <c r="AX5" i="219"/>
  <c r="AW5" i="219"/>
  <c r="AV5" i="219"/>
  <c r="AJ37" i="218"/>
  <c r="BJ5" i="218" s="1"/>
  <c r="AI37" i="218"/>
  <c r="BI5" i="218" s="1"/>
  <c r="AH37" i="218"/>
  <c r="BH5" i="218" s="1"/>
  <c r="AG37" i="218"/>
  <c r="BG5" i="218" s="1"/>
  <c r="AF37" i="218"/>
  <c r="BF5" i="218" s="1"/>
  <c r="AE37" i="218"/>
  <c r="BE5" i="218" s="1"/>
  <c r="AD37" i="218"/>
  <c r="BD5" i="218" s="1"/>
  <c r="AC37" i="218"/>
  <c r="BC5" i="218" s="1"/>
  <c r="AB37" i="218"/>
  <c r="BB5" i="218" s="1"/>
  <c r="AA37" i="218"/>
  <c r="BA5" i="218" s="1"/>
  <c r="Z37" i="218"/>
  <c r="AZ5" i="218" s="1"/>
  <c r="Y37" i="218"/>
  <c r="AJ35" i="218"/>
  <c r="BV5" i="218" s="1"/>
  <c r="AI35" i="218"/>
  <c r="BU5" i="218" s="1"/>
  <c r="AH35" i="218"/>
  <c r="BT5" i="218" s="1"/>
  <c r="AG35" i="218"/>
  <c r="BS5" i="218" s="1"/>
  <c r="AF35" i="218"/>
  <c r="BR5" i="218" s="1"/>
  <c r="AE35" i="218"/>
  <c r="BQ5" i="218" s="1"/>
  <c r="AD35" i="218"/>
  <c r="BP5" i="218" s="1"/>
  <c r="AC35" i="218"/>
  <c r="BO5" i="218" s="1"/>
  <c r="AQ34" i="218"/>
  <c r="AQ33" i="218"/>
  <c r="AQ32" i="218"/>
  <c r="AQ31" i="218"/>
  <c r="AQ30" i="218"/>
  <c r="AQ29" i="218"/>
  <c r="AQ28" i="218"/>
  <c r="AQ27" i="218"/>
  <c r="AQ26" i="218"/>
  <c r="AQ25" i="218"/>
  <c r="AQ24" i="218"/>
  <c r="AQ23" i="218"/>
  <c r="AQ22" i="218"/>
  <c r="AQ21" i="218"/>
  <c r="AQ20" i="218"/>
  <c r="AQ19" i="218"/>
  <c r="AQ18" i="218"/>
  <c r="AQ17" i="218"/>
  <c r="AQ16" i="218"/>
  <c r="AQ15" i="218"/>
  <c r="AQ14" i="218"/>
  <c r="AQ13" i="218"/>
  <c r="AQ12" i="218"/>
  <c r="AQ11" i="218"/>
  <c r="AX5" i="218"/>
  <c r="AW5" i="218"/>
  <c r="AV5" i="218"/>
  <c r="AJ37" i="217"/>
  <c r="BJ5" i="217" s="1"/>
  <c r="AI37" i="217"/>
  <c r="BI5" i="217" s="1"/>
  <c r="AH37" i="217"/>
  <c r="BH5" i="217" s="1"/>
  <c r="AG37" i="217"/>
  <c r="BG5" i="217" s="1"/>
  <c r="AF37" i="217"/>
  <c r="BF5" i="217" s="1"/>
  <c r="AE37" i="217"/>
  <c r="BE5" i="217" s="1"/>
  <c r="AD37" i="217"/>
  <c r="BD5" i="217" s="1"/>
  <c r="AC37" i="217"/>
  <c r="BC5" i="217" s="1"/>
  <c r="AB37" i="217"/>
  <c r="BB5" i="217" s="1"/>
  <c r="AA37" i="217"/>
  <c r="BA5" i="217" s="1"/>
  <c r="Z37" i="217"/>
  <c r="AZ5" i="217" s="1"/>
  <c r="Y37" i="217"/>
  <c r="AJ35" i="217"/>
  <c r="BV5" i="217" s="1"/>
  <c r="AI35" i="217"/>
  <c r="BU5" i="217" s="1"/>
  <c r="AH35" i="217"/>
  <c r="BT5" i="217" s="1"/>
  <c r="AG35" i="217"/>
  <c r="BS5" i="217" s="1"/>
  <c r="AF35" i="217"/>
  <c r="BR5" i="217" s="1"/>
  <c r="AE35" i="217"/>
  <c r="BQ5" i="217" s="1"/>
  <c r="AD35" i="217"/>
  <c r="BP5" i="217" s="1"/>
  <c r="AC35" i="217"/>
  <c r="BO5" i="217" s="1"/>
  <c r="AQ34" i="217"/>
  <c r="AQ33" i="217"/>
  <c r="AQ32" i="217"/>
  <c r="AQ31" i="217"/>
  <c r="AQ30" i="217"/>
  <c r="AQ29" i="217"/>
  <c r="AQ28" i="217"/>
  <c r="AQ27" i="217"/>
  <c r="AQ26" i="217"/>
  <c r="AQ25" i="217"/>
  <c r="AQ24" i="217"/>
  <c r="AQ23" i="217"/>
  <c r="AQ22" i="217"/>
  <c r="AQ21" i="217"/>
  <c r="AQ20" i="217"/>
  <c r="AQ19" i="217"/>
  <c r="AQ18" i="217"/>
  <c r="AQ17" i="217"/>
  <c r="AQ16" i="217"/>
  <c r="AQ15" i="217"/>
  <c r="AQ14" i="217"/>
  <c r="AQ13" i="217"/>
  <c r="AQ12" i="217"/>
  <c r="AQ11" i="217"/>
  <c r="AX5" i="217"/>
  <c r="AW5" i="217"/>
  <c r="AV5" i="217"/>
  <c r="AJ37" i="216"/>
  <c r="BJ5" i="216" s="1"/>
  <c r="AI37" i="216"/>
  <c r="BI5" i="216" s="1"/>
  <c r="AH37" i="216"/>
  <c r="BH5" i="216" s="1"/>
  <c r="AG37" i="216"/>
  <c r="BG5" i="216" s="1"/>
  <c r="AF37" i="216"/>
  <c r="BF5" i="216" s="1"/>
  <c r="AE37" i="216"/>
  <c r="BE5" i="216" s="1"/>
  <c r="AD37" i="216"/>
  <c r="BD5" i="216" s="1"/>
  <c r="AC37" i="216"/>
  <c r="BC5" i="216" s="1"/>
  <c r="AB37" i="216"/>
  <c r="BB5" i="216" s="1"/>
  <c r="AA37" i="216"/>
  <c r="BA5" i="216" s="1"/>
  <c r="Z37" i="216"/>
  <c r="Y37" i="216"/>
  <c r="AJ35" i="216"/>
  <c r="BV5" i="216" s="1"/>
  <c r="AI35" i="216"/>
  <c r="BU5" i="216" s="1"/>
  <c r="AH35" i="216"/>
  <c r="BT5" i="216" s="1"/>
  <c r="AG35" i="216"/>
  <c r="BS5" i="216" s="1"/>
  <c r="AF35" i="216"/>
  <c r="BR5" i="216" s="1"/>
  <c r="AE35" i="216"/>
  <c r="BQ5" i="216" s="1"/>
  <c r="AD35" i="216"/>
  <c r="BP5" i="216" s="1"/>
  <c r="AC35" i="216"/>
  <c r="BO5" i="216" s="1"/>
  <c r="AQ34" i="216"/>
  <c r="AQ33" i="216"/>
  <c r="AQ32" i="216"/>
  <c r="AQ31" i="216"/>
  <c r="AQ30" i="216"/>
  <c r="AQ29" i="216"/>
  <c r="AQ28" i="216"/>
  <c r="AQ27" i="216"/>
  <c r="AQ26" i="216"/>
  <c r="AQ25" i="216"/>
  <c r="AQ24" i="216"/>
  <c r="AQ23" i="216"/>
  <c r="AQ22" i="216"/>
  <c r="AQ21" i="216"/>
  <c r="AQ20" i="216"/>
  <c r="AQ19" i="216"/>
  <c r="AQ18" i="216"/>
  <c r="AQ17" i="216"/>
  <c r="AQ16" i="216"/>
  <c r="AQ15" i="216"/>
  <c r="AQ14" i="216"/>
  <c r="AQ13" i="216"/>
  <c r="AQ12" i="216"/>
  <c r="AQ11" i="216"/>
  <c r="AX5" i="216"/>
  <c r="AW5" i="216"/>
  <c r="AV5" i="216"/>
  <c r="AJ37" i="215"/>
  <c r="BJ5" i="215" s="1"/>
  <c r="AI37" i="215"/>
  <c r="BI5" i="215" s="1"/>
  <c r="AH37" i="215"/>
  <c r="BH5" i="215" s="1"/>
  <c r="AG37" i="215"/>
  <c r="BG5" i="215" s="1"/>
  <c r="AF37" i="215"/>
  <c r="BF5" i="215" s="1"/>
  <c r="AE37" i="215"/>
  <c r="BE5" i="215" s="1"/>
  <c r="AD37" i="215"/>
  <c r="BD5" i="215" s="1"/>
  <c r="AC37" i="215"/>
  <c r="BC5" i="215" s="1"/>
  <c r="AB37" i="215"/>
  <c r="BB5" i="215" s="1"/>
  <c r="AA37" i="215"/>
  <c r="BA5" i="215" s="1"/>
  <c r="Z37" i="215"/>
  <c r="AZ5" i="215" s="1"/>
  <c r="Y37" i="215"/>
  <c r="AJ35" i="215"/>
  <c r="BV5" i="215" s="1"/>
  <c r="AI35" i="215"/>
  <c r="BU5" i="215" s="1"/>
  <c r="AH35" i="215"/>
  <c r="BT5" i="215" s="1"/>
  <c r="AG35" i="215"/>
  <c r="BS5" i="215" s="1"/>
  <c r="AF35" i="215"/>
  <c r="BR5" i="215" s="1"/>
  <c r="AE35" i="215"/>
  <c r="BQ5" i="215" s="1"/>
  <c r="AD35" i="215"/>
  <c r="BP5" i="215" s="1"/>
  <c r="AC35" i="215"/>
  <c r="BO5" i="215" s="1"/>
  <c r="AQ34" i="215"/>
  <c r="AQ33" i="215"/>
  <c r="AQ32" i="215"/>
  <c r="AQ31" i="215"/>
  <c r="AQ30" i="215"/>
  <c r="AQ29" i="215"/>
  <c r="AQ28" i="215"/>
  <c r="AQ27" i="215"/>
  <c r="AQ26" i="215"/>
  <c r="AQ25" i="215"/>
  <c r="AQ24" i="215"/>
  <c r="AQ23" i="215"/>
  <c r="AQ22" i="215"/>
  <c r="AQ21" i="215"/>
  <c r="AQ20" i="215"/>
  <c r="AQ19" i="215"/>
  <c r="AQ18" i="215"/>
  <c r="AQ17" i="215"/>
  <c r="AQ16" i="215"/>
  <c r="AQ15" i="215"/>
  <c r="AQ14" i="215"/>
  <c r="AQ13" i="215"/>
  <c r="AQ12" i="215"/>
  <c r="AQ11" i="215"/>
  <c r="AX5" i="215"/>
  <c r="AW5" i="215"/>
  <c r="AV5" i="215"/>
  <c r="AJ37" i="214"/>
  <c r="BJ5" i="214" s="1"/>
  <c r="AI37" i="214"/>
  <c r="BI5" i="214" s="1"/>
  <c r="AH37" i="214"/>
  <c r="BH5" i="214" s="1"/>
  <c r="AG37" i="214"/>
  <c r="BG5" i="214" s="1"/>
  <c r="AF37" i="214"/>
  <c r="BF5" i="214" s="1"/>
  <c r="AE37" i="214"/>
  <c r="BE5" i="214" s="1"/>
  <c r="AD37" i="214"/>
  <c r="BD5" i="214" s="1"/>
  <c r="AC37" i="214"/>
  <c r="BC5" i="214" s="1"/>
  <c r="AB37" i="214"/>
  <c r="BB5" i="214" s="1"/>
  <c r="AA37" i="214"/>
  <c r="BA5" i="214" s="1"/>
  <c r="Z37" i="214"/>
  <c r="AZ5" i="214" s="1"/>
  <c r="Y37" i="214"/>
  <c r="AJ35" i="214"/>
  <c r="BV5" i="214" s="1"/>
  <c r="AI35" i="214"/>
  <c r="BU5" i="214" s="1"/>
  <c r="AH35" i="214"/>
  <c r="BT5" i="214" s="1"/>
  <c r="AG35" i="214"/>
  <c r="BS5" i="214" s="1"/>
  <c r="AF35" i="214"/>
  <c r="BR5" i="214" s="1"/>
  <c r="AE35" i="214"/>
  <c r="BQ5" i="214" s="1"/>
  <c r="AD35" i="214"/>
  <c r="BP5" i="214" s="1"/>
  <c r="AC35" i="214"/>
  <c r="BO5" i="214" s="1"/>
  <c r="AQ34" i="214"/>
  <c r="AQ33" i="214"/>
  <c r="AQ32" i="214"/>
  <c r="AQ31" i="214"/>
  <c r="AQ30" i="214"/>
  <c r="AQ29" i="214"/>
  <c r="AQ28" i="214"/>
  <c r="AQ27" i="214"/>
  <c r="AQ26" i="214"/>
  <c r="AQ25" i="214"/>
  <c r="AQ24" i="214"/>
  <c r="AQ23" i="214"/>
  <c r="AQ22" i="214"/>
  <c r="AQ21" i="214"/>
  <c r="AQ20" i="214"/>
  <c r="AQ19" i="214"/>
  <c r="AQ18" i="214"/>
  <c r="AQ17" i="214"/>
  <c r="AQ16" i="214"/>
  <c r="AQ15" i="214"/>
  <c r="AQ14" i="214"/>
  <c r="AQ13" i="214"/>
  <c r="AQ12" i="214"/>
  <c r="AQ11" i="214"/>
  <c r="AX5" i="214"/>
  <c r="AW5" i="214"/>
  <c r="AV5" i="214"/>
  <c r="AJ37" i="213"/>
  <c r="BJ5" i="213" s="1"/>
  <c r="AI37" i="213"/>
  <c r="BI5" i="213" s="1"/>
  <c r="AH37" i="213"/>
  <c r="BH5" i="213" s="1"/>
  <c r="AG37" i="213"/>
  <c r="BG5" i="213" s="1"/>
  <c r="AF37" i="213"/>
  <c r="BF5" i="213" s="1"/>
  <c r="AE37" i="213"/>
  <c r="BE5" i="213" s="1"/>
  <c r="AD37" i="213"/>
  <c r="BD5" i="213" s="1"/>
  <c r="AC37" i="213"/>
  <c r="BC5" i="213" s="1"/>
  <c r="AB37" i="213"/>
  <c r="AA37" i="213"/>
  <c r="BA5" i="213" s="1"/>
  <c r="Z37" i="213"/>
  <c r="AZ5" i="213" s="1"/>
  <c r="Y37" i="213"/>
  <c r="AJ35" i="213"/>
  <c r="BV5" i="213" s="1"/>
  <c r="AI35" i="213"/>
  <c r="BU5" i="213" s="1"/>
  <c r="AH35" i="213"/>
  <c r="BT5" i="213" s="1"/>
  <c r="AG35" i="213"/>
  <c r="BS5" i="213" s="1"/>
  <c r="AF35" i="213"/>
  <c r="BR5" i="213" s="1"/>
  <c r="AE35" i="213"/>
  <c r="BQ5" i="213" s="1"/>
  <c r="AD35" i="213"/>
  <c r="BP5" i="213" s="1"/>
  <c r="AC35" i="213"/>
  <c r="BO5" i="213" s="1"/>
  <c r="AQ34" i="213"/>
  <c r="AQ33" i="213"/>
  <c r="AQ32" i="213"/>
  <c r="AQ31" i="213"/>
  <c r="AQ30" i="213"/>
  <c r="AQ29" i="213"/>
  <c r="AQ28" i="213"/>
  <c r="AQ27" i="213"/>
  <c r="AQ26" i="213"/>
  <c r="AQ25" i="213"/>
  <c r="AQ24" i="213"/>
  <c r="AQ23" i="213"/>
  <c r="AQ22" i="213"/>
  <c r="AQ21" i="213"/>
  <c r="AQ20" i="213"/>
  <c r="AQ19" i="213"/>
  <c r="AQ18" i="213"/>
  <c r="AQ17" i="213"/>
  <c r="AQ16" i="213"/>
  <c r="AQ15" i="213"/>
  <c r="AQ14" i="213"/>
  <c r="AQ13" i="213"/>
  <c r="AQ12" i="213"/>
  <c r="AQ11" i="213"/>
  <c r="AX5" i="213"/>
  <c r="AW5" i="213"/>
  <c r="AV5" i="213"/>
  <c r="AJ37" i="212"/>
  <c r="BJ5" i="212" s="1"/>
  <c r="AI37" i="212"/>
  <c r="BI5" i="212" s="1"/>
  <c r="AH37" i="212"/>
  <c r="BH5" i="212" s="1"/>
  <c r="AG37" i="212"/>
  <c r="BG5" i="212" s="1"/>
  <c r="AF37" i="212"/>
  <c r="BF5" i="212" s="1"/>
  <c r="AE37" i="212"/>
  <c r="BE5" i="212" s="1"/>
  <c r="AD37" i="212"/>
  <c r="BD5" i="212" s="1"/>
  <c r="AC37" i="212"/>
  <c r="BC5" i="212" s="1"/>
  <c r="AB37" i="212"/>
  <c r="BB5" i="212" s="1"/>
  <c r="AA37" i="212"/>
  <c r="BA5" i="212" s="1"/>
  <c r="Z37" i="212"/>
  <c r="Y37" i="212"/>
  <c r="AY5" i="212" s="1"/>
  <c r="AJ35" i="212"/>
  <c r="BV5" i="212" s="1"/>
  <c r="AI35" i="212"/>
  <c r="BU5" i="212" s="1"/>
  <c r="AH35" i="212"/>
  <c r="BT5" i="212" s="1"/>
  <c r="AG35" i="212"/>
  <c r="BS5" i="212" s="1"/>
  <c r="AF35" i="212"/>
  <c r="BR5" i="212" s="1"/>
  <c r="AE35" i="212"/>
  <c r="BQ5" i="212" s="1"/>
  <c r="AD35" i="212"/>
  <c r="BP5" i="212" s="1"/>
  <c r="AC35" i="212"/>
  <c r="BO5" i="212" s="1"/>
  <c r="AQ34" i="212"/>
  <c r="AQ33" i="212"/>
  <c r="AQ32" i="212"/>
  <c r="AQ31" i="212"/>
  <c r="AQ30" i="212"/>
  <c r="AQ29" i="212"/>
  <c r="AQ28" i="212"/>
  <c r="AQ27" i="212"/>
  <c r="AQ26" i="212"/>
  <c r="AQ25" i="212"/>
  <c r="AQ24" i="212"/>
  <c r="AQ23" i="212"/>
  <c r="AQ22" i="212"/>
  <c r="AQ21" i="212"/>
  <c r="AQ20" i="212"/>
  <c r="AQ19" i="212"/>
  <c r="AQ18" i="212"/>
  <c r="AQ17" i="212"/>
  <c r="AQ16" i="212"/>
  <c r="AQ15" i="212"/>
  <c r="AQ14" i="212"/>
  <c r="AQ13" i="212"/>
  <c r="AQ12" i="212"/>
  <c r="AQ11" i="212"/>
  <c r="AX5" i="212"/>
  <c r="AW5" i="212"/>
  <c r="AV5" i="212"/>
  <c r="AJ37" i="211"/>
  <c r="BJ5" i="211" s="1"/>
  <c r="AI37" i="211"/>
  <c r="BI5" i="211" s="1"/>
  <c r="AH37" i="211"/>
  <c r="BH5" i="211" s="1"/>
  <c r="AG37" i="211"/>
  <c r="BG5" i="211" s="1"/>
  <c r="AF37" i="211"/>
  <c r="BF5" i="211" s="1"/>
  <c r="AE37" i="211"/>
  <c r="BE5" i="211" s="1"/>
  <c r="AD37" i="211"/>
  <c r="BD5" i="211" s="1"/>
  <c r="AC37" i="211"/>
  <c r="BC5" i="211" s="1"/>
  <c r="AB37" i="211"/>
  <c r="BB5" i="211" s="1"/>
  <c r="AA37" i="211"/>
  <c r="BA5" i="211" s="1"/>
  <c r="Z37" i="211"/>
  <c r="AZ5" i="211" s="1"/>
  <c r="Y37" i="211"/>
  <c r="AY5" i="211" s="1"/>
  <c r="AJ35" i="211"/>
  <c r="BV5" i="211" s="1"/>
  <c r="AI35" i="211"/>
  <c r="BU5" i="211" s="1"/>
  <c r="AH35" i="211"/>
  <c r="BT5" i="211" s="1"/>
  <c r="AG35" i="211"/>
  <c r="BS5" i="211" s="1"/>
  <c r="AF35" i="211"/>
  <c r="BR5" i="211" s="1"/>
  <c r="AE35" i="211"/>
  <c r="BQ5" i="211" s="1"/>
  <c r="AD35" i="211"/>
  <c r="BP5" i="211" s="1"/>
  <c r="AC35" i="211"/>
  <c r="BO5" i="211" s="1"/>
  <c r="AQ34" i="211"/>
  <c r="AQ33" i="211"/>
  <c r="AQ32" i="211"/>
  <c r="AQ31" i="211"/>
  <c r="AQ30" i="211"/>
  <c r="AQ29" i="211"/>
  <c r="AQ28" i="211"/>
  <c r="AQ27" i="211"/>
  <c r="AQ26" i="211"/>
  <c r="AQ25" i="211"/>
  <c r="AQ24" i="211"/>
  <c r="AQ23" i="211"/>
  <c r="AQ22" i="211"/>
  <c r="AQ21" i="211"/>
  <c r="AQ20" i="211"/>
  <c r="AQ19" i="211"/>
  <c r="AQ18" i="211"/>
  <c r="AQ17" i="211"/>
  <c r="AQ16" i="211"/>
  <c r="AQ15" i="211"/>
  <c r="AQ14" i="211"/>
  <c r="AQ13" i="211"/>
  <c r="AQ12" i="211"/>
  <c r="AQ11" i="211"/>
  <c r="AX5" i="211"/>
  <c r="AW5" i="211"/>
  <c r="AV5" i="211"/>
  <c r="AJ37" i="210"/>
  <c r="BJ5" i="210" s="1"/>
  <c r="AI37" i="210"/>
  <c r="BI5" i="210" s="1"/>
  <c r="AH37" i="210"/>
  <c r="BH5" i="210" s="1"/>
  <c r="AG37" i="210"/>
  <c r="BG5" i="210" s="1"/>
  <c r="AF37" i="210"/>
  <c r="BF5" i="210" s="1"/>
  <c r="AE37" i="210"/>
  <c r="BE5" i="210" s="1"/>
  <c r="AD37" i="210"/>
  <c r="BD5" i="210" s="1"/>
  <c r="AC37" i="210"/>
  <c r="BC5" i="210" s="1"/>
  <c r="AB37" i="210"/>
  <c r="BB5" i="210" s="1"/>
  <c r="AA37" i="210"/>
  <c r="BA5" i="210" s="1"/>
  <c r="Z37" i="210"/>
  <c r="AZ5" i="210" s="1"/>
  <c r="Y37" i="210"/>
  <c r="AY5" i="210" s="1"/>
  <c r="AJ35" i="210"/>
  <c r="BV5" i="210" s="1"/>
  <c r="AI35" i="210"/>
  <c r="BU5" i="210" s="1"/>
  <c r="AH35" i="210"/>
  <c r="BT5" i="210" s="1"/>
  <c r="AG35" i="210"/>
  <c r="BS5" i="210" s="1"/>
  <c r="AF35" i="210"/>
  <c r="BR5" i="210" s="1"/>
  <c r="AE35" i="210"/>
  <c r="BQ5" i="210" s="1"/>
  <c r="AD35" i="210"/>
  <c r="BP5" i="210" s="1"/>
  <c r="AC35" i="210"/>
  <c r="BO5" i="210" s="1"/>
  <c r="AQ34" i="210"/>
  <c r="AQ33" i="210"/>
  <c r="AQ32" i="210"/>
  <c r="AQ31" i="210"/>
  <c r="AQ30" i="210"/>
  <c r="AQ29" i="210"/>
  <c r="AQ28" i="210"/>
  <c r="AQ27" i="210"/>
  <c r="AQ26" i="210"/>
  <c r="AQ25" i="210"/>
  <c r="AQ24" i="210"/>
  <c r="AQ23" i="210"/>
  <c r="AQ22" i="210"/>
  <c r="AQ21" i="210"/>
  <c r="AQ20" i="210"/>
  <c r="AQ19" i="210"/>
  <c r="AQ18" i="210"/>
  <c r="AQ17" i="210"/>
  <c r="AQ16" i="210"/>
  <c r="AQ15" i="210"/>
  <c r="AQ14" i="210"/>
  <c r="AQ13" i="210"/>
  <c r="AQ12" i="210"/>
  <c r="AQ11" i="210"/>
  <c r="AX5" i="210"/>
  <c r="AW5" i="210"/>
  <c r="AV5" i="210"/>
  <c r="AJ37" i="209"/>
  <c r="BJ5" i="209" s="1"/>
  <c r="AI37" i="209"/>
  <c r="BI5" i="209" s="1"/>
  <c r="AH37" i="209"/>
  <c r="BH5" i="209" s="1"/>
  <c r="AG37" i="209"/>
  <c r="BG5" i="209" s="1"/>
  <c r="AF37" i="209"/>
  <c r="BF5" i="209" s="1"/>
  <c r="AE37" i="209"/>
  <c r="BE5" i="209" s="1"/>
  <c r="AD37" i="209"/>
  <c r="BD5" i="209" s="1"/>
  <c r="AC37" i="209"/>
  <c r="BC5" i="209" s="1"/>
  <c r="AB37" i="209"/>
  <c r="BB5" i="209" s="1"/>
  <c r="AA37" i="209"/>
  <c r="BA5" i="209" s="1"/>
  <c r="Z37" i="209"/>
  <c r="AZ5" i="209" s="1"/>
  <c r="Y37" i="209"/>
  <c r="AJ35" i="209"/>
  <c r="BV5" i="209" s="1"/>
  <c r="AI35" i="209"/>
  <c r="BU5" i="209" s="1"/>
  <c r="AH35" i="209"/>
  <c r="BT5" i="209" s="1"/>
  <c r="AG35" i="209"/>
  <c r="BS5" i="209" s="1"/>
  <c r="AF35" i="209"/>
  <c r="BR5" i="209" s="1"/>
  <c r="AE35" i="209"/>
  <c r="BQ5" i="209" s="1"/>
  <c r="AD35" i="209"/>
  <c r="BP5" i="209" s="1"/>
  <c r="AC35" i="209"/>
  <c r="BO5" i="209" s="1"/>
  <c r="AQ34" i="209"/>
  <c r="AQ33" i="209"/>
  <c r="AQ32" i="209"/>
  <c r="AQ31" i="209"/>
  <c r="AQ30" i="209"/>
  <c r="AQ29" i="209"/>
  <c r="AQ28" i="209"/>
  <c r="AQ27" i="209"/>
  <c r="AQ26" i="209"/>
  <c r="AQ25" i="209"/>
  <c r="AQ24" i="209"/>
  <c r="AQ23" i="209"/>
  <c r="AQ22" i="209"/>
  <c r="AQ21" i="209"/>
  <c r="AQ20" i="209"/>
  <c r="AQ19" i="209"/>
  <c r="AQ18" i="209"/>
  <c r="AQ17" i="209"/>
  <c r="AQ16" i="209"/>
  <c r="AQ15" i="209"/>
  <c r="AQ14" i="209"/>
  <c r="AQ13" i="209"/>
  <c r="AQ12" i="209"/>
  <c r="AQ11" i="209"/>
  <c r="AX5" i="209"/>
  <c r="AW5" i="209"/>
  <c r="AV5" i="209"/>
  <c r="AJ37" i="208"/>
  <c r="BJ5" i="208" s="1"/>
  <c r="AI37" i="208"/>
  <c r="BI5" i="208" s="1"/>
  <c r="AH37" i="208"/>
  <c r="BH5" i="208" s="1"/>
  <c r="AG37" i="208"/>
  <c r="BG5" i="208" s="1"/>
  <c r="AF37" i="208"/>
  <c r="BF5" i="208" s="1"/>
  <c r="AE37" i="208"/>
  <c r="BE5" i="208" s="1"/>
  <c r="AD37" i="208"/>
  <c r="BD5" i="208" s="1"/>
  <c r="AC37" i="208"/>
  <c r="BC5" i="208" s="1"/>
  <c r="AB37" i="208"/>
  <c r="BB5" i="208" s="1"/>
  <c r="AA37" i="208"/>
  <c r="BA5" i="208" s="1"/>
  <c r="Z37" i="208"/>
  <c r="Y37" i="208"/>
  <c r="AJ35" i="208"/>
  <c r="BV5" i="208" s="1"/>
  <c r="AI35" i="208"/>
  <c r="BU5" i="208" s="1"/>
  <c r="AH35" i="208"/>
  <c r="BT5" i="208" s="1"/>
  <c r="AG35" i="208"/>
  <c r="BS5" i="208" s="1"/>
  <c r="AF35" i="208"/>
  <c r="BR5" i="208" s="1"/>
  <c r="AE35" i="208"/>
  <c r="BQ5" i="208" s="1"/>
  <c r="AD35" i="208"/>
  <c r="BP5" i="208" s="1"/>
  <c r="AC35" i="208"/>
  <c r="BO5" i="208" s="1"/>
  <c r="AQ34" i="208"/>
  <c r="AQ33" i="208"/>
  <c r="AQ32" i="208"/>
  <c r="AQ31" i="208"/>
  <c r="AQ30" i="208"/>
  <c r="AQ29" i="208"/>
  <c r="AQ28" i="208"/>
  <c r="AQ27" i="208"/>
  <c r="AQ26" i="208"/>
  <c r="AQ25" i="208"/>
  <c r="AQ24" i="208"/>
  <c r="AQ23" i="208"/>
  <c r="AQ22" i="208"/>
  <c r="AQ21" i="208"/>
  <c r="AQ20" i="208"/>
  <c r="AQ19" i="208"/>
  <c r="AQ18" i="208"/>
  <c r="AQ17" i="208"/>
  <c r="AQ16" i="208"/>
  <c r="AQ15" i="208"/>
  <c r="AQ14" i="208"/>
  <c r="AQ13" i="208"/>
  <c r="AQ12" i="208"/>
  <c r="AQ11" i="208"/>
  <c r="AX5" i="208"/>
  <c r="AW5" i="208"/>
  <c r="AV5" i="208"/>
  <c r="AJ37" i="207"/>
  <c r="BJ5" i="207" s="1"/>
  <c r="AI37" i="207"/>
  <c r="BI5" i="207" s="1"/>
  <c r="AH37" i="207"/>
  <c r="BH5" i="207" s="1"/>
  <c r="AG37" i="207"/>
  <c r="BG5" i="207" s="1"/>
  <c r="AF37" i="207"/>
  <c r="BF5" i="207" s="1"/>
  <c r="AE37" i="207"/>
  <c r="BE5" i="207" s="1"/>
  <c r="AD37" i="207"/>
  <c r="BD5" i="207" s="1"/>
  <c r="AC37" i="207"/>
  <c r="BC5" i="207" s="1"/>
  <c r="AB37" i="207"/>
  <c r="BB5" i="207" s="1"/>
  <c r="AA37" i="207"/>
  <c r="BA5" i="207" s="1"/>
  <c r="Z37" i="207"/>
  <c r="AZ5" i="207" s="1"/>
  <c r="Y37" i="207"/>
  <c r="AJ35" i="207"/>
  <c r="BV5" i="207" s="1"/>
  <c r="AI35" i="207"/>
  <c r="BU5" i="207" s="1"/>
  <c r="AH35" i="207"/>
  <c r="BT5" i="207" s="1"/>
  <c r="AG35" i="207"/>
  <c r="BS5" i="207" s="1"/>
  <c r="AF35" i="207"/>
  <c r="BR5" i="207" s="1"/>
  <c r="AE35" i="207"/>
  <c r="BQ5" i="207" s="1"/>
  <c r="AD35" i="207"/>
  <c r="BP5" i="207" s="1"/>
  <c r="AC35" i="207"/>
  <c r="BO5" i="207" s="1"/>
  <c r="AQ34" i="207"/>
  <c r="AQ33" i="207"/>
  <c r="AQ32" i="207"/>
  <c r="AQ31" i="207"/>
  <c r="AQ30" i="207"/>
  <c r="AQ29" i="207"/>
  <c r="AQ28" i="207"/>
  <c r="AQ27" i="207"/>
  <c r="AQ26" i="207"/>
  <c r="AQ25" i="207"/>
  <c r="AQ24" i="207"/>
  <c r="AQ23" i="207"/>
  <c r="AQ22" i="207"/>
  <c r="AQ21" i="207"/>
  <c r="AQ20" i="207"/>
  <c r="AQ19" i="207"/>
  <c r="AQ18" i="207"/>
  <c r="AQ17" i="207"/>
  <c r="AQ16" i="207"/>
  <c r="AQ15" i="207"/>
  <c r="AQ14" i="207"/>
  <c r="AQ13" i="207"/>
  <c r="AQ12" i="207"/>
  <c r="AQ11" i="207"/>
  <c r="AX5" i="207"/>
  <c r="AW5" i="207"/>
  <c r="AV5" i="207"/>
  <c r="AJ37" i="206"/>
  <c r="BJ5" i="206" s="1"/>
  <c r="AI37" i="206"/>
  <c r="BI5" i="206" s="1"/>
  <c r="AH37" i="206"/>
  <c r="BH5" i="206" s="1"/>
  <c r="AG37" i="206"/>
  <c r="BG5" i="206" s="1"/>
  <c r="AF37" i="206"/>
  <c r="BF5" i="206" s="1"/>
  <c r="AE37" i="206"/>
  <c r="BE5" i="206" s="1"/>
  <c r="AD37" i="206"/>
  <c r="BD5" i="206" s="1"/>
  <c r="AC37" i="206"/>
  <c r="BC5" i="206" s="1"/>
  <c r="AB37" i="206"/>
  <c r="BB5" i="206" s="1"/>
  <c r="AA37" i="206"/>
  <c r="BA5" i="206" s="1"/>
  <c r="Z37" i="206"/>
  <c r="AZ5" i="206" s="1"/>
  <c r="Y37" i="206"/>
  <c r="AJ35" i="206"/>
  <c r="BV5" i="206" s="1"/>
  <c r="AI35" i="206"/>
  <c r="BU5" i="206" s="1"/>
  <c r="AH35" i="206"/>
  <c r="BT5" i="206" s="1"/>
  <c r="AG35" i="206"/>
  <c r="BS5" i="206" s="1"/>
  <c r="AF35" i="206"/>
  <c r="BR5" i="206" s="1"/>
  <c r="AE35" i="206"/>
  <c r="BQ5" i="206" s="1"/>
  <c r="AD35" i="206"/>
  <c r="BP5" i="206" s="1"/>
  <c r="AC35" i="206"/>
  <c r="BO5" i="206" s="1"/>
  <c r="AQ34" i="206"/>
  <c r="AQ33" i="206"/>
  <c r="AQ32" i="206"/>
  <c r="AQ31" i="206"/>
  <c r="AQ30" i="206"/>
  <c r="AQ29" i="206"/>
  <c r="AQ28" i="206"/>
  <c r="AQ27" i="206"/>
  <c r="AQ26" i="206"/>
  <c r="AQ25" i="206"/>
  <c r="AQ24" i="206"/>
  <c r="AQ23" i="206"/>
  <c r="AQ22" i="206"/>
  <c r="AQ21" i="206"/>
  <c r="AQ20" i="206"/>
  <c r="AQ19" i="206"/>
  <c r="AQ18" i="206"/>
  <c r="AQ17" i="206"/>
  <c r="AQ16" i="206"/>
  <c r="AQ15" i="206"/>
  <c r="AQ14" i="206"/>
  <c r="AQ13" i="206"/>
  <c r="AQ12" i="206"/>
  <c r="AQ11" i="206"/>
  <c r="AX5" i="206"/>
  <c r="AW5" i="206"/>
  <c r="AV5" i="206"/>
  <c r="AJ37" i="205"/>
  <c r="BJ5" i="205" s="1"/>
  <c r="AI37" i="205"/>
  <c r="BI5" i="205" s="1"/>
  <c r="AH37" i="205"/>
  <c r="BH5" i="205" s="1"/>
  <c r="AG37" i="205"/>
  <c r="BG5" i="205" s="1"/>
  <c r="AF37" i="205"/>
  <c r="BF5" i="205" s="1"/>
  <c r="AE37" i="205"/>
  <c r="BE5" i="205" s="1"/>
  <c r="AD37" i="205"/>
  <c r="BD5" i="205" s="1"/>
  <c r="AC37" i="205"/>
  <c r="BC5" i="205" s="1"/>
  <c r="AB37" i="205"/>
  <c r="BB5" i="205" s="1"/>
  <c r="AA37" i="205"/>
  <c r="BA5" i="205" s="1"/>
  <c r="Z37" i="205"/>
  <c r="AZ5" i="205" s="1"/>
  <c r="Y37" i="205"/>
  <c r="AY5" i="205" s="1"/>
  <c r="AJ35" i="205"/>
  <c r="BV5" i="205" s="1"/>
  <c r="AI35" i="205"/>
  <c r="BU5" i="205" s="1"/>
  <c r="AH35" i="205"/>
  <c r="BT5" i="205" s="1"/>
  <c r="AG35" i="205"/>
  <c r="BS5" i="205" s="1"/>
  <c r="AF35" i="205"/>
  <c r="BR5" i="205" s="1"/>
  <c r="AE35" i="205"/>
  <c r="BQ5" i="205" s="1"/>
  <c r="AD35" i="205"/>
  <c r="BP5" i="205" s="1"/>
  <c r="AC35" i="205"/>
  <c r="BO5" i="205" s="1"/>
  <c r="AQ34" i="205"/>
  <c r="AQ33" i="205"/>
  <c r="AQ32" i="205"/>
  <c r="AQ31" i="205"/>
  <c r="AQ30" i="205"/>
  <c r="AQ29" i="205"/>
  <c r="AQ28" i="205"/>
  <c r="AQ27" i="205"/>
  <c r="AQ26" i="205"/>
  <c r="AQ25" i="205"/>
  <c r="AQ24" i="205"/>
  <c r="AQ23" i="205"/>
  <c r="AQ22" i="205"/>
  <c r="AQ21" i="205"/>
  <c r="AQ20" i="205"/>
  <c r="AQ19" i="205"/>
  <c r="AQ18" i="205"/>
  <c r="AQ17" i="205"/>
  <c r="AQ16" i="205"/>
  <c r="AQ15" i="205"/>
  <c r="AQ14" i="205"/>
  <c r="AQ13" i="205"/>
  <c r="AQ12" i="205"/>
  <c r="AQ11" i="205"/>
  <c r="AX5" i="205"/>
  <c r="AW5" i="205"/>
  <c r="AV5" i="205"/>
  <c r="AJ37" i="204"/>
  <c r="BJ5" i="204" s="1"/>
  <c r="AI37" i="204"/>
  <c r="BI5" i="204" s="1"/>
  <c r="AH37" i="204"/>
  <c r="BH5" i="204" s="1"/>
  <c r="AG37" i="204"/>
  <c r="BG5" i="204" s="1"/>
  <c r="AF37" i="204"/>
  <c r="BF5" i="204" s="1"/>
  <c r="AE37" i="204"/>
  <c r="BE5" i="204" s="1"/>
  <c r="AD37" i="204"/>
  <c r="BD5" i="204" s="1"/>
  <c r="AC37" i="204"/>
  <c r="BC5" i="204" s="1"/>
  <c r="AB37" i="204"/>
  <c r="BB5" i="204" s="1"/>
  <c r="AA37" i="204"/>
  <c r="BA5" i="204" s="1"/>
  <c r="Z37" i="204"/>
  <c r="AZ5" i="204" s="1"/>
  <c r="Y37" i="204"/>
  <c r="AY5" i="204" s="1"/>
  <c r="AJ35" i="204"/>
  <c r="BV5" i="204" s="1"/>
  <c r="AI35" i="204"/>
  <c r="BU5" i="204" s="1"/>
  <c r="AH35" i="204"/>
  <c r="BT5" i="204" s="1"/>
  <c r="AG35" i="204"/>
  <c r="BS5" i="204" s="1"/>
  <c r="AF35" i="204"/>
  <c r="BR5" i="204" s="1"/>
  <c r="AE35" i="204"/>
  <c r="BQ5" i="204" s="1"/>
  <c r="AD35" i="204"/>
  <c r="BP5" i="204" s="1"/>
  <c r="AC35" i="204"/>
  <c r="BO5" i="204" s="1"/>
  <c r="AQ34" i="204"/>
  <c r="AQ33" i="204"/>
  <c r="AQ32" i="204"/>
  <c r="AQ31" i="204"/>
  <c r="AQ30" i="204"/>
  <c r="AQ29" i="204"/>
  <c r="AQ28" i="204"/>
  <c r="AQ27" i="204"/>
  <c r="AQ26" i="204"/>
  <c r="AQ25" i="204"/>
  <c r="AQ24" i="204"/>
  <c r="AQ23" i="204"/>
  <c r="AQ22" i="204"/>
  <c r="AQ21" i="204"/>
  <c r="AQ20" i="204"/>
  <c r="AQ19" i="204"/>
  <c r="AQ18" i="204"/>
  <c r="AQ17" i="204"/>
  <c r="AQ16" i="204"/>
  <c r="AQ15" i="204"/>
  <c r="AQ14" i="204"/>
  <c r="AQ13" i="204"/>
  <c r="AQ12" i="204"/>
  <c r="AQ11" i="204"/>
  <c r="AX5" i="204"/>
  <c r="AW5" i="204"/>
  <c r="AV5" i="204"/>
  <c r="AJ37" i="203"/>
  <c r="BJ5" i="203" s="1"/>
  <c r="AI37" i="203"/>
  <c r="BI5" i="203" s="1"/>
  <c r="AH37" i="203"/>
  <c r="BH5" i="203" s="1"/>
  <c r="AG37" i="203"/>
  <c r="BG5" i="203" s="1"/>
  <c r="AF37" i="203"/>
  <c r="BF5" i="203" s="1"/>
  <c r="AE37" i="203"/>
  <c r="BE5" i="203" s="1"/>
  <c r="AD37" i="203"/>
  <c r="BD5" i="203" s="1"/>
  <c r="AC37" i="203"/>
  <c r="BC5" i="203" s="1"/>
  <c r="AB37" i="203"/>
  <c r="BB5" i="203" s="1"/>
  <c r="AA37" i="203"/>
  <c r="BA5" i="203" s="1"/>
  <c r="Z37" i="203"/>
  <c r="AZ5" i="203" s="1"/>
  <c r="Y37" i="203"/>
  <c r="AJ35" i="203"/>
  <c r="BV5" i="203" s="1"/>
  <c r="AI35" i="203"/>
  <c r="BU5" i="203" s="1"/>
  <c r="AH35" i="203"/>
  <c r="BT5" i="203" s="1"/>
  <c r="AG35" i="203"/>
  <c r="BS5" i="203" s="1"/>
  <c r="AF35" i="203"/>
  <c r="BR5" i="203" s="1"/>
  <c r="AE35" i="203"/>
  <c r="BQ5" i="203" s="1"/>
  <c r="AD35" i="203"/>
  <c r="BP5" i="203" s="1"/>
  <c r="AC35" i="203"/>
  <c r="BO5" i="203" s="1"/>
  <c r="AQ34" i="203"/>
  <c r="AQ33" i="203"/>
  <c r="AQ32" i="203"/>
  <c r="AQ31" i="203"/>
  <c r="AQ30" i="203"/>
  <c r="AQ29" i="203"/>
  <c r="AQ28" i="203"/>
  <c r="AQ27" i="203"/>
  <c r="AQ26" i="203"/>
  <c r="AQ25" i="203"/>
  <c r="AQ24" i="203"/>
  <c r="AQ23" i="203"/>
  <c r="AQ22" i="203"/>
  <c r="AQ21" i="203"/>
  <c r="AQ20" i="203"/>
  <c r="AQ19" i="203"/>
  <c r="AQ18" i="203"/>
  <c r="AQ17" i="203"/>
  <c r="AQ16" i="203"/>
  <c r="AQ15" i="203"/>
  <c r="AQ14" i="203"/>
  <c r="AQ13" i="203"/>
  <c r="AQ12" i="203"/>
  <c r="AQ11" i="203"/>
  <c r="AX5" i="203"/>
  <c r="AW5" i="203"/>
  <c r="AV5" i="203"/>
  <c r="AJ37" i="202"/>
  <c r="BJ5" i="202" s="1"/>
  <c r="AI37" i="202"/>
  <c r="BI5" i="202" s="1"/>
  <c r="AH37" i="202"/>
  <c r="BH5" i="202" s="1"/>
  <c r="AG37" i="202"/>
  <c r="BG5" i="202" s="1"/>
  <c r="AF37" i="202"/>
  <c r="BF5" i="202" s="1"/>
  <c r="AE37" i="202"/>
  <c r="BE5" i="202" s="1"/>
  <c r="AD37" i="202"/>
  <c r="BD5" i="202" s="1"/>
  <c r="AC37" i="202"/>
  <c r="BC5" i="202" s="1"/>
  <c r="AB37" i="202"/>
  <c r="BB5" i="202" s="1"/>
  <c r="AA37" i="202"/>
  <c r="BA5" i="202" s="1"/>
  <c r="Z37" i="202"/>
  <c r="AZ5" i="202" s="1"/>
  <c r="Y37" i="202"/>
  <c r="AJ35" i="202"/>
  <c r="BV5" i="202" s="1"/>
  <c r="AI35" i="202"/>
  <c r="BU5" i="202" s="1"/>
  <c r="AH35" i="202"/>
  <c r="BT5" i="202" s="1"/>
  <c r="AG35" i="202"/>
  <c r="BS5" i="202" s="1"/>
  <c r="AF35" i="202"/>
  <c r="BR5" i="202" s="1"/>
  <c r="AE35" i="202"/>
  <c r="BQ5" i="202" s="1"/>
  <c r="AD35" i="202"/>
  <c r="BP5" i="202" s="1"/>
  <c r="AC35" i="202"/>
  <c r="BO5" i="202" s="1"/>
  <c r="AQ34" i="202"/>
  <c r="AQ33" i="202"/>
  <c r="AQ32" i="202"/>
  <c r="AQ31" i="202"/>
  <c r="AQ30" i="202"/>
  <c r="AQ29" i="202"/>
  <c r="AQ28" i="202"/>
  <c r="AQ27" i="202"/>
  <c r="AQ26" i="202"/>
  <c r="AQ25" i="202"/>
  <c r="AQ24" i="202"/>
  <c r="AQ23" i="202"/>
  <c r="AQ22" i="202"/>
  <c r="AQ21" i="202"/>
  <c r="AQ20" i="202"/>
  <c r="AQ19" i="202"/>
  <c r="AQ18" i="202"/>
  <c r="AQ17" i="202"/>
  <c r="AQ16" i="202"/>
  <c r="AQ15" i="202"/>
  <c r="AQ14" i="202"/>
  <c r="AQ13" i="202"/>
  <c r="AQ12" i="202"/>
  <c r="AQ11" i="202"/>
  <c r="AX5" i="202"/>
  <c r="AW5" i="202"/>
  <c r="AV5" i="202"/>
  <c r="AJ37" i="201"/>
  <c r="BJ5" i="201" s="1"/>
  <c r="AI37" i="201"/>
  <c r="BI5" i="201" s="1"/>
  <c r="AH37" i="201"/>
  <c r="BH5" i="201" s="1"/>
  <c r="AG37" i="201"/>
  <c r="BG5" i="201" s="1"/>
  <c r="AF37" i="201"/>
  <c r="BF5" i="201" s="1"/>
  <c r="AE37" i="201"/>
  <c r="BE5" i="201" s="1"/>
  <c r="AD37" i="201"/>
  <c r="BD5" i="201" s="1"/>
  <c r="AC37" i="201"/>
  <c r="BC5" i="201" s="1"/>
  <c r="AB37" i="201"/>
  <c r="BB5" i="201" s="1"/>
  <c r="AA37" i="201"/>
  <c r="BA5" i="201" s="1"/>
  <c r="Z37" i="201"/>
  <c r="AZ5" i="201" s="1"/>
  <c r="Y37" i="201"/>
  <c r="AJ35" i="201"/>
  <c r="BV5" i="201" s="1"/>
  <c r="AI35" i="201"/>
  <c r="BU5" i="201" s="1"/>
  <c r="AH35" i="201"/>
  <c r="BT5" i="201" s="1"/>
  <c r="AG35" i="201"/>
  <c r="BS5" i="201" s="1"/>
  <c r="AF35" i="201"/>
  <c r="BR5" i="201" s="1"/>
  <c r="AE35" i="201"/>
  <c r="BQ5" i="201" s="1"/>
  <c r="AD35" i="201"/>
  <c r="BP5" i="201" s="1"/>
  <c r="AC35" i="201"/>
  <c r="BO5" i="201" s="1"/>
  <c r="AQ34" i="201"/>
  <c r="AQ33" i="201"/>
  <c r="AQ32" i="201"/>
  <c r="AQ31" i="201"/>
  <c r="AQ30" i="201"/>
  <c r="AQ29" i="201"/>
  <c r="AQ28" i="201"/>
  <c r="AQ27" i="201"/>
  <c r="AQ26" i="201"/>
  <c r="AQ25" i="201"/>
  <c r="AQ24" i="201"/>
  <c r="AQ23" i="201"/>
  <c r="AQ22" i="201"/>
  <c r="AQ21" i="201"/>
  <c r="AQ20" i="201"/>
  <c r="AQ19" i="201"/>
  <c r="AQ18" i="201"/>
  <c r="AQ17" i="201"/>
  <c r="AQ16" i="201"/>
  <c r="AQ15" i="201"/>
  <c r="AQ14" i="201"/>
  <c r="AQ13" i="201"/>
  <c r="AQ12" i="201"/>
  <c r="AQ11" i="201"/>
  <c r="AX5" i="201"/>
  <c r="AW5" i="201"/>
  <c r="AV5" i="201"/>
  <c r="AJ37" i="200"/>
  <c r="BJ5" i="200" s="1"/>
  <c r="AI37" i="200"/>
  <c r="BI5" i="200" s="1"/>
  <c r="AH37" i="200"/>
  <c r="BH5" i="200" s="1"/>
  <c r="AG37" i="200"/>
  <c r="BG5" i="200" s="1"/>
  <c r="AF37" i="200"/>
  <c r="BF5" i="200" s="1"/>
  <c r="AE37" i="200"/>
  <c r="BE5" i="200" s="1"/>
  <c r="AD37" i="200"/>
  <c r="BD5" i="200" s="1"/>
  <c r="AC37" i="200"/>
  <c r="BC5" i="200" s="1"/>
  <c r="AB37" i="200"/>
  <c r="BB5" i="200" s="1"/>
  <c r="AA37" i="200"/>
  <c r="BA5" i="200" s="1"/>
  <c r="Z37" i="200"/>
  <c r="AZ5" i="200" s="1"/>
  <c r="Y37" i="200"/>
  <c r="AJ35" i="200"/>
  <c r="BV5" i="200" s="1"/>
  <c r="AI35" i="200"/>
  <c r="BU5" i="200" s="1"/>
  <c r="AH35" i="200"/>
  <c r="BT5" i="200" s="1"/>
  <c r="AG35" i="200"/>
  <c r="BS5" i="200" s="1"/>
  <c r="AF35" i="200"/>
  <c r="BR5" i="200" s="1"/>
  <c r="AE35" i="200"/>
  <c r="BQ5" i="200" s="1"/>
  <c r="AD35" i="200"/>
  <c r="BP5" i="200" s="1"/>
  <c r="AC35" i="200"/>
  <c r="BO5" i="200" s="1"/>
  <c r="AQ34" i="200"/>
  <c r="AQ33" i="200"/>
  <c r="AQ32" i="200"/>
  <c r="AQ31" i="200"/>
  <c r="AQ30" i="200"/>
  <c r="AQ29" i="200"/>
  <c r="AQ28" i="200"/>
  <c r="AQ27" i="200"/>
  <c r="AQ26" i="200"/>
  <c r="AQ25" i="200"/>
  <c r="AQ24" i="200"/>
  <c r="AQ23" i="200"/>
  <c r="AQ22" i="200"/>
  <c r="AQ21" i="200"/>
  <c r="AQ20" i="200"/>
  <c r="AQ19" i="200"/>
  <c r="AQ18" i="200"/>
  <c r="AQ17" i="200"/>
  <c r="AQ16" i="200"/>
  <c r="AQ15" i="200"/>
  <c r="AQ14" i="200"/>
  <c r="AQ13" i="200"/>
  <c r="AQ12" i="200"/>
  <c r="AQ11" i="200"/>
  <c r="AX5" i="200"/>
  <c r="AW5" i="200"/>
  <c r="AV5" i="200"/>
  <c r="AJ37" i="199"/>
  <c r="BJ5" i="199" s="1"/>
  <c r="AI37" i="199"/>
  <c r="BI5" i="199" s="1"/>
  <c r="AH37" i="199"/>
  <c r="BH5" i="199" s="1"/>
  <c r="AG37" i="199"/>
  <c r="BG5" i="199" s="1"/>
  <c r="AF37" i="199"/>
  <c r="BF5" i="199" s="1"/>
  <c r="AE37" i="199"/>
  <c r="BE5" i="199" s="1"/>
  <c r="AD37" i="199"/>
  <c r="BD5" i="199" s="1"/>
  <c r="AC37" i="199"/>
  <c r="BC5" i="199" s="1"/>
  <c r="AB37" i="199"/>
  <c r="BB5" i="199" s="1"/>
  <c r="AA37" i="199"/>
  <c r="BA5" i="199" s="1"/>
  <c r="Z37" i="199"/>
  <c r="AZ5" i="199" s="1"/>
  <c r="Y37" i="199"/>
  <c r="AJ35" i="199"/>
  <c r="BV5" i="199" s="1"/>
  <c r="AI35" i="199"/>
  <c r="BU5" i="199" s="1"/>
  <c r="AH35" i="199"/>
  <c r="BT5" i="199" s="1"/>
  <c r="AG35" i="199"/>
  <c r="BS5" i="199" s="1"/>
  <c r="AF35" i="199"/>
  <c r="BR5" i="199" s="1"/>
  <c r="AE35" i="199"/>
  <c r="BQ5" i="199" s="1"/>
  <c r="AD35" i="199"/>
  <c r="BP5" i="199" s="1"/>
  <c r="AC35" i="199"/>
  <c r="BO5" i="199" s="1"/>
  <c r="AQ34" i="199"/>
  <c r="AQ33" i="199"/>
  <c r="AQ32" i="199"/>
  <c r="AQ31" i="199"/>
  <c r="AQ30" i="199"/>
  <c r="AQ29" i="199"/>
  <c r="AQ28" i="199"/>
  <c r="AQ27" i="199"/>
  <c r="AQ26" i="199"/>
  <c r="AQ25" i="199"/>
  <c r="AQ24" i="199"/>
  <c r="AQ23" i="199"/>
  <c r="AQ22" i="199"/>
  <c r="AQ21" i="199"/>
  <c r="AQ20" i="199"/>
  <c r="AQ19" i="199"/>
  <c r="AQ18" i="199"/>
  <c r="AQ17" i="199"/>
  <c r="AQ16" i="199"/>
  <c r="AQ15" i="199"/>
  <c r="AQ14" i="199"/>
  <c r="AQ13" i="199"/>
  <c r="AQ12" i="199"/>
  <c r="AQ11" i="199"/>
  <c r="AX5" i="199"/>
  <c r="AW5" i="199"/>
  <c r="AV5" i="199"/>
  <c r="AJ37" i="198"/>
  <c r="BJ5" i="198" s="1"/>
  <c r="AI37" i="198"/>
  <c r="BI5" i="198" s="1"/>
  <c r="AH37" i="198"/>
  <c r="BH5" i="198" s="1"/>
  <c r="AG37" i="198"/>
  <c r="BG5" i="198" s="1"/>
  <c r="AF37" i="198"/>
  <c r="BF5" i="198" s="1"/>
  <c r="AE37" i="198"/>
  <c r="BE5" i="198" s="1"/>
  <c r="AD37" i="198"/>
  <c r="BD5" i="198" s="1"/>
  <c r="AC37" i="198"/>
  <c r="BC5" i="198" s="1"/>
  <c r="AB37" i="198"/>
  <c r="BB5" i="198" s="1"/>
  <c r="AA37" i="198"/>
  <c r="BA5" i="198" s="1"/>
  <c r="Z37" i="198"/>
  <c r="AZ5" i="198" s="1"/>
  <c r="Y37" i="198"/>
  <c r="AJ35" i="198"/>
  <c r="BV5" i="198" s="1"/>
  <c r="AI35" i="198"/>
  <c r="BU5" i="198" s="1"/>
  <c r="AH35" i="198"/>
  <c r="BT5" i="198" s="1"/>
  <c r="AG35" i="198"/>
  <c r="BS5" i="198" s="1"/>
  <c r="AF35" i="198"/>
  <c r="BR5" i="198" s="1"/>
  <c r="AE35" i="198"/>
  <c r="BQ5" i="198" s="1"/>
  <c r="AD35" i="198"/>
  <c r="BP5" i="198" s="1"/>
  <c r="AC35" i="198"/>
  <c r="BO5" i="198" s="1"/>
  <c r="AQ34" i="198"/>
  <c r="AQ33" i="198"/>
  <c r="AQ32" i="198"/>
  <c r="AQ31" i="198"/>
  <c r="AQ30" i="198"/>
  <c r="AQ29" i="198"/>
  <c r="AQ28" i="198"/>
  <c r="AQ27" i="198"/>
  <c r="AQ26" i="198"/>
  <c r="AQ25" i="198"/>
  <c r="AQ24" i="198"/>
  <c r="AQ23" i="198"/>
  <c r="AQ22" i="198"/>
  <c r="AQ21" i="198"/>
  <c r="AQ20" i="198"/>
  <c r="AQ19" i="198"/>
  <c r="AQ18" i="198"/>
  <c r="AQ17" i="198"/>
  <c r="AQ16" i="198"/>
  <c r="AQ15" i="198"/>
  <c r="AQ14" i="198"/>
  <c r="AQ13" i="198"/>
  <c r="AQ12" i="198"/>
  <c r="AQ11" i="198"/>
  <c r="AX5" i="198"/>
  <c r="AW5" i="198"/>
  <c r="AV5" i="198"/>
  <c r="AJ37" i="197"/>
  <c r="BJ5" i="197" s="1"/>
  <c r="AI37" i="197"/>
  <c r="BI5" i="197" s="1"/>
  <c r="AH37" i="197"/>
  <c r="BH5" i="197" s="1"/>
  <c r="AG37" i="197"/>
  <c r="BG5" i="197" s="1"/>
  <c r="AF37" i="197"/>
  <c r="BF5" i="197" s="1"/>
  <c r="AE37" i="197"/>
  <c r="BE5" i="197" s="1"/>
  <c r="AD37" i="197"/>
  <c r="BD5" i="197" s="1"/>
  <c r="AC37" i="197"/>
  <c r="BC5" i="197" s="1"/>
  <c r="AB37" i="197"/>
  <c r="BB5" i="197" s="1"/>
  <c r="AA37" i="197"/>
  <c r="BA5" i="197" s="1"/>
  <c r="Z37" i="197"/>
  <c r="AZ5" i="197" s="1"/>
  <c r="Y37" i="197"/>
  <c r="AY5" i="197" s="1"/>
  <c r="AJ35" i="197"/>
  <c r="BV5" i="197" s="1"/>
  <c r="AI35" i="197"/>
  <c r="BU5" i="197" s="1"/>
  <c r="AH35" i="197"/>
  <c r="BT5" i="197" s="1"/>
  <c r="AG35" i="197"/>
  <c r="BS5" i="197" s="1"/>
  <c r="AF35" i="197"/>
  <c r="BR5" i="197" s="1"/>
  <c r="AE35" i="197"/>
  <c r="BQ5" i="197" s="1"/>
  <c r="AD35" i="197"/>
  <c r="BP5" i="197" s="1"/>
  <c r="AC35" i="197"/>
  <c r="BO5" i="197" s="1"/>
  <c r="AQ34" i="197"/>
  <c r="AQ33" i="197"/>
  <c r="AQ32" i="197"/>
  <c r="AQ31" i="197"/>
  <c r="AQ30" i="197"/>
  <c r="AQ29" i="197"/>
  <c r="AQ28" i="197"/>
  <c r="AQ27" i="197"/>
  <c r="AQ26" i="197"/>
  <c r="AQ25" i="197"/>
  <c r="AQ24" i="197"/>
  <c r="AQ23" i="197"/>
  <c r="AQ22" i="197"/>
  <c r="AQ21" i="197"/>
  <c r="AQ20" i="197"/>
  <c r="AQ19" i="197"/>
  <c r="AQ18" i="197"/>
  <c r="AQ17" i="197"/>
  <c r="AQ16" i="197"/>
  <c r="AQ15" i="197"/>
  <c r="AQ14" i="197"/>
  <c r="AQ13" i="197"/>
  <c r="AQ12" i="197"/>
  <c r="AQ11" i="197"/>
  <c r="AX5" i="197"/>
  <c r="AW5" i="197"/>
  <c r="AV5" i="197"/>
  <c r="AJ37" i="196"/>
  <c r="BJ5" i="196" s="1"/>
  <c r="AI37" i="196"/>
  <c r="BI5" i="196" s="1"/>
  <c r="AH37" i="196"/>
  <c r="BH5" i="196" s="1"/>
  <c r="AG37" i="196"/>
  <c r="BG5" i="196" s="1"/>
  <c r="AF37" i="196"/>
  <c r="BF5" i="196" s="1"/>
  <c r="AE37" i="196"/>
  <c r="BE5" i="196" s="1"/>
  <c r="AD37" i="196"/>
  <c r="BD5" i="196" s="1"/>
  <c r="AC37" i="196"/>
  <c r="BC5" i="196" s="1"/>
  <c r="AB37" i="196"/>
  <c r="BB5" i="196" s="1"/>
  <c r="AA37" i="196"/>
  <c r="BA5" i="196" s="1"/>
  <c r="Z37" i="196"/>
  <c r="AZ5" i="196" s="1"/>
  <c r="Y37" i="196"/>
  <c r="AY5" i="196" s="1"/>
  <c r="AJ35" i="196"/>
  <c r="BV5" i="196" s="1"/>
  <c r="AI35" i="196"/>
  <c r="BU5" i="196" s="1"/>
  <c r="AH35" i="196"/>
  <c r="BT5" i="196" s="1"/>
  <c r="AG35" i="196"/>
  <c r="BS5" i="196" s="1"/>
  <c r="AF35" i="196"/>
  <c r="BR5" i="196" s="1"/>
  <c r="AE35" i="196"/>
  <c r="BQ5" i="196" s="1"/>
  <c r="AD35" i="196"/>
  <c r="BP5" i="196" s="1"/>
  <c r="AC35" i="196"/>
  <c r="BO5" i="196" s="1"/>
  <c r="AQ34" i="196"/>
  <c r="AQ33" i="196"/>
  <c r="AQ32" i="196"/>
  <c r="AQ31" i="196"/>
  <c r="AQ30" i="196"/>
  <c r="AQ29" i="196"/>
  <c r="AQ28" i="196"/>
  <c r="AQ27" i="196"/>
  <c r="AQ26" i="196"/>
  <c r="AQ25" i="196"/>
  <c r="AQ24" i="196"/>
  <c r="AQ23" i="196"/>
  <c r="AQ22" i="196"/>
  <c r="AQ21" i="196"/>
  <c r="AQ20" i="196"/>
  <c r="AQ19" i="196"/>
  <c r="AQ18" i="196"/>
  <c r="AQ17" i="196"/>
  <c r="AQ16" i="196"/>
  <c r="AQ15" i="196"/>
  <c r="AQ14" i="196"/>
  <c r="AQ13" i="196"/>
  <c r="AQ12" i="196"/>
  <c r="AQ11" i="196"/>
  <c r="AX5" i="196"/>
  <c r="AW5" i="196"/>
  <c r="AV5" i="196"/>
  <c r="AJ37" i="195"/>
  <c r="BJ5" i="195" s="1"/>
  <c r="AI37" i="195"/>
  <c r="BI5" i="195" s="1"/>
  <c r="AH37" i="195"/>
  <c r="BH5" i="195" s="1"/>
  <c r="AG37" i="195"/>
  <c r="BG5" i="195" s="1"/>
  <c r="AF37" i="195"/>
  <c r="BF5" i="195" s="1"/>
  <c r="AE37" i="195"/>
  <c r="BE5" i="195" s="1"/>
  <c r="AD37" i="195"/>
  <c r="BD5" i="195" s="1"/>
  <c r="AC37" i="195"/>
  <c r="BC5" i="195" s="1"/>
  <c r="AB37" i="195"/>
  <c r="BB5" i="195" s="1"/>
  <c r="AA37" i="195"/>
  <c r="BA5" i="195" s="1"/>
  <c r="Z37" i="195"/>
  <c r="AZ5" i="195" s="1"/>
  <c r="Y37" i="195"/>
  <c r="AJ35" i="195"/>
  <c r="BV5" i="195" s="1"/>
  <c r="AI35" i="195"/>
  <c r="BU5" i="195" s="1"/>
  <c r="AH35" i="195"/>
  <c r="BT5" i="195" s="1"/>
  <c r="AG35" i="195"/>
  <c r="BS5" i="195" s="1"/>
  <c r="AF35" i="195"/>
  <c r="BR5" i="195" s="1"/>
  <c r="AE35" i="195"/>
  <c r="BQ5" i="195" s="1"/>
  <c r="AD35" i="195"/>
  <c r="BP5" i="195" s="1"/>
  <c r="AC35" i="195"/>
  <c r="BO5" i="195" s="1"/>
  <c r="AQ34" i="195"/>
  <c r="AQ33" i="195"/>
  <c r="AQ32" i="195"/>
  <c r="AQ31" i="195"/>
  <c r="AQ30" i="195"/>
  <c r="AQ29" i="195"/>
  <c r="AQ28" i="195"/>
  <c r="AQ27" i="195"/>
  <c r="AQ26" i="195"/>
  <c r="AQ25" i="195"/>
  <c r="AQ24" i="195"/>
  <c r="AQ23" i="195"/>
  <c r="AQ22" i="195"/>
  <c r="AQ21" i="195"/>
  <c r="AQ20" i="195"/>
  <c r="AQ19" i="195"/>
  <c r="AQ18" i="195"/>
  <c r="AQ17" i="195"/>
  <c r="AQ16" i="195"/>
  <c r="AQ15" i="195"/>
  <c r="AQ14" i="195"/>
  <c r="AQ13" i="195"/>
  <c r="AQ12" i="195"/>
  <c r="AQ11" i="195"/>
  <c r="AX5" i="195"/>
  <c r="AW5" i="195"/>
  <c r="AV5" i="195"/>
  <c r="BM5" i="363" l="1"/>
  <c r="BL5" i="381"/>
  <c r="BL5" i="364"/>
  <c r="O209" i="392"/>
  <c r="AY5" i="379"/>
  <c r="BL5" i="387"/>
  <c r="AY5" i="329"/>
  <c r="BL5" i="376"/>
  <c r="BK5" i="380"/>
  <c r="AY5" i="380"/>
  <c r="AY5" i="382"/>
  <c r="BN5" i="378"/>
  <c r="BL5" i="375"/>
  <c r="AZ5" i="387"/>
  <c r="K209" i="392"/>
  <c r="BK5" i="339"/>
  <c r="AY5" i="352"/>
  <c r="BL5" i="366"/>
  <c r="BM5" i="389"/>
  <c r="BL5" i="370"/>
  <c r="BL5" i="380"/>
  <c r="G209" i="392"/>
  <c r="AY5" i="381"/>
  <c r="BM5" i="365"/>
  <c r="BN5" i="372"/>
  <c r="BK5" i="381"/>
  <c r="BM5" i="381"/>
  <c r="BK5" i="375"/>
  <c r="AY5" i="366"/>
  <c r="BN5" i="382"/>
  <c r="BK5" i="366"/>
  <c r="BM5" i="379"/>
  <c r="BM5" i="368"/>
  <c r="BM5" i="367"/>
  <c r="BN5" i="381"/>
  <c r="AY5" i="367"/>
  <c r="BK5" i="378"/>
  <c r="AY5" i="363"/>
  <c r="BM5" i="352"/>
  <c r="BK5" i="334"/>
  <c r="BB5" i="381"/>
  <c r="AY5" i="389"/>
  <c r="AY5" i="300"/>
  <c r="AY5" i="309"/>
  <c r="BK5" i="311"/>
  <c r="BL5" i="367"/>
  <c r="BM5" i="377"/>
  <c r="BN5" i="384"/>
  <c r="BM5" i="384"/>
  <c r="BM5" i="269"/>
  <c r="BL5" i="377"/>
  <c r="AZ5" i="379"/>
  <c r="BN5" i="385"/>
  <c r="AY5" i="387"/>
  <c r="AY5" i="378"/>
  <c r="BL5" i="382"/>
  <c r="AY5" i="377"/>
  <c r="BM5" i="382"/>
  <c r="BN5" i="389"/>
  <c r="BN5" i="357"/>
  <c r="BM5" i="388"/>
  <c r="BK5" i="389"/>
  <c r="BN5" i="390"/>
  <c r="BK5" i="312"/>
  <c r="BL5" i="312"/>
  <c r="BN5" i="366"/>
  <c r="BL5" i="369"/>
  <c r="BL5" i="389"/>
  <c r="BN5" i="379"/>
  <c r="BK5" i="386"/>
  <c r="BL5" i="243"/>
  <c r="BK5" i="365"/>
  <c r="BM5" i="366"/>
  <c r="BN5" i="374"/>
  <c r="BN5" i="377"/>
  <c r="BL5" i="379"/>
  <c r="BN5" i="286"/>
  <c r="BL5" i="325"/>
  <c r="BK5" i="383"/>
  <c r="AY5" i="383"/>
  <c r="BM5" i="313"/>
  <c r="BM5" i="325"/>
  <c r="BM5" i="327"/>
  <c r="BN5" i="365"/>
  <c r="BN5" i="369"/>
  <c r="BM5" i="369"/>
  <c r="BN5" i="373"/>
  <c r="BN5" i="388"/>
  <c r="BL5" i="368"/>
  <c r="BK5" i="368"/>
  <c r="BN5" i="386"/>
  <c r="BL5" i="386"/>
  <c r="BM5" i="386"/>
  <c r="BL5" i="335"/>
  <c r="BK5" i="335"/>
  <c r="BK5" i="360"/>
  <c r="AY5" i="360"/>
  <c r="BN5" i="364"/>
  <c r="AZ5" i="366"/>
  <c r="BN5" i="368"/>
  <c r="BM5" i="371"/>
  <c r="AY5" i="374"/>
  <c r="BL5" i="378"/>
  <c r="BM5" i="378"/>
  <c r="BL5" i="384"/>
  <c r="BK5" i="384"/>
  <c r="AY5" i="384"/>
  <c r="BM5" i="353"/>
  <c r="BL5" i="353"/>
  <c r="AZ5" i="369"/>
  <c r="BM5" i="380"/>
  <c r="BK5" i="390"/>
  <c r="AY5" i="305"/>
  <c r="BN5" i="376"/>
  <c r="BN5" i="380"/>
  <c r="AY5" i="295"/>
  <c r="BK5" i="295"/>
  <c r="BN5" i="328"/>
  <c r="BL5" i="329"/>
  <c r="BL5" i="336"/>
  <c r="AY5" i="351"/>
  <c r="BK5" i="351"/>
  <c r="BL5" i="361"/>
  <c r="BN5" i="363"/>
  <c r="BK5" i="377"/>
  <c r="BM5" i="383"/>
  <c r="BM5" i="387"/>
  <c r="BN5" i="387"/>
  <c r="BK5" i="388"/>
  <c r="BM5" i="390"/>
  <c r="AY5" i="325"/>
  <c r="BK5" i="328"/>
  <c r="BK5" i="358"/>
  <c r="AY5" i="358"/>
  <c r="BK5" i="363"/>
  <c r="BL5" i="383"/>
  <c r="BL5" i="390"/>
  <c r="AY5" i="323"/>
  <c r="BN5" i="367"/>
  <c r="AY5" i="368"/>
  <c r="BK5" i="374"/>
  <c r="BN5" i="375"/>
  <c r="BN5" i="383"/>
  <c r="BL5" i="388"/>
  <c r="AY5" i="390"/>
  <c r="BM5" i="385"/>
  <c r="BK5" i="385"/>
  <c r="AY5" i="385"/>
  <c r="BL5" i="385"/>
  <c r="BL5" i="323"/>
  <c r="BN5" i="354"/>
  <c r="BL5" i="301"/>
  <c r="BM5" i="349"/>
  <c r="BL5" i="315"/>
  <c r="BL5" i="352"/>
  <c r="BM5" i="370"/>
  <c r="BN5" i="371"/>
  <c r="BM5" i="254"/>
  <c r="BN5" i="325"/>
  <c r="AZ5" i="328"/>
  <c r="BN5" i="331"/>
  <c r="BN5" i="370"/>
  <c r="BM5" i="295"/>
  <c r="BL5" i="296"/>
  <c r="BM5" i="301"/>
  <c r="AY5" i="346"/>
  <c r="BN5" i="352"/>
  <c r="BN5" i="329"/>
  <c r="BK5" i="349"/>
  <c r="BL5" i="350"/>
  <c r="BN5" i="351"/>
  <c r="BN5" i="353"/>
  <c r="AY5" i="354"/>
  <c r="BK5" i="340"/>
  <c r="BL5" i="349"/>
  <c r="BN5" i="350"/>
  <c r="AY5" i="353"/>
  <c r="BK5" i="361"/>
  <c r="AY5" i="364"/>
  <c r="BK5" i="364"/>
  <c r="AZ5" i="365"/>
  <c r="BL5" i="365"/>
  <c r="BA5" i="366"/>
  <c r="BB5" i="367"/>
  <c r="AY5" i="376"/>
  <c r="BK5" i="376"/>
  <c r="BN5" i="326"/>
  <c r="BL5" i="328"/>
  <c r="BN5" i="330"/>
  <c r="BL5" i="363"/>
  <c r="BM5" i="364"/>
  <c r="BM5" i="376"/>
  <c r="BB5" i="353"/>
  <c r="AY5" i="373"/>
  <c r="BK5" i="373"/>
  <c r="BL5" i="374"/>
  <c r="BM5" i="375"/>
  <c r="AY5" i="283"/>
  <c r="AY5" i="299"/>
  <c r="BL5" i="299"/>
  <c r="AY5" i="372"/>
  <c r="BK5" i="372"/>
  <c r="BL5" i="373"/>
  <c r="BM5" i="374"/>
  <c r="BM5" i="284"/>
  <c r="BM5" i="309"/>
  <c r="BM5" i="337"/>
  <c r="BL5" i="339"/>
  <c r="AY5" i="349"/>
  <c r="AY5" i="371"/>
  <c r="BK5" i="371"/>
  <c r="BL5" i="372"/>
  <c r="BM5" i="373"/>
  <c r="BL5" i="327"/>
  <c r="BN5" i="339"/>
  <c r="AY5" i="361"/>
  <c r="AY5" i="370"/>
  <c r="BK5" i="370"/>
  <c r="BL5" i="371"/>
  <c r="BM5" i="372"/>
  <c r="BK5" i="337"/>
  <c r="BL5" i="354"/>
  <c r="AY5" i="369"/>
  <c r="BN5" i="285"/>
  <c r="BK5" i="317"/>
  <c r="AY5" i="317"/>
  <c r="BM5" i="329"/>
  <c r="BN5" i="341"/>
  <c r="BN5" i="362"/>
  <c r="AY5" i="298"/>
  <c r="BM5" i="326"/>
  <c r="BL5" i="326"/>
  <c r="BK5" i="326"/>
  <c r="BN5" i="327"/>
  <c r="BB5" i="327"/>
  <c r="AY5" i="338"/>
  <c r="BN5" i="338"/>
  <c r="AZ5" i="243"/>
  <c r="AZ5" i="329"/>
  <c r="BL5" i="338"/>
  <c r="BN5" i="349"/>
  <c r="BN5" i="310"/>
  <c r="AY5" i="326"/>
  <c r="AY5" i="327"/>
  <c r="BM5" i="338"/>
  <c r="BK5" i="350"/>
  <c r="BK5" i="354"/>
  <c r="BK5" i="279"/>
  <c r="BL5" i="347"/>
  <c r="BK5" i="347"/>
  <c r="BM5" i="357"/>
  <c r="BL5" i="357"/>
  <c r="BK5" i="357"/>
  <c r="AY5" i="357"/>
  <c r="AZ5" i="299"/>
  <c r="BA5" i="339"/>
  <c r="BN5" i="340"/>
  <c r="BL5" i="340"/>
  <c r="BM5" i="342"/>
  <c r="BN5" i="343"/>
  <c r="BM5" i="350"/>
  <c r="BM5" i="354"/>
  <c r="BN5" i="296"/>
  <c r="BM5" i="314"/>
  <c r="BN5" i="342"/>
  <c r="BL5" i="355"/>
  <c r="BL5" i="356"/>
  <c r="BK5" i="356"/>
  <c r="AY5" i="356"/>
  <c r="AY5" i="347"/>
  <c r="BL5" i="351"/>
  <c r="BM5" i="355"/>
  <c r="BN5" i="358"/>
  <c r="BM5" i="358"/>
  <c r="BL5" i="358"/>
  <c r="BK5" i="327"/>
  <c r="BM5" i="330"/>
  <c r="BM5" i="340"/>
  <c r="BM5" i="351"/>
  <c r="BN5" i="355"/>
  <c r="BN5" i="359"/>
  <c r="BM5" i="359"/>
  <c r="BL5" i="359"/>
  <c r="BK5" i="359"/>
  <c r="AY5" i="359"/>
  <c r="BK5" i="362"/>
  <c r="BK5" i="338"/>
  <c r="BM5" i="328"/>
  <c r="BL5" i="341"/>
  <c r="BM5" i="356"/>
  <c r="BN5" i="360"/>
  <c r="BM5" i="360"/>
  <c r="BL5" i="360"/>
  <c r="BL5" i="362"/>
  <c r="BL5" i="206"/>
  <c r="BM5" i="283"/>
  <c r="BL5" i="300"/>
  <c r="BK5" i="322"/>
  <c r="BM5" i="336"/>
  <c r="AY5" i="336"/>
  <c r="BM5" i="341"/>
  <c r="BN5" i="356"/>
  <c r="BN5" i="361"/>
  <c r="BM5" i="361"/>
  <c r="BM5" i="362"/>
  <c r="BN5" i="216"/>
  <c r="BL5" i="281"/>
  <c r="BL5" i="289"/>
  <c r="BN5" i="313"/>
  <c r="BM5" i="339"/>
  <c r="BM5" i="297"/>
  <c r="BM5" i="316"/>
  <c r="BL5" i="238"/>
  <c r="BL5" i="308"/>
  <c r="BL5" i="311"/>
  <c r="AY5" i="355"/>
  <c r="BN5" i="337"/>
  <c r="BN5" i="344"/>
  <c r="BM5" i="344"/>
  <c r="BL5" i="344"/>
  <c r="BK5" i="344"/>
  <c r="AY5" i="344"/>
  <c r="BN5" i="348"/>
  <c r="BN5" i="324"/>
  <c r="BN5" i="333"/>
  <c r="BM5" i="333"/>
  <c r="BL5" i="333"/>
  <c r="BK5" i="333"/>
  <c r="AY5" i="333"/>
  <c r="AY5" i="232"/>
  <c r="BM5" i="293"/>
  <c r="AY5" i="293"/>
  <c r="BM5" i="271"/>
  <c r="AZ5" i="271"/>
  <c r="BN5" i="345"/>
  <c r="BM5" i="345"/>
  <c r="BL5" i="345"/>
  <c r="BK5" i="345"/>
  <c r="AY5" i="345"/>
  <c r="AZ5" i="313"/>
  <c r="BN5" i="346"/>
  <c r="BM5" i="346"/>
  <c r="BL5" i="346"/>
  <c r="AY5" i="291"/>
  <c r="BA5" i="316"/>
  <c r="BN5" i="335"/>
  <c r="BM5" i="335"/>
  <c r="BL5" i="209"/>
  <c r="BL5" i="225"/>
  <c r="BL5" i="241"/>
  <c r="AY5" i="269"/>
  <c r="BN5" i="298"/>
  <c r="BM5" i="305"/>
  <c r="BN5" i="314"/>
  <c r="BL5" i="314"/>
  <c r="BK5" i="314"/>
  <c r="BM5" i="331"/>
  <c r="BL5" i="331"/>
  <c r="BK5" i="331"/>
  <c r="AY5" i="331"/>
  <c r="BK5" i="348"/>
  <c r="BK5" i="302"/>
  <c r="BM5" i="312"/>
  <c r="BN5" i="302"/>
  <c r="BN5" i="315"/>
  <c r="BN5" i="321"/>
  <c r="BM5" i="321"/>
  <c r="BL5" i="321"/>
  <c r="BK5" i="321"/>
  <c r="AY5" i="321"/>
  <c r="BN5" i="312"/>
  <c r="AY5" i="225"/>
  <c r="BL5" i="282"/>
  <c r="BK5" i="282"/>
  <c r="BM5" i="307"/>
  <c r="BK5" i="307"/>
  <c r="BK5" i="324"/>
  <c r="BN5" i="347"/>
  <c r="BM5" i="347"/>
  <c r="BL5" i="348"/>
  <c r="BK5" i="266"/>
  <c r="AY5" i="220"/>
  <c r="BN5" i="334"/>
  <c r="BM5" i="334"/>
  <c r="BL5" i="334"/>
  <c r="AY5" i="297"/>
  <c r="BN5" i="322"/>
  <c r="BM5" i="322"/>
  <c r="BL5" i="322"/>
  <c r="AY5" i="335"/>
  <c r="BL5" i="294"/>
  <c r="BL5" i="303"/>
  <c r="BN5" i="323"/>
  <c r="BM5" i="323"/>
  <c r="BL5" i="324"/>
  <c r="BN5" i="332"/>
  <c r="BM5" i="332"/>
  <c r="BL5" i="332"/>
  <c r="BK5" i="332"/>
  <c r="AY5" i="332"/>
  <c r="BN5" i="336"/>
  <c r="BL5" i="337"/>
  <c r="BL5" i="342"/>
  <c r="BK5" i="342"/>
  <c r="AY5" i="342"/>
  <c r="BM5" i="348"/>
  <c r="BM5" i="212"/>
  <c r="BN5" i="293"/>
  <c r="BM5" i="302"/>
  <c r="BL5" i="330"/>
  <c r="BK5" i="330"/>
  <c r="AY5" i="330"/>
  <c r="BL5" i="230"/>
  <c r="BL5" i="313"/>
  <c r="BM5" i="324"/>
  <c r="BM5" i="343"/>
  <c r="BL5" i="343"/>
  <c r="BK5" i="343"/>
  <c r="AY5" i="343"/>
  <c r="BN5" i="277"/>
  <c r="BN5" i="301"/>
  <c r="BN5" i="309"/>
  <c r="BL5" i="318"/>
  <c r="BN5" i="308"/>
  <c r="BN5" i="300"/>
  <c r="AY5" i="341"/>
  <c r="BM5" i="201"/>
  <c r="BN5" i="304"/>
  <c r="BN5" i="319"/>
  <c r="BL5" i="319"/>
  <c r="BN5" i="320"/>
  <c r="BM5" i="320"/>
  <c r="BK5" i="320"/>
  <c r="AY5" i="320"/>
  <c r="BM5" i="266"/>
  <c r="BM5" i="281"/>
  <c r="BK5" i="281"/>
  <c r="AZ5" i="283"/>
  <c r="BN5" i="306"/>
  <c r="BM5" i="306"/>
  <c r="BK5" i="306"/>
  <c r="AY5" i="306"/>
  <c r="AY5" i="319"/>
  <c r="BK5" i="196"/>
  <c r="AY5" i="209"/>
  <c r="BN5" i="307"/>
  <c r="BL5" i="307"/>
  <c r="BK5" i="310"/>
  <c r="AY5" i="270"/>
  <c r="BL5" i="270"/>
  <c r="BL5" i="283"/>
  <c r="BM5" i="308"/>
  <c r="BK5" i="308"/>
  <c r="AY5" i="308"/>
  <c r="BL5" i="265"/>
  <c r="AZ5" i="265"/>
  <c r="BM5" i="310"/>
  <c r="BL5" i="310"/>
  <c r="BK5" i="209"/>
  <c r="BN5" i="311"/>
  <c r="BM5" i="311"/>
  <c r="BK5" i="313"/>
  <c r="AY5" i="313"/>
  <c r="BK5" i="197"/>
  <c r="BK5" i="204"/>
  <c r="BK5" i="253"/>
  <c r="BN5" i="283"/>
  <c r="BB5" i="283"/>
  <c r="BL5" i="285"/>
  <c r="BM5" i="296"/>
  <c r="BK5" i="296"/>
  <c r="AY5" i="296"/>
  <c r="AY5" i="238"/>
  <c r="BN5" i="278"/>
  <c r="BM5" i="280"/>
  <c r="BN5" i="297"/>
  <c r="BM5" i="298"/>
  <c r="BL5" i="298"/>
  <c r="BM5" i="300"/>
  <c r="AY5" i="310"/>
  <c r="BM5" i="315"/>
  <c r="BK5" i="315"/>
  <c r="AY5" i="315"/>
  <c r="BN5" i="317"/>
  <c r="BL5" i="309"/>
  <c r="AZ5" i="309"/>
  <c r="BN5" i="231"/>
  <c r="AY5" i="241"/>
  <c r="BM5" i="268"/>
  <c r="BK5" i="268"/>
  <c r="AY5" i="268"/>
  <c r="BL5" i="297"/>
  <c r="AZ5" i="297"/>
  <c r="BN5" i="299"/>
  <c r="BM5" i="299"/>
  <c r="BK5" i="301"/>
  <c r="AY5" i="301"/>
  <c r="BN5" i="303"/>
  <c r="BM5" i="304"/>
  <c r="AZ5" i="311"/>
  <c r="BN5" i="316"/>
  <c r="BK5" i="319"/>
  <c r="BL5" i="240"/>
  <c r="AY5" i="240"/>
  <c r="BN5" i="295"/>
  <c r="BL5" i="295"/>
  <c r="BN5" i="215"/>
  <c r="BM5" i="256"/>
  <c r="BL5" i="268"/>
  <c r="BL5" i="284"/>
  <c r="BN5" i="284"/>
  <c r="BA5" i="312"/>
  <c r="BM5" i="317"/>
  <c r="BM5" i="319"/>
  <c r="BL5" i="320"/>
  <c r="BN5" i="294"/>
  <c r="BM5" i="294"/>
  <c r="BK5" i="294"/>
  <c r="AY5" i="294"/>
  <c r="BK5" i="285"/>
  <c r="BM5" i="285"/>
  <c r="BN5" i="223"/>
  <c r="AY5" i="281"/>
  <c r="BL5" i="302"/>
  <c r="AZ5" i="302"/>
  <c r="BM5" i="303"/>
  <c r="BK5" i="303"/>
  <c r="AY5" i="303"/>
  <c r="BN5" i="305"/>
  <c r="BL5" i="306"/>
  <c r="BN5" i="318"/>
  <c r="BM5" i="318"/>
  <c r="BK5" i="318"/>
  <c r="AY5" i="318"/>
  <c r="BN5" i="265"/>
  <c r="BL5" i="233"/>
  <c r="BL5" i="293"/>
  <c r="AY5" i="304"/>
  <c r="BK5" i="304"/>
  <c r="BL5" i="305"/>
  <c r="AY5" i="316"/>
  <c r="BK5" i="316"/>
  <c r="BL5" i="317"/>
  <c r="BM5" i="273"/>
  <c r="BL5" i="304"/>
  <c r="BL5" i="316"/>
  <c r="BN5" i="268"/>
  <c r="BN5" i="280"/>
  <c r="BN5" i="281"/>
  <c r="BN5" i="282"/>
  <c r="BM5" i="290"/>
  <c r="AZ5" i="208"/>
  <c r="BL5" i="208"/>
  <c r="BN5" i="208"/>
  <c r="BN5" i="292"/>
  <c r="BM5" i="292"/>
  <c r="BL5" i="292"/>
  <c r="BK5" i="292"/>
  <c r="AY5" i="292"/>
  <c r="BM5" i="208"/>
  <c r="AZ5" i="287"/>
  <c r="BN5" i="287"/>
  <c r="BN5" i="199"/>
  <c r="BM5" i="199"/>
  <c r="BL5" i="199"/>
  <c r="BK5" i="199"/>
  <c r="AY5" i="199"/>
  <c r="BN5" i="291"/>
  <c r="BL5" i="291"/>
  <c r="BN5" i="279"/>
  <c r="BL5" i="279"/>
  <c r="AZ5" i="291"/>
  <c r="AZ5" i="279"/>
  <c r="BL5" i="221"/>
  <c r="AY5" i="221"/>
  <c r="BN5" i="240"/>
  <c r="AY5" i="280"/>
  <c r="AY5" i="284"/>
  <c r="BN5" i="288"/>
  <c r="BM5" i="288"/>
  <c r="BL5" i="288"/>
  <c r="BK5" i="213"/>
  <c r="AY5" i="213"/>
  <c r="BN5" i="267"/>
  <c r="BL5" i="213"/>
  <c r="BK5" i="237"/>
  <c r="BL5" i="256"/>
  <c r="BN5" i="269"/>
  <c r="BL5" i="271"/>
  <c r="BM5" i="286"/>
  <c r="BK5" i="290"/>
  <c r="AY5" i="288"/>
  <c r="BM5" i="213"/>
  <c r="BL5" i="226"/>
  <c r="BM5" i="267"/>
  <c r="BL5" i="267"/>
  <c r="BK5" i="267"/>
  <c r="BN5" i="289"/>
  <c r="BM5" i="289"/>
  <c r="BK5" i="289"/>
  <c r="AY5" i="289"/>
  <c r="BL5" i="215"/>
  <c r="BN5" i="276"/>
  <c r="BM5" i="282"/>
  <c r="BK5" i="227"/>
  <c r="BN5" i="228"/>
  <c r="BM5" i="242"/>
  <c r="AZ5" i="242"/>
  <c r="BL5" i="251"/>
  <c r="AY5" i="254"/>
  <c r="BN5" i="274"/>
  <c r="BN5" i="242"/>
  <c r="BA5" i="242"/>
  <c r="BL5" i="286"/>
  <c r="BK5" i="286"/>
  <c r="AY5" i="286"/>
  <c r="BN5" i="290"/>
  <c r="BL5" i="290"/>
  <c r="BK5" i="238"/>
  <c r="BM5" i="229"/>
  <c r="BN5" i="235"/>
  <c r="BK5" i="280"/>
  <c r="BK5" i="284"/>
  <c r="BK5" i="288"/>
  <c r="BN5" i="198"/>
  <c r="AY5" i="198"/>
  <c r="BN5" i="201"/>
  <c r="BK5" i="208"/>
  <c r="AY5" i="208"/>
  <c r="AY5" i="215"/>
  <c r="BA5" i="239"/>
  <c r="BM5" i="239"/>
  <c r="BN5" i="243"/>
  <c r="BN5" i="270"/>
  <c r="BM5" i="270"/>
  <c r="AZ5" i="270"/>
  <c r="BM5" i="279"/>
  <c r="BL5" i="280"/>
  <c r="BM5" i="287"/>
  <c r="BL5" i="287"/>
  <c r="BK5" i="287"/>
  <c r="AY5" i="287"/>
  <c r="BM5" i="291"/>
  <c r="BM5" i="241"/>
  <c r="BL5" i="244"/>
  <c r="BL5" i="258"/>
  <c r="BL5" i="262"/>
  <c r="BL5" i="269"/>
  <c r="BN5" i="196"/>
  <c r="BM5" i="228"/>
  <c r="BM5" i="260"/>
  <c r="BM5" i="216"/>
  <c r="BL5" i="255"/>
  <c r="BL5" i="263"/>
  <c r="BL5" i="272"/>
  <c r="BN5" i="275"/>
  <c r="BL5" i="242"/>
  <c r="BN5" i="266"/>
  <c r="AY5" i="285"/>
  <c r="BN5" i="206"/>
  <c r="BK5" i="206"/>
  <c r="BN5" i="195"/>
  <c r="BL5" i="196"/>
  <c r="BK5" i="198"/>
  <c r="BM5" i="206"/>
  <c r="BM5" i="196"/>
  <c r="BL5" i="198"/>
  <c r="BN5" i="200"/>
  <c r="BL5" i="197"/>
  <c r="BM5" i="198"/>
  <c r="BL5" i="211"/>
  <c r="BN5" i="211"/>
  <c r="BM5" i="211"/>
  <c r="BN5" i="214"/>
  <c r="BL5" i="214"/>
  <c r="BK5" i="214"/>
  <c r="BM5" i="214"/>
  <c r="BA5" i="244"/>
  <c r="BN5" i="244"/>
  <c r="AZ5" i="212"/>
  <c r="AY5" i="206"/>
  <c r="BN5" i="213"/>
  <c r="BB5" i="213"/>
  <c r="AY5" i="214"/>
  <c r="BL5" i="201"/>
  <c r="BK5" i="212"/>
  <c r="BN5" i="212"/>
  <c r="BL5" i="212"/>
  <c r="BN5" i="217"/>
  <c r="AZ5" i="216"/>
  <c r="BL5" i="228"/>
  <c r="BL5" i="239"/>
  <c r="BM5" i="240"/>
  <c r="BN5" i="241"/>
  <c r="BM5" i="272"/>
  <c r="BN5" i="273"/>
  <c r="BN5" i="255"/>
  <c r="BM5" i="259"/>
  <c r="BK5" i="262"/>
  <c r="BN5" i="272"/>
  <c r="BN5" i="207"/>
  <c r="BL5" i="227"/>
  <c r="BN5" i="239"/>
  <c r="BK5" i="251"/>
  <c r="BN5" i="252"/>
  <c r="BN5" i="253"/>
  <c r="BN5" i="254"/>
  <c r="BN5" i="256"/>
  <c r="BN5" i="260"/>
  <c r="BK5" i="263"/>
  <c r="BN5" i="264"/>
  <c r="BN5" i="271"/>
  <c r="BK5" i="226"/>
  <c r="BM5" i="227"/>
  <c r="BM5" i="231"/>
  <c r="BM5" i="244"/>
  <c r="BM5" i="261"/>
  <c r="BN5" i="251"/>
  <c r="BN5" i="262"/>
  <c r="BN5" i="263"/>
  <c r="AY5" i="278"/>
  <c r="BK5" i="278"/>
  <c r="BK5" i="215"/>
  <c r="BM5" i="226"/>
  <c r="BN5" i="227"/>
  <c r="AY5" i="228"/>
  <c r="AY5" i="239"/>
  <c r="BA5" i="256"/>
  <c r="AY5" i="261"/>
  <c r="BN5" i="261"/>
  <c r="AY5" i="265"/>
  <c r="BK5" i="265"/>
  <c r="BL5" i="266"/>
  <c r="AY5" i="277"/>
  <c r="BK5" i="277"/>
  <c r="BL5" i="278"/>
  <c r="AY5" i="276"/>
  <c r="BK5" i="276"/>
  <c r="BL5" i="277"/>
  <c r="BM5" i="278"/>
  <c r="BM5" i="215"/>
  <c r="BM5" i="243"/>
  <c r="AY5" i="251"/>
  <c r="AY5" i="263"/>
  <c r="BM5" i="265"/>
  <c r="AY5" i="275"/>
  <c r="BK5" i="275"/>
  <c r="BL5" i="276"/>
  <c r="BM5" i="277"/>
  <c r="BK5" i="211"/>
  <c r="BL5" i="216"/>
  <c r="BM5" i="217"/>
  <c r="BN5" i="230"/>
  <c r="BK5" i="242"/>
  <c r="AY5" i="274"/>
  <c r="BK5" i="274"/>
  <c r="BL5" i="275"/>
  <c r="BM5" i="276"/>
  <c r="BN5" i="210"/>
  <c r="BL5" i="229"/>
  <c r="BK5" i="241"/>
  <c r="AY5" i="273"/>
  <c r="BK5" i="273"/>
  <c r="BL5" i="274"/>
  <c r="BM5" i="275"/>
  <c r="BK5" i="221"/>
  <c r="BK5" i="240"/>
  <c r="BK5" i="255"/>
  <c r="BK5" i="256"/>
  <c r="BL5" i="257"/>
  <c r="BM5" i="258"/>
  <c r="BN5" i="259"/>
  <c r="AY5" i="272"/>
  <c r="BK5" i="272"/>
  <c r="BL5" i="273"/>
  <c r="BM5" i="274"/>
  <c r="BK5" i="228"/>
  <c r="BN5" i="229"/>
  <c r="BK5" i="254"/>
  <c r="BM5" i="257"/>
  <c r="AY5" i="271"/>
  <c r="BN5" i="258"/>
  <c r="BN5" i="257"/>
  <c r="BL5" i="254"/>
  <c r="BM5" i="255"/>
  <c r="AY5" i="252"/>
  <c r="BK5" i="252"/>
  <c r="AZ5" i="253"/>
  <c r="BL5" i="253"/>
  <c r="BA5" i="254"/>
  <c r="AY5" i="264"/>
  <c r="BK5" i="264"/>
  <c r="BL5" i="252"/>
  <c r="BM5" i="253"/>
  <c r="BL5" i="264"/>
  <c r="BM5" i="252"/>
  <c r="BM5" i="264"/>
  <c r="BM5" i="251"/>
  <c r="BM5" i="263"/>
  <c r="AY5" i="260"/>
  <c r="BK5" i="260"/>
  <c r="BL5" i="261"/>
  <c r="BM5" i="262"/>
  <c r="AY5" i="259"/>
  <c r="BK5" i="259"/>
  <c r="AZ5" i="260"/>
  <c r="BL5" i="260"/>
  <c r="BA5" i="261"/>
  <c r="AY5" i="258"/>
  <c r="BK5" i="258"/>
  <c r="BL5" i="259"/>
  <c r="AY5" i="257"/>
  <c r="BN5" i="246"/>
  <c r="BM5" i="246"/>
  <c r="BL5" i="246"/>
  <c r="BK5" i="246"/>
  <c r="AY5" i="246"/>
  <c r="BM5" i="250"/>
  <c r="BL5" i="250"/>
  <c r="BN5" i="250"/>
  <c r="BM5" i="245"/>
  <c r="BL5" i="245"/>
  <c r="BK5" i="245"/>
  <c r="AY5" i="245"/>
  <c r="BL5" i="249"/>
  <c r="BK5" i="249"/>
  <c r="AY5" i="249"/>
  <c r="BN5" i="249"/>
  <c r="BM5" i="249"/>
  <c r="BL5" i="237"/>
  <c r="BN5" i="237"/>
  <c r="BM5" i="237"/>
  <c r="BN5" i="247"/>
  <c r="BM5" i="247"/>
  <c r="BL5" i="247"/>
  <c r="BK5" i="247"/>
  <c r="AY5" i="247"/>
  <c r="BN5" i="248"/>
  <c r="BK5" i="248"/>
  <c r="AY5" i="248"/>
  <c r="BM5" i="248"/>
  <c r="BL5" i="248"/>
  <c r="AY5" i="250"/>
  <c r="BM5" i="238"/>
  <c r="BN5" i="238"/>
  <c r="BN5" i="245"/>
  <c r="BK5" i="250"/>
  <c r="AY5" i="244"/>
  <c r="BK5" i="244"/>
  <c r="AY5" i="243"/>
  <c r="BN5" i="236"/>
  <c r="BM5" i="236"/>
  <c r="BL5" i="236"/>
  <c r="BK5" i="236"/>
  <c r="AZ5" i="233"/>
  <c r="BA5" i="230"/>
  <c r="BB5" i="231"/>
  <c r="BB5" i="227"/>
  <c r="BN5" i="234"/>
  <c r="BL5" i="234"/>
  <c r="BK5" i="234"/>
  <c r="AY5" i="234"/>
  <c r="BM5" i="223"/>
  <c r="BL5" i="223"/>
  <c r="BK5" i="223"/>
  <c r="AY5" i="223"/>
  <c r="BN5" i="224"/>
  <c r="BM5" i="224"/>
  <c r="BL5" i="224"/>
  <c r="BM5" i="230"/>
  <c r="BM5" i="235"/>
  <c r="BL5" i="235"/>
  <c r="BK5" i="235"/>
  <c r="AY5" i="235"/>
  <c r="AY5" i="224"/>
  <c r="BN5" i="225"/>
  <c r="BM5" i="225"/>
  <c r="BN5" i="232"/>
  <c r="BM5" i="232"/>
  <c r="BL5" i="232"/>
  <c r="AZ5" i="225"/>
  <c r="BN5" i="226"/>
  <c r="BN5" i="233"/>
  <c r="BM5" i="233"/>
  <c r="BK5" i="233"/>
  <c r="AY5" i="233"/>
  <c r="BM5" i="234"/>
  <c r="AY5" i="236"/>
  <c r="AY5" i="231"/>
  <c r="BK5" i="231"/>
  <c r="AY5" i="230"/>
  <c r="BK5" i="230"/>
  <c r="BL5" i="231"/>
  <c r="AY5" i="229"/>
  <c r="BK5" i="216"/>
  <c r="AY5" i="216"/>
  <c r="BN5" i="220"/>
  <c r="BM5" i="220"/>
  <c r="BL5" i="220"/>
  <c r="BN5" i="222"/>
  <c r="BM5" i="222"/>
  <c r="BM5" i="218"/>
  <c r="BL5" i="218"/>
  <c r="BK5" i="218"/>
  <c r="AY5" i="218"/>
  <c r="AY5" i="222"/>
  <c r="BN5" i="219"/>
  <c r="BM5" i="219"/>
  <c r="BL5" i="219"/>
  <c r="BK5" i="219"/>
  <c r="AY5" i="219"/>
  <c r="BK5" i="210"/>
  <c r="BN5" i="218"/>
  <c r="BK5" i="222"/>
  <c r="BN5" i="209"/>
  <c r="BM5" i="209"/>
  <c r="BL5" i="210"/>
  <c r="BL5" i="217"/>
  <c r="BK5" i="217"/>
  <c r="AY5" i="217"/>
  <c r="BN5" i="221"/>
  <c r="BM5" i="221"/>
  <c r="BL5" i="222"/>
  <c r="BM5" i="210"/>
  <c r="BN5" i="205"/>
  <c r="BM5" i="205"/>
  <c r="BM5" i="203"/>
  <c r="BL5" i="203"/>
  <c r="BK5" i="203"/>
  <c r="AY5" i="203"/>
  <c r="BK5" i="201"/>
  <c r="AY5" i="201"/>
  <c r="BM5" i="202"/>
  <c r="BK5" i="195"/>
  <c r="BM5" i="197"/>
  <c r="BN5" i="202"/>
  <c r="BK5" i="207"/>
  <c r="BL5" i="195"/>
  <c r="BN5" i="197"/>
  <c r="BK5" i="200"/>
  <c r="BL5" i="207"/>
  <c r="BM5" i="195"/>
  <c r="BL5" i="200"/>
  <c r="BN5" i="204"/>
  <c r="BM5" i="204"/>
  <c r="BL5" i="204"/>
  <c r="BK5" i="205"/>
  <c r="BM5" i="207"/>
  <c r="AY5" i="195"/>
  <c r="BM5" i="200"/>
  <c r="BL5" i="205"/>
  <c r="AY5" i="207"/>
  <c r="AY5" i="200"/>
  <c r="BL5" i="202"/>
  <c r="BK5" i="202"/>
  <c r="AY5" i="202"/>
  <c r="BN5" i="203"/>
  <c r="D11" i="58" l="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D52" i="58" s="1"/>
  <c r="E52" i="58" s="1"/>
  <c r="D53" i="58" s="1"/>
  <c r="E53" i="58" s="1"/>
  <c r="D54" i="58" s="1"/>
  <c r="E54" i="58" s="1"/>
  <c r="D55" i="58" s="1"/>
  <c r="E55" i="58" s="1"/>
  <c r="D56" i="58" s="1"/>
  <c r="E56" i="58" s="1"/>
  <c r="D57" i="58" s="1"/>
  <c r="E57" i="58" s="1"/>
  <c r="D58" i="58" s="1"/>
  <c r="E58" i="58" s="1"/>
  <c r="D59" i="58" s="1"/>
  <c r="E59" i="58" s="1"/>
  <c r="D60" i="58" s="1"/>
  <c r="E60" i="58" s="1"/>
  <c r="D61" i="58" s="1"/>
  <c r="E61" i="58" s="1"/>
  <c r="D62" i="58" s="1"/>
  <c r="E62" i="58" s="1"/>
  <c r="D63" i="58" s="1"/>
  <c r="E63" i="58" s="1"/>
  <c r="D64" i="58" s="1"/>
  <c r="E64" i="58" s="1"/>
  <c r="D65" i="58" s="1"/>
  <c r="E65" i="58" s="1"/>
  <c r="D66" i="58" s="1"/>
  <c r="E66" i="58" s="1"/>
  <c r="D67" i="58" s="1"/>
  <c r="E67" i="58" s="1"/>
  <c r="D68" i="58" s="1"/>
  <c r="E68" i="58" s="1"/>
  <c r="D69" i="58" s="1"/>
  <c r="E69" i="58" s="1"/>
  <c r="D70" i="58" s="1"/>
  <c r="E70" i="58" s="1"/>
  <c r="D71" i="58" s="1"/>
  <c r="E71" i="58" s="1"/>
  <c r="D72" i="58" s="1"/>
  <c r="E72" i="58" s="1"/>
  <c r="D73" i="58" s="1"/>
  <c r="E73" i="58" s="1"/>
  <c r="D74" i="58" s="1"/>
  <c r="E74" i="58" s="1"/>
  <c r="D75" i="58" s="1"/>
  <c r="E75" i="58" s="1"/>
  <c r="D76" i="58" s="1"/>
  <c r="E76" i="58" s="1"/>
  <c r="D77" i="58" s="1"/>
  <c r="E77" i="58" s="1"/>
  <c r="D78" i="58" s="1"/>
  <c r="E78" i="58" s="1"/>
  <c r="D79" i="58" s="1"/>
  <c r="E79" i="58" s="1"/>
  <c r="D80" i="58" s="1"/>
  <c r="E80" i="58" s="1"/>
  <c r="D81" i="58" s="1"/>
  <c r="E81" i="58" s="1"/>
  <c r="D82" i="58" s="1"/>
  <c r="E82" i="58" s="1"/>
  <c r="D83" i="58" s="1"/>
  <c r="E83" i="58" s="1"/>
  <c r="D84" i="58" s="1"/>
  <c r="E84" i="58" s="1"/>
  <c r="D85" i="58" s="1"/>
  <c r="E85" i="58" s="1"/>
  <c r="D86" i="58" s="1"/>
  <c r="E86" i="58" s="1"/>
  <c r="D87" i="58" s="1"/>
  <c r="E87" i="58" s="1"/>
  <c r="D88" i="58" s="1"/>
  <c r="E88" i="58" s="1"/>
  <c r="D89" i="58" s="1"/>
  <c r="E89" i="58" s="1"/>
  <c r="D90" i="58" s="1"/>
  <c r="E90" i="58" s="1"/>
  <c r="D91" i="58" s="1"/>
  <c r="E91" i="58" s="1"/>
  <c r="D92" i="58" s="1"/>
  <c r="E92" i="58" s="1"/>
  <c r="D93" i="58" s="1"/>
  <c r="E93" i="58" s="1"/>
  <c r="D94" i="58" s="1"/>
  <c r="E94" i="58" s="1"/>
  <c r="D95" i="58" s="1"/>
  <c r="E95" i="58" s="1"/>
  <c r="D96" i="58" s="1"/>
  <c r="E96" i="58" s="1"/>
  <c r="D97" i="58" s="1"/>
  <c r="E97" i="58" s="1"/>
  <c r="D98" i="58" s="1"/>
  <c r="E98" i="58" s="1"/>
  <c r="D99" i="58" s="1"/>
  <c r="E99" i="58" s="1"/>
  <c r="D100" i="58" s="1"/>
  <c r="E100" i="58" s="1"/>
  <c r="D101" i="58" s="1"/>
  <c r="E101" i="58" s="1"/>
  <c r="D102" i="58" s="1"/>
  <c r="E102" i="58" s="1"/>
  <c r="D103" i="58" s="1"/>
  <c r="E103" i="58" s="1"/>
  <c r="D104" i="58" s="1"/>
  <c r="E104" i="58" s="1"/>
  <c r="D105" i="58" s="1"/>
  <c r="E105" i="58" s="1"/>
  <c r="D106" i="58" s="1"/>
  <c r="E106" i="58" s="1"/>
  <c r="D107" i="58" s="1"/>
  <c r="E107" i="58" s="1"/>
  <c r="D108" i="58" s="1"/>
  <c r="E108" i="58" s="1"/>
  <c r="D109" i="58" s="1"/>
  <c r="E109" i="58" s="1"/>
  <c r="D110" i="58" s="1"/>
  <c r="E110" i="58" s="1"/>
  <c r="D111" i="58" s="1"/>
  <c r="E111" i="58" s="1"/>
  <c r="D112" i="58" s="1"/>
  <c r="E112" i="58" s="1"/>
  <c r="D113" i="58" s="1"/>
  <c r="E113" i="58" s="1"/>
  <c r="D114" i="58" s="1"/>
  <c r="E114" i="58" s="1"/>
  <c r="D115" i="58" s="1"/>
  <c r="E115" i="58" s="1"/>
  <c r="D116" i="58" s="1"/>
  <c r="E116" i="58" s="1"/>
  <c r="D117" i="58" s="1"/>
  <c r="E117" i="58" s="1"/>
  <c r="D118" i="58" s="1"/>
  <c r="E118" i="58" s="1"/>
  <c r="D119" i="58" s="1"/>
  <c r="E119" i="58" s="1"/>
  <c r="D120" i="58" s="1"/>
  <c r="E120" i="58" s="1"/>
  <c r="D121" i="58" s="1"/>
  <c r="E121" i="58" s="1"/>
  <c r="D122" i="58" s="1"/>
  <c r="E122" i="58" s="1"/>
  <c r="D123" i="58" s="1"/>
  <c r="E123" i="58" s="1"/>
  <c r="D124" i="58" s="1"/>
  <c r="E124" i="58" s="1"/>
  <c r="D125" i="58" s="1"/>
  <c r="E125" i="58" s="1"/>
  <c r="D126" i="58" s="1"/>
  <c r="E126" i="58" s="1"/>
  <c r="D127" i="58" s="1"/>
  <c r="E127" i="58" s="1"/>
  <c r="D128" i="58" s="1"/>
  <c r="E128" i="58" s="1"/>
  <c r="D129" i="58" s="1"/>
  <c r="E129" i="58" s="1"/>
  <c r="D130" i="58" s="1"/>
  <c r="E130" i="58" s="1"/>
  <c r="D131" i="58" s="1"/>
  <c r="E131" i="58" s="1"/>
  <c r="D132" i="58" s="1"/>
  <c r="E132" i="58" s="1"/>
  <c r="D133" i="58" s="1"/>
  <c r="E133" i="58" s="1"/>
  <c r="D134" i="58" s="1"/>
  <c r="E134" i="58" s="1"/>
  <c r="D135" i="58" s="1"/>
  <c r="E135" i="58" s="1"/>
  <c r="D136" i="58" s="1"/>
  <c r="E136" i="58" s="1"/>
  <c r="D137" i="58" s="1"/>
  <c r="E137" i="58" s="1"/>
  <c r="D138" i="58" s="1"/>
  <c r="E138" i="58" s="1"/>
  <c r="D139" i="58" s="1"/>
  <c r="E139" i="58" s="1"/>
  <c r="D140" i="58" s="1"/>
  <c r="E140" i="58" s="1"/>
  <c r="D141" i="58" s="1"/>
  <c r="E141" i="58" s="1"/>
  <c r="D142" i="58" s="1"/>
  <c r="E142" i="58" s="1"/>
  <c r="D143" i="58" s="1"/>
  <c r="E143" i="58" s="1"/>
  <c r="D144" i="58" s="1"/>
  <c r="E144" i="58" s="1"/>
  <c r="D145" i="58" s="1"/>
  <c r="E145" i="58" s="1"/>
  <c r="D146" i="58" s="1"/>
  <c r="E146" i="58" s="1"/>
  <c r="D147" i="58" s="1"/>
  <c r="E147" i="58" s="1"/>
  <c r="D148" i="58" s="1"/>
  <c r="E148" i="58" s="1"/>
  <c r="D149" i="58" s="1"/>
  <c r="E149" i="58" s="1"/>
  <c r="D150" i="58" s="1"/>
  <c r="E150" i="58" s="1"/>
  <c r="D151" i="58" s="1"/>
  <c r="E151" i="58" s="1"/>
  <c r="D152" i="58" s="1"/>
  <c r="E152" i="58" s="1"/>
  <c r="D153" i="58" s="1"/>
  <c r="E153" i="58" s="1"/>
  <c r="D154" i="58" s="1"/>
  <c r="E154" i="58" s="1"/>
  <c r="D155" i="58" s="1"/>
  <c r="E155" i="58" s="1"/>
  <c r="D156" i="58" s="1"/>
  <c r="E156" i="58" s="1"/>
  <c r="D157" i="58" s="1"/>
  <c r="E157" i="58" s="1"/>
  <c r="D158" i="58" s="1"/>
  <c r="E158" i="58" s="1"/>
  <c r="D159" i="58" s="1"/>
  <c r="E159" i="58" s="1"/>
  <c r="D160" i="58" s="1"/>
  <c r="E160" i="58" s="1"/>
  <c r="D161" i="58" s="1"/>
  <c r="E161" i="58" s="1"/>
  <c r="D162" i="58" s="1"/>
  <c r="E162" i="58" s="1"/>
  <c r="D163" i="58" s="1"/>
  <c r="E163" i="58" s="1"/>
  <c r="D164" i="58" s="1"/>
  <c r="E164" i="58" s="1"/>
  <c r="D165" i="58" s="1"/>
  <c r="E165" i="58" s="1"/>
  <c r="D166" i="58" s="1"/>
  <c r="E166" i="58" s="1"/>
  <c r="D167" i="58" s="1"/>
  <c r="E167" i="58" s="1"/>
  <c r="D168" i="58" s="1"/>
  <c r="E168" i="58" s="1"/>
  <c r="D169" i="58" s="1"/>
  <c r="E169" i="58" s="1"/>
  <c r="D170" i="58" s="1"/>
  <c r="E170" i="58" s="1"/>
  <c r="D171" i="58" s="1"/>
  <c r="E171" i="58" s="1"/>
  <c r="D172" i="58" s="1"/>
  <c r="E172" i="58" s="1"/>
  <c r="D173" i="58" s="1"/>
  <c r="E173" i="58" s="1"/>
  <c r="D174" i="58" s="1"/>
  <c r="E174" i="58" s="1"/>
  <c r="D175" i="58" s="1"/>
  <c r="E175" i="58" s="1"/>
  <c r="D176" i="58" s="1"/>
  <c r="E176" i="58" s="1"/>
  <c r="D177" i="58" s="1"/>
  <c r="E177" i="58" s="1"/>
  <c r="D178" i="58" s="1"/>
  <c r="E178" i="58" s="1"/>
  <c r="D179" i="58" s="1"/>
  <c r="E179" i="58" s="1"/>
  <c r="D180" i="58" s="1"/>
  <c r="E180" i="58" s="1"/>
  <c r="D181" i="58" s="1"/>
  <c r="E181" i="58" s="1"/>
  <c r="D182" i="58" s="1"/>
  <c r="E182" i="58" s="1"/>
  <c r="D183" i="58" s="1"/>
  <c r="E183" i="58" s="1"/>
  <c r="D184" i="58" s="1"/>
  <c r="E184" i="58" s="1"/>
  <c r="D185" i="58" s="1"/>
  <c r="E185" i="58" s="1"/>
  <c r="D186" i="58" s="1"/>
  <c r="E186" i="58" s="1"/>
  <c r="D187" i="58" s="1"/>
  <c r="E187" i="58" s="1"/>
  <c r="D188" i="58" s="1"/>
  <c r="E188" i="58" s="1"/>
  <c r="D189" i="58" s="1"/>
  <c r="E189" i="58" s="1"/>
  <c r="D190" i="58" s="1"/>
  <c r="E190" i="58" s="1"/>
  <c r="D191" i="58" s="1"/>
  <c r="E191" i="58" s="1"/>
  <c r="D192" i="58" s="1"/>
  <c r="E192" i="58" s="1"/>
  <c r="D193" i="58" s="1"/>
  <c r="E193" i="58" s="1"/>
  <c r="D194" i="58" s="1"/>
  <c r="E194" i="58" s="1"/>
  <c r="D195" i="58" s="1"/>
  <c r="E195" i="58" s="1"/>
  <c r="D196" i="58" s="1"/>
  <c r="E196" i="58" s="1"/>
  <c r="D197" i="58" s="1"/>
  <c r="E197" i="58" s="1"/>
  <c r="D198" i="58" s="1"/>
  <c r="E198" i="58" s="1"/>
  <c r="D199" i="58" s="1"/>
  <c r="E199" i="58" s="1"/>
  <c r="D200" i="58" s="1"/>
  <c r="E200" i="58" s="1"/>
  <c r="D201" i="58" s="1"/>
  <c r="E201" i="58" s="1"/>
  <c r="D202" i="58" s="1"/>
  <c r="E202" i="58" s="1"/>
  <c r="D203" i="58" s="1"/>
  <c r="E203" i="58" s="1"/>
  <c r="D204" i="58" s="1"/>
  <c r="E204" i="58" s="1"/>
  <c r="D205" i="58" s="1"/>
  <c r="E205" i="58" s="1"/>
  <c r="M50" i="59" l="1"/>
  <c r="E50" i="59"/>
  <c r="AF49" i="59"/>
  <c r="W49" i="59"/>
  <c r="M49" i="59"/>
  <c r="E49" i="59"/>
  <c r="M35" i="59"/>
  <c r="E35" i="59"/>
  <c r="AF34" i="59"/>
  <c r="W34" i="59"/>
  <c r="M34" i="59"/>
  <c r="E34" i="59"/>
  <c r="M20" i="59"/>
  <c r="E20" i="59"/>
  <c r="AF19" i="59"/>
  <c r="W19" i="59"/>
  <c r="M19" i="59"/>
  <c r="E19" i="59"/>
  <c r="AF4" i="59"/>
  <c r="W4" i="59"/>
  <c r="M5" i="59"/>
  <c r="M4" i="59"/>
  <c r="E5" i="59"/>
  <c r="E4" i="59"/>
  <c r="AI4" i="58" l="1"/>
  <c r="AF7" i="57" l="1"/>
  <c r="E4" i="58"/>
  <c r="E5" i="58"/>
  <c r="AH7" i="57" l="1"/>
  <c r="AI7" i="57" s="1"/>
  <c r="AE8" i="57"/>
  <c r="AF8" i="57" s="1"/>
  <c r="AH8" i="57" l="1"/>
  <c r="AI8" i="57" s="1"/>
  <c r="M5" i="58" l="1"/>
  <c r="Y4" i="58"/>
  <c r="M4" i="58"/>
</calcChain>
</file>

<file path=xl/sharedStrings.xml><?xml version="1.0" encoding="utf-8"?>
<sst xmlns="http://schemas.openxmlformats.org/spreadsheetml/2006/main" count="32315" uniqueCount="1116">
  <si>
    <t>名  称</t>
    <rPh sb="0" eb="4">
      <t>メイショウ</t>
    </rPh>
    <phoneticPr fontId="5"/>
  </si>
  <si>
    <t>管理者名</t>
    <rPh sb="0" eb="4">
      <t>カンリシャメイ</t>
    </rPh>
    <phoneticPr fontId="5"/>
  </si>
  <si>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</si>
  <si>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</si>
  <si>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</si>
  <si>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</si>
  <si>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</si>
  <si>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</si>
  <si>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フリガナ</t>
    <phoneticPr fontId="5"/>
  </si>
  <si>
    <t>路線名</t>
    <phoneticPr fontId="8"/>
  </si>
  <si>
    <t>ｍ</t>
    <phoneticPr fontId="8"/>
  </si>
  <si>
    <t>L=</t>
    <phoneticPr fontId="8"/>
  </si>
  <si>
    <t>トンネル延長</t>
    <phoneticPr fontId="8"/>
  </si>
  <si>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</si>
  <si>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</si>
  <si>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</si>
  <si>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8"/>
  </si>
  <si>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</si>
  <si>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</si>
  <si>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</si>
  <si>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</si>
  <si>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</si>
  <si>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</si>
  <si>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</si>
  <si>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</si>
  <si>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</si>
  <si>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</si>
  <si>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</si>
  <si>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</si>
  <si>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</si>
  <si>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</si>
  <si>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</si>
  <si>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</si>
  <si>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</si>
  <si>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</si>
  <si>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</si>
  <si>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</si>
  <si>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</si>
  <si>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</si>
  <si>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</si>
  <si>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</si>
  <si>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9"/>
  </si>
  <si>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</si>
  <si>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</si>
  <si>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</si>
  <si>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</si>
  <si>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</si>
  <si>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</si>
  <si>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</si>
  <si>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</si>
  <si>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</si>
  <si>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</si>
  <si>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</si>
  <si>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</si>
  <si>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</si>
  <si>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</si>
  <si>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</si>
  <si>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</si>
  <si>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</si>
  <si>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</si>
  <si>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</si>
  <si>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</si>
  <si>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</si>
  <si>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</si>
  <si>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</si>
  <si>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</si>
  <si>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</si>
  <si>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</si>
  <si>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</si>
  <si>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</si>
  <si>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</si>
  <si>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</si>
  <si>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</si>
  <si>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</si>
  <si>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</si>
  <si>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</si>
  <si>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</si>
  <si>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</si>
  <si>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</si>
  <si>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</si>
  <si>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</si>
  <si>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</si>
  <si>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</si>
  <si>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</si>
  <si>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</si>
  <si>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</si>
  <si>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</si>
  <si>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8"/>
  </si>
  <si>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</si>
  <si>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</si>
  <si>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</si>
  <si>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</si>
  <si>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</si>
  <si>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</si>
  <si>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</si>
  <si>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</si>
  <si>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</si>
  <si>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</si>
  <si>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5"/>
  </si>
  <si>
    <t>(m)</t>
    <phoneticPr fontId="5"/>
  </si>
  <si>
    <t>(m)</t>
    <phoneticPr fontId="5"/>
  </si>
  <si>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</si>
  <si>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</si>
  <si>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</si>
  <si>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</si>
  <si>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</si>
  <si>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</si>
  <si>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</si>
  <si>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</si>
  <si>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</si>
  <si>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</si>
  <si>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</si>
  <si>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</si>
  <si>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8"/>
  </si>
  <si>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</si>
  <si>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</si>
  <si>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</si>
  <si>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</si>
  <si>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</si>
  <si>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</si>
  <si>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</si>
  <si>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8"/>
  </si>
  <si>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</si>
  <si>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</si>
  <si>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5"/>
  </si>
  <si>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</si>
  <si>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</si>
  <si>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</si>
  <si>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</si>
  <si>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</si>
  <si>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</si>
  <si>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</si>
  <si>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</si>
  <si>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</si>
  <si>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</si>
  <si>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</si>
  <si>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</si>
  <si>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</si>
  <si>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</si>
  <si>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</si>
  <si>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</si>
  <si>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</si>
  <si>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</si>
  <si>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</si>
  <si>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</si>
  <si>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</si>
  <si>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</si>
  <si>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</si>
  <si>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</si>
  <si>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</si>
  <si>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</si>
  <si>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</si>
  <si>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</si>
  <si>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</si>
  <si>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</si>
  <si>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</si>
  <si>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</si>
  <si>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</si>
  <si>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</si>
  <si>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</si>
  <si>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</si>
  <si>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</si>
  <si>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</si>
  <si>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</si>
  <si>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</si>
  <si>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</si>
  <si>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</si>
  <si>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</si>
  <si>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</si>
  <si>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</si>
  <si>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</si>
  <si>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</si>
  <si>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</si>
  <si>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</si>
  <si>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</si>
  <si>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</si>
  <si>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</si>
  <si>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</si>
  <si>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</si>
  <si>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点検様式作成フロ-</t>
    <rPh sb="0" eb="2">
      <t>テンケン</t>
    </rPh>
    <rPh sb="2" eb="4">
      <t>ヨウシキ</t>
    </rPh>
    <rPh sb="4" eb="6">
      <t>サクセイ</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</si>
  <si>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</si>
  <si>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</si>
  <si>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</si>
  <si>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</si>
  <si>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</si>
  <si>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</si>
  <si>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</si>
  <si>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部位区分</t>
  </si>
  <si>
    <t>変状区分</t>
  </si>
  <si>
    <t>変状種類</t>
  </si>
  <si>
    <t>対策区分</t>
  </si>
  <si>
    <t>健全性</t>
  </si>
  <si>
    <t>調査の要否</t>
  </si>
  <si>
    <t>措置の要否</t>
  </si>
  <si>
    <t>実施有無</t>
  </si>
  <si>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</si>
  <si>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</si>
  <si>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</si>
  <si>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</si>
  <si>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</si>
  <si>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</si>
  <si>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</si>
  <si>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</si>
  <si>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</si>
  <si>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</si>
  <si>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</si>
  <si>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</si>
  <si>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</si>
  <si>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</si>
  <si>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</si>
  <si>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</si>
  <si>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</si>
  <si>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</si>
  <si>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</si>
  <si>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</si>
  <si>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</si>
  <si>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</si>
  <si>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</si>
  <si>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</si>
  <si>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</si>
  <si>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</si>
  <si>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</si>
  <si>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</si>
  <si>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</si>
  <si>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</si>
  <si>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</si>
  <si>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</si>
  <si>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</si>
  <si>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</si>
  <si>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</si>
  <si>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</si>
  <si>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</si>
  <si>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</si>
  <si>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</si>
  <si>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</si>
  <si>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</si>
  <si>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</si>
  <si>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</si>
  <si>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</si>
  <si>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</si>
  <si>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</si>
  <si>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</si>
  <si>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</si>
  <si>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</si>
  <si>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</si>
  <si>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</si>
  <si>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</si>
  <si>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</si>
  <si>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</si>
  <si>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</si>
  <si>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</si>
  <si>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</si>
  <si>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施設ID</t>
    <rPh sb="0" eb="2">
      <t>シセツ</t>
    </rPh>
    <phoneticPr fontId="9"/>
  </si>
  <si>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5"/>
  </si>
  <si>
    <t>トンネル区分</t>
    <rPh sb="4" eb="6">
      <t>クブン</t>
    </rPh>
    <phoneticPr fontId="5"/>
  </si>
  <si>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</si>
  <si>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</si>
  <si>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</si>
  <si>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</si>
  <si>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</si>
  <si>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</si>
  <si>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</si>
  <si>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</si>
  <si>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</si>
  <si>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</si>
  <si>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</si>
  <si>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</si>
  <si>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</si>
  <si>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</si>
  <si>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</si>
  <si>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</si>
  <si>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</si>
  <si>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</si>
  <si>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</si>
  <si>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</si>
  <si>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</si>
  <si>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</si>
  <si>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</si>
  <si>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</si>
  <si>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</si>
  <si>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</si>
  <si>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</si>
  <si>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</si>
  <si>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</si>
  <si>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</si>
  <si>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</si>
  <si>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</si>
  <si>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</si>
  <si>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</si>
  <si>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</si>
  <si>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</si>
  <si>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</si>
  <si>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</si>
  <si>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</si>
  <si>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</si>
  <si>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</si>
  <si>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</si>
  <si>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</si>
  <si>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</si>
  <si>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</si>
  <si>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</si>
  <si>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</si>
  <si>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</si>
  <si>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</si>
  <si>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</si>
  <si>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</si>
  <si>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</si>
  <si>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</si>
  <si>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大寧寺第1トンネル</t>
    <phoneticPr fontId="9"/>
  </si>
  <si>
    <t>(ﾀｲﾈｲｼﾞﾀﾞｲｲﾁﾄﾝﾈﾙ)</t>
    <phoneticPr fontId="9"/>
  </si>
  <si>
    <t>一般（無料）</t>
    <phoneticPr fontId="9"/>
  </si>
  <si>
    <t>覆工（内装なし）</t>
    <phoneticPr fontId="9"/>
  </si>
  <si>
    <t>面壁型</t>
    <phoneticPr fontId="9"/>
  </si>
  <si>
    <t>コンクリート系</t>
    <phoneticPr fontId="9"/>
  </si>
  <si>
    <t>円型+暗渠排水</t>
    <phoneticPr fontId="9"/>
  </si>
  <si>
    <t>LED</t>
    <phoneticPr fontId="9"/>
  </si>
  <si>
    <t>PS</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</si>
  <si>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</si>
  <si>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</si>
  <si>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</si>
  <si>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</si>
  <si>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</si>
  <si>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</si>
  <si>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</si>
  <si>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</si>
  <si>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</si>
  <si>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</si>
  <si>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</si>
  <si>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</si>
  <si>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</si>
  <si>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</si>
  <si>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</si>
  <si>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</si>
  <si>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</si>
  <si>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</si>
  <si>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</si>
  <si>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</si>
  <si>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</si>
  <si>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</si>
  <si>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</si>
  <si>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</si>
  <si>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</si>
  <si>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</si>
  <si>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</si>
  <si>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</si>
  <si>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</si>
  <si>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</si>
  <si>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</si>
  <si>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</si>
  <si>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</si>
  <si>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</si>
  <si>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</si>
  <si>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</si>
  <si>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</si>
  <si>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</si>
  <si>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</si>
  <si>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</si>
  <si>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</si>
  <si>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</si>
  <si>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</si>
  <si>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</si>
  <si>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</si>
  <si>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</si>
  <si>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</si>
  <si>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</si>
  <si>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</si>
  <si>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</si>
  <si>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</si>
  <si>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</si>
  <si>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S152</t>
  </si>
  <si>
    <t>S153</t>
  </si>
  <si>
    <t>S154</t>
  </si>
  <si>
    <t>S155</t>
  </si>
  <si>
    <t>S156</t>
  </si>
  <si>
    <t>S157</t>
  </si>
  <si>
    <t>S158</t>
  </si>
  <si>
    <t>S159</t>
  </si>
  <si>
    <t>S160</t>
  </si>
  <si>
    <t>S161</t>
  </si>
  <si>
    <t>S162</t>
  </si>
  <si>
    <t>S163</t>
  </si>
  <si>
    <t>S164</t>
  </si>
  <si>
    <t>S165</t>
  </si>
  <si>
    <t>S166</t>
  </si>
  <si>
    <t>S167</t>
  </si>
  <si>
    <t>S168</t>
  </si>
  <si>
    <t>S169</t>
  </si>
  <si>
    <t>S170</t>
  </si>
  <si>
    <t>S171</t>
  </si>
  <si>
    <t>S172</t>
  </si>
  <si>
    <t>S173</t>
  </si>
  <si>
    <t>S174</t>
  </si>
  <si>
    <t>S175</t>
  </si>
  <si>
    <t>S176</t>
  </si>
  <si>
    <t>S177</t>
  </si>
  <si>
    <t>S178</t>
  </si>
  <si>
    <t>S179</t>
  </si>
  <si>
    <t>S180</t>
  </si>
  <si>
    <t>S181</t>
  </si>
  <si>
    <t>S182</t>
  </si>
  <si>
    <t>S183</t>
  </si>
  <si>
    <t>S184</t>
  </si>
  <si>
    <t>S185</t>
  </si>
  <si>
    <t>S186</t>
  </si>
  <si>
    <t>S187</t>
  </si>
  <si>
    <t>S188</t>
  </si>
  <si>
    <t>S189</t>
  </si>
  <si>
    <t>S190</t>
  </si>
  <si>
    <t>S191</t>
  </si>
  <si>
    <t>S192</t>
  </si>
  <si>
    <t>S193</t>
  </si>
  <si>
    <t>S194</t>
  </si>
  <si>
    <t>PE</t>
  </si>
  <si>
    <t>非常駐車帯(R)</t>
    <rPh sb="0" eb="2">
      <t>ヒジョウ</t>
    </rPh>
    <rPh sb="2" eb="4">
      <t>チュウシャ</t>
    </rPh>
    <rPh sb="4" eb="5">
      <t>タイ</t>
    </rPh>
    <phoneticPr fontId="20"/>
  </si>
  <si>
    <t>非常駐車帯(L)</t>
    <rPh sb="0" eb="2">
      <t>ヒジョウ</t>
    </rPh>
    <rPh sb="2" eb="4">
      <t>チュウシャ</t>
    </rPh>
    <rPh sb="4" eb="5">
      <t>タイ</t>
    </rPh>
    <phoneticPr fontId="20"/>
  </si>
  <si>
    <t>○</t>
  </si>
  <si>
    <t>⑩</t>
  </si>
  <si>
    <t>非常電話案内板</t>
  </si>
  <si>
    <t>案内表示板</t>
    <rPh sb="0" eb="2">
      <t>アンナイ</t>
    </rPh>
    <rPh sb="2" eb="5">
      <t>ヒョウジバン</t>
    </rPh>
    <phoneticPr fontId="20"/>
  </si>
  <si>
    <t>現況写真</t>
    <rPh sb="0" eb="2">
      <t>ゲンキョウ</t>
    </rPh>
    <rPh sb="2" eb="4">
      <t>シャシン</t>
    </rPh>
    <phoneticPr fontId="8"/>
  </si>
  <si>
    <t>起点側坑口</t>
    <rPh sb="0" eb="2">
      <t>キテン</t>
    </rPh>
    <rPh sb="2" eb="3">
      <t>ガワ</t>
    </rPh>
    <rPh sb="3" eb="5">
      <t>コウグチ</t>
    </rPh>
    <phoneticPr fontId="8"/>
  </si>
  <si>
    <t>終点側坑口</t>
    <rPh sb="0" eb="2">
      <t>シュウテン</t>
    </rPh>
    <rPh sb="1" eb="2">
      <t>テン</t>
    </rPh>
    <rPh sb="2" eb="3">
      <t>ガワ</t>
    </rPh>
    <rPh sb="3" eb="5">
      <t>コウグチ</t>
    </rPh>
    <phoneticPr fontId="8"/>
  </si>
  <si>
    <t>①</t>
    <phoneticPr fontId="9"/>
  </si>
  <si>
    <t>②</t>
    <phoneticPr fontId="9"/>
  </si>
  <si>
    <t>③</t>
    <phoneticPr fontId="9"/>
  </si>
  <si>
    <t>④</t>
    <phoneticPr fontId="9"/>
  </si>
  <si>
    <t>⑤</t>
    <phoneticPr fontId="9"/>
  </si>
  <si>
    <t>⑥</t>
    <phoneticPr fontId="9"/>
  </si>
  <si>
    <t>⑦</t>
    <phoneticPr fontId="9"/>
  </si>
  <si>
    <t>⑧</t>
    <phoneticPr fontId="9"/>
  </si>
  <si>
    <t>⑨</t>
    <phoneticPr fontId="9"/>
  </si>
  <si>
    <t>⑪</t>
    <phoneticPr fontId="9"/>
  </si>
  <si>
    <t>⑫</t>
    <phoneticPr fontId="9"/>
  </si>
  <si>
    <t>⑬</t>
    <phoneticPr fontId="9"/>
  </si>
  <si>
    <t>⑭</t>
    <phoneticPr fontId="9"/>
  </si>
  <si>
    <t>⑮</t>
    <phoneticPr fontId="9"/>
  </si>
  <si>
    <t>⑯</t>
    <phoneticPr fontId="9"/>
  </si>
  <si>
    <t>⑰</t>
    <phoneticPr fontId="9"/>
  </si>
  <si>
    <t>⑱</t>
    <phoneticPr fontId="9"/>
  </si>
  <si>
    <t>⑲</t>
    <phoneticPr fontId="9"/>
  </si>
  <si>
    <t>非常電話案内板・
非常駐車帯案内板</t>
    <phoneticPr fontId="9"/>
  </si>
  <si>
    <t>山口県長門土木建築事務所</t>
    <phoneticPr fontId="9"/>
  </si>
  <si>
    <t>坑口(面壁型)</t>
    <rPh sb="0" eb="2">
      <t>コウグチ</t>
    </rPh>
    <rPh sb="3" eb="6">
      <t>メンペキガタ</t>
    </rPh>
    <phoneticPr fontId="9"/>
  </si>
  <si>
    <t>S001</t>
    <phoneticPr fontId="9"/>
  </si>
  <si>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</si>
  <si>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</si>
  <si>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</si>
  <si>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</si>
  <si>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</si>
  <si>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</si>
  <si>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</si>
  <si>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</si>
  <si>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</si>
  <si>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</si>
  <si>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</si>
  <si>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</si>
  <si>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</si>
  <si>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</si>
  <si>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</si>
  <si>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</si>
  <si>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</si>
  <si>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</si>
  <si>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</si>
  <si>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</si>
  <si>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</si>
  <si>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</si>
  <si>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</si>
  <si>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</si>
  <si>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</si>
  <si>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</si>
  <si>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</si>
  <si>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</si>
  <si>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</si>
  <si>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</si>
  <si>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</si>
  <si>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</si>
  <si>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</si>
  <si>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</si>
  <si>
    <t>S036</t>
  </si>
  <si>
    <t>S037</t>
  </si>
  <si>
    <t>S038</t>
  </si>
  <si>
    <t>S039</t>
  </si>
  <si>
    <t>S040</t>
  </si>
  <si>
    <t>S041</t>
  </si>
  <si>
    <t>S042</t>
  </si>
  <si>
    <t>S043</t>
  </si>
  <si>
    <t>S044</t>
  </si>
  <si>
    <t>S045</t>
  </si>
  <si>
    <t>S046</t>
  </si>
  <si>
    <t>S047</t>
  </si>
  <si>
    <t>S048</t>
  </si>
  <si>
    <t>S049</t>
  </si>
  <si>
    <t>S050</t>
  </si>
  <si>
    <t>S051</t>
  </si>
  <si>
    <t>S052</t>
  </si>
  <si>
    <t>S053</t>
  </si>
  <si>
    <t>S054</t>
  </si>
  <si>
    <t>S055</t>
  </si>
  <si>
    <t>S056</t>
  </si>
  <si>
    <t>S057</t>
  </si>
  <si>
    <t>S058</t>
  </si>
  <si>
    <t>S059</t>
  </si>
  <si>
    <t>S060</t>
  </si>
  <si>
    <t>S061</t>
  </si>
  <si>
    <t>S062</t>
  </si>
  <si>
    <t>S063</t>
  </si>
  <si>
    <t>S064</t>
  </si>
  <si>
    <t>S065</t>
  </si>
  <si>
    <t>S066</t>
  </si>
  <si>
    <t>S067</t>
  </si>
  <si>
    <t>S068</t>
  </si>
  <si>
    <t>S069</t>
  </si>
  <si>
    <t>S070</t>
  </si>
  <si>
    <t>S071</t>
  </si>
  <si>
    <t>S072</t>
  </si>
  <si>
    <t>S073</t>
  </si>
  <si>
    <t>S074</t>
  </si>
  <si>
    <t>S075</t>
  </si>
  <si>
    <t>S076</t>
  </si>
  <si>
    <t>S077</t>
  </si>
  <si>
    <t>S078</t>
  </si>
  <si>
    <t>S079</t>
  </si>
  <si>
    <t>S080</t>
  </si>
  <si>
    <t>S081</t>
  </si>
  <si>
    <t>S082</t>
  </si>
  <si>
    <t>S083</t>
  </si>
  <si>
    <t>S084</t>
  </si>
  <si>
    <t>S085</t>
  </si>
  <si>
    <t>S086</t>
  </si>
  <si>
    <t>S087</t>
  </si>
  <si>
    <t>S088</t>
  </si>
  <si>
    <t>S089</t>
  </si>
  <si>
    <t>S090</t>
  </si>
  <si>
    <t>S091</t>
  </si>
  <si>
    <t>S092</t>
  </si>
  <si>
    <t>S093</t>
  </si>
  <si>
    <t>S094</t>
  </si>
  <si>
    <t>S095</t>
  </si>
  <si>
    <t>S096</t>
  </si>
  <si>
    <t>S097</t>
  </si>
  <si>
    <t>S098</t>
  </si>
  <si>
    <t>S099</t>
  </si>
  <si>
    <r>
      <rPr>
        <sz val="8"/>
        <color theme="1"/>
        <rFont val="HGSｺﾞｼｯｸM"/>
        <family val="3"/>
        <charset val="128"/>
      </rPr>
      <t>株式会社荒谷建設コンサルタント</t>
    </r>
    <r>
      <rPr>
        <sz val="10"/>
        <color theme="1"/>
        <rFont val="HGSｺﾞｼｯｸM"/>
        <family val="3"/>
        <charset val="128"/>
      </rPr>
      <t xml:space="preserve">
河野 秀生</t>
    </r>
    <rPh sb="0" eb="4">
      <t>カブシキガイシャ</t>
    </rPh>
    <rPh sb="16" eb="18">
      <t>カワノ</t>
    </rPh>
    <rPh sb="19" eb="20">
      <t>ヒデ</t>
    </rPh>
    <rPh sb="20" eb="21">
      <t>ショウ</t>
    </rPh>
    <phoneticPr fontId="9"/>
  </si>
  <si>
    <t>A＝240</t>
    <phoneticPr fontId="9"/>
  </si>
  <si>
    <t>R＝700</t>
    <phoneticPr fontId="9"/>
  </si>
  <si>
    <t>A＝300</t>
    <phoneticPr fontId="9"/>
  </si>
  <si>
    <t>非常電話</t>
    <rPh sb="0" eb="4">
      <t>ヒジョウデンワ</t>
    </rPh>
    <phoneticPr fontId="9"/>
  </si>
  <si>
    <t>補助警報表示板･坑口表示板</t>
    <rPh sb="0" eb="2">
      <t>ホジョ</t>
    </rPh>
    <rPh sb="2" eb="4">
      <t>ケイホウ</t>
    </rPh>
    <rPh sb="4" eb="6">
      <t>ヒョウジ</t>
    </rPh>
    <rPh sb="6" eb="7">
      <t>イタ</t>
    </rPh>
    <rPh sb="8" eb="10">
      <t>コウグチ</t>
    </rPh>
    <rPh sb="10" eb="13">
      <t>ヒョウジバン</t>
    </rPh>
    <phoneticPr fontId="20"/>
  </si>
  <si>
    <t>ｼﾞｪｯﾄﾌｧﾝ</t>
    <phoneticPr fontId="9"/>
  </si>
  <si>
    <t>補助警報表示板</t>
    <rPh sb="0" eb="2">
      <t>ホジョ</t>
    </rPh>
    <rPh sb="2" eb="4">
      <t>ケイホウ</t>
    </rPh>
    <rPh sb="4" eb="7">
      <t>ヒョウジバン</t>
    </rPh>
    <phoneticPr fontId="9"/>
  </si>
  <si>
    <t>　</t>
  </si>
  <si>
    <t>A等級</t>
    <rPh sb="1" eb="3">
      <t>トウキュウ</t>
    </rPh>
    <phoneticPr fontId="9"/>
  </si>
  <si>
    <t>非常電話案内板・非常駐車帯案内板</t>
    <phoneticPr fontId="9"/>
  </si>
  <si>
    <t>銘板（起点側工事）</t>
    <rPh sb="3" eb="6">
      <t>キテンガワ</t>
    </rPh>
    <rPh sb="6" eb="8">
      <t>コウジ</t>
    </rPh>
    <phoneticPr fontId="9"/>
  </si>
  <si>
    <t>銘板（終点側工事）</t>
    <rPh sb="3" eb="6">
      <t>シュウテンガワ</t>
    </rPh>
    <phoneticPr fontId="9"/>
  </si>
  <si>
    <t>2018/7</t>
    <phoneticPr fontId="9"/>
  </si>
  <si>
    <t>誘導表示板</t>
    <rPh sb="0" eb="2">
      <t>ユウドウ</t>
    </rPh>
    <rPh sb="2" eb="5">
      <t>ヒョウジバン</t>
    </rPh>
    <phoneticPr fontId="9"/>
  </si>
  <si>
    <t>反射式</t>
    <rPh sb="0" eb="3">
      <t>ハンシャシキ</t>
    </rPh>
    <phoneticPr fontId="9"/>
  </si>
  <si>
    <t>山口県長門市深川湯本地先</t>
    <rPh sb="0" eb="3">
      <t>ヤマグチケン</t>
    </rPh>
    <rPh sb="10" eb="12">
      <t>チサキ</t>
    </rPh>
    <phoneticPr fontId="9"/>
  </si>
  <si>
    <t>山口県長門市深川湯本地先</t>
    <rPh sb="0" eb="3">
      <t>ヤマグチケン</t>
    </rPh>
    <phoneticPr fontId="9"/>
  </si>
  <si>
    <t>国道491号（長門・俵山道路）</t>
    <rPh sb="0" eb="2">
      <t>コクドウ</t>
    </rPh>
    <rPh sb="5" eb="6">
      <t>ゴウ</t>
    </rPh>
    <rPh sb="7" eb="9">
      <t>ナガト</t>
    </rPh>
    <rPh sb="10" eb="12">
      <t>タワラヤマ</t>
    </rPh>
    <rPh sb="12" eb="14">
      <t>ドウロ</t>
    </rPh>
    <phoneticPr fontId="9"/>
  </si>
  <si>
    <t>0.25m+0.15m</t>
    <phoneticPr fontId="9"/>
  </si>
  <si>
    <t>終点側
坑外</t>
    <rPh sb="0" eb="3">
      <t>シュウテンガワ</t>
    </rPh>
    <rPh sb="4" eb="6">
      <t>コウガイ</t>
    </rPh>
    <phoneticPr fontId="9"/>
  </si>
  <si>
    <t>押しﾎﾞﾀﾝ式
通報設備</t>
    <rPh sb="0" eb="1">
      <t>オ</t>
    </rPh>
    <rPh sb="6" eb="7">
      <t>シキ</t>
    </rPh>
    <rPh sb="8" eb="10">
      <t>ツウホウ</t>
    </rPh>
    <rPh sb="10" eb="12">
      <t>セツビ</t>
    </rPh>
    <phoneticPr fontId="9"/>
  </si>
  <si>
    <t>２本/箱</t>
    <rPh sb="1" eb="2">
      <t>ホン</t>
    </rPh>
    <rPh sb="3" eb="4">
      <t>ハコ</t>
    </rPh>
    <phoneticPr fontId="9"/>
  </si>
  <si>
    <t>ラジ再案内板</t>
    <rPh sb="2" eb="3">
      <t>サイ</t>
    </rPh>
    <rPh sb="3" eb="6">
      <t>アンナイバン</t>
    </rPh>
    <phoneticPr fontId="9"/>
  </si>
  <si>
    <t>起点側
面壁設置</t>
    <rPh sb="0" eb="3">
      <t>キテンガワ</t>
    </rPh>
    <rPh sb="4" eb="6">
      <t>メンヘキ</t>
    </rPh>
    <rPh sb="6" eb="8">
      <t>セッチ</t>
    </rPh>
    <phoneticPr fontId="9"/>
  </si>
  <si>
    <t>⑩</t>
    <phoneticPr fontId="9"/>
  </si>
  <si>
    <t>①②</t>
    <phoneticPr fontId="9"/>
  </si>
  <si>
    <t>坑内</t>
    <rPh sb="0" eb="2">
      <t>コウナイ</t>
    </rPh>
    <phoneticPr fontId="9"/>
  </si>
  <si>
    <t>漏洩同軸ケーブル</t>
    <rPh sb="0" eb="2">
      <t>ロウエイ</t>
    </rPh>
    <rPh sb="2" eb="4">
      <t>ドウジク</t>
    </rPh>
    <phoneticPr fontId="9"/>
  </si>
  <si>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5"/>
  </si>
  <si>
    <t>定期点検年月日</t>
    <phoneticPr fontId="38"/>
  </si>
  <si>
    <t>施設ID</t>
    <rPh sb="0" eb="2">
      <t>シセツ</t>
    </rPh>
    <phoneticPr fontId="5"/>
  </si>
  <si>
    <t>(ﾀｲﾈｲｼﾞﾀﾞｲｲﾁﾄﾝﾈﾙ)</t>
  </si>
  <si>
    <t>路線名</t>
    <phoneticPr fontId="38"/>
  </si>
  <si>
    <t>国道491号
（長門・俵山道路）</t>
    <phoneticPr fontId="9"/>
  </si>
  <si>
    <t>管理者名</t>
    <phoneticPr fontId="38"/>
  </si>
  <si>
    <t>山口県長門土木建築事務所</t>
  </si>
  <si>
    <t>定期点検実施者</t>
    <phoneticPr fontId="38"/>
  </si>
  <si>
    <t>株式会社荒谷建設コンサルタント</t>
  </si>
  <si>
    <t>起点</t>
    <rPh sb="0" eb="2">
      <t>キテン</t>
    </rPh>
    <phoneticPr fontId="38"/>
  </si>
  <si>
    <t>緯度</t>
    <rPh sb="0" eb="2">
      <t>イド</t>
    </rPh>
    <phoneticPr fontId="38"/>
  </si>
  <si>
    <t>大寧寺第1トンネル</t>
  </si>
  <si>
    <t>河野 秀生</t>
  </si>
  <si>
    <t>経度</t>
    <rPh sb="0" eb="2">
      <t>ケイド</t>
    </rPh>
    <phoneticPr fontId="38"/>
  </si>
  <si>
    <t>山口県長門市深川湯本地先</t>
    <rPh sb="10" eb="12">
      <t>チサキ</t>
    </rPh>
    <phoneticPr fontId="9"/>
  </si>
  <si>
    <t>トンネル工法</t>
    <rPh sb="4" eb="6">
      <t>コウホウ</t>
    </rPh>
    <phoneticPr fontId="38"/>
  </si>
  <si>
    <t>山岳トンネル工法（NAT）</t>
  </si>
  <si>
    <t>自専道
or
一般道</t>
    <rPh sb="0" eb="1">
      <t>ジ</t>
    </rPh>
    <rPh sb="1" eb="2">
      <t>セン</t>
    </rPh>
    <rPh sb="2" eb="3">
      <t>ドウ</t>
    </rPh>
    <rPh sb="7" eb="10">
      <t>イッパンドウ</t>
    </rPh>
    <phoneticPr fontId="5"/>
  </si>
  <si>
    <t>自専道</t>
  </si>
  <si>
    <t>代替路の有無</t>
    <rPh sb="0" eb="2">
      <t>ダイガエ</t>
    </rPh>
    <rPh sb="2" eb="3">
      <t>ロ</t>
    </rPh>
    <rPh sb="4" eb="6">
      <t>ウム</t>
    </rPh>
    <phoneticPr fontId="5"/>
  </si>
  <si>
    <t>有</t>
  </si>
  <si>
    <t>終点</t>
    <rPh sb="0" eb="2">
      <t>シュウテン</t>
    </rPh>
    <phoneticPr fontId="38"/>
  </si>
  <si>
    <t>建設年度</t>
    <rPh sb="0" eb="2">
      <t>ケンセツ</t>
    </rPh>
    <rPh sb="2" eb="4">
      <t>ネンド</t>
    </rPh>
    <phoneticPr fontId="8"/>
  </si>
  <si>
    <t>幅員</t>
    <rPh sb="0" eb="2">
      <t>フクイン</t>
    </rPh>
    <phoneticPr fontId="8"/>
  </si>
  <si>
    <t>緊急輸送道路</t>
    <rPh sb="0" eb="2">
      <t>キンキュウ</t>
    </rPh>
    <rPh sb="2" eb="4">
      <t>ユソウ</t>
    </rPh>
    <rPh sb="4" eb="6">
      <t>ドウロ</t>
    </rPh>
    <phoneticPr fontId="5"/>
  </si>
  <si>
    <t>一次</t>
  </si>
  <si>
    <t>トンネル毎
の健全性の
診断の区分</t>
    <rPh sb="12" eb="14">
      <t>シンダン</t>
    </rPh>
    <rPh sb="15" eb="17">
      <t>クブン</t>
    </rPh>
    <phoneticPr fontId="38"/>
  </si>
  <si>
    <t>Ⅲ</t>
  </si>
  <si>
    <t>変状・異常
箇所数合計</t>
    <phoneticPr fontId="38"/>
  </si>
  <si>
    <t>トンネル本体工</t>
    <phoneticPr fontId="38"/>
  </si>
  <si>
    <t>材質劣化</t>
    <rPh sb="0" eb="2">
      <t>ザイシツ</t>
    </rPh>
    <rPh sb="2" eb="4">
      <t>レッカ</t>
    </rPh>
    <phoneticPr fontId="8"/>
  </si>
  <si>
    <t>Ⅱ</t>
    <phoneticPr fontId="8"/>
  </si>
  <si>
    <t>Ⅲ</t>
    <phoneticPr fontId="8"/>
  </si>
  <si>
    <t>Ⅳ</t>
    <phoneticPr fontId="8"/>
  </si>
  <si>
    <t>附属物等
の取付状態</t>
    <phoneticPr fontId="38"/>
  </si>
  <si>
    <t>◯
（応急措置後)</t>
    <phoneticPr fontId="38"/>
  </si>
  <si>
    <t>漏水</t>
    <rPh sb="0" eb="2">
      <t>ロウスイ</t>
    </rPh>
    <phoneticPr fontId="8"/>
  </si>
  <si>
    <t>✕</t>
    <phoneticPr fontId="38"/>
  </si>
  <si>
    <t>外力</t>
    <rPh sb="0" eb="2">
      <t>ガイリョク</t>
    </rPh>
    <phoneticPr fontId="8"/>
  </si>
  <si>
    <t>トンネル変状・異常箇所写真位置図</t>
    <rPh sb="4" eb="6">
      <t>ヘンジョウ</t>
    </rPh>
    <rPh sb="7" eb="9">
      <t>イジョウ</t>
    </rPh>
    <rPh sb="9" eb="11">
      <t>カショ</t>
    </rPh>
    <rPh sb="11" eb="13">
      <t>シャシン</t>
    </rPh>
    <rPh sb="13" eb="16">
      <t>イチズ</t>
    </rPh>
    <phoneticPr fontId="8"/>
  </si>
  <si>
    <t>注１：本位置図は、見下げた状態で記載すること。
注２：覆工スパン番号は横断目地毎(矢板工法の場合は上半アーチの
　　　横断目地毎)に設定すること。</t>
    <phoneticPr fontId="38"/>
  </si>
  <si>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38"/>
  </si>
  <si>
    <t>※1　トンネル本体工の変状数は、材質劣化、漏水に起因するものは変状単位で、外力に起因するものはスパン単位で計上すること。</t>
    <rPh sb="7" eb="10">
      <t>ホンタイコウ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</si>
  <si>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</si>
  <si>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</si>
  <si>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</si>
  <si>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</si>
  <si>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国道491号（長門・俵山道路）</t>
    <phoneticPr fontId="9"/>
  </si>
  <si>
    <t>定期点検実施者</t>
    <rPh sb="0" eb="2">
      <t>テイキ</t>
    </rPh>
    <rPh sb="2" eb="4">
      <t>テンケン</t>
    </rPh>
    <rPh sb="4" eb="7">
      <t>ジッシシャ</t>
    </rPh>
    <phoneticPr fontId="5"/>
  </si>
  <si>
    <t>定期点検年月日</t>
    <rPh sb="4" eb="7">
      <t>ネンガッピ</t>
    </rPh>
    <phoneticPr fontId="5"/>
  </si>
  <si>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</si>
  <si>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</si>
  <si>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</si>
  <si>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</si>
  <si>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</si>
  <si>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</si>
  <si>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</si>
  <si>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</si>
  <si>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</si>
  <si>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</si>
  <si>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8"/>
  </si>
  <si>
    <t>部位区分</t>
    <rPh sb="0" eb="2">
      <t>ブイ</t>
    </rPh>
    <rPh sb="2" eb="4">
      <t>クブン</t>
    </rPh>
    <phoneticPr fontId="8"/>
  </si>
  <si>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</si>
  <si>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</si>
  <si>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</si>
  <si>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前回定期点検時の変状の発生範囲及び規模</t>
    <rPh sb="2" eb="4">
      <t>テイキ</t>
    </rPh>
    <rPh sb="4" eb="6">
      <t>テンケン</t>
    </rPh>
    <rPh sb="6" eb="7">
      <t>ジ</t>
    </rPh>
    <phoneticPr fontId="9"/>
  </si>
  <si>
    <t>対策区分</t>
    <rPh sb="0" eb="2">
      <t>タイサク</t>
    </rPh>
    <rPh sb="2" eb="4">
      <t>クブン</t>
    </rPh>
    <phoneticPr fontId="5"/>
  </si>
  <si>
    <t>対策区分</t>
    <phoneticPr fontId="9"/>
  </si>
  <si>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</si>
  <si>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</si>
  <si>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</si>
  <si>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</si>
  <si>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</si>
  <si>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</si>
  <si>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S001</t>
  </si>
  <si>
    <t>覆工</t>
  </si>
  <si>
    <t>アーチ（左側）</t>
  </si>
  <si>
    <t>材質劣化</t>
  </si>
  <si>
    <t>0.0400m2</t>
  </si>
  <si>
    <t>Ⅱb</t>
  </si>
  <si>
    <t>Ⅱa</t>
  </si>
  <si>
    <t>否</t>
  </si>
  <si>
    <t>要対策</t>
  </si>
  <si>
    <t>未</t>
  </si>
  <si>
    <t>はく落防止対策工</t>
  </si>
  <si>
    <t>横断目地（天端）</t>
  </si>
  <si>
    <t>0.0500m2</t>
  </si>
  <si>
    <t>0.0450m2</t>
    <phoneticPr fontId="9"/>
  </si>
  <si>
    <t>要監視</t>
  </si>
  <si>
    <t>－</t>
  </si>
  <si>
    <t>監視</t>
  </si>
  <si>
    <t>横断目地（左側）</t>
  </si>
  <si>
    <t>0.6000m2</t>
  </si>
  <si>
    <t>横断目地（右側）</t>
  </si>
  <si>
    <t>0.0150m2</t>
    <phoneticPr fontId="9"/>
  </si>
  <si>
    <t>3.7500m2</t>
  </si>
  <si>
    <t>アーチ（天端）</t>
  </si>
  <si>
    <t>0.2400m2</t>
    <phoneticPr fontId="9"/>
  </si>
  <si>
    <t>0.1800m2</t>
  </si>
  <si>
    <t>0.2925m2</t>
    <phoneticPr fontId="9"/>
  </si>
  <si>
    <t>0.0200m2</t>
  </si>
  <si>
    <t>アーチ（右側）</t>
  </si>
  <si>
    <t>0.0900m2</t>
  </si>
  <si>
    <t>0.1000m2</t>
  </si>
  <si>
    <t>0.0125m2</t>
    <phoneticPr fontId="9"/>
  </si>
  <si>
    <t>0.0600m2</t>
  </si>
  <si>
    <t>0.0025m2</t>
    <phoneticPr fontId="9"/>
  </si>
  <si>
    <t>側壁（右側）</t>
  </si>
  <si>
    <t>0.0100m2</t>
  </si>
  <si>
    <t>0.7000m2</t>
  </si>
  <si>
    <t>0.6300m2</t>
  </si>
  <si>
    <t>0.8100m2</t>
  </si>
  <si>
    <t>0.0300m2</t>
  </si>
  <si>
    <t>1.2000m2</t>
  </si>
  <si>
    <t>Ⅰ</t>
  </si>
  <si>
    <t>済</t>
  </si>
  <si>
    <t>0.0625m2</t>
    <phoneticPr fontId="9"/>
  </si>
  <si>
    <t>0.4800m2</t>
  </si>
  <si>
    <t>0.2275m2</t>
    <phoneticPr fontId="9"/>
  </si>
  <si>
    <t>0.2800m2</t>
  </si>
  <si>
    <t>3.8400m2</t>
  </si>
  <si>
    <t>0.0875m2</t>
    <phoneticPr fontId="9"/>
  </si>
  <si>
    <t>0.0250m2</t>
    <phoneticPr fontId="9"/>
  </si>
  <si>
    <t>0.2100m2</t>
  </si>
  <si>
    <t>0.2300m2</t>
  </si>
  <si>
    <t>定期点検結果</t>
    <rPh sb="0" eb="6">
      <t>テイキテンケンケッカ</t>
    </rPh>
    <phoneticPr fontId="9"/>
  </si>
  <si>
    <t>0.0300m2</t>
    <phoneticPr fontId="9"/>
  </si>
  <si>
    <t>0.0750m2</t>
    <phoneticPr fontId="9"/>
  </si>
  <si>
    <t>0.0700m2</t>
  </si>
  <si>
    <t>0.0050m2</t>
    <phoneticPr fontId="9"/>
  </si>
  <si>
    <t>0.1200m2</t>
  </si>
  <si>
    <t>0.0650m2</t>
    <phoneticPr fontId="9"/>
  </si>
  <si>
    <t>0.0350m2</t>
    <phoneticPr fontId="9"/>
  </si>
  <si>
    <t>1.4400m2</t>
  </si>
  <si>
    <t>0.1100m2</t>
  </si>
  <si>
    <t>0.0800m2</t>
  </si>
  <si>
    <t>0.2625m2</t>
    <phoneticPr fontId="9"/>
  </si>
  <si>
    <t>はく落防止対策工</t>
    <phoneticPr fontId="9"/>
  </si>
  <si>
    <t>0.0550m2</t>
    <phoneticPr fontId="9"/>
  </si>
  <si>
    <t>面壁・妻壁等</t>
  </si>
  <si>
    <t>1.0000m2</t>
  </si>
  <si>
    <t>0.0075m2</t>
    <phoneticPr fontId="9"/>
  </si>
  <si>
    <t>0.1500m2</t>
    <phoneticPr fontId="9"/>
  </si>
  <si>
    <t>0.0225m2</t>
    <phoneticPr fontId="9"/>
  </si>
  <si>
    <t>0.0500m2</t>
    <phoneticPr fontId="9"/>
  </si>
  <si>
    <t>0.2500m2</t>
  </si>
  <si>
    <t>0.3000m2</t>
  </si>
  <si>
    <t>0.0800m2</t>
    <phoneticPr fontId="9"/>
  </si>
  <si>
    <t>2.5600m2</t>
  </si>
  <si>
    <t>2.4000m2</t>
  </si>
  <si>
    <t>0.3500m2</t>
  </si>
  <si>
    <t>0.8400m2</t>
  </si>
  <si>
    <t>坑門</t>
  </si>
  <si>
    <t>長さ4.3m×幅0.3mm</t>
  </si>
  <si>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8"/>
  </si>
  <si>
    <t>※　応急措置を実施しないで判定した変状の対策区分は、対策区分の応急措置後の欄に記入すること。</t>
    <rPh sb="37" eb="38">
      <t>ラン</t>
    </rPh>
    <rPh sb="39" eb="41">
      <t>キニュウ</t>
    </rPh>
    <phoneticPr fontId="9"/>
  </si>
  <si>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</si>
  <si>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</si>
  <si>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</si>
  <si>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</si>
  <si>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定期点検実施者</t>
    <rPh sb="4" eb="6">
      <t>ジッシ</t>
    </rPh>
    <rPh sb="6" eb="7">
      <t>シャ</t>
    </rPh>
    <phoneticPr fontId="5"/>
  </si>
  <si>
    <t>異常
番号</t>
    <rPh sb="0" eb="2">
      <t>イジョウ</t>
    </rPh>
    <rPh sb="3" eb="5">
      <t>バンゴウ</t>
    </rPh>
    <phoneticPr fontId="5"/>
  </si>
  <si>
    <t>異常部位</t>
    <rPh sb="0" eb="2">
      <t>イジョウ</t>
    </rPh>
    <rPh sb="2" eb="4">
      <t>ブイ</t>
    </rPh>
    <phoneticPr fontId="5"/>
  </si>
  <si>
    <t>異　常  の  内　容</t>
    <rPh sb="0" eb="1">
      <t>イ</t>
    </rPh>
    <rPh sb="2" eb="3">
      <t>ツネ</t>
    </rPh>
    <rPh sb="8" eb="9">
      <t>ナイ</t>
    </rPh>
    <rPh sb="10" eb="11">
      <t>カタチ</t>
    </rPh>
    <phoneticPr fontId="5"/>
  </si>
  <si>
    <t>応急措置の
実施状況</t>
    <rPh sb="0" eb="2">
      <t>オウキュウ</t>
    </rPh>
    <rPh sb="2" eb="4">
      <t>ソチ</t>
    </rPh>
    <rPh sb="6" eb="8">
      <t>ジッシ</t>
    </rPh>
    <rPh sb="8" eb="10">
      <t>ジョウキョウ</t>
    </rPh>
    <phoneticPr fontId="5"/>
  </si>
  <si>
    <t>対象箇所</t>
    <rPh sb="0" eb="2">
      <t>タイショウ</t>
    </rPh>
    <rPh sb="2" eb="4">
      <t>カショ</t>
    </rPh>
    <phoneticPr fontId="5"/>
  </si>
  <si>
    <t>異常種類</t>
    <rPh sb="0" eb="2">
      <t>イジョウ</t>
    </rPh>
    <rPh sb="2" eb="4">
      <t>シュルイ</t>
    </rPh>
    <phoneticPr fontId="5"/>
  </si>
  <si>
    <t>異常の発生範囲の規模</t>
    <rPh sb="0" eb="2">
      <t>イジョウ</t>
    </rPh>
    <rPh sb="3" eb="5">
      <t>ハッセイ</t>
    </rPh>
    <rPh sb="5" eb="7">
      <t>ハンイ</t>
    </rPh>
    <rPh sb="8" eb="10">
      <t>キボ</t>
    </rPh>
    <phoneticPr fontId="5"/>
  </si>
  <si>
    <t>異常判定区分</t>
    <rPh sb="0" eb="2">
      <t>イジョウ</t>
    </rPh>
    <rPh sb="2" eb="4">
      <t>ハンテイ</t>
    </rPh>
    <rPh sb="4" eb="6">
      <t>クブン</t>
    </rPh>
    <phoneticPr fontId="5"/>
  </si>
  <si>
    <t>応急措置の内容</t>
    <rPh sb="0" eb="2">
      <t>オウキュウ</t>
    </rPh>
    <rPh sb="2" eb="4">
      <t>ソチ</t>
    </rPh>
    <rPh sb="5" eb="7">
      <t>ナイヨウ</t>
    </rPh>
    <phoneticPr fontId="5"/>
  </si>
  <si>
    <t>非常用施設</t>
  </si>
  <si>
    <t>附属物本体</t>
  </si>
  <si>
    <t>1箇所</t>
  </si>
  <si>
    <t>×</t>
  </si>
  <si>
    <t>再設置</t>
  </si>
  <si>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</si>
  <si>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</si>
  <si>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</si>
  <si>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</si>
  <si>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</si>
  <si>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定期点検実施者</t>
    <rPh sb="4" eb="7">
      <t>ジッシシャ</t>
    </rPh>
    <phoneticPr fontId="5"/>
  </si>
  <si>
    <t>状態の把握の内容</t>
    <rPh sb="0" eb="2">
      <t>ジョウタイ</t>
    </rPh>
    <rPh sb="3" eb="5">
      <t>ハアク</t>
    </rPh>
    <rPh sb="6" eb="8">
      <t>ナイヨウ</t>
    </rPh>
    <phoneticPr fontId="8"/>
  </si>
  <si>
    <t>覆工スパン
番号</t>
    <rPh sb="0" eb="2">
      <t>フッコウ</t>
    </rPh>
    <rPh sb="6" eb="8">
      <t>バンゴウ</t>
    </rPh>
    <phoneticPr fontId="8"/>
  </si>
  <si>
    <t>年月日</t>
    <rPh sb="0" eb="2">
      <t>ネンゲツ</t>
    </rPh>
    <rPh sb="2" eb="3">
      <t>ニチ</t>
    </rPh>
    <phoneticPr fontId="8"/>
  </si>
  <si>
    <t>内容</t>
    <rPh sb="0" eb="2">
      <t>ナイヨウ</t>
    </rPh>
    <phoneticPr fontId="8"/>
  </si>
  <si>
    <t>結果</t>
    <rPh sb="0" eb="2">
      <t>ケッカ</t>
    </rPh>
    <phoneticPr fontId="8"/>
  </si>
  <si>
    <t>対策区分の
判定</t>
    <rPh sb="0" eb="2">
      <t>タイサク</t>
    </rPh>
    <rPh sb="2" eb="4">
      <t>クブン</t>
    </rPh>
    <rPh sb="6" eb="8">
      <t>ハンテイ</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</si>
  <si>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</si>
  <si>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44"/>
  </si>
  <si>
    <t>フリガナ</t>
    <phoneticPr fontId="44"/>
  </si>
  <si>
    <t>路 線 名</t>
    <rPh sb="0" eb="1">
      <t>ミチ</t>
    </rPh>
    <rPh sb="2" eb="3">
      <t>セン</t>
    </rPh>
    <rPh sb="4" eb="5">
      <t>メイ</t>
    </rPh>
    <phoneticPr fontId="44"/>
  </si>
  <si>
    <t>定期点検実施者</t>
    <rPh sb="4" eb="6">
      <t>ジッシ</t>
    </rPh>
    <phoneticPr fontId="9"/>
  </si>
  <si>
    <t>名　称</t>
    <rPh sb="0" eb="1">
      <t>ナ</t>
    </rPh>
    <rPh sb="2" eb="3">
      <t>ショウ</t>
    </rPh>
    <phoneticPr fontId="8"/>
  </si>
  <si>
    <t>管理者名</t>
    <phoneticPr fontId="44"/>
  </si>
  <si>
    <t>写真
番号</t>
    <phoneticPr fontId="5"/>
  </si>
  <si>
    <t>覆工スパン
番号</t>
    <rPh sb="0" eb="2">
      <t>フッコウ</t>
    </rPh>
    <rPh sb="6" eb="8">
      <t>バンゴウ</t>
    </rPh>
    <phoneticPr fontId="5"/>
  </si>
  <si>
    <t>変状番号</t>
    <rPh sb="0" eb="2">
      <t>ヘンジョウ</t>
    </rPh>
    <rPh sb="2" eb="4">
      <t>バンゴウ</t>
    </rPh>
    <phoneticPr fontId="8"/>
  </si>
  <si>
    <t>変状
部位</t>
    <rPh sb="0" eb="2">
      <t>ヘンジョウ</t>
    </rPh>
    <rPh sb="3" eb="5">
      <t>ブイ</t>
    </rPh>
    <phoneticPr fontId="5"/>
  </si>
  <si>
    <t>対策
区分</t>
    <rPh sb="0" eb="2">
      <t>タイサク</t>
    </rPh>
    <rPh sb="3" eb="5">
      <t>クブン</t>
    </rPh>
    <phoneticPr fontId="5"/>
  </si>
  <si>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</si>
  <si>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</si>
  <si>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0.20m×0.20m</t>
  </si>
  <si>
    <t>前回変状の発生範囲及び規模</t>
    <rPh sb="0" eb="2">
      <t>ゼンカイ</t>
    </rPh>
    <rPh sb="2" eb="4">
      <t>ヘンジョウ</t>
    </rPh>
    <rPh sb="5" eb="9">
      <t>ハッセイハンイ</t>
    </rPh>
    <rPh sb="9" eb="10">
      <t>オヨ</t>
    </rPh>
    <rPh sb="11" eb="13">
      <t>キボ</t>
    </rPh>
    <phoneticPr fontId="9"/>
  </si>
  <si>
    <t>0.20m×0.20m (Ⅱb判定)</t>
  </si>
  <si>
    <t>1.00m×0.05m</t>
  </si>
  <si>
    <t>0.90m×0.05m (Ⅱb判定)</t>
  </si>
  <si>
    <t>対策履歴</t>
    <rPh sb="0" eb="2">
      <t>タイサク</t>
    </rPh>
    <rPh sb="2" eb="4">
      <t>リレキ</t>
    </rPh>
    <phoneticPr fontId="5"/>
  </si>
  <si>
    <t>実施状況（実施日）</t>
    <rPh sb="0" eb="2">
      <t>ジッシ</t>
    </rPh>
    <rPh sb="2" eb="4">
      <t>ジョウキョウ</t>
    </rPh>
    <rPh sb="5" eb="8">
      <t>ジッシビ</t>
    </rPh>
    <phoneticPr fontId="5"/>
  </si>
  <si>
    <t>メモ</t>
    <phoneticPr fontId="9"/>
  </si>
  <si>
    <t xml:space="preserve">アーチ部(左側)にうき。将来的に利用者に影響が及ぶ可能性があるため、重点的な監視及び計画的な対策を必要とする。(前回194-1) </t>
  </si>
  <si>
    <t xml:space="preserve">横断目地部(天端)に豆板(スプレー処置済)。現状で利用者被害の可能性は低いため、監視にとどめる。(前回192-1) </t>
  </si>
  <si>
    <t>2.00m×0.30m</t>
  </si>
  <si>
    <t>今回新規変状</t>
  </si>
  <si>
    <t>0.30m×0.05m</t>
  </si>
  <si>
    <t>0.30m×0.05m (Ⅱb判定)</t>
  </si>
  <si>
    <t xml:space="preserve">横断目地部(アーチ左側)に繊維シートの塗装剥がれ。新規変状。現状で利用者被害の可能性は低いため、監視にとどめる。 </t>
    <rPh sb="13" eb="15">
      <t>センイ</t>
    </rPh>
    <phoneticPr fontId="9"/>
  </si>
  <si>
    <t xml:space="preserve">横断目地部(アーチ右側)にうき。将来的に利用者に影響が及ぶ可能性があるため、重点的な監視及び計画的な対策を必要とする。(前回189-2) </t>
  </si>
  <si>
    <t>※　応急措置後の対策区分の判定区分Ⅱb～Ⅳについて添付すること。また、点検前に
　　実施された措置によりⅠと判定された箇所も添付すること。</t>
    <rPh sb="2" eb="4">
      <t>オウキュウ</t>
    </rPh>
    <rPh sb="4" eb="7">
      <t>ソチゴ</t>
    </rPh>
    <rPh sb="8" eb="10">
      <t>タイサク</t>
    </rPh>
    <rPh sb="10" eb="12">
      <t>クブン</t>
    </rPh>
    <rPh sb="13" eb="15">
      <t>ハンテイ</t>
    </rPh>
    <rPh sb="15" eb="17">
      <t>クブン</t>
    </rPh>
    <rPh sb="25" eb="27">
      <t>テンプ</t>
    </rPh>
    <rPh sb="35" eb="37">
      <t>テンケン</t>
    </rPh>
    <rPh sb="37" eb="38">
      <t>マエ</t>
    </rPh>
    <rPh sb="54" eb="56">
      <t>ハンテイ</t>
    </rPh>
    <rPh sb="59" eb="61">
      <t>カショ</t>
    </rPh>
    <rPh sb="62" eb="64">
      <t>テンプ</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</si>
  <si>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</si>
  <si>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応急措置を実施しないで判定した変状の判定区分は、判定区分の応急措置後の欄に記入すること。</t>
    <rPh sb="20" eb="24">
      <t>ハンテイクブン</t>
    </rPh>
    <rPh sb="26" eb="30">
      <t>ハンテイクブン</t>
    </rPh>
    <rPh sb="31" eb="33">
      <t>オウキュウ</t>
    </rPh>
    <rPh sb="33" eb="36">
      <t>ソチゴ</t>
    </rPh>
    <rPh sb="37" eb="38">
      <t>ラン</t>
    </rPh>
    <rPh sb="39" eb="41">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</si>
  <si>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</si>
  <si>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</si>
  <si>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</si>
  <si>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</si>
  <si>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7.50m×0.50m</t>
  </si>
  <si>
    <t xml:space="preserve">横断目地部(アーチ左側)ににじみ。新規変状。現状で利用者被害の可能性は低いため、監視にとどめる。 </t>
  </si>
  <si>
    <t xml:space="preserve">横断目地部(アーチ左側)にうき。将来的に利用者に影響が及ぶ可能性があるため、重点的な監視及び計画的な対策を必要とする。(前回189-3) </t>
  </si>
  <si>
    <t>0.40m×0.60m</t>
    <phoneticPr fontId="9"/>
  </si>
  <si>
    <t>0.30m×0.60m (Ⅱb判定)</t>
  </si>
  <si>
    <t xml:space="preserve">アーチ部(天端)に豆板(スプレー処置済)。現状で利用者被害の可能性は低いため、監視にとどめる。(前回189-1) </t>
  </si>
  <si>
    <t xml:space="preserve">横断目地部(アーチ右側)にうき。新規変状。将来的に利用者に影響が及ぶ可能性があるため、重点的な監視及び計画的な対策を必要とする。 </t>
  </si>
  <si>
    <t>0.45m×0.65m</t>
    <phoneticPr fontId="9"/>
  </si>
  <si>
    <t>0.90m×0.05m</t>
  </si>
  <si>
    <t xml:space="preserve">アーチ部(天端)に豆板(スプレー処置済)。新規変状。現状で利用者被害の可能性は低いため、監視にとどめる。 </t>
  </si>
  <si>
    <t xml:space="preserve">横断目地部(アーチ左側)にうき。将来的に利用者に影響が及ぶ可能性があるため、重点的な監視及び計画的な対策を必要とする。(前回184-5) </t>
  </si>
  <si>
    <t>0.40m×0.05m</t>
  </si>
  <si>
    <t>0.40m×0.05m (Ⅱb判定)</t>
  </si>
  <si>
    <t>0.20m×0.45m</t>
    <phoneticPr fontId="9"/>
  </si>
  <si>
    <t>0.20m×0.50m (Ⅱb判定)</t>
  </si>
  <si>
    <t xml:space="preserve">横断目地部(アーチ左側)に豆板(スプレー処置済)。現状で利用者被害の可能性は低いため、監視にとどめる。(前回184-4) </t>
  </si>
  <si>
    <t xml:space="preserve">アーチ部(右側)に豆板(スプレー処置済)。現状で利用者被害の可能性は低いため、監視にとどめる。(前回185-1) </t>
  </si>
  <si>
    <t>0.50m×0.10m</t>
  </si>
  <si>
    <t>0.25m×0.05m (Ⅱb判定)</t>
  </si>
  <si>
    <t>1.20m×0.05m</t>
  </si>
  <si>
    <t>1.20m×0.05m (Ⅱa判定)</t>
  </si>
  <si>
    <t xml:space="preserve">横断目地部(天端)にうき。拡大。将来的に利用者に影響が及ぶ可能性があるため、重点的な監視及び計画的な対策を必要とする。(前回184-2) </t>
  </si>
  <si>
    <t xml:space="preserve">横断目地部(アーチ左側)にうき。将来的に利用者に影響が及ぶ可能性があるため、重点的な監視及び計画的な対策を必要とする。(前回183-2) </t>
  </si>
  <si>
    <t>0.05m×0.05m</t>
  </si>
  <si>
    <t>0.05m×0.05m (Ⅱb判定)</t>
  </si>
  <si>
    <t>0.50m×0.10m (Ⅱa判定)</t>
  </si>
  <si>
    <t xml:space="preserve">アーチ部(天端)に豆板。現状で利用者被害の可能性は低いため、監視にとどめる。(前回184-3) </t>
  </si>
  <si>
    <t xml:space="preserve">横断目地部(天端)にうき(スプレー処置済)。将来的に利用者に影響が及ぶ可能性があるため、重点的な監視及び計画的な対策を必要とする。(前回184-1) </t>
  </si>
  <si>
    <t>0.05m×0.20m</t>
  </si>
  <si>
    <t>0.05m×0.20m (Ⅱb判定)</t>
  </si>
  <si>
    <t>1.00m×0.70m</t>
  </si>
  <si>
    <t>1.00m×0.70m (Ⅱb判定)</t>
  </si>
  <si>
    <t xml:space="preserve">アーチ部(右側)にうき。将来的に利用者に影響が及ぶ可能性があるため、重点的な監視及び計画的な対策を必要とする。(前回183-1) </t>
    <phoneticPr fontId="9"/>
  </si>
  <si>
    <t xml:space="preserve">アーチ部(天端)に豆板(スプレー処置済)。現状で利用者被害の可能性は低いため、監視にとどめる。(前回182-2) </t>
  </si>
  <si>
    <t>0.70m×0.90m</t>
  </si>
  <si>
    <t>0.90m×0.90m (Ⅱb判定)</t>
  </si>
  <si>
    <t>1.00m×0.05m (Ⅱb判定)</t>
  </si>
  <si>
    <t xml:space="preserve">アーチ部(天端)に豆板(スプレー処置済)。現状で利用者被害の可能性は低いため、監視にとどめる。(前回182-1) </t>
  </si>
  <si>
    <t xml:space="preserve">横断目地部(アーチ右側)にうき。将来的に利用者に影響が及ぶ可能性があるため、重点的な監視及び計画的な対策を必要とする。(前回181-1) </t>
  </si>
  <si>
    <t>0.15m×0.30m</t>
  </si>
  <si>
    <t>0.15m×0.30m (Ⅱa判定)</t>
  </si>
  <si>
    <t>0.30m×0.05m (Ⅱa判定)</t>
  </si>
  <si>
    <t xml:space="preserve">アーチ部(天端)にひび割れ沿いのうき(スプレー処置済)。将来的に利用者に影響が及ぶ可能性があるため、重点的な監視及び計画的な対策を必要とする。(前回176-1) </t>
  </si>
  <si>
    <t xml:space="preserve">横断目地部(アーチ左側)にうき(スプレー処置済)。将来的に利用者に影響が及ぶ可能性があるため、重点的な監視及び計画的な対策を必要とする。(前回175-1) </t>
  </si>
  <si>
    <t>0.80m×0.05m</t>
  </si>
  <si>
    <t>0.10m×0.30m</t>
  </si>
  <si>
    <t xml:space="preserve">横断目地部(アーチ左側)にうき。新規変状。将来的に利用者に影響が及ぶ可能性があるため、重点的な監視及び計画的な対策を必要とする。 </t>
  </si>
  <si>
    <t xml:space="preserve">アーチ部(天端)にうき(スプレー処置済)。新規変状。将来的に利用者に影響が及ぶ可能性があるため、重点的な監視及び計画的な対策を必要とする。 </t>
  </si>
  <si>
    <t>1.00m×1.20m</t>
    <phoneticPr fontId="9"/>
  </si>
  <si>
    <t>1.00m×1.20m (Ⅱb判定)</t>
  </si>
  <si>
    <t xml:space="preserve">アーチ部(天端)に豆板(スプレー処置済)。現状で利用者被害の可能性は低いため、監視にとどめる。(前回171-2) </t>
  </si>
  <si>
    <t xml:space="preserve">アーチ部(天端)に豆板(スプレー処置済)。現状で利用者被害の可能性は低いため、監視にとどめる。(前回171-1) </t>
  </si>
  <si>
    <t>0.10m×1.00m</t>
  </si>
  <si>
    <t>0.10m×0.50m (Ⅱb判定)</t>
  </si>
  <si>
    <t>0.05m×0.05m (Ⅰ判定)</t>
  </si>
  <si>
    <t xml:space="preserve">アーチ部(左側)にうき。拡大。将来的に利用者に影響が及ぶ可能性があるため、重点的な監視及び計画的な対策を必要とする。(前回170-1) </t>
  </si>
  <si>
    <t xml:space="preserve">アーチ部(右側)に鋼材腐食(スプレー処置済)。現状で利用者被害の可能性は低いため、監視にとどめる。(前回169-1) </t>
  </si>
  <si>
    <t>0.20m×0.05m</t>
  </si>
  <si>
    <t>0.25m×0.25m</t>
    <phoneticPr fontId="9"/>
  </si>
  <si>
    <t>0.20m×0.20m (Ⅱa判定)</t>
  </si>
  <si>
    <t>はく落防止対策工(叩落し)を実施</t>
  </si>
  <si>
    <t xml:space="preserve">横断目地部(天端)にはく落（叩落し・スプレー処置済）。新規変状。前回点検時に確認されたうきを叩き落した事により状態は改善され、現状で利用者被害がないと判断しⅠ判定とした。 </t>
  </si>
  <si>
    <t xml:space="preserve">アーチ部(天端)にうき(スプレー処置済)。将来的に利用者に影響が及ぶ可能性があるため、重点的な監視及び計画的な対策を必要とする。(前回165-4) </t>
  </si>
  <si>
    <t>0.60m×0.80m</t>
    <phoneticPr fontId="9"/>
  </si>
  <si>
    <t>0.60m×0.80m (Ⅱb判定)</t>
  </si>
  <si>
    <t>0.35m×0.65m</t>
    <phoneticPr fontId="9"/>
  </si>
  <si>
    <t>0.40m×0.70m (Ⅱa判定)</t>
  </si>
  <si>
    <t xml:space="preserve">アーチ部(天端)に豆板(スプレー処置済)。現状で利用者被害の可能性は低いため、監視にとどめる。(前回165-3) </t>
  </si>
  <si>
    <t xml:space="preserve">アーチ部(天端)にうき(拡大・スプレー処置済)。将来的に利用者に影響が及ぶ可能性があるため、重点的な監視及び計画的な対策を必要とする。(前回165-2) </t>
  </si>
  <si>
    <t>1.60m×2.40m</t>
  </si>
  <si>
    <t>1.60m×2.40m (Ⅱb判定)</t>
  </si>
  <si>
    <t>0.20m×0.25m</t>
  </si>
  <si>
    <t>0.20m×0.25m (Ⅱa判定)</t>
  </si>
  <si>
    <t xml:space="preserve">アーチ部(天端)にはく離(豆板状)。現状で利用者被害の可能性は低いため、監視にとどめる。(前回165-1) </t>
  </si>
  <si>
    <t xml:space="preserve">アーチ部(天端)にうき(スプレー処置済)。将来的に利用者に影響が及ぶ可能性があるため、重点的な監視及び計画的な対策を必要とする。(前回164-1) </t>
  </si>
  <si>
    <t>0.25m×0.35m</t>
  </si>
  <si>
    <t>0.10m×0.25m (Ⅱa判定)</t>
  </si>
  <si>
    <t>0.30m×0.70m</t>
  </si>
  <si>
    <t>0.30m×0.75m (Ⅱb判定)</t>
  </si>
  <si>
    <t xml:space="preserve">アーチ部(天端)にうき(拡大・スプレー処置済)。将来的に利用者に影響が及ぶ可能性があるため、重点的な監視及び計画的な対策を必要とする。(前回164-2) </t>
  </si>
  <si>
    <t xml:space="preserve">アーチ部(天端)にはく離(豆板状)。現状で利用者被害の可能性は低いため、監視にとどめる。(前回164-3) </t>
  </si>
  <si>
    <t>0.30m×0.10m</t>
  </si>
  <si>
    <t>0.30m×0.10m (Ⅱa判定)</t>
  </si>
  <si>
    <t>0.25m×0.05m</t>
  </si>
  <si>
    <t>0.25m×0.05m (Ⅱa判定)</t>
  </si>
  <si>
    <t xml:space="preserve">横断目地部(天端)に閉合しかけのひび割れを伴ううき(スプレー処置済)。早晩、利用者に影響が及ぶ可能性が高いため、早期に措置を講ずる必要がある。 (前回163-1) </t>
    <rPh sb="10" eb="12">
      <t>ヘイゴウ</t>
    </rPh>
    <rPh sb="18" eb="19">
      <t>ワ</t>
    </rPh>
    <rPh sb="21" eb="22">
      <t>トモナ</t>
    </rPh>
    <phoneticPr fontId="9"/>
  </si>
  <si>
    <t xml:space="preserve">横断目地部(アーチ右側)にうき(スプレー処置済)。将来的に利用者に影響が及ぶ可能性があるため、重点的な監視及び計画的な対策を必要とする。(前回162-1) </t>
  </si>
  <si>
    <t>0.40m×0.10m</t>
  </si>
  <si>
    <t>0.05m×0.05m (Ⅱa判定)</t>
  </si>
  <si>
    <t xml:space="preserve">横断目地部(天端)にうき(スプレー処置済)。新規変状。将来的に利用者に影響が及ぶ可能性があるため、重点的な監視及び計画的な対策を必要とする。 </t>
  </si>
  <si>
    <t xml:space="preserve">アーチ部(右側)に鋼材腐食(スプレー処置済)。現状で利用者被害の可能性は低いため、監視にとどめる。(前回160-1) </t>
  </si>
  <si>
    <t>0.60m×0.05m</t>
  </si>
  <si>
    <t>1.50m×0.05m</t>
  </si>
  <si>
    <t>1.50m×0.05m (Ⅱb判定)</t>
  </si>
  <si>
    <t xml:space="preserve">横断目地部(側壁右側)にうき。新規変状。現状で利用者被害の可能性は低いため、監視にとどめる。 </t>
  </si>
  <si>
    <t xml:space="preserve">横断目地部(アーチ右側)にうき。将来的に利用者に影響が及ぶ可能性があるため、重点的な監視及び計画的な対策を必要とする。(前回157-1) </t>
  </si>
  <si>
    <t>0.70m×0.10m</t>
  </si>
  <si>
    <t>0.25m×0.10m</t>
  </si>
  <si>
    <t>0.25m×0.10m (Ⅱa判定)</t>
  </si>
  <si>
    <t xml:space="preserve">横断目地部(アーチ右側)にうき(スプレー処置済)。新規変状。将来的に利用者に影響が及ぶ可能性があるため、重点的な監視及び計画的な対策を必要とする。 </t>
  </si>
  <si>
    <t xml:space="preserve">横断目地部(天端)にうき(スプレー処置済)。将来的に利用者に影響が及ぶ可能性があるため、重点的な監視及び計画的な対策を必要とする。(前回156-2) </t>
  </si>
  <si>
    <t xml:space="preserve">アーチ部(右側)に鋼材腐食(スプレー処置済)。新規変状。現状で利用者被害の可能性は低いため、監視にとどめる。 </t>
  </si>
  <si>
    <t xml:space="preserve">アーチ部(天端)にひび割れ沿いのうき(スプレー処置済)。新規変状。将来的に利用者に影響が及ぶ可能性があるため、重点的な監視及び計画的な対策を必要とする。 </t>
  </si>
  <si>
    <t>0.10m×0.05m</t>
  </si>
  <si>
    <t>0.10m×0.05m (Ⅱa判定)</t>
  </si>
  <si>
    <t>0.90m×0.10m</t>
  </si>
  <si>
    <t xml:space="preserve">アーチ部(左側)に鋼材腐食(スプレー処置済)。現状で利用者被害の可能性は低いため、監視にとどめる。(前回147-1) </t>
  </si>
  <si>
    <t xml:space="preserve">横断目地部(天端)に豆板(スプレー処置済)。現状で利用者被害の可能性は低いため、監視にとどめる。(前回141-2) </t>
  </si>
  <si>
    <t>1.20m×0.10m</t>
  </si>
  <si>
    <t>0.90m×0.05m (Ⅱa判定)</t>
  </si>
  <si>
    <t>0.05m×0.10m</t>
  </si>
  <si>
    <t xml:space="preserve">横断目地部(天端)に豆板(スプレー処置済)。現状で利用者被害の可能性は低いため、監視にとどめる。(前回141-1) </t>
  </si>
  <si>
    <t xml:space="preserve">アーチ部(天端)ひび割れ沿いに閉合しかけのひび割れを伴ううき(スプレー処置済)。新規変状。早晩、利用者に影響が及ぶ可能性が高いため、早期に措置を講ずる必要がある。  </t>
    <rPh sb="15" eb="17">
      <t>ヘイゴウ</t>
    </rPh>
    <rPh sb="23" eb="24">
      <t>ワ</t>
    </rPh>
    <rPh sb="26" eb="27">
      <t>トモナ</t>
    </rPh>
    <phoneticPr fontId="9"/>
  </si>
  <si>
    <t>1.30m×0.05m</t>
  </si>
  <si>
    <t>0.70m×0.05m (Ⅱa判定)</t>
  </si>
  <si>
    <t xml:space="preserve">横断目地部(アーチ右側)に閉合しかけのひび割れを伴ううき(スプレー処置済)。新規変状。早晩、利用者に影響が及ぶ可能性が高いため、早期に措置を講ずる必要がある。  </t>
    <rPh sb="13" eb="15">
      <t>ヘイゴウ</t>
    </rPh>
    <rPh sb="21" eb="22">
      <t>ワ</t>
    </rPh>
    <rPh sb="24" eb="25">
      <t>トモナ</t>
    </rPh>
    <phoneticPr fontId="9"/>
  </si>
  <si>
    <t xml:space="preserve">横断目地部(アーチ右側)にうき(スプレー処置済)。将来的に利用者に影響が及ぶ可能性があるため、重点的な監視及び計画的な対策を必要とする。(前回136-2) </t>
  </si>
  <si>
    <t>1.80m×0.05m</t>
  </si>
  <si>
    <t>1.80m×0.05m (Ⅱb判定)</t>
  </si>
  <si>
    <t xml:space="preserve">横断目地部(アーチ右側)にうき。将来的に利用者に影響が及ぶ可能性があるため、重点的な監視及び計画的な対策を必要とする。(前回136-1) </t>
  </si>
  <si>
    <t xml:space="preserve">アーチ部(左側)に鋼材腐食(スプレー処置済)。新規変状。現状で利用者被害の可能性は低いため、監視にとどめる。 </t>
  </si>
  <si>
    <t>2.40m×0.60m</t>
  </si>
  <si>
    <t>1.10m×0.10m (Ⅱb判定)</t>
  </si>
  <si>
    <t xml:space="preserve">横断目地部(アーチ右側)に繊維シートの塗装剥がれ。現状で利用者被害の可能性は低いため、監視にとどめる。(前回124-1) </t>
    <rPh sb="13" eb="15">
      <t>センイ</t>
    </rPh>
    <rPh sb="19" eb="21">
      <t>トソウ</t>
    </rPh>
    <phoneticPr fontId="9"/>
  </si>
  <si>
    <t xml:space="preserve">横断目地部(アーチ右側)にうき(スプレー処置済)。将来的に利用者に影響が及ぶ可能性があるため、重点的な監視及び計画的な対策を必要とする。(前回121-1) </t>
  </si>
  <si>
    <t>0.20m×0.05m (Ⅱb判定)</t>
  </si>
  <si>
    <t xml:space="preserve">横断目地部(アーチ右側)にうき(スプレー処置済)。将来的に利用者に影響が及ぶ可能性があるため、重点的な監視及び計画的な対策を必要とする。(前回120-1) </t>
  </si>
  <si>
    <t xml:space="preserve">横断目地部(側壁左側)にうき。現状で利用者被害の可能性は低いため、監視にとどめる。(前回119-1) </t>
  </si>
  <si>
    <t>0.80m×0.10m</t>
  </si>
  <si>
    <t>0.80m×0.10m (Ⅱa判定)</t>
  </si>
  <si>
    <t>0.15m×0.10m</t>
  </si>
  <si>
    <t xml:space="preserve">横断目地部(アーチ右側)にうき(スプレー処置済)。将来的に利用者に影響が及ぶ可能性があるため、重点的な監視及び計画的な対策を必要とする。(前回114-1) </t>
  </si>
  <si>
    <t>1.75m×0.15m</t>
  </si>
  <si>
    <t>0.40m×0.10m (Ⅱb判定)</t>
  </si>
  <si>
    <t xml:space="preserve">横断目地部(アーチ右側)にうき。新規変状。将来的に利用者に影響が及ぶ可能性があるため、重点的な監視及び計画的な対策を必要とする。 </t>
    <phoneticPr fontId="9"/>
  </si>
  <si>
    <t xml:space="preserve">横断目地部(アーチ左側)にうき。将来的に利用者に影響が及ぶ可能性があるため、重点的な監視及び計画的な対策を必要とする。(前回108-1) </t>
    <phoneticPr fontId="9"/>
  </si>
  <si>
    <t>1.00m×0.10m</t>
  </si>
  <si>
    <t>1.00m×0.10m (Ⅱa判定)</t>
  </si>
  <si>
    <t xml:space="preserve">横断目地部(天端)にうき(スプレー処置済)。将来的に利用者に影響が及ぶ可能性があるため、重点的な監視及び計画的な対策を必要とする。(前回107-1) </t>
  </si>
  <si>
    <t xml:space="preserve">横断目地部(側壁右側)にうき。現状で利用者被害の可能性は低いため、監視にとどめる。(前回107-2) </t>
  </si>
  <si>
    <t>0.60m×0.15m</t>
  </si>
  <si>
    <t xml:space="preserve">横断目地部(アーチ左側)に異音。新規変状。現状で利用者被害の可能性は低いため、監視にとどめる。 </t>
  </si>
  <si>
    <t xml:space="preserve">横断目地部(アーチ右側)に異音。新規変状。現状で利用者被害の可能性は低いため、監視にとどめる。 </t>
  </si>
  <si>
    <t>0.20m×0.05m (Ⅱa判定)</t>
  </si>
  <si>
    <t>0.60m×0.05m (Ⅱb判定)</t>
  </si>
  <si>
    <t xml:space="preserve">横断目地部(アーチ右側)にうき(スプレー処置済)。将来的に利用者に影響が及ぶ可能性があるため、重点的な監視及び計画的な対策を必要とする。(前回105-1) </t>
  </si>
  <si>
    <t xml:space="preserve">横断目地部(天端)に豆板(スプレー処置済)。現状で利用者被害の可能性は低いため、監視にとどめる。(前回103-1) </t>
  </si>
  <si>
    <t xml:space="preserve">アーチ部(右側)に鋼材腐食(スプレー処置済)。現状で利用者被害の可能性は低いため、監視にとどめる。(前回102-1) </t>
  </si>
  <si>
    <t>0.40m×0.10m (Ⅱa判定)</t>
  </si>
  <si>
    <t xml:space="preserve">アーチ部(右側)に鋼材腐食(スプレー処置済)。現状で利用者被害の可能性は低いため、監視にとどめる。(前回98-1) </t>
  </si>
  <si>
    <t xml:space="preserve">横断目地部(天端)にうき(スプレー処置済)。将来的に利用者に影響が及ぶ可能性があるため、重点的な監視及び計画的な対策を必要とする。(前回96-1) </t>
  </si>
  <si>
    <t>0.10m×0.10m</t>
  </si>
  <si>
    <t>0.10m×0.05m (Ⅱb判定)</t>
  </si>
  <si>
    <t>0.70m×0.05m</t>
  </si>
  <si>
    <t>0.70m×0.05m (Ⅱb判定)</t>
  </si>
  <si>
    <t xml:space="preserve">アーチ部(天端)に豆板(スプレー処置済)。現状で利用者被害の可能性は低いため、監視にとどめる。(前回95-1) </t>
  </si>
  <si>
    <t xml:space="preserve">横断目地部(天端)に豆板(スプレー処置済)。現状で利用者被害の可能性は低いため、監視にとどめる。(前回79-1) </t>
  </si>
  <si>
    <t xml:space="preserve">横断目地部(アーチ左側)にうき。将来的に利用者に影響が及ぶ可能性があるため、重点的な監視及び計画的な対策を必要とする。(前回72-3) </t>
  </si>
  <si>
    <t xml:space="preserve">横断目地部(アーチ右側)にはく落。前回確認されていたうきの範囲がはく落していた（打音異常無し）。現状で利用者被害がないと判断しⅠ判定とした。(前回72-1) </t>
  </si>
  <si>
    <t>1.10m×0.05m (Ⅰ判定)</t>
  </si>
  <si>
    <t>0.50m×0.05m</t>
  </si>
  <si>
    <t>0.50m×0.05m (Ⅱb判定)</t>
  </si>
  <si>
    <t xml:space="preserve">横断目地部(側壁右側)の前回点検時叩き落とされた箇所にうき。現状で利用者被害の可能性は低いため、監視にとどめる。(前回69-1) </t>
  </si>
  <si>
    <t xml:space="preserve">妻壁部に豆板(スプレー処置済)。現状で利用者被害の可能性は低いため、監視にとどめる。(前回65-1) </t>
  </si>
  <si>
    <t>2.50m×0.40m</t>
  </si>
  <si>
    <t>0.3m×0.05m</t>
    <phoneticPr fontId="9"/>
  </si>
  <si>
    <t>0.3m×0.05m (Ⅱa判定)</t>
    <phoneticPr fontId="9"/>
  </si>
  <si>
    <t xml:space="preserve">横断目地部(アーチ右側)の繊維シートに塗装剥がれ。新規変状。現状で利用者被害の可能性は低いため、監視にとどめる。 </t>
    <rPh sb="13" eb="15">
      <t>センイ</t>
    </rPh>
    <phoneticPr fontId="9"/>
  </si>
  <si>
    <t xml:space="preserve">横断目地部(アーチ左側)にうき(スプレー処置済)。将来的に利用者に影響が及ぶ可能性があるため、重点的な監視及び計画的な対策を必要とする。(前回63-1) </t>
  </si>
  <si>
    <t xml:space="preserve">アーチ部(左側)に鋼材腐食(スプレー処置済)。現状で利用者被害の可能性は低いため、監視にとどめる。(前回61-7) </t>
  </si>
  <si>
    <t>0.05m×0.15m</t>
  </si>
  <si>
    <t>0.20m×0.75m</t>
    <phoneticPr fontId="9"/>
  </si>
  <si>
    <t xml:space="preserve">アーチ部(天端)にひび割れ沿いに閉合しかけのひび割れを伴ううき(スプレー処置済)。新規変状。早晩、利用者に影響が及ぶ可能性が高いため、早期に措置を講ずる必要がある。  </t>
    <rPh sb="16" eb="18">
      <t>ヘイゴウ</t>
    </rPh>
    <rPh sb="24" eb="25">
      <t>ワ</t>
    </rPh>
    <rPh sb="27" eb="28">
      <t>トモナ</t>
    </rPh>
    <phoneticPr fontId="9"/>
  </si>
  <si>
    <t xml:space="preserve">横断目地部(アーチ左側)にうき。将来的に利用者に影響が及ぶ可能性があるため、重点的な監視及び計画的な対策を必要とする。(前回57-1) </t>
  </si>
  <si>
    <t xml:space="preserve">アーチ部(右側)に鋼材腐食(スプレー処置済)。現状で利用者被害の可能性は低いため、監視にとどめる。(前回55-1) </t>
  </si>
  <si>
    <t xml:space="preserve">アーチ部(右側)に鋼材腐食(スプレー処置済)。現状で利用者被害の可能性は低いため、監視にとどめる。(前回49-1) </t>
  </si>
  <si>
    <t xml:space="preserve">横断目地部(アーチ左側)に閉合しかけのひび割れを伴ううき(スプレー処置済)。早晩、利用者に影響が及ぶ可能性が高いため、早期に措置を講ずる必要がある。 (前回44-1) </t>
    <rPh sb="13" eb="15">
      <t>ヘイゴウ</t>
    </rPh>
    <rPh sb="21" eb="22">
      <t>ワ</t>
    </rPh>
    <rPh sb="24" eb="25">
      <t>トモナ</t>
    </rPh>
    <phoneticPr fontId="9"/>
  </si>
  <si>
    <t xml:space="preserve">アーチ部(右側)に鋼材腐食(スプレー処置済)。現状で利用者被害の可能性は低いため、監視にとどめる。(前回45-1) </t>
  </si>
  <si>
    <t>0.15m×0.15m</t>
    <phoneticPr fontId="9"/>
  </si>
  <si>
    <t xml:space="preserve">アーチ部(左側)に鋼材腐食(スプレー処置済)。現状で利用者被害の可能性は低いため、監視にとどめる。(前回39-2) </t>
  </si>
  <si>
    <t xml:space="preserve">アーチ部(右側)に鋼材腐食(スプレー処置済)。現状で利用者被害の可能性は低いため、監視にとどめる。(前回39-1) </t>
  </si>
  <si>
    <t xml:space="preserve">アーチ部(右側)に鋼材腐食(スプレー処置済)。現状で利用者被害の可能性は低いため、監視にとどめる。(前回38-1) </t>
  </si>
  <si>
    <t xml:space="preserve">横断目地部(アーチ左側)にうき(スプレー処置済)。将来的に利用者に影響が及ぶ可能性があるため、重点的な監視及び計画的な対策を必要とする。(前回35-1) </t>
  </si>
  <si>
    <t xml:space="preserve">アーチ部(右側)に鋼材腐食(スプレー処置済)。現状で利用者被害の可能性は低いため、監視にとどめる。(前回34-2) </t>
  </si>
  <si>
    <t xml:space="preserve">アーチ部(右側)に鋼材腐食(スプレー処置済)。現状で利用者被害の可能性は低いため、監視にとどめる。(前回34-1) </t>
  </si>
  <si>
    <t xml:space="preserve">アーチ部(右側)に鋼材腐食(スプレー処置済)。現状で利用者被害の可能性は低いため、監視にとどめる。(前回33-1) </t>
  </si>
  <si>
    <t xml:space="preserve">アーチ部(左側)に鋼材腐食(スプレー処置済)。現状で利用者被害の可能性は低いため、監視にとどめる。(前回28-2) </t>
  </si>
  <si>
    <t>0.05m×0.05m (Ⅱa判定)</t>
    <phoneticPr fontId="9"/>
  </si>
  <si>
    <t xml:space="preserve">アーチ部(右側)に鋼材腐食(スプレー処置済)。現状で利用者被害の可能性は低いため、監視にとどめる。(前回28-1) </t>
  </si>
  <si>
    <t xml:space="preserve">アーチ部(右側)に鋼材腐食(スプレー処置済)。現状で利用者被害の可能性は低いため、監視にとどめる。(前回26-1) </t>
  </si>
  <si>
    <t xml:space="preserve">アーチ部(右側)に鋼材腐食(スプレー処置済)。現状で利用者被害の可能性は低いため、監視にとどめる。(前回25-2) </t>
  </si>
  <si>
    <t xml:space="preserve">アーチ部(右側)に鋼材腐食(スプレー処置済)。現状で利用者被害の可能性は低いため、監視にとどめる。(前回25-1) </t>
  </si>
  <si>
    <t>0.15m×0.15m</t>
  </si>
  <si>
    <t>1.60m×0.05m</t>
  </si>
  <si>
    <t>1.60m×0.05m (Ⅱb判定)</t>
  </si>
  <si>
    <t xml:space="preserve">横断目地部(天端)に豆板(スプレー処置済)。現状で利用者被害の可能性は低いため、監視にとどめる。(前回10-2) </t>
  </si>
  <si>
    <t xml:space="preserve">アーチ部(右側)に鋼材腐食(スプレー処置済)。現状で利用者被害の可能性は低いため、監視にとどめる。(前回10-1) </t>
  </si>
  <si>
    <t>0.20m×0.25m</t>
    <phoneticPr fontId="9"/>
  </si>
  <si>
    <t xml:space="preserve">横断目地部(アーチ右側)に豆板。現状で利用者被害の可能性は低いため、監視にとどめる。(前回9-1) </t>
  </si>
  <si>
    <t>0.50m×0.50m</t>
  </si>
  <si>
    <t>0.60m×0.50m (Ⅱb判定)</t>
  </si>
  <si>
    <t xml:space="preserve">アーチ部(天端)に豆板(スプレー処置済)。現状で利用者被害の可能性は低いため、監視にとどめる。(前回7-1) </t>
  </si>
  <si>
    <t xml:space="preserve">横断目地部(アーチ左側)にうき(スプレー処置済)。拡大。将来的に利用者に影響が及ぶ可能性があるため、重点的な監視及び計画的な対策を必要とする。(前回3-2) </t>
  </si>
  <si>
    <t>0.80m×3.20m</t>
    <phoneticPr fontId="9"/>
  </si>
  <si>
    <t>0.80m×3.00m (Ⅱb判定)</t>
  </si>
  <si>
    <t>0.35m×0.80m</t>
    <phoneticPr fontId="9"/>
  </si>
  <si>
    <t>0.50m×0.70m (Ⅱb判定)</t>
  </si>
  <si>
    <t xml:space="preserve">アーチ部(左側)に豆板(スプレー処置済)。現状で利用者被害の可能性は低いため、監視にとどめる。(前回4-2) </t>
  </si>
  <si>
    <t xml:space="preserve">アーチ部(天端)に豆板(スプレー処置済)。現状で利用者被害の可能性は低いため、監視にとどめる。(前回4-1) </t>
  </si>
  <si>
    <t>1.40m×0.60m</t>
  </si>
  <si>
    <t>1.40m×0.60m (Ⅱb判定)</t>
  </si>
  <si>
    <t xml:space="preserve">アーチ部(天端)に豆板(スプレー処置済)。現状で利用者被害の可能性は低いため、監視にとどめる。(前回3-1) </t>
  </si>
  <si>
    <t xml:space="preserve">面壁に鉛直方向のひび割れ(遊離石灰)。新規変状。現状で利用者被害の可能性は低いため、監視にとどめる。 </t>
  </si>
  <si>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44"/>
  </si>
  <si>
    <t>国道491号（長門・俵山道路）</t>
    <rPh sb="0" eb="2">
      <t>コクドウ</t>
    </rPh>
    <phoneticPr fontId="9"/>
  </si>
  <si>
    <t>定期点検年月日</t>
    <rPh sb="4" eb="7">
      <t>ネンガッピ</t>
    </rPh>
    <phoneticPr fontId="44"/>
  </si>
  <si>
    <t>覆工スパン番号</t>
    <rPh sb="0" eb="2">
      <t>フッコウ</t>
    </rPh>
    <rPh sb="5" eb="7">
      <t>バンゴウ</t>
    </rPh>
    <phoneticPr fontId="38"/>
  </si>
  <si>
    <t>異常番号</t>
    <rPh sb="0" eb="2">
      <t>イジョウ</t>
    </rPh>
    <rPh sb="2" eb="4">
      <t>バンゴウ</t>
    </rPh>
    <phoneticPr fontId="38"/>
  </si>
  <si>
    <t>対象箇所</t>
    <rPh sb="0" eb="2">
      <t>タイショウ</t>
    </rPh>
    <rPh sb="2" eb="4">
      <t>カショ</t>
    </rPh>
    <phoneticPr fontId="38"/>
  </si>
  <si>
    <t>部位区分</t>
    <rPh sb="0" eb="2">
      <t>ブイ</t>
    </rPh>
    <rPh sb="2" eb="4">
      <t>クブン</t>
    </rPh>
    <phoneticPr fontId="38"/>
  </si>
  <si>
    <t>異常の種類</t>
    <rPh sb="0" eb="2">
      <t>イジョウ</t>
    </rPh>
    <rPh sb="3" eb="5">
      <t>シュルイ</t>
    </rPh>
    <phoneticPr fontId="38"/>
  </si>
  <si>
    <t>脱落</t>
    <phoneticPr fontId="9"/>
  </si>
  <si>
    <t>異常判定区分</t>
    <rPh sb="0" eb="2">
      <t>イジョウ</t>
    </rPh>
    <rPh sb="2" eb="4">
      <t>ハンテイ</t>
    </rPh>
    <rPh sb="4" eb="6">
      <t>クブン</t>
    </rPh>
    <phoneticPr fontId="38"/>
  </si>
  <si>
    <t>メモ</t>
    <phoneticPr fontId="38"/>
  </si>
  <si>
    <t>漏洩同軸ケーブル脱落</t>
    <rPh sb="0" eb="2">
      <t>ロウエイ</t>
    </rPh>
    <rPh sb="2" eb="4">
      <t>ドウジク</t>
    </rPh>
    <phoneticPr fontId="9"/>
  </si>
  <si>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</si>
  <si>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　応急措置を実施した場合は、その実施状況が分かる写真を添付すること。</t>
    <rPh sb="4" eb="6">
      <t>ソチ</t>
    </rPh>
    <phoneticPr fontId="9"/>
  </si>
  <si>
    <t>※　変状数に準じてシートを追加すること。</t>
    <rPh sb="2" eb="4">
      <t>ヘンジョウ</t>
    </rPh>
    <rPh sb="4" eb="5">
      <t>スウ</t>
    </rPh>
    <rPh sb="6" eb="7">
      <t>ジュン</t>
    </rPh>
    <rPh sb="13" eb="15">
      <t>ツイカ</t>
    </rPh>
    <phoneticPr fontId="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</si>
  <si>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</si>
  <si>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8"/>
  </si>
  <si>
    <t>トンネル全体変状展開図</t>
    <rPh sb="4" eb="6">
      <t>ゼンタイ</t>
    </rPh>
    <rPh sb="6" eb="7">
      <t>ヘン</t>
    </rPh>
    <rPh sb="7" eb="8">
      <t>ジョウ</t>
    </rPh>
    <rPh sb="8" eb="11">
      <t>テンカイズ</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</si>
  <si>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</si>
  <si>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</si>
  <si>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様式F用→</t>
    <rPh sb="0" eb="2">
      <t>ヨウシキ</t>
    </rPh>
    <rPh sb="3" eb="4">
      <t>ヨウ</t>
    </rPh>
    <phoneticPr fontId="8"/>
  </si>
  <si>
    <t>覆工スパン</t>
    <rPh sb="0" eb="2">
      <t>フッコウ</t>
    </rPh>
    <phoneticPr fontId="38"/>
  </si>
  <si>
    <t>変    状    数</t>
    <rPh sb="0" eb="1">
      <t>ヘン</t>
    </rPh>
    <rPh sb="5" eb="6">
      <t>ジョウ</t>
    </rPh>
    <rPh sb="10" eb="11">
      <t>スウ</t>
    </rPh>
    <phoneticPr fontId="38"/>
  </si>
  <si>
    <t>変    状    規    模</t>
    <rPh sb="0" eb="1">
      <t>ヘン</t>
    </rPh>
    <rPh sb="5" eb="6">
      <t>ジョウ</t>
    </rPh>
    <rPh sb="10" eb="11">
      <t>キ</t>
    </rPh>
    <rPh sb="15" eb="16">
      <t>ボ</t>
    </rPh>
    <phoneticPr fontId="38"/>
  </si>
  <si>
    <t>番号</t>
    <rPh sb="0" eb="2">
      <t>バンゴウ</t>
    </rPh>
    <phoneticPr fontId="9"/>
  </si>
  <si>
    <t>延長
（ｍ）</t>
    <rPh sb="0" eb="2">
      <t>エンチョウ</t>
    </rPh>
    <phoneticPr fontId="9"/>
  </si>
  <si>
    <t>健全性の診断の
区分</t>
    <rPh sb="4" eb="6">
      <t>シンダン</t>
    </rPh>
    <rPh sb="8" eb="10">
      <t>クブン</t>
    </rPh>
    <phoneticPr fontId="9"/>
  </si>
  <si>
    <t>対策区分の判定</t>
    <rPh sb="0" eb="2">
      <t>タイサク</t>
    </rPh>
    <rPh sb="2" eb="4">
      <t>クブン</t>
    </rPh>
    <rPh sb="5" eb="7">
      <t>ハンテイ</t>
    </rPh>
    <phoneticPr fontId="38"/>
  </si>
  <si>
    <t>覆工スパン長（ｍ）</t>
    <rPh sb="0" eb="2">
      <t>フッコウ</t>
    </rPh>
    <rPh sb="5" eb="6">
      <t>ナガ</t>
    </rPh>
    <phoneticPr fontId="38"/>
  </si>
  <si>
    <t>変状の発生範囲の規模（㎡）</t>
    <rPh sb="0" eb="2">
      <t>ヘンジョウ</t>
    </rPh>
    <rPh sb="3" eb="5">
      <t>ハッセイ</t>
    </rPh>
    <rPh sb="5" eb="7">
      <t>ハンイ</t>
    </rPh>
    <rPh sb="8" eb="10">
      <t>キボ</t>
    </rPh>
    <phoneticPr fontId="3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</si>
  <si>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</si>
  <si>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 xml:space="preserve">外力 </t>
    <rPh sb="0" eb="2">
      <t>ガイリョク</t>
    </rPh>
    <phoneticPr fontId="38"/>
  </si>
  <si>
    <t>材質劣化</t>
    <rPh sb="0" eb="2">
      <t>ザイシツ</t>
    </rPh>
    <rPh sb="2" eb="4">
      <t>レッカ</t>
    </rPh>
    <phoneticPr fontId="38"/>
  </si>
  <si>
    <t>漏水</t>
    <rPh sb="0" eb="2">
      <t>ロウスイ</t>
    </rPh>
    <phoneticPr fontId="38"/>
  </si>
  <si>
    <r>
      <t xml:space="preserve">外力 </t>
    </r>
    <r>
      <rPr>
        <vertAlign val="superscript"/>
        <sz val="9"/>
        <rFont val="HGSｺﾞｼｯｸM"/>
        <family val="3"/>
        <charset val="128"/>
      </rPr>
      <t>注2</t>
    </r>
    <rPh sb="0" eb="2">
      <t>ガイリョク</t>
    </rPh>
    <rPh sb="3" eb="4">
      <t>チュウ</t>
    </rPh>
    <phoneticPr fontId="38"/>
  </si>
  <si>
    <t>定期点検業者</t>
    <rPh sb="4" eb="6">
      <t>ギョウシャ</t>
    </rPh>
    <phoneticPr fontId="5"/>
  </si>
  <si>
    <t>Ⅳ</t>
    <phoneticPr fontId="38"/>
  </si>
  <si>
    <t>Ⅲ</t>
    <phoneticPr fontId="38"/>
  </si>
  <si>
    <t>Ⅱa</t>
    <phoneticPr fontId="38"/>
  </si>
  <si>
    <t>Ⅱb</t>
    <phoneticPr fontId="38"/>
  </si>
  <si>
    <t>スパン別変状展開図</t>
    <rPh sb="3" eb="4">
      <t>ベツ</t>
    </rPh>
    <rPh sb="4" eb="5">
      <t>ヘン</t>
    </rPh>
    <rPh sb="5" eb="6">
      <t>ジョウ</t>
    </rPh>
    <rPh sb="6" eb="9">
      <t>テンカイズ</t>
    </rPh>
    <phoneticPr fontId="8"/>
  </si>
  <si>
    <t>【健全性判定集計表】</t>
    <phoneticPr fontId="8"/>
  </si>
  <si>
    <t>スパン番号</t>
    <rPh sb="3" eb="5">
      <t>バンゴウ</t>
    </rPh>
    <phoneticPr fontId="8"/>
  </si>
  <si>
    <t>スパン長</t>
    <rPh sb="3" eb="4">
      <t>ナガ</t>
    </rPh>
    <phoneticPr fontId="8"/>
  </si>
  <si>
    <t>前回定期点検時の判定</t>
    <rPh sb="0" eb="2">
      <t>ゼンカイ</t>
    </rPh>
    <rPh sb="6" eb="7">
      <t>ジ</t>
    </rPh>
    <rPh sb="8" eb="10">
      <t>ハンテイ</t>
    </rPh>
    <phoneticPr fontId="8"/>
  </si>
  <si>
    <t>応急措置前の判定</t>
    <rPh sb="0" eb="2">
      <t>オウキュウ</t>
    </rPh>
    <rPh sb="2" eb="4">
      <t>ソチ</t>
    </rPh>
    <rPh sb="4" eb="5">
      <t>マエ</t>
    </rPh>
    <rPh sb="6" eb="8">
      <t>ハンテイ</t>
    </rPh>
    <phoneticPr fontId="8"/>
  </si>
  <si>
    <t>対策区分毎の
変状の有無</t>
    <rPh sb="0" eb="2">
      <t>タイサク</t>
    </rPh>
    <rPh sb="2" eb="4">
      <t>クブン</t>
    </rPh>
    <rPh sb="4" eb="5">
      <t>ゴト</t>
    </rPh>
    <rPh sb="7" eb="9">
      <t>ヘンジョウ</t>
    </rPh>
    <rPh sb="10" eb="12">
      <t>ウム</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</si>
  <si>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</si>
  <si>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</si>
  <si>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変状区分</t>
    <rPh sb="0" eb="2">
      <t>ヘンジョウ</t>
    </rPh>
    <rPh sb="2" eb="4">
      <t>クブン</t>
    </rPh>
    <phoneticPr fontId="8"/>
  </si>
  <si>
    <t>変状種類</t>
    <rPh sb="0" eb="2">
      <t>ヘンジョウ</t>
    </rPh>
    <rPh sb="2" eb="4">
      <t>シュルイ</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</si>
  <si>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</si>
  <si>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</si>
  <si>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</si>
  <si>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</si>
  <si>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</si>
  <si>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集計
判定
診断</t>
    <rPh sb="0" eb="2">
      <t>シュウケイ</t>
    </rPh>
    <rPh sb="3" eb="5">
      <t>ハンテイ</t>
    </rPh>
    <rPh sb="6" eb="8">
      <t>シンダン</t>
    </rPh>
    <phoneticPr fontId="8"/>
  </si>
  <si>
    <t>変状の発生規模合計(㎡)</t>
    <rPh sb="0" eb="2">
      <t>ヘンジョウ</t>
    </rPh>
    <rPh sb="3" eb="5">
      <t>ハッセイ</t>
    </rPh>
    <rPh sb="5" eb="7">
      <t>キボ</t>
    </rPh>
    <rPh sb="7" eb="9">
      <t>ゴウケイ</t>
    </rPh>
    <phoneticPr fontId="8"/>
  </si>
  <si>
    <t>－</t>
    <phoneticPr fontId="8"/>
  </si>
  <si>
    <t>覆工スパン単位の
健全性の
診断の区分</t>
    <rPh sb="9" eb="12">
      <t>ケンゼンセイ</t>
    </rPh>
    <rPh sb="14" eb="16">
      <t>シンダン</t>
    </rPh>
    <phoneticPr fontId="9"/>
  </si>
  <si>
    <t>対策区分の
判定結果</t>
    <rPh sb="0" eb="2">
      <t>タイサク</t>
    </rPh>
    <rPh sb="2" eb="4">
      <t>クブン</t>
    </rPh>
    <rPh sb="6" eb="8">
      <t>ハンテイ</t>
    </rPh>
    <rPh sb="8" eb="10">
      <t>ケッカ</t>
    </rPh>
    <phoneticPr fontId="8"/>
  </si>
  <si>
    <t>対策区分毎の変状数</t>
    <rPh sb="0" eb="2">
      <t>タイサク</t>
    </rPh>
    <rPh sb="2" eb="4">
      <t>クブン</t>
    </rPh>
    <rPh sb="4" eb="5">
      <t>ゴト</t>
    </rPh>
    <rPh sb="6" eb="8">
      <t>ヘンジョウ</t>
    </rPh>
    <rPh sb="8" eb="9">
      <t>スウ</t>
    </rPh>
    <phoneticPr fontId="8"/>
  </si>
  <si>
    <t>所見</t>
    <rPh sb="0" eb="2">
      <t>ショケン</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</si>
  <si>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</si>
  <si>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8"/>
  </si>
  <si>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</si>
  <si>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（以下、印刷不要）</t>
    <rPh sb="1" eb="3">
      <t>イカ</t>
    </rPh>
    <rPh sb="4" eb="6">
      <t>インサツ</t>
    </rPh>
    <rPh sb="6" eb="8">
      <t>フヨウ</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</si>
  <si>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</si>
  <si>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</si>
  <si>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</si>
  <si>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※4：本様式は覆工スパン毎に作成すること。</t>
    <rPh sb="3" eb="4">
      <t>ホン</t>
    </rPh>
    <rPh sb="4" eb="6">
      <t>ヨウシキ</t>
    </rPh>
    <rPh sb="7" eb="9">
      <t>フッコウ</t>
    </rPh>
    <rPh sb="12" eb="13">
      <t>ゴト</t>
    </rPh>
    <rPh sb="14" eb="16">
      <t>サクセイ</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</si>
  <si>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</si>
  <si>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</si>
  <si>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</si>
  <si>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Ⅱ</t>
  </si>
  <si>
    <t>点検時に叩き落としを実施済み</t>
    <rPh sb="0" eb="3">
      <t>テンケンジ</t>
    </rPh>
    <rPh sb="4" eb="5">
      <t>タタ</t>
    </rPh>
    <rPh sb="6" eb="7">
      <t>オ</t>
    </rPh>
    <rPh sb="10" eb="12">
      <t>ジッシ</t>
    </rPh>
    <rPh sb="12" eb="13">
      <t>ズ</t>
    </rPh>
    <phoneticPr fontId="9"/>
  </si>
  <si>
    <t>ひび割れ（W0.3mm×L4.3ｍ）</t>
    <rPh sb="2" eb="3">
      <t>ワ</t>
    </rPh>
    <phoneticPr fontId="9"/>
  </si>
  <si>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</si>
  <si>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</si>
  <si>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名　称</t>
    <rPh sb="0" eb="1">
      <t>ナ</t>
    </rPh>
    <rPh sb="2" eb="3">
      <t>ショウ</t>
    </rPh>
    <phoneticPr fontId="5"/>
  </si>
  <si>
    <t>管理者名</t>
    <rPh sb="0" eb="3">
      <t>カンリシャ</t>
    </rPh>
    <rPh sb="3" eb="4">
      <t>メイ</t>
    </rPh>
    <phoneticPr fontId="5"/>
  </si>
  <si>
    <t>理由</t>
    <rPh sb="0" eb="2">
      <t>リユウ</t>
    </rPh>
    <phoneticPr fontId="5"/>
  </si>
  <si>
    <t>対応策</t>
    <rPh sb="0" eb="3">
      <t>タイオウサク</t>
    </rPh>
    <phoneticPr fontId="5"/>
  </si>
  <si>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</si>
  <si>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</si>
  <si>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38"/>
  </si>
  <si>
    <t>フリガナ</t>
    <phoneticPr fontId="38"/>
  </si>
  <si>
    <t>路線名</t>
    <rPh sb="0" eb="2">
      <t>ロセン</t>
    </rPh>
    <rPh sb="2" eb="3">
      <t>メイ</t>
    </rPh>
    <phoneticPr fontId="38"/>
  </si>
  <si>
    <t>株式会社荒谷建設コンサルタント
河野 秀生</t>
  </si>
  <si>
    <t>定期点検
年月日</t>
    <phoneticPr fontId="9"/>
  </si>
  <si>
    <t xml:space="preserve"> </t>
    <phoneticPr fontId="38"/>
  </si>
  <si>
    <t>名  称</t>
    <rPh sb="0" eb="1">
      <t>ナ</t>
    </rPh>
    <rPh sb="3" eb="4">
      <t>ショウ</t>
    </rPh>
    <phoneticPr fontId="38"/>
  </si>
  <si>
    <t>管理者名</t>
    <rPh sb="0" eb="3">
      <t>カンリシャ</t>
    </rPh>
    <rPh sb="3" eb="4">
      <t>メイ</t>
    </rPh>
    <phoneticPr fontId="38"/>
  </si>
  <si>
    <t>【覆工スパン毎の変状数,  変状規模】</t>
    <phoneticPr fontId="38"/>
  </si>
  <si>
    <r>
      <t>対策区分の判定</t>
    </r>
    <r>
      <rPr>
        <vertAlign val="superscript"/>
        <sz val="9"/>
        <rFont val="HGSｺﾞｼｯｸM"/>
        <family val="3"/>
        <charset val="128"/>
      </rPr>
      <t>※1</t>
    </r>
    <rPh sb="0" eb="2">
      <t>タイサク</t>
    </rPh>
    <rPh sb="2" eb="4">
      <t>クブン</t>
    </rPh>
    <rPh sb="5" eb="7">
      <t>ハンテイ</t>
    </rPh>
    <phoneticPr fontId="38"/>
  </si>
  <si>
    <t>計</t>
    <rPh sb="0" eb="1">
      <t>ケイ</t>
    </rPh>
    <phoneticPr fontId="38"/>
  </si>
  <si>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38"/>
  </si>
  <si>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38"/>
  </si>
  <si>
    <t>※１：本様式は様式D‐3の集計結果を掲載すること。</t>
    <rPh sb="3" eb="4">
      <t>ホン</t>
    </rPh>
    <rPh sb="4" eb="6">
      <t>ヨウシキ</t>
    </rPh>
    <rPh sb="7" eb="9">
      <t>ヨウシキ</t>
    </rPh>
    <rPh sb="13" eb="15">
      <t>シュウケイ</t>
    </rPh>
    <rPh sb="15" eb="17">
      <t>ケッカ</t>
    </rPh>
    <rPh sb="18" eb="20">
      <t>ケイサイ</t>
    </rPh>
    <phoneticPr fontId="38"/>
  </si>
  <si>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8"/>
  </si>
  <si>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38"/>
  </si>
  <si>
    <t>ケーブル類</t>
    <rPh sb="4" eb="5">
      <t>ルイ</t>
    </rPh>
    <phoneticPr fontId="9"/>
  </si>
  <si>
    <t>34.32507,131.15851</t>
    <phoneticPr fontId="9"/>
  </si>
  <si>
    <t>■定期点検記録様式　健全性の診断の区分に関する所見 【様式G】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5"/>
  </si>
  <si>
    <t>31.32507,131.15851</t>
    <phoneticPr fontId="9"/>
  </si>
  <si>
    <t>道路トンネルの健全性の診断の区分の所見</t>
    <rPh sb="0" eb="2">
      <t>ドウロ</t>
    </rPh>
    <rPh sb="7" eb="10">
      <t>ケンゼンセイ</t>
    </rPh>
    <rPh sb="11" eb="13">
      <t>シンダン</t>
    </rPh>
    <rPh sb="14" eb="16">
      <t>クブン</t>
    </rPh>
    <rPh sb="17" eb="19">
      <t>ショケン</t>
    </rPh>
    <phoneticPr fontId="9"/>
  </si>
  <si>
    <t>1）変状・異常の内容とそれが確認された部材・部位（客観的事実）
・終点側面壁で新規に0.3mm幅のひび割れが確認された。（Ⅱb判定）
・覆工面のひび割れは最大幅0.8㎜のものがS027やS038やS043で確認された。（Ⅰ判定）
・横断目地や目地沿いのアーチ部に打音異常を伴ううきの変状が36箇所（S032、S059、S150以外Ⅱa判定）確認され、うち3箇所（S032、S059、S150 Ⅲ判定）では閉合しかけのひび割れも伴っている。
・横断目地や目地沿いの側壁部に打音異常を伴ううきの変状が4箇所確認された。（Ⅱb判定）
・覆工面のアーチ部に打音異常を伴ううきの変状が14箇所（S055、S137以外Ⅱa判定）確認され、うち2箇所（S055 、S137 Ⅲ判定）では閉合しかけのひび割れも伴っている。
・横断目地のアーチ部に12箇所、覆工面のアーチ部に11箇所、豆板の変状が確認された。（Ⅱb判定）
・覆工面のアーチ部に鋼材露出（鋼材には軽微な表面的な腐食有り）を伴うはく落が29箇所確認された。（Ⅱb判定）
・横断目地アーチ部でひび割れやうき等は確認されないものの、異音のみが確認される変状が２箇所確認された、（Ⅱb判定）
・覆工面のアーチ部で、打音異常はないもののはく離箇所が２箇所確認された。（Ⅱb判定）
・施工時に横断目地部に設置した繊維シート３箇所に、仕上げ塗装のはがれが生じている。（Ⅱb判定）
・S005の横断目地部でにじみ出し程度の漏水が確認された。（Ⅱb判定）
・S063で無線通信補助設備である漏洩同軸ケーブルが取付金具から脱落している箇所が１箇所確認された。（×判定）
2）変状等の原因（推定）
・面壁のひび割れについて、ひび割れ規模より材質劣化のひび割れと推測する。
・覆工面のひび割れについては、トンネル区間の基盤岩が流紋岩質凝灰岩であり明確な膨張性地山ではないことやNATM工法トンネルであること、ひび割れも軽微であることから、外力の影響ではなく乾燥収縮等の影響と判断する。
・横断目地部や目地沿いのうきについては、施工時の型枠設置時の過度な荷重等により、既設コンクリートにひび割れ等が生じ、うきが発生したと推測する。
・覆工面に生じたうきについても、施工時の型枠設置時の不具合や締固め不足等によるコンクリートの充填不足等により生じたと推測する。
・豆板やはく離については、覆工コンクリート打設時の締固め不足や打設前の型枠への剥離剤の塗布不足等により生じたと推測する。
・覆工面の鋼材露出については、コンクリート打設前の型枠内部の清掃不足等により、くず鋼材が覆工コンクリート打設時に表面付近に出て、腐食の進行に伴い、表面のコンクリートがはく落して露出したことや、トンネル施工時に覆工コンクリート面に設置したあと施工アンカーの切断箇所が腐食したものと推測する。
・ひび割れ等無く、異音のみが確認された箇所については、コンクリート打設時の充填不足により、覆工背面と防水シートとの間に空洞が発生していることや覆工厚が薄くなっていることが推測される。
・繊維シートの塗装はがれは、繊維シートが横断目地を跨いで設置されているが、目地部の伸縮等にシートが追従できずに発生したものと推測する。
・漏水の原因としては、覆工コンクリートの打設時に防水シートが破損していることが原因と推測する。
・漏洩同軸ケーブルの取付け部からの脱落の原因は、当初設置時の取付け部ボルトの締め付け不足と推測される。
3）施設の現状と次回定期点検まで及び将来における構造物の状態（推定）
・ひび割れについては、材質劣化が要因であり、規模も小さいことから、進展はあっても将来的に構造物の安全性や安定に影響を及ぼす可能性はないと判断する。
・横断目地アーチ部や覆工面アーチ部で確認された閉合しかけのひび割れを伴ううきについて、打音異常もあることから次回点検までに落下し、利用者被害の発生する恐れがある。
・その他の横断目地アーチ部や、覆工面アーチ部で確認されたうきについては、現状ではひび割れ等の閉合の恐れはないため、次回点検時までにはく落する可能性は低いと判断する。
・側壁部で確認されたうきについても同様に、打音異常があり、将来的な落下の可能性はあるものの、側壁部であることから利用者被害の発生の可能性は低いと判断する。
・豆板やはく離の変状については、点検時に不安定部は除去しており、現状は打音異常箇所もなく全て安定した状態である。次回点検時までに骨材等が落下する可能性は低いと判断する。
・鋼材露出箇所の変状について、露出した鋼材に腐食はあるものの、いずれも軽微な表面的な腐食である。現状で鋼材周囲にうきは無く、応急処置として防錆処理もしていることから腐食が急激に進展する可能性は低く、次回点検時までに周辺コンクリートがはく落する可能性は低いと判断する。
・S088の異音のみが確認された2箇所について、ひび割れ等はなくうき等の発生による濁音ではないことから安定した状態であり、次回点検時までにコンクリートがはく落する可能性は低いと判断する。
・繊維シートの塗装はがれ箇所については、シート自体に破断等の異常はないため閉合ひび割れ部のうき等が落下する可能性は低いと判断する。
・S005の漏水箇所について、現状はにじみ程度であり補修等は不要と考えるが、降雨量が多い時の状況は確認できていない。梅雨時や降雨量が増加した際には滴水や流下等が発生する可能性があるため引き続き監視が必要。
・漏洩同軸ケーブルの脱落箇所について、両隣の取付金具は確実に固定されており、緊急性はないが、脱落箇所をそのまま放置した場合、ケーブル留金具間のケーブルスパン長が長くなり、両隣の取付金具に対する負荷が大きくなり、将来的に更なる脱落や落下等を引き起こす可能性がある。
4）措置の必要性の判断に関わる事項
・横断目地アーチ部や覆工面アーチ部で確認された閉合しかけのひび割れを伴ううきについて、ひび割れは閉合していないため緊急性は低いものの、打音異常もあり、ひび割れが進展し閉合した場合、落下し利用者被害の恐れがあるため、早期に補修する必要がある。
・その他の横断目地アーチ部や、覆工面アーチ部で確認されたうきについては、将来的に落下し利用者被害の可能性があることから予防保全的に補修する必要がある。閉合しかけのひび割れを伴ううきを補修する際に、その規制を利用して補修工事を実施することが効率の面からも望ましい。
・繊維シートの塗装はがれ箇所について、シート本体に破断やはらみだし等の異常が確認された場合は、補修効果が維持できていないため、はく落対策工の更新等の補修をする必要がある。
・S005の漏水箇所について、豪雨後等に滴水や流下等が確認され、利用者に影響を及ぼす場合は補修する必要がある。
・漏洩同軸ケーブルの脱落箇所をそのまま放置すると、将来的に更なる脱落や落下により、利用者被害等を引き起こす可能性があるため、早期に補修する必要がある。
5）その他、次回定期点検へ引き継ぐ事項等
・閉合しかけのひび割れを伴ううき（Ⅲ判定）、アーチ部のうき（Ⅱa判定）について、補修が完了している場合は補修効果が維持できていることを確認する必要がある。補修が完了していない場合は、緊急性の必要な変状に進展していないかを確認する必要がある。その他の変状（Ⅱb判定）についても、変状の進展や新たな変状の発生等に留意して、点検を実施する必要がある。</t>
    <rPh sb="2" eb="4">
      <t>ヘンジョウ</t>
    </rPh>
    <rPh sb="5" eb="7">
      <t>イジョウ</t>
    </rPh>
    <rPh sb="8" eb="10">
      <t>ナイヨウ</t>
    </rPh>
    <rPh sb="14" eb="16">
      <t>カクニン</t>
    </rPh>
    <rPh sb="19" eb="21">
      <t>ブザイ</t>
    </rPh>
    <rPh sb="22" eb="24">
      <t>ブイ</t>
    </rPh>
    <rPh sb="25" eb="28">
      <t>キャッカンテキ</t>
    </rPh>
    <rPh sb="28" eb="30">
      <t>ジジツ</t>
    </rPh>
    <rPh sb="33" eb="36">
      <t>シュウテンガワ</t>
    </rPh>
    <rPh sb="68" eb="71">
      <t>フッコウメン</t>
    </rPh>
    <rPh sb="74" eb="75">
      <t>ワ</t>
    </rPh>
    <rPh sb="77" eb="79">
      <t>サイダイ</t>
    </rPh>
    <rPh sb="79" eb="80">
      <t>ハバ</t>
    </rPh>
    <rPh sb="103" eb="105">
      <t>カクニン</t>
    </rPh>
    <rPh sb="111" eb="113">
      <t>ハンテイ</t>
    </rPh>
    <rPh sb="116" eb="118">
      <t>オウダン</t>
    </rPh>
    <rPh sb="118" eb="120">
      <t>メジ</t>
    </rPh>
    <rPh sb="121" eb="124">
      <t>メジゾ</t>
    </rPh>
    <rPh sb="129" eb="130">
      <t>ブ</t>
    </rPh>
    <rPh sb="131" eb="133">
      <t>ダオン</t>
    </rPh>
    <rPh sb="133" eb="135">
      <t>イジョウ</t>
    </rPh>
    <rPh sb="136" eb="137">
      <t>トモナ</t>
    </rPh>
    <rPh sb="146" eb="148">
      <t>カショ</t>
    </rPh>
    <rPh sb="163" eb="165">
      <t>イガイ</t>
    </rPh>
    <rPh sb="167" eb="169">
      <t>ハンテイ</t>
    </rPh>
    <rPh sb="170" eb="172">
      <t>カクニン</t>
    </rPh>
    <rPh sb="178" eb="180">
      <t>カショ</t>
    </rPh>
    <rPh sb="197" eb="199">
      <t>ハンテイ</t>
    </rPh>
    <rPh sb="202" eb="204">
      <t>ヘイゴウ</t>
    </rPh>
    <rPh sb="210" eb="211">
      <t>ワ</t>
    </rPh>
    <rPh sb="213" eb="214">
      <t>トモナ</t>
    </rPh>
    <rPh sb="260" eb="262">
      <t>ハンテイ</t>
    </rPh>
    <rPh sb="301" eb="303">
      <t>イガイ</t>
    </rPh>
    <rPh sb="305" eb="307">
      <t>ハンテイ</t>
    </rPh>
    <rPh sb="355" eb="357">
      <t>オウダン</t>
    </rPh>
    <rPh sb="363" eb="364">
      <t>ブ</t>
    </rPh>
    <rPh sb="367" eb="369">
      <t>カショ</t>
    </rPh>
    <rPh sb="370" eb="372">
      <t>フッコウ</t>
    </rPh>
    <rPh sb="372" eb="373">
      <t>メン</t>
    </rPh>
    <rPh sb="377" eb="378">
      <t>ブ</t>
    </rPh>
    <rPh sb="381" eb="383">
      <t>カショ</t>
    </rPh>
    <rPh sb="384" eb="386">
      <t>マメイタ</t>
    </rPh>
    <rPh sb="387" eb="389">
      <t>ヘンジョウ</t>
    </rPh>
    <rPh sb="390" eb="392">
      <t>カクニン</t>
    </rPh>
    <rPh sb="399" eb="401">
      <t>ハンテイ</t>
    </rPh>
    <rPh sb="404" eb="407">
      <t>フッコウメン</t>
    </rPh>
    <rPh sb="411" eb="412">
      <t>ブ</t>
    </rPh>
    <rPh sb="413" eb="415">
      <t>コウザイ</t>
    </rPh>
    <rPh sb="415" eb="417">
      <t>ロシュツ</t>
    </rPh>
    <rPh sb="418" eb="420">
      <t>コウザイ</t>
    </rPh>
    <rPh sb="422" eb="424">
      <t>ケイビ</t>
    </rPh>
    <rPh sb="425" eb="428">
      <t>ヒョウメンテキ</t>
    </rPh>
    <rPh sb="429" eb="431">
      <t>フショク</t>
    </rPh>
    <rPh sb="431" eb="432">
      <t>ア</t>
    </rPh>
    <rPh sb="435" eb="436">
      <t>トモナ</t>
    </rPh>
    <rPh sb="439" eb="440">
      <t>ラク</t>
    </rPh>
    <rPh sb="443" eb="445">
      <t>カショ</t>
    </rPh>
    <rPh sb="445" eb="447">
      <t>カクニン</t>
    </rPh>
    <rPh sb="454" eb="456">
      <t>ハンテイ</t>
    </rPh>
    <rPh sb="459" eb="461">
      <t>オウダン</t>
    </rPh>
    <rPh sb="649" eb="653">
      <t>ムセンツウシン</t>
    </rPh>
    <rPh sb="653" eb="657">
      <t>ホジョセツビ</t>
    </rPh>
    <rPh sb="660" eb="662">
      <t>ロウエイ</t>
    </rPh>
    <rPh sb="662" eb="664">
      <t>ドウジク</t>
    </rPh>
    <rPh sb="669" eb="673">
      <t>トリツケカナグ</t>
    </rPh>
    <rPh sb="675" eb="677">
      <t>ダツラク</t>
    </rPh>
    <rPh sb="681" eb="683">
      <t>カショ</t>
    </rPh>
    <rPh sb="685" eb="687">
      <t>カショ</t>
    </rPh>
    <rPh sb="687" eb="689">
      <t>カクニン</t>
    </rPh>
    <rPh sb="695" eb="697">
      <t>ハンテイ</t>
    </rPh>
    <rPh sb="701" eb="704">
      <t>ヘンジョウトウ</t>
    </rPh>
    <rPh sb="705" eb="707">
      <t>ゲンイン</t>
    </rPh>
    <rPh sb="708" eb="710">
      <t>スイテイ</t>
    </rPh>
    <rPh sb="713" eb="715">
      <t>メンヘキ</t>
    </rPh>
    <rPh sb="718" eb="719">
      <t>ワ</t>
    </rPh>
    <rPh sb="727" eb="728">
      <t>ワ</t>
    </rPh>
    <rPh sb="729" eb="731">
      <t>キボ</t>
    </rPh>
    <rPh sb="733" eb="737">
      <t>ザイシツレッカ</t>
    </rPh>
    <rPh sb="740" eb="741">
      <t>ワ</t>
    </rPh>
    <rPh sb="743" eb="745">
      <t>スイソク</t>
    </rPh>
    <rPh sb="750" eb="753">
      <t>フッコウメン</t>
    </rPh>
    <rPh sb="756" eb="757">
      <t>ワ</t>
    </rPh>
    <rPh sb="768" eb="770">
      <t>クカン</t>
    </rPh>
    <rPh sb="771" eb="774">
      <t>キバンガン</t>
    </rPh>
    <rPh sb="775" eb="779">
      <t>リュウモンガンシツ</t>
    </rPh>
    <rPh sb="779" eb="782">
      <t>ギョウカイガン</t>
    </rPh>
    <rPh sb="785" eb="787">
      <t>メイカク</t>
    </rPh>
    <rPh sb="788" eb="791">
      <t>ボウチョウセイ</t>
    </rPh>
    <rPh sb="791" eb="793">
      <t>ジヤマ</t>
    </rPh>
    <rPh sb="804" eb="806">
      <t>コウホウ</t>
    </rPh>
    <rPh sb="818" eb="819">
      <t>ワ</t>
    </rPh>
    <rPh sb="821" eb="823">
      <t>ケイビ</t>
    </rPh>
    <rPh sb="831" eb="833">
      <t>ガイリョク</t>
    </rPh>
    <rPh sb="834" eb="836">
      <t>エイキョウ</t>
    </rPh>
    <rPh sb="840" eb="844">
      <t>カンソウシュウシュク</t>
    </rPh>
    <rPh sb="844" eb="845">
      <t>トウ</t>
    </rPh>
    <rPh sb="846" eb="848">
      <t>エイキョウ</t>
    </rPh>
    <rPh sb="849" eb="851">
      <t>ハンダン</t>
    </rPh>
    <rPh sb="856" eb="858">
      <t>オウダン</t>
    </rPh>
    <rPh sb="858" eb="861">
      <t>メジブ</t>
    </rPh>
    <rPh sb="862" eb="864">
      <t>メジ</t>
    </rPh>
    <rPh sb="864" eb="865">
      <t>ソ</t>
    </rPh>
    <rPh sb="875" eb="878">
      <t>セコウジ</t>
    </rPh>
    <rPh sb="879" eb="881">
      <t>カタワク</t>
    </rPh>
    <rPh sb="881" eb="884">
      <t>セッチジ</t>
    </rPh>
    <rPh sb="885" eb="887">
      <t>カド</t>
    </rPh>
    <rPh sb="888" eb="890">
      <t>カジュウ</t>
    </rPh>
    <rPh sb="890" eb="891">
      <t>トウ</t>
    </rPh>
    <rPh sb="895" eb="897">
      <t>キセツ</t>
    </rPh>
    <rPh sb="906" eb="907">
      <t>ワ</t>
    </rPh>
    <rPh sb="908" eb="909">
      <t>トウ</t>
    </rPh>
    <rPh sb="910" eb="911">
      <t>ショウ</t>
    </rPh>
    <rPh sb="916" eb="918">
      <t>ハッセイ</t>
    </rPh>
    <rPh sb="921" eb="923">
      <t>スイソク</t>
    </rPh>
    <rPh sb="928" eb="931">
      <t>フッコウメン</t>
    </rPh>
    <rPh sb="932" eb="933">
      <t>ショウ</t>
    </rPh>
    <rPh sb="943" eb="946">
      <t>セコウジ</t>
    </rPh>
    <rPh sb="947" eb="949">
      <t>カタワク</t>
    </rPh>
    <rPh sb="949" eb="951">
      <t>セッチ</t>
    </rPh>
    <rPh sb="951" eb="952">
      <t>ジ</t>
    </rPh>
    <rPh sb="953" eb="956">
      <t>フグアイ</t>
    </rPh>
    <rPh sb="957" eb="959">
      <t>シメカタ</t>
    </rPh>
    <rPh sb="960" eb="962">
      <t>フソク</t>
    </rPh>
    <rPh sb="962" eb="963">
      <t>トウ</t>
    </rPh>
    <rPh sb="973" eb="975">
      <t>ジュウテン</t>
    </rPh>
    <rPh sb="975" eb="977">
      <t>フソク</t>
    </rPh>
    <rPh sb="977" eb="978">
      <t>トウ</t>
    </rPh>
    <rPh sb="981" eb="982">
      <t>ショウ</t>
    </rPh>
    <rPh sb="985" eb="987">
      <t>スイソク</t>
    </rPh>
    <rPh sb="992" eb="994">
      <t>マメイタ</t>
    </rPh>
    <rPh sb="997" eb="998">
      <t>リ</t>
    </rPh>
    <rPh sb="1004" eb="1006">
      <t>フッコウ</t>
    </rPh>
    <rPh sb="1012" eb="1015">
      <t>ダセツジ</t>
    </rPh>
    <rPh sb="1016" eb="1018">
      <t>シメカタ</t>
    </rPh>
    <rPh sb="1019" eb="1021">
      <t>フソク</t>
    </rPh>
    <rPh sb="1022" eb="1024">
      <t>ダセツ</t>
    </rPh>
    <rPh sb="1024" eb="1025">
      <t>マエ</t>
    </rPh>
    <rPh sb="1026" eb="1028">
      <t>カタワク</t>
    </rPh>
    <rPh sb="1030" eb="1033">
      <t>ハクリザイ</t>
    </rPh>
    <rPh sb="1034" eb="1036">
      <t>トフ</t>
    </rPh>
    <rPh sb="1036" eb="1038">
      <t>フソク</t>
    </rPh>
    <rPh sb="1038" eb="1039">
      <t>トウ</t>
    </rPh>
    <rPh sb="1042" eb="1043">
      <t>ショウ</t>
    </rPh>
    <rPh sb="1046" eb="1048">
      <t>スイソク</t>
    </rPh>
    <rPh sb="1053" eb="1056">
      <t>フッコウメン</t>
    </rPh>
    <rPh sb="1057" eb="1059">
      <t>コウザイ</t>
    </rPh>
    <rPh sb="1059" eb="1061">
      <t>ロシュツ</t>
    </rPh>
    <rPh sb="1073" eb="1075">
      <t>ダセツ</t>
    </rPh>
    <rPh sb="1075" eb="1076">
      <t>マエ</t>
    </rPh>
    <rPh sb="1077" eb="1081">
      <t>カタワクナイブ</t>
    </rPh>
    <rPh sb="1082" eb="1086">
      <t>セイソウフソク</t>
    </rPh>
    <rPh sb="1086" eb="1087">
      <t>トウ</t>
    </rPh>
    <rPh sb="1093" eb="1095">
      <t>コウザイ</t>
    </rPh>
    <rPh sb="1200" eb="1201">
      <t>ワ</t>
    </rPh>
    <rPh sb="1202" eb="1203">
      <t>トウ</t>
    </rPh>
    <rPh sb="1203" eb="1204">
      <t>ナ</t>
    </rPh>
    <rPh sb="1206" eb="1208">
      <t>イオン</t>
    </rPh>
    <rPh sb="1211" eb="1213">
      <t>カクニン</t>
    </rPh>
    <rPh sb="1216" eb="1218">
      <t>カショ</t>
    </rPh>
    <rPh sb="1230" eb="1233">
      <t>ダセツジ</t>
    </rPh>
    <rPh sb="1234" eb="1236">
      <t>ジュウテン</t>
    </rPh>
    <rPh sb="1236" eb="1238">
      <t>フソク</t>
    </rPh>
    <rPh sb="1242" eb="1244">
      <t>フッコウ</t>
    </rPh>
    <rPh sb="1244" eb="1246">
      <t>ハイメン</t>
    </rPh>
    <rPh sb="1247" eb="1249">
      <t>ボウスイ</t>
    </rPh>
    <rPh sb="1254" eb="1255">
      <t>アイダ</t>
    </rPh>
    <rPh sb="1256" eb="1258">
      <t>クウドウ</t>
    </rPh>
    <rPh sb="1259" eb="1261">
      <t>ハッセイ</t>
    </rPh>
    <rPh sb="1268" eb="1271">
      <t>フッコウアツ</t>
    </rPh>
    <rPh sb="1272" eb="1273">
      <t>ウス</t>
    </rPh>
    <rPh sb="1282" eb="1284">
      <t>スイソク</t>
    </rPh>
    <rPh sb="1290" eb="1292">
      <t>センイ</t>
    </rPh>
    <rPh sb="1296" eb="1298">
      <t>トソウ</t>
    </rPh>
    <rPh sb="1406" eb="1408">
      <t>ロウエイ</t>
    </rPh>
    <rPh sb="1408" eb="1410">
      <t>ドウジク</t>
    </rPh>
    <rPh sb="1415" eb="1417">
      <t>トリツ</t>
    </rPh>
    <rPh sb="1418" eb="1419">
      <t>ブ</t>
    </rPh>
    <rPh sb="1422" eb="1424">
      <t>ダツラク</t>
    </rPh>
    <rPh sb="1425" eb="1427">
      <t>ゲンイン</t>
    </rPh>
    <rPh sb="1429" eb="1431">
      <t>トウショ</t>
    </rPh>
    <rPh sb="1431" eb="1434">
      <t>セッチジ</t>
    </rPh>
    <rPh sb="1435" eb="1437">
      <t>トリツ</t>
    </rPh>
    <rPh sb="1438" eb="1439">
      <t>ブ</t>
    </rPh>
    <rPh sb="1443" eb="1444">
      <t>シ</t>
    </rPh>
    <rPh sb="1445" eb="1446">
      <t>ツ</t>
    </rPh>
    <rPh sb="1447" eb="1449">
      <t>フソク</t>
    </rPh>
    <rPh sb="1450" eb="1452">
      <t>スイソク</t>
    </rPh>
    <rPh sb="1459" eb="1461">
      <t>シセツ</t>
    </rPh>
    <rPh sb="1462" eb="1464">
      <t>ゲンジョウ</t>
    </rPh>
    <rPh sb="1465" eb="1467">
      <t>ジカイ</t>
    </rPh>
    <rPh sb="1467" eb="1471">
      <t>テイキテンケン</t>
    </rPh>
    <rPh sb="1473" eb="1474">
      <t>オヨ</t>
    </rPh>
    <rPh sb="1475" eb="1477">
      <t>ショウライ</t>
    </rPh>
    <rPh sb="1481" eb="1484">
      <t>コウゾウブツ</t>
    </rPh>
    <rPh sb="1485" eb="1487">
      <t>ジョウタイ</t>
    </rPh>
    <rPh sb="1488" eb="1490">
      <t>スイテイ</t>
    </rPh>
    <rPh sb="1495" eb="1496">
      <t>ワ</t>
    </rPh>
    <rPh sb="1503" eb="1507">
      <t>ザイシツレッカ</t>
    </rPh>
    <rPh sb="1508" eb="1510">
      <t>ヨウイン</t>
    </rPh>
    <rPh sb="1514" eb="1516">
      <t>キボ</t>
    </rPh>
    <rPh sb="1517" eb="1518">
      <t>チイ</t>
    </rPh>
    <rPh sb="1525" eb="1527">
      <t>シンテン</t>
    </rPh>
    <rPh sb="1532" eb="1535">
      <t>ショウライテキ</t>
    </rPh>
    <rPh sb="1536" eb="1539">
      <t>コウゾウブツ</t>
    </rPh>
    <rPh sb="1540" eb="1542">
      <t>アンゼン</t>
    </rPh>
    <rPh sb="1542" eb="1543">
      <t>セイ</t>
    </rPh>
    <rPh sb="1544" eb="1546">
      <t>アンテイ</t>
    </rPh>
    <rPh sb="1547" eb="1549">
      <t>エイキョウ</t>
    </rPh>
    <rPh sb="1550" eb="1551">
      <t>オヨ</t>
    </rPh>
    <rPh sb="1553" eb="1556">
      <t>カノウセイ</t>
    </rPh>
    <rPh sb="1560" eb="1562">
      <t>ハンダン</t>
    </rPh>
    <rPh sb="1567" eb="1569">
      <t>オウダン</t>
    </rPh>
    <rPh sb="1569" eb="1571">
      <t>メジ</t>
    </rPh>
    <rPh sb="1574" eb="1575">
      <t>ブ</t>
    </rPh>
    <rPh sb="1576" eb="1579">
      <t>フッコウメン</t>
    </rPh>
    <rPh sb="1582" eb="1583">
      <t>ブ</t>
    </rPh>
    <rPh sb="1584" eb="1586">
      <t>カクニン</t>
    </rPh>
    <rPh sb="1589" eb="1591">
      <t>ヘイゴウ</t>
    </rPh>
    <rPh sb="1597" eb="1598">
      <t>ワ</t>
    </rPh>
    <rPh sb="1600" eb="1601">
      <t>トモナ</t>
    </rPh>
    <rPh sb="1609" eb="1611">
      <t>ダオン</t>
    </rPh>
    <rPh sb="1611" eb="1613">
      <t>イジョウ</t>
    </rPh>
    <rPh sb="1620" eb="1624">
      <t>ジカイテンケン</t>
    </rPh>
    <rPh sb="1627" eb="1629">
      <t>ラッカ</t>
    </rPh>
    <rPh sb="1631" eb="1634">
      <t>リヨウシャ</t>
    </rPh>
    <rPh sb="1634" eb="1636">
      <t>ヒガイ</t>
    </rPh>
    <rPh sb="1637" eb="1639">
      <t>ハッセイ</t>
    </rPh>
    <rPh sb="1641" eb="1642">
      <t>オソ</t>
    </rPh>
    <rPh sb="1651" eb="1652">
      <t>タ</t>
    </rPh>
    <rPh sb="1653" eb="1655">
      <t>オウダン</t>
    </rPh>
    <rPh sb="1655" eb="1657">
      <t>メジ</t>
    </rPh>
    <rPh sb="1660" eb="1661">
      <t>ブ</t>
    </rPh>
    <rPh sb="1663" eb="1666">
      <t>フッコウメン</t>
    </rPh>
    <rPh sb="1669" eb="1670">
      <t>ブ</t>
    </rPh>
    <rPh sb="1671" eb="1673">
      <t>カクニン</t>
    </rPh>
    <rPh sb="1684" eb="1686">
      <t>ゲンジョウ</t>
    </rPh>
    <rPh sb="1690" eb="1691">
      <t>ワ</t>
    </rPh>
    <rPh sb="1692" eb="1693">
      <t>トウ</t>
    </rPh>
    <rPh sb="1694" eb="1696">
      <t>ヘイゴウ</t>
    </rPh>
    <rPh sb="1697" eb="1698">
      <t>オソ</t>
    </rPh>
    <rPh sb="1705" eb="1707">
      <t>ジカイ</t>
    </rPh>
    <rPh sb="1707" eb="1710">
      <t>テンケンジ</t>
    </rPh>
    <rPh sb="1715" eb="1716">
      <t>ラク</t>
    </rPh>
    <rPh sb="1718" eb="1721">
      <t>カノウセイ</t>
    </rPh>
    <rPh sb="1722" eb="1723">
      <t>ヒク</t>
    </rPh>
    <rPh sb="1725" eb="1727">
      <t>ハンダン</t>
    </rPh>
    <rPh sb="1732" eb="1735">
      <t>ソクヘキブ</t>
    </rPh>
    <rPh sb="1736" eb="1738">
      <t>カクニン</t>
    </rPh>
    <rPh sb="1748" eb="1750">
      <t>ドウヨウ</t>
    </rPh>
    <rPh sb="1760" eb="1763">
      <t>ショウライテキ</t>
    </rPh>
    <rPh sb="1777" eb="1780">
      <t>ソクヘキブ</t>
    </rPh>
    <rPh sb="1787" eb="1790">
      <t>リヨウシャ</t>
    </rPh>
    <rPh sb="1790" eb="1792">
      <t>ヒガイ</t>
    </rPh>
    <rPh sb="1793" eb="1795">
      <t>ハッセイ</t>
    </rPh>
    <rPh sb="1796" eb="1799">
      <t>カノウセイ</t>
    </rPh>
    <rPh sb="1800" eb="1801">
      <t>ヒク</t>
    </rPh>
    <rPh sb="1803" eb="1805">
      <t>ハンダン</t>
    </rPh>
    <rPh sb="1810" eb="1812">
      <t>マメイタ</t>
    </rPh>
    <rPh sb="1815" eb="1816">
      <t>リ</t>
    </rPh>
    <rPh sb="1817" eb="1819">
      <t>ヘンジョウ</t>
    </rPh>
    <rPh sb="1825" eb="1828">
      <t>テンケンジ</t>
    </rPh>
    <rPh sb="1829" eb="1832">
      <t>フアンテイ</t>
    </rPh>
    <rPh sb="1832" eb="1833">
      <t>ブ</t>
    </rPh>
    <rPh sb="1834" eb="1836">
      <t>ジョキョ</t>
    </rPh>
    <rPh sb="1841" eb="1843">
      <t>ゲンジョウ</t>
    </rPh>
    <rPh sb="1844" eb="1850">
      <t>ダオンイジョウカショ</t>
    </rPh>
    <rPh sb="1853" eb="1854">
      <t>スベ</t>
    </rPh>
    <rPh sb="1855" eb="1857">
      <t>アンテイ</t>
    </rPh>
    <rPh sb="1859" eb="1861">
      <t>ジョウタイ</t>
    </rPh>
    <rPh sb="1865" eb="1870">
      <t>ジカイテンケンジ</t>
    </rPh>
    <rPh sb="1873" eb="1875">
      <t>コツザイ</t>
    </rPh>
    <rPh sb="1875" eb="1876">
      <t>トウ</t>
    </rPh>
    <rPh sb="1877" eb="1879">
      <t>ラッカ</t>
    </rPh>
    <rPh sb="1881" eb="1883">
      <t>カノウ</t>
    </rPh>
    <rPh sb="1883" eb="1884">
      <t>セイ</t>
    </rPh>
    <rPh sb="1885" eb="1886">
      <t>ヒク</t>
    </rPh>
    <rPh sb="1895" eb="1897">
      <t>コウザイ</t>
    </rPh>
    <rPh sb="1897" eb="1899">
      <t>ロシュツ</t>
    </rPh>
    <rPh sb="1899" eb="1901">
      <t>カショ</t>
    </rPh>
    <rPh sb="1902" eb="1904">
      <t>ヘンジョウ</t>
    </rPh>
    <rPh sb="1909" eb="1911">
      <t>ロシュツ</t>
    </rPh>
    <rPh sb="1913" eb="1915">
      <t>コウザイ</t>
    </rPh>
    <rPh sb="1916" eb="1918">
      <t>フショク</t>
    </rPh>
    <rPh sb="1929" eb="1931">
      <t>ケイビ</t>
    </rPh>
    <rPh sb="1932" eb="1935">
      <t>ヒョウメンテキ</t>
    </rPh>
    <rPh sb="1936" eb="1938">
      <t>フショク</t>
    </rPh>
    <rPh sb="1942" eb="1944">
      <t>ゲンジョウ</t>
    </rPh>
    <rPh sb="1945" eb="1947">
      <t>コウザイ</t>
    </rPh>
    <rPh sb="1947" eb="1949">
      <t>シュウイ</t>
    </rPh>
    <rPh sb="1953" eb="1954">
      <t>ナ</t>
    </rPh>
    <rPh sb="1956" eb="1960">
      <t>オウキュウショチ</t>
    </rPh>
    <rPh sb="1963" eb="1965">
      <t>ボウセイ</t>
    </rPh>
    <rPh sb="1965" eb="1967">
      <t>ショリ</t>
    </rPh>
    <rPh sb="1976" eb="1978">
      <t>フショク</t>
    </rPh>
    <rPh sb="1979" eb="1981">
      <t>キュウゲキ</t>
    </rPh>
    <rPh sb="1982" eb="1984">
      <t>シンテン</t>
    </rPh>
    <rPh sb="1986" eb="1989">
      <t>カノウセイ</t>
    </rPh>
    <rPh sb="1990" eb="1991">
      <t>ヒク</t>
    </rPh>
    <rPh sb="1993" eb="1995">
      <t>ジカイ</t>
    </rPh>
    <rPh sb="1995" eb="1998">
      <t>テンケンジ</t>
    </rPh>
    <rPh sb="2001" eb="2003">
      <t>シュウヘン</t>
    </rPh>
    <rPh sb="2012" eb="2013">
      <t>ラク</t>
    </rPh>
    <rPh sb="2015" eb="2018">
      <t>カノウセイ</t>
    </rPh>
    <rPh sb="2019" eb="2020">
      <t>ヒク</t>
    </rPh>
    <rPh sb="2022" eb="2024">
      <t>ハンダン</t>
    </rPh>
    <rPh sb="2034" eb="2036">
      <t>イオン</t>
    </rPh>
    <rPh sb="2039" eb="2041">
      <t>カクニン</t>
    </rPh>
    <rPh sb="2045" eb="2047">
      <t>カショ</t>
    </rPh>
    <rPh sb="2054" eb="2055">
      <t>ワ</t>
    </rPh>
    <rPh sb="2056" eb="2057">
      <t>トウ</t>
    </rPh>
    <rPh sb="2062" eb="2063">
      <t>トウ</t>
    </rPh>
    <rPh sb="2064" eb="2066">
      <t>ハッセイ</t>
    </rPh>
    <rPh sb="2069" eb="2071">
      <t>ダクオン</t>
    </rPh>
    <rPh sb="2079" eb="2081">
      <t>アンテイ</t>
    </rPh>
    <rPh sb="2083" eb="2085">
      <t>ジョウタイ</t>
    </rPh>
    <rPh sb="2089" eb="2091">
      <t>ジカイ</t>
    </rPh>
    <rPh sb="2091" eb="2094">
      <t>テンケンジ</t>
    </rPh>
    <rPh sb="2106" eb="2107">
      <t>ラク</t>
    </rPh>
    <rPh sb="2109" eb="2112">
      <t>カノウセイ</t>
    </rPh>
    <rPh sb="2113" eb="2114">
      <t>ヒク</t>
    </rPh>
    <rPh sb="2116" eb="2118">
      <t>ハンダン</t>
    </rPh>
    <rPh sb="2123" eb="2125">
      <t>センイ</t>
    </rPh>
    <rPh sb="2129" eb="2131">
      <t>トソウ</t>
    </rPh>
    <rPh sb="2134" eb="2136">
      <t>カショ</t>
    </rPh>
    <rPh sb="2145" eb="2147">
      <t>ジタイ</t>
    </rPh>
    <rPh sb="2148" eb="2150">
      <t>ハダン</t>
    </rPh>
    <rPh sb="2150" eb="2151">
      <t>トウ</t>
    </rPh>
    <rPh sb="2152" eb="2154">
      <t>イジョウ</t>
    </rPh>
    <rPh sb="2159" eb="2161">
      <t>ヘイゴウ</t>
    </rPh>
    <rPh sb="2163" eb="2164">
      <t>ワ</t>
    </rPh>
    <rPh sb="2165" eb="2166">
      <t>ブ</t>
    </rPh>
    <rPh sb="2169" eb="2170">
      <t>トウ</t>
    </rPh>
    <rPh sb="2171" eb="2173">
      <t>ラッカ</t>
    </rPh>
    <rPh sb="2175" eb="2178">
      <t>カノウセイ</t>
    </rPh>
    <rPh sb="2179" eb="2180">
      <t>ヒク</t>
    </rPh>
    <rPh sb="2182" eb="2184">
      <t>ハンダン</t>
    </rPh>
    <rPh sb="2194" eb="2196">
      <t>ロウスイ</t>
    </rPh>
    <rPh sb="2196" eb="2198">
      <t>カショ</t>
    </rPh>
    <rPh sb="2203" eb="2205">
      <t>ゲンジョウ</t>
    </rPh>
    <rPh sb="2209" eb="2211">
      <t>テイド</t>
    </rPh>
    <rPh sb="2214" eb="2216">
      <t>ホシュウ</t>
    </rPh>
    <rPh sb="2216" eb="2217">
      <t>トウ</t>
    </rPh>
    <rPh sb="2218" eb="2220">
      <t>フヨウ</t>
    </rPh>
    <rPh sb="2221" eb="2222">
      <t>カンガ</t>
    </rPh>
    <rPh sb="2226" eb="2228">
      <t>コウウ</t>
    </rPh>
    <rPh sb="2228" eb="2229">
      <t>リョウ</t>
    </rPh>
    <rPh sb="2230" eb="2231">
      <t>オオ</t>
    </rPh>
    <rPh sb="2232" eb="2233">
      <t>トキ</t>
    </rPh>
    <rPh sb="2234" eb="2236">
      <t>ジョウキョウ</t>
    </rPh>
    <rPh sb="2237" eb="2239">
      <t>カクニン</t>
    </rPh>
    <rPh sb="2246" eb="2248">
      <t>ツユ</t>
    </rPh>
    <rPh sb="2248" eb="2249">
      <t>ジ</t>
    </rPh>
    <rPh sb="2250" eb="2253">
      <t>コウウリョウ</t>
    </rPh>
    <rPh sb="2254" eb="2256">
      <t>ゾウカ</t>
    </rPh>
    <rPh sb="2258" eb="2259">
      <t>サイ</t>
    </rPh>
    <rPh sb="2261" eb="2263">
      <t>テキスイ</t>
    </rPh>
    <rPh sb="2264" eb="2266">
      <t>リュウカ</t>
    </rPh>
    <rPh sb="2266" eb="2267">
      <t>トウ</t>
    </rPh>
    <rPh sb="2268" eb="2270">
      <t>ハッセイ</t>
    </rPh>
    <rPh sb="2272" eb="2275">
      <t>カノウセイ</t>
    </rPh>
    <rPh sb="2287" eb="2289">
      <t>ヒツヨウ</t>
    </rPh>
    <rPh sb="2292" eb="2294">
      <t>ロウエイ</t>
    </rPh>
    <rPh sb="2294" eb="2296">
      <t>ドウジク</t>
    </rPh>
    <rPh sb="2301" eb="2303">
      <t>ダツラク</t>
    </rPh>
    <rPh sb="2303" eb="2305">
      <t>カショ</t>
    </rPh>
    <rPh sb="2310" eb="2312">
      <t>リョウドナリ</t>
    </rPh>
    <rPh sb="2313" eb="2317">
      <t>トリツケカナグ</t>
    </rPh>
    <rPh sb="2318" eb="2320">
      <t>カクジツ</t>
    </rPh>
    <rPh sb="2321" eb="2323">
      <t>コテイ</t>
    </rPh>
    <rPh sb="2329" eb="2332">
      <t>キンキュウセイ</t>
    </rPh>
    <rPh sb="2425" eb="2427">
      <t>ソチ</t>
    </rPh>
    <rPh sb="2428" eb="2431">
      <t>ヒツヨウセイ</t>
    </rPh>
    <rPh sb="2432" eb="2434">
      <t>ハンダン</t>
    </rPh>
    <rPh sb="2435" eb="2436">
      <t>カカ</t>
    </rPh>
    <rPh sb="2438" eb="2440">
      <t>ジコウ</t>
    </rPh>
    <rPh sb="2451" eb="2454">
      <t>フッコウメン</t>
    </rPh>
    <rPh sb="2457" eb="2458">
      <t>ブ</t>
    </rPh>
    <rPh sb="2486" eb="2487">
      <t>ワ</t>
    </rPh>
    <rPh sb="2489" eb="2491">
      <t>ヘイゴウ</t>
    </rPh>
    <rPh sb="2498" eb="2501">
      <t>キンキュウセイ</t>
    </rPh>
    <rPh sb="2502" eb="2503">
      <t>ヒク</t>
    </rPh>
    <rPh sb="2508" eb="2510">
      <t>ダオン</t>
    </rPh>
    <rPh sb="2510" eb="2512">
      <t>イジョウ</t>
    </rPh>
    <rPh sb="2518" eb="2519">
      <t>ワ</t>
    </rPh>
    <rPh sb="2521" eb="2523">
      <t>シンテン</t>
    </rPh>
    <rPh sb="2524" eb="2526">
      <t>ヘイゴウ</t>
    </rPh>
    <rPh sb="2528" eb="2530">
      <t>バアイ</t>
    </rPh>
    <rPh sb="2534" eb="2537">
      <t>リヨウシャ</t>
    </rPh>
    <rPh sb="2537" eb="2539">
      <t>ヒガイ</t>
    </rPh>
    <rPh sb="2565" eb="2566">
      <t>タ</t>
    </rPh>
    <rPh sb="2598" eb="2601">
      <t>ショウライテキ</t>
    </rPh>
    <rPh sb="2602" eb="2604">
      <t>ラッカ</t>
    </rPh>
    <rPh sb="2605" eb="2608">
      <t>リヨウシャ</t>
    </rPh>
    <rPh sb="2608" eb="2610">
      <t>ヒガイ</t>
    </rPh>
    <rPh sb="2611" eb="2614">
      <t>カノウセイ</t>
    </rPh>
    <rPh sb="2621" eb="2623">
      <t>ヨボウ</t>
    </rPh>
    <rPh sb="2623" eb="2626">
      <t>ホゼンテキ</t>
    </rPh>
    <rPh sb="2627" eb="2629">
      <t>ホシュウ</t>
    </rPh>
    <rPh sb="2631" eb="2633">
      <t>ヒツヨウ</t>
    </rPh>
    <rPh sb="2653" eb="2655">
      <t>ホシュウ</t>
    </rPh>
    <rPh sb="2657" eb="2658">
      <t>サイ</t>
    </rPh>
    <rPh sb="2662" eb="2664">
      <t>キセイ</t>
    </rPh>
    <rPh sb="2665" eb="2667">
      <t>リヨウ</t>
    </rPh>
    <rPh sb="2669" eb="2673">
      <t>ホシュウコウジ</t>
    </rPh>
    <rPh sb="2674" eb="2676">
      <t>ジッシ</t>
    </rPh>
    <rPh sb="2681" eb="2683">
      <t>コウリツ</t>
    </rPh>
    <rPh sb="2684" eb="2685">
      <t>メン</t>
    </rPh>
    <rPh sb="2688" eb="2689">
      <t>ノゾ</t>
    </rPh>
    <rPh sb="2695" eb="2697">
      <t>センイ</t>
    </rPh>
    <rPh sb="2701" eb="2703">
      <t>トソウ</t>
    </rPh>
    <rPh sb="2706" eb="2708">
      <t>カショ</t>
    </rPh>
    <rPh sb="2741" eb="2745">
      <t>ホシュウコウカ</t>
    </rPh>
    <rPh sb="2746" eb="2748">
      <t>イジ</t>
    </rPh>
    <rPh sb="2795" eb="2798">
      <t>ゴウウゴ</t>
    </rPh>
    <rPh sb="2798" eb="2799">
      <t>トウ</t>
    </rPh>
    <rPh sb="2807" eb="2809">
      <t>カクニン</t>
    </rPh>
    <rPh sb="2812" eb="2814">
      <t>リヨウ</t>
    </rPh>
    <rPh sb="2814" eb="2815">
      <t>シャ</t>
    </rPh>
    <rPh sb="2816" eb="2818">
      <t>エイキョウ</t>
    </rPh>
    <rPh sb="2819" eb="2820">
      <t>オヨ</t>
    </rPh>
    <rPh sb="2822" eb="2824">
      <t>バアイ</t>
    </rPh>
    <rPh sb="2837" eb="2839">
      <t>ロウエイ</t>
    </rPh>
    <rPh sb="2839" eb="2841">
      <t>ドウジク</t>
    </rPh>
    <rPh sb="2846" eb="2848">
      <t>ダツラク</t>
    </rPh>
    <rPh sb="2848" eb="2850">
      <t>カショ</t>
    </rPh>
    <rPh sb="2855" eb="2857">
      <t>ホウチ</t>
    </rPh>
    <rPh sb="2861" eb="2864">
      <t>ショウライテキ</t>
    </rPh>
    <rPh sb="2865" eb="2866">
      <t>サラ</t>
    </rPh>
    <rPh sb="2868" eb="2870">
      <t>ダツラク</t>
    </rPh>
    <rPh sb="2871" eb="2873">
      <t>ラッカ</t>
    </rPh>
    <rPh sb="2877" eb="2882">
      <t>リヨウシャヒガイ</t>
    </rPh>
    <rPh sb="2882" eb="2883">
      <t>トウ</t>
    </rPh>
    <rPh sb="2884" eb="2885">
      <t>ヒ</t>
    </rPh>
    <rPh sb="2886" eb="2887">
      <t>オ</t>
    </rPh>
    <rPh sb="2889" eb="2892">
      <t>カノウセイ</t>
    </rPh>
    <rPh sb="2898" eb="2900">
      <t>ソウキ</t>
    </rPh>
    <rPh sb="2901" eb="2903">
      <t>ホシュウ</t>
    </rPh>
    <rPh sb="2905" eb="2907">
      <t>ヒツヨウ</t>
    </rPh>
    <rPh sb="2916" eb="2917">
      <t>タ</t>
    </rPh>
    <rPh sb="2918" eb="2920">
      <t>ジカイ</t>
    </rPh>
    <rPh sb="2920" eb="2924">
      <t>テイキテンケン</t>
    </rPh>
    <rPh sb="2925" eb="2926">
      <t>ヒ</t>
    </rPh>
    <rPh sb="2927" eb="2928">
      <t>ツ</t>
    </rPh>
    <rPh sb="2929" eb="2931">
      <t>ジコウ</t>
    </rPh>
    <rPh sb="2931" eb="2932">
      <t>トウ</t>
    </rPh>
    <rPh sb="2934" eb="2936">
      <t>ヘイゴウ</t>
    </rPh>
    <rPh sb="2942" eb="2943">
      <t>ワ</t>
    </rPh>
    <rPh sb="2945" eb="2946">
      <t>トモナ</t>
    </rPh>
    <rPh sb="2951" eb="2953">
      <t>ハンテイ</t>
    </rPh>
    <rPh sb="2958" eb="2959">
      <t>ブ</t>
    </rPh>
    <rPh sb="2965" eb="2967">
      <t>ハンテイ</t>
    </rPh>
    <rPh sb="2973" eb="2975">
      <t>ホシュウ</t>
    </rPh>
    <rPh sb="2976" eb="2978">
      <t>カンリョウ</t>
    </rPh>
    <rPh sb="2982" eb="2984">
      <t>バアイ</t>
    </rPh>
    <rPh sb="2985" eb="2989">
      <t>ホシュウコウカ</t>
    </rPh>
    <rPh sb="2990" eb="2992">
      <t>イジ</t>
    </rPh>
    <rPh sb="3000" eb="3002">
      <t>カクニン</t>
    </rPh>
    <rPh sb="3004" eb="3006">
      <t>ヒツヨウ</t>
    </rPh>
    <rPh sb="3010" eb="3012">
      <t>ホシュウ</t>
    </rPh>
    <rPh sb="3013" eb="3015">
      <t>カンリョウ</t>
    </rPh>
    <rPh sb="3020" eb="3022">
      <t>バアイ</t>
    </rPh>
    <rPh sb="3034" eb="3036">
      <t>シンテン</t>
    </rPh>
    <rPh sb="3043" eb="3045">
      <t>カクニン</t>
    </rPh>
    <rPh sb="3047" eb="3049">
      <t>ヒツヨウ</t>
    </rPh>
    <rPh sb="3055" eb="3056">
      <t>タ</t>
    </rPh>
    <rPh sb="3057" eb="3059">
      <t>ヘンジョウ</t>
    </rPh>
    <rPh sb="3062" eb="3064">
      <t>ハンテイ</t>
    </rPh>
    <rPh sb="3071" eb="3073">
      <t>ヘンジョウ</t>
    </rPh>
    <rPh sb="3074" eb="3076">
      <t>シンテン</t>
    </rPh>
    <rPh sb="3077" eb="3078">
      <t>アラ</t>
    </rPh>
    <rPh sb="3080" eb="3082">
      <t>ヘンジョウ</t>
    </rPh>
    <rPh sb="3083" eb="3085">
      <t>ハッセイ</t>
    </rPh>
    <rPh sb="3085" eb="3086">
      <t>トウ</t>
    </rPh>
    <rPh sb="3087" eb="3089">
      <t>リュウイ</t>
    </rPh>
    <rPh sb="3092" eb="3094">
      <t>テンケン</t>
    </rPh>
    <rPh sb="3095" eb="3097">
      <t>ジッシ</t>
    </rPh>
    <rPh sb="3099" eb="3101">
      <t>ヒツヨウ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</si>
</sst>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
    <numFmt numFmtId="188" formatCode="#,##0.0_);[Red]\(#,##0.0\)"/>
    <numFmt numFmtId="189" formatCode="0.0_);[Red]\(0.0\)"/>
    <numFmt numFmtId="190" formatCode="0.0000_ "/>
    <numFmt numFmtId="191" formatCode="0.000_ "/>
    <numFmt numFmtId="192" formatCode="&quot;対策区分判定&quot;\ General"/>
    <numFmt numFmtId="193" formatCode="&quot;S&quot;000"/>
    <numFmt numFmtId="194" formatCode="&quot;S&quot;#"/>
    <numFmt numFmtId="195" formatCode="0.0&quot;m&quot;"/>
    <numFmt numFmtId="196" formatCode="0_ "/>
    <numFmt numFmtId="197" formatCode="0.00_ "/>
    <numFmt numFmtId="198" formatCode="0.0000_);[Red]\(0.0000\)"/>
    <numFmt numFmtId="199" formatCode="\-"/>
    <numFmt numFmtId="200" formatCode="0.00_);[Red]\(0.00\)"/>
    <numFmt numFmtId="201" formatCode="0.0"/>
    <numFmt numFmtId="202" formatCode="#,##0.0;[Red]\-#,##0.0"/>
  </numFmts>
  <fonts count="62"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11"/>
      <name val="ＭＳ Ｐゴシック"/>
      <family val="3"/>
      <charset val="128"/>
      <scheme val="minor"/>
    </font>
    <font>
      <sz val="11"/>
      <color theme="1"/>
      <name val="ＭＳ Ｐゴシック"/>
      <family val="3"/>
      <charset val="128"/>
      <scheme val="minor"/>
    </font>
    <font>
      <sz val="12"/>
      <color theme="1"/>
      <name val="HGSｺﾞｼｯｸM"/>
      <family val="3"/>
      <charset val="128"/>
    </font>
    <font>
      <sz val="10"/>
      <color theme="1"/>
      <name val="HGSｺﾞｼｯｸM"/>
      <family val="3"/>
      <charset val="128"/>
    </font>
    <font>
      <sz val="6"/>
      <color theme="1"/>
      <name val="HGSｺﾞｼｯｸM"/>
      <family val="3"/>
      <charset val="128"/>
    </font>
    <font>
      <sz val="10"/>
      <name val="ＭＳ Ｐ明朝"/>
      <family val="1"/>
      <charset val="128"/>
    </font>
    <font>
      <sz val="16"/>
      <name val="HGSｺﾞｼｯｸM"/>
      <family val="3"/>
      <charset val="128"/>
    </font>
    <font>
      <sz val="10"/>
      <name val="ＭＳ Ｐゴシック"/>
      <family val="3"/>
      <charset val="128"/>
      <scheme val="minor"/>
    </font>
    <font>
      <sz val="10"/>
      <color rgb="FFFF0000"/>
      <name val="HGSｺﾞｼｯｸM"/>
      <family val="3"/>
      <charset val="128"/>
    </font>
    <font>
      <sz val="8"/>
      <color theme="1"/>
      <name val="HGSｺﾞｼｯｸM"/>
      <family val="3"/>
      <charset val="128"/>
    </font>
    <font>
      <sz val="8"/>
      <name val="HGSｺﾞｼｯｸM"/>
      <family val="3"/>
      <charset val="128"/>
    </font>
    <font>
      <sz val="7"/>
      <name val="HGPｺﾞｼｯｸM"/>
      <family val="3"/>
      <charset val="128"/>
    </font>
    <font>
      <sz val="9"/>
      <color theme="1"/>
      <name val="HGSｺﾞｼｯｸM"/>
      <family val="3"/>
      <charset val="128"/>
    </font>
    <font>
      <sz val="8"/>
      <name val="HGPｺﾞｼｯｸM"/>
      <family val="3"/>
      <charset val="128"/>
    </font>
    <font>
      <sz val="5"/>
      <name val="HGPｺﾞｼｯｸM"/>
      <family val="3"/>
      <charset val="128"/>
    </font>
    <font>
      <sz val="7"/>
      <color theme="1"/>
      <name val="HGSｺﾞｼｯｸM"/>
      <family val="3"/>
      <charset val="128"/>
    </font>
    <font>
      <sz val="9"/>
      <name val="HGSｺﾞｼｯｸM"/>
      <family val="3"/>
      <charset val="128"/>
    </font>
    <font>
      <sz val="6"/>
      <name val="ＭＳ Ｐゴシック"/>
      <family val="2"/>
      <charset val="128"/>
      <scheme val="minor"/>
    </font>
    <font>
      <b/>
      <sz val="24"/>
      <color theme="1"/>
      <name val="HGSｺﾞｼｯｸM"/>
      <family val="3"/>
      <charset val="128"/>
    </font>
    <font>
      <sz val="11"/>
      <color theme="1"/>
      <name val="ＭＳ Ｐ明朝"/>
      <family val="1"/>
      <charset val="128"/>
    </font>
    <font>
      <sz val="11"/>
      <color theme="1"/>
      <name val="HGSｺﾞｼｯｸM"/>
      <family val="3"/>
      <charset val="128"/>
    </font>
    <font>
      <sz val="10"/>
      <color theme="1"/>
      <name val="Segoe UI Symbol"/>
      <family val="3"/>
    </font>
    <font>
      <b/>
      <sz val="10"/>
      <color theme="1"/>
      <name val="HGSｺﾞｼｯｸM"/>
      <family val="3"/>
      <charset val="128"/>
    </font>
    <font>
      <sz val="6"/>
      <name val="ＭＳ ゴシック"/>
      <family val="2"/>
      <charset val="128"/>
    </font>
    <font>
      <sz val="11"/>
      <name val="HGPｺﾞｼｯｸM"/>
      <family val="3"/>
      <charset val="128"/>
    </font>
    <font>
      <sz val="10"/>
      <color theme="1"/>
      <name val="HGPｺﾞｼｯｸM"/>
      <family val="3"/>
      <charset val="128"/>
    </font>
    <font>
      <sz val="14"/>
      <name val="HGPｺﾞｼｯｸM"/>
      <family val="3"/>
      <charset val="128"/>
    </font>
    <font>
      <sz val="10"/>
      <color rgb="FFFF0000"/>
      <name val="ＭＳ ゴシック"/>
      <family val="3"/>
      <charset val="128"/>
    </font>
    <font>
      <sz val="6"/>
      <name val="HGSｺﾞｼｯｸM"/>
      <family val="3"/>
      <charset val="128"/>
    </font>
    <font>
      <vertAlign val="superscript"/>
      <sz val="9"/>
      <name val="HGSｺﾞｼｯｸM"/>
      <family val="3"/>
      <charset val="128"/>
    </font>
    <font>
      <sz val="14"/>
      <name val="HGSｺﾞｼｯｸM"/>
      <family val="3"/>
      <charset val="128"/>
    </font>
    <font>
      <sz val="7.5"/>
      <name val="HGSｺﾞｼｯｸM"/>
      <family val="3"/>
      <charset val="128"/>
    </font>
    <font>
      <sz val="9"/>
      <name val="ＭＳ Ｐゴシック"/>
      <family val="3"/>
      <charset val="128"/>
      <scheme val="minor"/>
    </font>
    <font>
      <sz val="9"/>
      <name val="ＭＳ Ｐゴシック"/>
      <family val="3"/>
      <charset val="128"/>
    </font>
    <font>
      <sz val="8"/>
      <name val="ＭＳ Ｐゴシック"/>
      <family val="3"/>
      <charset val="128"/>
      <scheme val="minor"/>
    </font>
    <font>
      <sz val="11"/>
      <name val="HGSｺﾞｼｯｸM"/>
      <family val="3"/>
      <charset val="128"/>
    </font>
    <font>
      <sz val="10"/>
      <name val="ＭＳ Ｐゴシック"/>
      <family val="2"/>
      <charset val="128"/>
      <scheme val="minor"/>
    </font>
    <font>
      <sz val="12"/>
      <name val="ＭＳ Ｐゴシック"/>
      <family val="3"/>
      <charset val="128"/>
      <scheme val="minor"/>
    </font>
    <font>
      <u/>
      <sz val="10"/>
      <name val="HGSｺﾞｼｯｸM"/>
      <family val="3"/>
      <charset val="128"/>
    </font>
    <font>
      <u/>
      <sz val="11"/>
      <name val="ＭＳ Ｐゴシック"/>
      <family val="3"/>
      <charset val="128"/>
      <scheme val="minor"/>
    </font>
    <font>
      <sz val="2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auto="1"/>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right style="medium">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style="dotted">
        <color indexed="64"/>
      </left>
      <right style="thin">
        <color indexed="64"/>
      </right>
      <top style="thin">
        <color indexed="64"/>
      </top>
      <bottom style="thin">
        <color indexed="64"/>
      </bottom>
      <diagonal/>
    </border>
    <border>
      <left/>
      <right style="dotted">
        <color indexed="64"/>
      </right>
      <top style="thin">
        <color auto="1"/>
      </top>
      <bottom style="thin">
        <color indexed="64"/>
      </bottom>
      <diagonal/>
    </border>
    <border>
      <left style="medium">
        <color indexed="64"/>
      </left>
      <right style="thin">
        <color auto="1"/>
      </right>
      <top style="thin">
        <color auto="1"/>
      </top>
      <bottom/>
      <diagonal/>
    </border>
    <border>
      <left style="medium">
        <color indexed="64"/>
      </left>
      <right style="dotted">
        <color indexed="64"/>
      </right>
      <top style="thin">
        <color auto="1"/>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thin">
        <color indexed="64"/>
      </left>
      <right style="dotted">
        <color indexed="64"/>
      </right>
      <top style="double">
        <color indexed="64"/>
      </top>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medium">
        <color indexed="64"/>
      </left>
      <right/>
      <top style="double">
        <color indexed="64"/>
      </top>
      <bottom style="thin">
        <color indexed="64"/>
      </bottom>
      <diagonal/>
    </border>
    <border>
      <left style="dotted">
        <color indexed="64"/>
      </left>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right/>
      <top style="double">
        <color indexed="64"/>
      </top>
      <bottom style="thin">
        <color indexed="64"/>
      </bottom>
      <diagonal/>
    </border>
    <border>
      <left style="thin">
        <color auto="1"/>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s>
  <cellStyleXfs count="16">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5" fillId="0" borderId="0">
      <alignment vertical="center"/>
    </xf>
    <xf numFmtId="0" fontId="4" fillId="0" borderId="0">
      <alignment vertical="center"/>
    </xf>
    <xf numFmtId="38" fontId="4" fillId="0" borderId="0" applyFont="0" applyFill="0" applyBorder="0" applyAlignment="0" applyProtection="0">
      <alignment vertical="center"/>
    </xf>
    <xf numFmtId="0" fontId="13" fillId="0" borderId="0"/>
    <xf numFmtId="0" fontId="3" fillId="0" borderId="0">
      <alignment vertical="center"/>
    </xf>
    <xf numFmtId="38" fontId="3" fillId="0" borderId="0" applyFont="0" applyFill="0" applyBorder="0" applyAlignment="0" applyProtection="0">
      <alignment vertical="center"/>
    </xf>
    <xf numFmtId="0" fontId="12" fillId="0" borderId="0">
      <alignment vertical="center"/>
    </xf>
    <xf numFmtId="0" fontId="22" fillId="0" borderId="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1115">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6" fillId="0" borderId="0" xfId="2" applyFont="1" applyAlignment="1" applyProtection="1">
      <alignment vertical="center"/>
      <protection locked="0"/>
    </xf>
    <xf numFmtId="0" fontId="10" fillId="0" borderId="0" xfId="2" applyFont="1" applyAlignment="1">
      <alignment horizontal="center" vertical="center"/>
    </xf>
    <xf numFmtId="0" fontId="10" fillId="0" borderId="0" xfId="2" applyFont="1" applyAlignment="1" applyProtection="1">
      <alignment horizontal="center" vertical="center"/>
      <protection locked="0"/>
    </xf>
    <xf numFmtId="0" fontId="17" fillId="0" borderId="0" xfId="2" applyFont="1" applyAlignment="1" applyProtection="1">
      <alignment vertical="center"/>
      <protection locked="0"/>
    </xf>
    <xf numFmtId="0" fontId="17" fillId="0" borderId="0" xfId="2" applyFont="1" applyAlignment="1" applyProtection="1">
      <alignment vertical="center" shrinkToFit="1"/>
      <protection locked="0"/>
    </xf>
    <xf numFmtId="0" fontId="17" fillId="0" borderId="0" xfId="2" applyFont="1" applyAlignment="1">
      <alignment vertical="center" shrinkToFit="1"/>
    </xf>
    <xf numFmtId="0" fontId="17" fillId="0" borderId="0" xfId="2" applyFont="1" applyAlignment="1">
      <alignment vertical="center" textRotation="255" shrinkToFit="1"/>
    </xf>
    <xf numFmtId="0" fontId="17" fillId="0" borderId="0" xfId="2" applyFont="1" applyAlignment="1" applyProtection="1">
      <alignment horizontal="center" vertical="center" shrinkToFit="1"/>
      <protection locked="0"/>
    </xf>
    <xf numFmtId="0" fontId="18" fillId="0" borderId="1" xfId="7" applyFont="1" applyBorder="1" applyAlignment="1">
      <alignment horizontal="center" vertical="center"/>
    </xf>
    <xf numFmtId="0" fontId="19" fillId="0" borderId="1" xfId="7" applyFont="1" applyBorder="1" applyAlignment="1">
      <alignment horizontal="center" vertical="center"/>
    </xf>
    <xf numFmtId="0" fontId="10" fillId="0" borderId="7" xfId="2" applyFont="1" applyBorder="1" applyAlignment="1">
      <alignment vertical="center"/>
    </xf>
    <xf numFmtId="0" fontId="11" fillId="0" borderId="0" xfId="2" applyFont="1" applyProtection="1">
      <protection locked="0"/>
    </xf>
    <xf numFmtId="0" fontId="6" fillId="2" borderId="13" xfId="7" applyFont="1" applyFill="1" applyBorder="1" applyAlignment="1">
      <alignment horizontal="center" vertical="center"/>
    </xf>
    <xf numFmtId="0" fontId="21" fillId="0" borderId="1" xfId="7" applyFont="1" applyBorder="1" applyAlignment="1">
      <alignment horizontal="center" vertical="center"/>
    </xf>
    <xf numFmtId="0" fontId="10" fillId="0" borderId="0" xfId="2" applyFont="1" applyAlignment="1" applyProtection="1">
      <alignment horizontal="center" vertical="center" shrinkToFit="1"/>
      <protection locked="0"/>
    </xf>
    <xf numFmtId="0" fontId="0" fillId="0" borderId="21" xfId="0" applyBorder="1">
      <alignment vertical="center"/>
    </xf>
    <xf numFmtId="0" fontId="0" fillId="0" borderId="22" xfId="0" applyBorder="1">
      <alignment vertical="center"/>
    </xf>
    <xf numFmtId="0" fontId="0" fillId="0" borderId="0" xfId="0" applyAlignment="1">
      <alignment horizontal="left" vertical="center" wrapText="1"/>
    </xf>
    <xf numFmtId="0" fontId="0" fillId="0" borderId="0" xfId="0" applyAlignment="1">
      <alignment horizontal="center" vertical="center"/>
    </xf>
    <xf numFmtId="0" fontId="13" fillId="0" borderId="1" xfId="7" applyBorder="1" applyAlignment="1">
      <alignment vertical="center" shrinkToFit="1"/>
    </xf>
    <xf numFmtId="0" fontId="13" fillId="0" borderId="1" xfId="2" applyBorder="1" applyAlignment="1">
      <alignment vertical="center" shrinkToFit="1"/>
    </xf>
    <xf numFmtId="2" fontId="10" fillId="0" borderId="0" xfId="2" applyNumberFormat="1" applyFont="1" applyProtection="1">
      <protection locked="0"/>
    </xf>
    <xf numFmtId="185" fontId="10" fillId="0" borderId="0" xfId="2" applyNumberFormat="1" applyFont="1" applyProtection="1">
      <protection locked="0"/>
    </xf>
    <xf numFmtId="0" fontId="13" fillId="0" borderId="1" xfId="7" applyBorder="1" applyAlignment="1">
      <alignment horizontal="center" vertical="center"/>
    </xf>
    <xf numFmtId="0" fontId="6" fillId="0" borderId="1" xfId="2" applyFont="1" applyBorder="1" applyAlignment="1" applyProtection="1">
      <alignment horizontal="center" vertical="center"/>
      <protection locked="0"/>
    </xf>
    <xf numFmtId="183" fontId="13" fillId="0" borderId="1" xfId="7" applyNumberFormat="1" applyBorder="1" applyAlignment="1">
      <alignment horizontal="right" vertical="center" shrinkToFit="1"/>
    </xf>
    <xf numFmtId="184" fontId="13" fillId="0" borderId="1" xfId="7" applyNumberFormat="1" applyBorder="1" applyAlignment="1">
      <alignment horizontal="center"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28" xfId="0" applyBorder="1" applyAlignment="1">
      <alignment horizontal="center" vertical="center" shrinkToFit="1"/>
    </xf>
    <xf numFmtId="0" fontId="0" fillId="0" borderId="0" xfId="0" applyAlignment="1">
      <alignment vertical="center" shrinkToFit="1"/>
    </xf>
    <xf numFmtId="0" fontId="0" fillId="0" borderId="23" xfId="0" applyBorder="1" applyAlignment="1">
      <alignment vertical="center" shrinkToFit="1"/>
    </xf>
    <xf numFmtId="0" fontId="0" fillId="4" borderId="0" xfId="0" applyFill="1" applyAlignment="1">
      <alignment vertical="center" shrinkToFit="1"/>
    </xf>
    <xf numFmtId="0" fontId="0" fillId="0" borderId="24" xfId="0" applyBorder="1" applyAlignment="1">
      <alignment horizontal="center" vertical="center" shrinkToFit="1"/>
    </xf>
    <xf numFmtId="0" fontId="0" fillId="0" borderId="20" xfId="0" applyBorder="1" applyAlignment="1">
      <alignment vertical="center" shrinkToFit="1"/>
    </xf>
    <xf numFmtId="0" fontId="0" fillId="0" borderId="19" xfId="0" applyBorder="1" applyAlignment="1">
      <alignment vertical="center" shrinkToFit="1"/>
    </xf>
    <xf numFmtId="0" fontId="16" fillId="0" borderId="28" xfId="0" applyFont="1" applyBorder="1" applyAlignment="1">
      <alignment horizontal="center" vertical="center" shrinkToFit="1"/>
    </xf>
    <xf numFmtId="0" fontId="16" fillId="0" borderId="0" xfId="0" applyFont="1" applyAlignment="1">
      <alignment horizontal="center" vertical="center" shrinkToFit="1"/>
    </xf>
    <xf numFmtId="0" fontId="16" fillId="0" borderId="23" xfId="0" applyFont="1" applyBorder="1" applyAlignment="1">
      <alignment horizontal="center" vertical="center" shrinkToFit="1"/>
    </xf>
    <xf numFmtId="0" fontId="16" fillId="0" borderId="24" xfId="0" applyFont="1" applyBorder="1" applyAlignment="1">
      <alignment horizontal="center" vertical="center" shrinkToFit="1"/>
    </xf>
    <xf numFmtId="0" fontId="16" fillId="4" borderId="20" xfId="0" applyFont="1" applyFill="1" applyBorder="1" applyAlignment="1">
      <alignment horizontal="center" vertical="center" shrinkToFit="1"/>
    </xf>
    <xf numFmtId="0" fontId="16" fillId="4" borderId="19" xfId="0" applyFont="1" applyFill="1" applyBorder="1" applyAlignment="1">
      <alignment horizontal="center" vertical="center" shrinkToFit="1"/>
    </xf>
    <xf numFmtId="0" fontId="0" fillId="0" borderId="28" xfId="0" applyBorder="1" applyAlignment="1">
      <alignment vertical="center" shrinkToFit="1"/>
    </xf>
    <xf numFmtId="0" fontId="0" fillId="0" borderId="24" xfId="0" applyBorder="1" applyAlignment="1">
      <alignment vertical="center" shrinkToFit="1"/>
    </xf>
    <xf numFmtId="0" fontId="23" fillId="0" borderId="0" xfId="2" applyFont="1" applyAlignment="1">
      <alignment vertical="center"/>
    </xf>
    <xf numFmtId="0" fontId="24" fillId="2" borderId="1" xfId="2" applyFont="1" applyFill="1" applyBorder="1" applyAlignment="1" applyProtection="1">
      <alignment horizontal="center" vertical="center"/>
      <protection locked="0"/>
    </xf>
    <xf numFmtId="0" fontId="24" fillId="0" borderId="8" xfId="2" applyFont="1" applyBorder="1" applyAlignment="1">
      <alignment horizontal="center" vertical="center" shrinkToFit="1"/>
    </xf>
    <xf numFmtId="0" fontId="24" fillId="2" borderId="1" xfId="2" applyFont="1" applyFill="1" applyBorder="1" applyAlignment="1">
      <alignment horizontal="center" vertical="center" shrinkToFit="1"/>
    </xf>
    <xf numFmtId="0" fontId="24" fillId="2" borderId="9" xfId="2" applyFont="1" applyFill="1" applyBorder="1" applyAlignment="1">
      <alignment horizontal="center" vertical="center"/>
    </xf>
    <xf numFmtId="0" fontId="24" fillId="2" borderId="13" xfId="2" applyFont="1" applyFill="1" applyBorder="1" applyAlignment="1">
      <alignment horizontal="center" vertical="center" shrinkToFit="1"/>
    </xf>
    <xf numFmtId="0" fontId="24" fillId="0" borderId="2" xfId="2" applyFont="1" applyBorder="1" applyAlignment="1" applyProtection="1">
      <alignment horizontal="center" vertical="center" shrinkToFit="1"/>
      <protection locked="0"/>
    </xf>
    <xf numFmtId="0" fontId="25" fillId="2" borderId="14" xfId="2" applyFont="1" applyFill="1" applyBorder="1" applyAlignment="1">
      <alignment vertical="center" textRotation="255" wrapText="1" shrinkToFit="1"/>
    </xf>
    <xf numFmtId="0" fontId="24" fillId="2" borderId="1" xfId="2" applyFont="1" applyFill="1" applyBorder="1" applyAlignment="1">
      <alignment horizontal="center" vertical="center"/>
    </xf>
    <xf numFmtId="0" fontId="24" fillId="0" borderId="2" xfId="2" applyFont="1" applyBorder="1" applyAlignment="1" applyProtection="1">
      <alignment horizontal="center" vertical="center"/>
      <protection locked="0"/>
    </xf>
    <xf numFmtId="0" fontId="24" fillId="0" borderId="8" xfId="2" applyFont="1" applyBorder="1" applyAlignment="1">
      <alignment horizontal="center" vertical="center"/>
    </xf>
    <xf numFmtId="0" fontId="24" fillId="2" borderId="2" xfId="2" applyFont="1" applyFill="1" applyBorder="1" applyAlignment="1">
      <alignment horizontal="center" vertical="center" shrinkToFit="1"/>
    </xf>
    <xf numFmtId="0" fontId="24" fillId="0" borderId="5" xfId="2" applyFont="1" applyBorder="1" applyAlignment="1">
      <alignment horizontal="center" vertical="center" shrinkToFit="1"/>
    </xf>
    <xf numFmtId="0" fontId="24" fillId="0" borderId="1" xfId="2" applyFont="1" applyBorder="1" applyAlignment="1" applyProtection="1">
      <alignment horizontal="center" vertical="center" shrinkToFit="1"/>
      <protection locked="0"/>
    </xf>
    <xf numFmtId="0" fontId="24" fillId="0" borderId="1" xfId="2" applyFont="1" applyBorder="1" applyAlignment="1" applyProtection="1">
      <alignment vertical="center" shrinkToFit="1"/>
      <protection locked="0"/>
    </xf>
    <xf numFmtId="0" fontId="24" fillId="2" borderId="14" xfId="2" applyFont="1" applyFill="1" applyBorder="1" applyAlignment="1">
      <alignment vertical="center"/>
    </xf>
    <xf numFmtId="0" fontId="24" fillId="2" borderId="14" xfId="2" applyFont="1" applyFill="1" applyBorder="1" applyAlignment="1">
      <alignment horizontal="center" vertical="center"/>
    </xf>
    <xf numFmtId="0" fontId="24" fillId="0" borderId="6" xfId="2" applyFont="1" applyBorder="1" applyAlignment="1" applyProtection="1">
      <alignment horizontal="center" vertical="center"/>
      <protection locked="0"/>
    </xf>
    <xf numFmtId="0" fontId="24" fillId="0" borderId="7" xfId="2" applyFont="1" applyBorder="1" applyAlignment="1">
      <alignment horizontal="center" vertical="center"/>
    </xf>
    <xf numFmtId="0" fontId="25" fillId="0" borderId="2" xfId="2" applyFont="1" applyBorder="1" applyAlignment="1" applyProtection="1">
      <alignment horizontal="center" vertical="center" wrapText="1" shrinkToFit="1"/>
      <protection locked="0"/>
    </xf>
    <xf numFmtId="0" fontId="24" fillId="0" borderId="3" xfId="2" applyFont="1" applyBorder="1" applyAlignment="1">
      <alignment horizontal="center" vertical="center" shrinkToFit="1"/>
    </xf>
    <xf numFmtId="0" fontId="24" fillId="0" borderId="1" xfId="2" applyFont="1" applyBorder="1" applyAlignment="1" applyProtection="1">
      <alignment horizontal="center" vertical="center"/>
      <protection locked="0"/>
    </xf>
    <xf numFmtId="0" fontId="24" fillId="2" borderId="13" xfId="2" applyFont="1" applyFill="1" applyBorder="1" applyAlignment="1">
      <alignment horizontal="center" vertical="center"/>
    </xf>
    <xf numFmtId="0" fontId="24" fillId="0" borderId="9" xfId="2" applyFont="1" applyBorder="1" applyAlignment="1" applyProtection="1">
      <alignment horizontal="center" vertical="center" shrinkToFit="1"/>
      <protection locked="0"/>
    </xf>
    <xf numFmtId="0" fontId="24" fillId="0" borderId="13" xfId="2" applyFont="1" applyBorder="1" applyAlignment="1" applyProtection="1">
      <alignment horizontal="center" vertical="center" shrinkToFit="1"/>
      <protection locked="0"/>
    </xf>
    <xf numFmtId="0" fontId="24" fillId="0" borderId="11" xfId="2" applyFont="1" applyBorder="1" applyAlignment="1">
      <alignment horizontal="center" vertical="center" shrinkToFit="1"/>
    </xf>
    <xf numFmtId="0" fontId="24" fillId="0" borderId="9" xfId="2" applyFont="1" applyBorder="1" applyAlignment="1" applyProtection="1">
      <alignment horizontal="center" vertical="center"/>
      <protection locked="0"/>
    </xf>
    <xf numFmtId="0" fontId="24" fillId="0" borderId="10" xfId="2" applyFont="1" applyBorder="1" applyAlignment="1">
      <alignment horizontal="center" vertical="center"/>
    </xf>
    <xf numFmtId="0" fontId="24" fillId="0" borderId="1" xfId="2" applyFont="1" applyBorder="1" applyAlignment="1" applyProtection="1">
      <alignment vertical="center"/>
      <protection locked="0"/>
    </xf>
    <xf numFmtId="0" fontId="24" fillId="0" borderId="3" xfId="2" applyFont="1" applyBorder="1" applyAlignment="1">
      <alignment horizontal="center" vertical="center"/>
    </xf>
    <xf numFmtId="0" fontId="24" fillId="2" borderId="2" xfId="2" applyFont="1" applyFill="1" applyBorder="1" applyAlignment="1">
      <alignment horizontal="centerContinuous" vertical="center"/>
    </xf>
    <xf numFmtId="0" fontId="24" fillId="2" borderId="8" xfId="2" applyFont="1" applyFill="1" applyBorder="1" applyAlignment="1">
      <alignment horizontal="centerContinuous" vertical="center"/>
    </xf>
    <xf numFmtId="0" fontId="24" fillId="2" borderId="15" xfId="2" applyFont="1" applyFill="1" applyBorder="1" applyAlignment="1">
      <alignment vertical="center"/>
    </xf>
    <xf numFmtId="0" fontId="24" fillId="2" borderId="3" xfId="2" applyFont="1" applyFill="1" applyBorder="1" applyAlignment="1">
      <alignment horizontal="centerContinuous" vertical="center"/>
    </xf>
    <xf numFmtId="0" fontId="24" fillId="0" borderId="0" xfId="2" applyFont="1" applyAlignment="1">
      <alignment vertical="center"/>
    </xf>
    <xf numFmtId="0" fontId="24" fillId="0" borderId="0" xfId="2" applyFont="1" applyAlignment="1">
      <alignment horizontal="center" vertical="center"/>
    </xf>
    <xf numFmtId="0" fontId="10" fillId="0" borderId="12" xfId="0" applyFont="1" applyBorder="1" applyAlignment="1" applyProtection="1">
      <protection locked="0"/>
    </xf>
    <xf numFmtId="0" fontId="10" fillId="0" borderId="0" xfId="0" applyFont="1" applyAlignment="1" applyProtection="1">
      <protection locked="0"/>
    </xf>
    <xf numFmtId="0" fontId="10" fillId="0" borderId="4" xfId="0" applyFont="1" applyBorder="1" applyAlignment="1" applyProtection="1">
      <protection locked="0"/>
    </xf>
    <xf numFmtId="0" fontId="10" fillId="0" borderId="9" xfId="0" applyFont="1" applyBorder="1" applyAlignment="1" applyProtection="1">
      <protection locked="0"/>
    </xf>
    <xf numFmtId="0" fontId="10" fillId="0" borderId="10" xfId="0" applyFont="1" applyBorder="1" applyAlignment="1" applyProtection="1">
      <protection locked="0"/>
    </xf>
    <xf numFmtId="0" fontId="11" fillId="0" borderId="10" xfId="0" applyFont="1" applyBorder="1" applyProtection="1">
      <alignment vertical="center"/>
      <protection locked="0"/>
    </xf>
    <xf numFmtId="0" fontId="10" fillId="0" borderId="11" xfId="0" applyFont="1" applyBorder="1" applyAlignment="1" applyProtection="1">
      <protection locked="0"/>
    </xf>
    <xf numFmtId="0" fontId="29" fillId="0" borderId="0" xfId="2" applyFont="1" applyAlignment="1" applyProtection="1">
      <alignment vertical="center"/>
      <protection locked="0"/>
    </xf>
    <xf numFmtId="0" fontId="10" fillId="0" borderId="2" xfId="2" applyFont="1" applyBorder="1" applyAlignment="1" applyProtection="1">
      <alignment horizontal="center" vertical="center" shrinkToFit="1"/>
      <protection locked="0"/>
    </xf>
    <xf numFmtId="0" fontId="26" fillId="0" borderId="1" xfId="7" applyFont="1" applyBorder="1" applyAlignment="1">
      <alignment horizontal="center" vertical="center"/>
    </xf>
    <xf numFmtId="0" fontId="28" fillId="0" borderId="1" xfId="7" applyFont="1" applyBorder="1" applyAlignment="1">
      <alignment horizontal="center" vertical="center"/>
    </xf>
    <xf numFmtId="58" fontId="6" fillId="2" borderId="14" xfId="7" quotePrefix="1" applyNumberFormat="1" applyFont="1" applyFill="1" applyBorder="1" applyAlignment="1">
      <alignment horizontal="center" vertical="center" shrinkToFit="1"/>
    </xf>
    <xf numFmtId="0" fontId="6" fillId="2" borderId="14" xfId="7" quotePrefix="1" applyFont="1" applyFill="1" applyBorder="1" applyAlignment="1">
      <alignment horizontal="center" vertical="center" shrinkToFit="1"/>
    </xf>
    <xf numFmtId="0" fontId="33" fillId="0" borderId="1" xfId="2" applyFont="1" applyBorder="1" applyAlignment="1" applyProtection="1">
      <alignment horizontal="center" vertical="center" wrapText="1" shrinkToFit="1"/>
      <protection locked="0"/>
    </xf>
    <xf numFmtId="0" fontId="35" fillId="2" borderId="1" xfId="2" applyFont="1" applyFill="1" applyBorder="1" applyAlignment="1">
      <alignment horizontal="center" vertical="center" wrapText="1" shrinkToFit="1"/>
    </xf>
    <xf numFmtId="0" fontId="36" fillId="0" borderId="1" xfId="2" applyFont="1" applyBorder="1" applyAlignment="1" applyProtection="1">
      <alignment horizontal="center" vertical="center" wrapText="1"/>
      <protection locked="0"/>
    </xf>
    <xf numFmtId="0" fontId="36" fillId="0" borderId="2" xfId="2" applyFont="1" applyBorder="1" applyAlignment="1" applyProtection="1">
      <alignment horizontal="center" vertical="center" wrapText="1"/>
      <protection locked="0"/>
    </xf>
    <xf numFmtId="0" fontId="36" fillId="0" borderId="2" xfId="2" applyFont="1" applyBorder="1" applyAlignment="1" applyProtection="1">
      <alignment horizontal="center" vertical="center" wrapText="1" shrinkToFit="1"/>
      <protection locked="0"/>
    </xf>
    <xf numFmtId="0" fontId="24" fillId="0" borderId="2" xfId="2" applyFont="1" applyBorder="1" applyAlignment="1">
      <alignment horizontal="center" vertical="center" shrinkToFit="1"/>
    </xf>
    <xf numFmtId="0" fontId="24" fillId="2" borderId="14" xfId="2" applyFont="1" applyFill="1" applyBorder="1" applyAlignment="1">
      <alignment horizontal="center" vertical="center" shrinkToFit="1"/>
    </xf>
    <xf numFmtId="0" fontId="10" fillId="2" borderId="1" xfId="2" applyFont="1" applyFill="1" applyBorder="1" applyAlignment="1">
      <alignment horizontal="center" vertical="center"/>
    </xf>
    <xf numFmtId="0" fontId="10" fillId="2" borderId="1" xfId="2" applyFont="1" applyFill="1" applyBorder="1" applyAlignment="1">
      <alignment horizontal="center" vertical="center" wrapText="1"/>
    </xf>
    <xf numFmtId="0" fontId="24" fillId="5" borderId="10" xfId="2" applyFont="1" applyFill="1" applyBorder="1" applyAlignment="1">
      <alignment vertical="center" shrinkToFit="1"/>
    </xf>
    <xf numFmtId="176" fontId="24" fillId="2" borderId="14" xfId="2" applyNumberFormat="1" applyFont="1" applyFill="1" applyBorder="1" applyAlignment="1">
      <alignment horizontal="center" vertical="center" shrinkToFit="1"/>
    </xf>
    <xf numFmtId="176" fontId="24" fillId="2" borderId="1" xfId="2" applyNumberFormat="1" applyFont="1" applyFill="1" applyBorder="1" applyAlignment="1">
      <alignment horizontal="center" vertical="center" shrinkToFit="1"/>
    </xf>
    <xf numFmtId="188" fontId="24" fillId="0" borderId="3" xfId="2" applyNumberFormat="1" applyFont="1" applyBorder="1" applyAlignment="1">
      <alignment horizontal="center" vertical="center" shrinkToFit="1"/>
    </xf>
    <xf numFmtId="176" fontId="24" fillId="0" borderId="1" xfId="2" applyNumberFormat="1" applyFont="1" applyBorder="1" applyAlignment="1">
      <alignment horizontal="center" vertical="center" shrinkToFit="1"/>
    </xf>
    <xf numFmtId="176" fontId="24" fillId="0" borderId="14" xfId="2" applyNumberFormat="1" applyFont="1" applyBorder="1" applyAlignment="1">
      <alignment horizontal="center" vertical="center" shrinkToFit="1"/>
    </xf>
    <xf numFmtId="0" fontId="24" fillId="0" borderId="7" xfId="2" applyFont="1" applyBorder="1" applyAlignment="1">
      <alignment vertical="center" wrapText="1" shrinkToFit="1"/>
    </xf>
    <xf numFmtId="186" fontId="40" fillId="0" borderId="7" xfId="10" applyNumberFormat="1" applyFont="1" applyBorder="1" applyAlignment="1" applyProtection="1">
      <alignment vertical="center" shrinkToFit="1"/>
      <protection locked="0"/>
    </xf>
    <xf numFmtId="186" fontId="40" fillId="0" borderId="5" xfId="10" applyNumberFormat="1" applyFont="1" applyBorder="1" applyAlignment="1" applyProtection="1">
      <alignment vertical="center" shrinkToFit="1"/>
      <protection locked="0"/>
    </xf>
    <xf numFmtId="0" fontId="24" fillId="0" borderId="0" xfId="2" applyFont="1" applyAlignment="1">
      <alignment vertical="center" wrapText="1" shrinkToFit="1"/>
    </xf>
    <xf numFmtId="0" fontId="30" fillId="2" borderId="1" xfId="2" applyFont="1" applyFill="1" applyBorder="1" applyAlignment="1" applyProtection="1">
      <alignment horizontal="center" vertical="center" wrapText="1"/>
      <protection locked="0"/>
    </xf>
    <xf numFmtId="0" fontId="41" fillId="2" borderId="1" xfId="2" applyFont="1" applyFill="1" applyBorder="1" applyAlignment="1" applyProtection="1">
      <alignment horizontal="center" vertical="center"/>
      <protection locked="0"/>
    </xf>
    <xf numFmtId="0" fontId="10" fillId="0" borderId="12" xfId="2" applyFont="1" applyBorder="1" applyProtection="1">
      <protection locked="0"/>
    </xf>
    <xf numFmtId="0" fontId="24" fillId="0" borderId="10" xfId="2" applyFont="1" applyBorder="1" applyAlignment="1" applyProtection="1">
      <alignment vertical="center"/>
      <protection locked="0"/>
    </xf>
    <xf numFmtId="0" fontId="43" fillId="0" borderId="10" xfId="2" applyFont="1" applyBorder="1" applyAlignment="1" applyProtection="1">
      <alignment vertical="center"/>
      <protection locked="0"/>
    </xf>
    <xf numFmtId="0" fontId="24" fillId="0" borderId="10" xfId="2" applyFont="1" applyBorder="1" applyProtection="1">
      <protection locked="0"/>
    </xf>
    <xf numFmtId="0" fontId="24" fillId="0" borderId="11" xfId="2" applyFont="1" applyBorder="1" applyAlignment="1" applyProtection="1">
      <alignment vertical="center"/>
      <protection locked="0"/>
    </xf>
    <xf numFmtId="0" fontId="10" fillId="2" borderId="12" xfId="2" applyFont="1" applyFill="1" applyBorder="1" applyAlignment="1">
      <alignment horizontal="center" vertical="center" wrapText="1"/>
    </xf>
    <xf numFmtId="0" fontId="37" fillId="2" borderId="2" xfId="2" applyFont="1" applyFill="1" applyBorder="1" applyAlignment="1">
      <alignment horizontal="center" vertical="center" wrapText="1"/>
    </xf>
    <xf numFmtId="176" fontId="10" fillId="0" borderId="2" xfId="2" applyNumberFormat="1" applyFont="1" applyBorder="1" applyAlignment="1">
      <alignment horizontal="center" vertical="center" wrapText="1"/>
    </xf>
    <xf numFmtId="0" fontId="37" fillId="2" borderId="1" xfId="2" applyFont="1" applyFill="1" applyBorder="1" applyAlignment="1">
      <alignment horizontal="center" vertical="center" wrapText="1"/>
    </xf>
    <xf numFmtId="0" fontId="10" fillId="0" borderId="1" xfId="2" applyFont="1" applyBorder="1" applyAlignment="1" applyProtection="1">
      <alignment vertical="center" shrinkToFit="1"/>
      <protection locked="0"/>
    </xf>
    <xf numFmtId="189" fontId="10" fillId="0" borderId="8" xfId="2" applyNumberFormat="1"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shrinkToFit="1"/>
      <protection locked="0"/>
    </xf>
    <xf numFmtId="190" fontId="10" fillId="0" borderId="1" xfId="2" applyNumberFormat="1" applyFont="1" applyBorder="1" applyAlignment="1" applyProtection="1">
      <alignment horizontal="center" vertical="center" shrinkToFit="1"/>
      <protection locked="0"/>
    </xf>
    <xf numFmtId="191" fontId="10" fillId="0" borderId="1" xfId="2" applyNumberFormat="1" applyFont="1" applyBorder="1" applyAlignment="1" applyProtection="1">
      <alignment horizontal="center" vertical="center" shrinkToFit="1"/>
      <protection locked="0"/>
    </xf>
    <xf numFmtId="192" fontId="10" fillId="0" borderId="1" xfId="2" applyNumberFormat="1" applyFont="1" applyBorder="1" applyAlignment="1" applyProtection="1">
      <alignment horizontal="center" vertical="center" shrinkToFit="1"/>
      <protection locked="0"/>
    </xf>
    <xf numFmtId="0" fontId="10" fillId="5" borderId="0" xfId="2" applyFont="1" applyFill="1" applyAlignment="1">
      <alignment horizontal="center" vertical="center" textRotation="255"/>
    </xf>
    <xf numFmtId="0" fontId="10" fillId="0" borderId="0" xfId="2" applyFont="1" applyAlignment="1" applyProtection="1">
      <alignment vertical="center" shrinkToFit="1"/>
      <protection locked="0"/>
    </xf>
    <xf numFmtId="0" fontId="21" fillId="0" borderId="0" xfId="0" applyFont="1">
      <alignment vertical="center"/>
    </xf>
    <xf numFmtId="0" fontId="21" fillId="0" borderId="0" xfId="0" applyFont="1" applyAlignment="1">
      <alignment horizontal="center" vertical="center"/>
    </xf>
    <xf numFmtId="0" fontId="10" fillId="0" borderId="0" xfId="4" applyFont="1" applyAlignment="1">
      <alignment horizontal="left" vertical="center"/>
    </xf>
    <xf numFmtId="0" fontId="10" fillId="5" borderId="0" xfId="2" applyFont="1" applyFill="1" applyAlignment="1">
      <alignment vertical="center"/>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183" fontId="10" fillId="0" borderId="8" xfId="2" applyNumberFormat="1" applyFont="1" applyBorder="1" applyAlignment="1" applyProtection="1">
      <alignment horizontal="center" vertical="center" shrinkToFit="1"/>
      <protection locked="0"/>
    </xf>
    <xf numFmtId="0" fontId="10" fillId="0" borderId="0" xfId="2" applyFont="1" applyAlignment="1">
      <alignment horizontal="center" vertical="center" wrapText="1"/>
    </xf>
    <xf numFmtId="0" fontId="10" fillId="0" borderId="8" xfId="2" applyFont="1" applyBorder="1" applyAlignment="1" applyProtection="1">
      <alignment horizontal="center" vertical="center"/>
      <protection locked="0"/>
    </xf>
    <xf numFmtId="0" fontId="10" fillId="0" borderId="1" xfId="2" applyFont="1" applyBorder="1" applyAlignment="1" applyProtection="1">
      <alignment vertical="center"/>
      <protection locked="0"/>
    </xf>
    <xf numFmtId="0" fontId="10" fillId="0" borderId="0" xfId="4" applyFont="1">
      <alignment vertical="center"/>
    </xf>
    <xf numFmtId="0" fontId="10" fillId="0" borderId="0" xfId="4" applyFont="1" applyAlignment="1">
      <alignment horizontal="center" vertical="center"/>
    </xf>
    <xf numFmtId="0" fontId="23" fillId="0" borderId="0" xfId="4" applyFont="1">
      <alignment vertical="center"/>
    </xf>
    <xf numFmtId="193" fontId="37" fillId="0" borderId="3" xfId="4" applyNumberFormat="1" applyFont="1" applyBorder="1" applyAlignment="1">
      <alignment horizontal="center" vertical="center" shrinkToFit="1"/>
    </xf>
    <xf numFmtId="0" fontId="37" fillId="0" borderId="0" xfId="4" applyFont="1">
      <alignment vertical="center"/>
    </xf>
    <xf numFmtId="0" fontId="37" fillId="0" borderId="8" xfId="4" applyFont="1" applyBorder="1" applyAlignment="1">
      <alignment horizontal="center" vertical="center" shrinkToFit="1"/>
    </xf>
    <xf numFmtId="193" fontId="37" fillId="0" borderId="8" xfId="4" applyNumberFormat="1" applyFont="1" applyBorder="1" applyAlignment="1">
      <alignment horizontal="center" vertical="center" shrinkToFit="1"/>
    </xf>
    <xf numFmtId="0" fontId="37" fillId="0" borderId="3" xfId="4" applyFont="1" applyBorder="1" applyAlignment="1">
      <alignment horizontal="center" vertical="center" shrinkToFit="1"/>
    </xf>
    <xf numFmtId="0" fontId="37" fillId="0" borderId="0" xfId="4" applyFont="1" applyAlignment="1">
      <alignment horizontal="center" vertical="center"/>
    </xf>
    <xf numFmtId="0" fontId="6" fillId="0" borderId="0" xfId="2" applyFont="1" applyAlignment="1">
      <alignment vertical="center"/>
    </xf>
    <xf numFmtId="0" fontId="37" fillId="0" borderId="0" xfId="4" applyFont="1" applyAlignment="1">
      <alignment horizontal="left" vertical="center"/>
    </xf>
    <xf numFmtId="0" fontId="11" fillId="0" borderId="0" xfId="4" applyFont="1">
      <alignment vertical="center"/>
    </xf>
    <xf numFmtId="0" fontId="10" fillId="0" borderId="1" xfId="4" applyFont="1" applyBorder="1">
      <alignment vertical="center"/>
    </xf>
    <xf numFmtId="0" fontId="10" fillId="0" borderId="1" xfId="4" applyFont="1" applyBorder="1" applyAlignment="1">
      <alignment horizontal="center" vertical="center"/>
    </xf>
    <xf numFmtId="0" fontId="10" fillId="6" borderId="1" xfId="4" applyFont="1" applyFill="1" applyBorder="1" applyAlignment="1">
      <alignment horizontal="center" vertical="center"/>
    </xf>
    <xf numFmtId="193" fontId="37" fillId="0" borderId="0" xfId="4" applyNumberFormat="1" applyFont="1" applyAlignment="1">
      <alignment horizontal="center" vertical="center" shrinkToFit="1"/>
    </xf>
    <xf numFmtId="0" fontId="37" fillId="0" borderId="0" xfId="4" applyFont="1" applyAlignment="1">
      <alignment horizontal="center" vertical="center" wrapText="1"/>
    </xf>
    <xf numFmtId="0" fontId="37" fillId="0" borderId="0" xfId="2" applyFont="1" applyAlignment="1" applyProtection="1">
      <alignment vertical="center"/>
      <protection locked="0"/>
    </xf>
    <xf numFmtId="0" fontId="6" fillId="0" borderId="0" xfId="2" applyFont="1" applyProtection="1">
      <protection locked="0"/>
    </xf>
    <xf numFmtId="0" fontId="6" fillId="0" borderId="0" xfId="2" applyFont="1" applyAlignment="1" applyProtection="1">
      <alignment vertical="center" textRotation="255"/>
      <protection locked="0"/>
    </xf>
    <xf numFmtId="0" fontId="14"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0" fontId="10" fillId="0" borderId="0" xfId="2" applyFont="1" applyAlignment="1" applyProtection="1">
      <alignment horizontal="center"/>
      <protection locked="0"/>
    </xf>
    <xf numFmtId="0" fontId="13" fillId="0" borderId="0" xfId="2" applyAlignment="1">
      <alignment vertical="center"/>
    </xf>
    <xf numFmtId="0" fontId="37" fillId="2" borderId="1" xfId="14" applyFont="1" applyFill="1" applyBorder="1" applyAlignment="1">
      <alignment horizontal="center" vertical="center"/>
    </xf>
    <xf numFmtId="194" fontId="13" fillId="0" borderId="1" xfId="2" applyNumberFormat="1" applyBorder="1" applyAlignment="1">
      <alignment vertical="center"/>
    </xf>
    <xf numFmtId="195" fontId="13" fillId="0" borderId="1" xfId="2" applyNumberFormat="1" applyBorder="1" applyAlignment="1">
      <alignment vertical="center"/>
    </xf>
    <xf numFmtId="196" fontId="13" fillId="0" borderId="1" xfId="2" applyNumberFormat="1" applyBorder="1" applyAlignment="1">
      <alignment vertical="center"/>
    </xf>
    <xf numFmtId="183" fontId="13" fillId="0" borderId="1" xfId="2" applyNumberFormat="1" applyBorder="1" applyAlignment="1">
      <alignment vertical="center" shrinkToFit="1"/>
    </xf>
    <xf numFmtId="183" fontId="13" fillId="0" borderId="0" xfId="2" applyNumberFormat="1" applyAlignment="1">
      <alignment horizontal="center" vertical="center" shrinkToFit="1"/>
    </xf>
    <xf numFmtId="183" fontId="13" fillId="0" borderId="0" xfId="2" applyNumberFormat="1" applyAlignment="1">
      <alignment vertical="center" shrinkToFit="1"/>
    </xf>
    <xf numFmtId="197" fontId="13" fillId="0" borderId="0" xfId="2" applyNumberFormat="1" applyAlignment="1">
      <alignment vertical="center" shrinkToFit="1"/>
    </xf>
    <xf numFmtId="0" fontId="51" fillId="0" borderId="0" xfId="2" applyFont="1" applyAlignment="1" applyProtection="1">
      <alignment horizontal="center"/>
      <protection locked="0"/>
    </xf>
    <xf numFmtId="0" fontId="13" fillId="0" borderId="0" xfId="2" applyAlignment="1">
      <alignment horizontal="center" vertical="center"/>
    </xf>
    <xf numFmtId="0" fontId="31" fillId="2" borderId="8" xfId="2" applyFont="1" applyFill="1" applyBorder="1" applyAlignment="1">
      <alignment horizontal="center" vertical="center" wrapText="1"/>
    </xf>
    <xf numFmtId="0" fontId="31" fillId="2" borderId="1" xfId="2" applyFont="1" applyFill="1" applyBorder="1" applyAlignment="1">
      <alignment horizontal="center" vertical="center" wrapText="1"/>
    </xf>
    <xf numFmtId="0" fontId="37" fillId="0" borderId="1" xfId="2" applyFont="1" applyBorder="1" applyAlignment="1" applyProtection="1">
      <alignment vertical="center" wrapText="1"/>
      <protection locked="0"/>
    </xf>
    <xf numFmtId="0" fontId="37" fillId="0" borderId="1" xfId="2" applyFont="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198" fontId="52" fillId="0" borderId="1" xfId="2" applyNumberFormat="1" applyFont="1" applyBorder="1" applyAlignment="1" applyProtection="1">
      <alignment horizontal="center" vertical="center" shrinkToFit="1"/>
      <protection locked="0"/>
    </xf>
    <xf numFmtId="0" fontId="13" fillId="0" borderId="1" xfId="2" applyBorder="1" applyAlignment="1">
      <alignment vertical="center"/>
    </xf>
    <xf numFmtId="198" fontId="52" fillId="0" borderId="1" xfId="2" applyNumberFormat="1" applyFont="1" applyBorder="1" applyAlignment="1" applyProtection="1">
      <alignment horizontal="right" vertical="center" shrinkToFit="1"/>
      <protection locked="0"/>
    </xf>
    <xf numFmtId="198" fontId="52" fillId="0" borderId="2" xfId="2" applyNumberFormat="1" applyFont="1" applyBorder="1" applyAlignment="1" applyProtection="1">
      <alignment horizontal="right" vertical="center" shrinkToFit="1"/>
      <protection locked="0"/>
    </xf>
    <xf numFmtId="0" fontId="31" fillId="2" borderId="2" xfId="2" applyFont="1" applyFill="1" applyBorder="1" applyAlignment="1">
      <alignment horizontal="center" vertical="center" wrapText="1"/>
    </xf>
    <xf numFmtId="0" fontId="37" fillId="0" borderId="0" xfId="2" applyFont="1" applyAlignment="1" applyProtection="1">
      <alignment horizontal="left" vertical="center" shrinkToFit="1"/>
      <protection locked="0"/>
    </xf>
    <xf numFmtId="0" fontId="11" fillId="0" borderId="0" xfId="0" applyFont="1">
      <alignment vertical="center"/>
    </xf>
    <xf numFmtId="0" fontId="37" fillId="0" borderId="0" xfId="0" applyFont="1">
      <alignment vertical="center"/>
    </xf>
    <xf numFmtId="0" fontId="53" fillId="0" borderId="0" xfId="0" applyFont="1">
      <alignment vertical="center"/>
    </xf>
    <xf numFmtId="0" fontId="54" fillId="0" borderId="0" xfId="0" applyFont="1">
      <alignment vertical="center"/>
    </xf>
    <xf numFmtId="0" fontId="55" fillId="0" borderId="0" xfId="0" applyFont="1">
      <alignment vertical="center"/>
    </xf>
    <xf numFmtId="0" fontId="31" fillId="0" borderId="0" xfId="0" applyFont="1">
      <alignment vertical="center"/>
    </xf>
    <xf numFmtId="0" fontId="10" fillId="0" borderId="0" xfId="0" applyFont="1">
      <alignment vertical="center"/>
    </xf>
    <xf numFmtId="0" fontId="57" fillId="0" borderId="0" xfId="14" applyFont="1">
      <alignment vertical="center"/>
    </xf>
    <xf numFmtId="0" fontId="58" fillId="0" borderId="0" xfId="14" applyFont="1" applyAlignment="1">
      <alignment horizontal="left" vertical="center"/>
    </xf>
    <xf numFmtId="0" fontId="10" fillId="0" borderId="0" xfId="14" applyFont="1" applyAlignment="1">
      <alignment horizontal="center" vertical="center"/>
    </xf>
    <xf numFmtId="0" fontId="10" fillId="0" borderId="0" xfId="14" applyFont="1">
      <alignment vertical="center"/>
    </xf>
    <xf numFmtId="0" fontId="37" fillId="0" borderId="7" xfId="14" applyFont="1" applyBorder="1" applyAlignment="1">
      <alignment horizontal="center" vertical="center" shrinkToFit="1"/>
    </xf>
    <xf numFmtId="0" fontId="10" fillId="0" borderId="7" xfId="14" applyFont="1" applyBorder="1">
      <alignment vertical="center"/>
    </xf>
    <xf numFmtId="177" fontId="51" fillId="0" borderId="7" xfId="2" applyNumberFormat="1" applyFont="1" applyBorder="1" applyAlignment="1">
      <alignment vertical="center" shrinkToFit="1"/>
    </xf>
    <xf numFmtId="177" fontId="51" fillId="0" borderId="5" xfId="2" applyNumberFormat="1" applyFont="1" applyBorder="1" applyAlignment="1">
      <alignment vertical="center" shrinkToFit="1"/>
    </xf>
    <xf numFmtId="177" fontId="51" fillId="0" borderId="0" xfId="2" applyNumberFormat="1" applyFont="1" applyAlignment="1">
      <alignment vertical="center" shrinkToFit="1"/>
    </xf>
    <xf numFmtId="0" fontId="37" fillId="0" borderId="0" xfId="14" applyFont="1" applyAlignment="1">
      <alignment horizontal="center" vertical="center" wrapText="1"/>
    </xf>
    <xf numFmtId="0" fontId="37" fillId="2" borderId="39" xfId="14" applyFont="1" applyFill="1" applyBorder="1" applyAlignment="1">
      <alignment horizontal="center" vertical="center"/>
    </xf>
    <xf numFmtId="0" fontId="37" fillId="2" borderId="3" xfId="14" applyFont="1" applyFill="1" applyBorder="1" applyAlignment="1">
      <alignment horizontal="center" vertical="center"/>
    </xf>
    <xf numFmtId="0" fontId="37" fillId="2" borderId="8" xfId="14" applyFont="1" applyFill="1" applyBorder="1" applyAlignment="1">
      <alignment horizontal="center" vertical="center"/>
    </xf>
    <xf numFmtId="0" fontId="37" fillId="2" borderId="2" xfId="14" applyFont="1" applyFill="1" applyBorder="1" applyAlignment="1">
      <alignment horizontal="center" vertical="center"/>
    </xf>
    <xf numFmtId="0" fontId="37" fillId="0" borderId="0" xfId="14" applyFont="1" applyAlignment="1">
      <alignment horizontal="center" vertical="center" shrinkToFit="1"/>
    </xf>
    <xf numFmtId="0" fontId="57" fillId="0" borderId="0" xfId="14" applyFont="1" applyAlignment="1">
      <alignment horizontal="center" vertical="center"/>
    </xf>
    <xf numFmtId="0" fontId="37" fillId="2" borderId="43" xfId="14" applyFont="1" applyFill="1" applyBorder="1" applyAlignment="1">
      <alignment horizontal="center" vertical="center"/>
    </xf>
    <xf numFmtId="0" fontId="37" fillId="2" borderId="44" xfId="14" applyFont="1" applyFill="1" applyBorder="1" applyAlignment="1">
      <alignment horizontal="center" vertical="center"/>
    </xf>
    <xf numFmtId="0" fontId="37" fillId="2" borderId="45" xfId="14" applyFont="1" applyFill="1" applyBorder="1" applyAlignment="1">
      <alignment horizontal="center" vertical="center"/>
    </xf>
    <xf numFmtId="0" fontId="37" fillId="2" borderId="46" xfId="14" applyFont="1" applyFill="1" applyBorder="1" applyAlignment="1">
      <alignment horizontal="center" vertical="center"/>
    </xf>
    <xf numFmtId="0" fontId="37" fillId="2" borderId="23" xfId="14" applyFont="1" applyFill="1" applyBorder="1" applyAlignment="1">
      <alignment horizontal="center" vertical="center"/>
    </xf>
    <xf numFmtId="0" fontId="37" fillId="0" borderId="47" xfId="14" applyFont="1" applyBorder="1" applyAlignment="1">
      <alignment horizontal="center" vertical="center" shrinkToFit="1"/>
    </xf>
    <xf numFmtId="200" fontId="37" fillId="0" borderId="1" xfId="14" applyNumberFormat="1" applyFont="1" applyBorder="1" applyAlignment="1">
      <alignment horizontal="center" vertical="center" shrinkToFit="1"/>
    </xf>
    <xf numFmtId="0" fontId="37" fillId="0" borderId="46" xfId="14" applyFont="1" applyBorder="1" applyAlignment="1">
      <alignment horizontal="center" vertical="center" shrinkToFit="1"/>
    </xf>
    <xf numFmtId="0" fontId="37" fillId="0" borderId="43" xfId="14" applyFont="1" applyBorder="1" applyAlignment="1">
      <alignment vertical="center" shrinkToFit="1"/>
    </xf>
    <xf numFmtId="0" fontId="37" fillId="0" borderId="44" xfId="14" applyFont="1" applyBorder="1" applyAlignment="1">
      <alignment vertical="center" shrinkToFit="1"/>
    </xf>
    <xf numFmtId="0" fontId="37" fillId="0" borderId="48" xfId="14" applyFont="1" applyBorder="1" applyAlignment="1">
      <alignment vertical="center" shrinkToFit="1"/>
    </xf>
    <xf numFmtId="0" fontId="37" fillId="0" borderId="49" xfId="14" applyFont="1" applyBorder="1" applyAlignment="1">
      <alignment vertical="center" shrinkToFit="1"/>
    </xf>
    <xf numFmtId="0" fontId="37" fillId="0" borderId="43" xfId="14" applyFont="1" applyBorder="1" applyAlignment="1">
      <alignment horizontal="center" vertical="center" shrinkToFit="1"/>
    </xf>
    <xf numFmtId="0" fontId="37" fillId="0" borderId="44" xfId="14" applyFont="1" applyBorder="1" applyAlignment="1">
      <alignment horizontal="center" vertical="center" shrinkToFit="1"/>
    </xf>
    <xf numFmtId="0" fontId="37" fillId="0" borderId="8" xfId="14" applyFont="1" applyBorder="1" applyAlignment="1">
      <alignment horizontal="center" vertical="center" shrinkToFit="1"/>
    </xf>
    <xf numFmtId="190" fontId="37" fillId="0" borderId="45" xfId="14" applyNumberFormat="1" applyFont="1" applyBorder="1" applyAlignment="1">
      <alignment horizontal="center" vertical="center" shrinkToFit="1"/>
    </xf>
    <xf numFmtId="190" fontId="37" fillId="0" borderId="44" xfId="14" applyNumberFormat="1" applyFont="1" applyBorder="1" applyAlignment="1">
      <alignment horizontal="center" vertical="center" shrinkToFit="1"/>
    </xf>
    <xf numFmtId="190" fontId="37" fillId="0" borderId="8" xfId="14" applyNumberFormat="1" applyFont="1" applyBorder="1" applyAlignment="1">
      <alignment horizontal="center" vertical="center" shrinkToFit="1"/>
    </xf>
    <xf numFmtId="190" fontId="37" fillId="0" borderId="49" xfId="14" applyNumberFormat="1" applyFont="1" applyBorder="1" applyAlignment="1">
      <alignment horizontal="center" vertical="center" shrinkToFit="1"/>
    </xf>
    <xf numFmtId="190" fontId="37" fillId="0" borderId="40" xfId="14" applyNumberFormat="1" applyFont="1" applyBorder="1" applyAlignment="1">
      <alignment horizontal="center" vertical="center" shrinkToFit="1"/>
    </xf>
    <xf numFmtId="200" fontId="37" fillId="0" borderId="1" xfId="15" applyNumberFormat="1" applyFont="1" applyFill="1" applyBorder="1" applyAlignment="1">
      <alignment horizontal="center" vertical="center" shrinkToFit="1"/>
    </xf>
    <xf numFmtId="201" fontId="37" fillId="0" borderId="43" xfId="14" applyNumberFormat="1" applyFont="1" applyBorder="1" applyAlignment="1">
      <alignment horizontal="center" vertical="center" shrinkToFit="1"/>
    </xf>
    <xf numFmtId="201" fontId="37" fillId="0" borderId="44" xfId="14" applyNumberFormat="1" applyFont="1" applyBorder="1" applyAlignment="1">
      <alignment horizontal="center" vertical="center" shrinkToFit="1"/>
    </xf>
    <xf numFmtId="0" fontId="37" fillId="0" borderId="3" xfId="14" applyFont="1" applyBorder="1" applyAlignment="1">
      <alignment horizontal="center" vertical="center" shrinkToFit="1"/>
    </xf>
    <xf numFmtId="0" fontId="37" fillId="0" borderId="8" xfId="14" applyFont="1" applyBorder="1" applyAlignment="1">
      <alignment vertical="center" shrinkToFit="1"/>
    </xf>
    <xf numFmtId="0" fontId="37" fillId="0" borderId="45" xfId="14" applyFont="1" applyBorder="1" applyAlignment="1">
      <alignment vertical="center" shrinkToFit="1"/>
    </xf>
    <xf numFmtId="183" fontId="37" fillId="0" borderId="39" xfId="14" applyNumberFormat="1" applyFont="1" applyBorder="1" applyAlignment="1">
      <alignment horizontal="center" vertical="center" shrinkToFit="1"/>
    </xf>
    <xf numFmtId="183" fontId="37" fillId="0" borderId="46" xfId="14" applyNumberFormat="1" applyFont="1" applyBorder="1" applyAlignment="1">
      <alignment horizontal="center" vertical="center" shrinkToFit="1"/>
    </xf>
    <xf numFmtId="183" fontId="37" fillId="0" borderId="44" xfId="14" applyNumberFormat="1" applyFont="1" applyBorder="1" applyAlignment="1">
      <alignment horizontal="center" vertical="center" shrinkToFit="1"/>
    </xf>
    <xf numFmtId="183" fontId="37" fillId="0" borderId="3" xfId="14" applyNumberFormat="1" applyFont="1" applyBorder="1" applyAlignment="1">
      <alignment horizontal="center" vertical="center" shrinkToFit="1"/>
    </xf>
    <xf numFmtId="190" fontId="37" fillId="0" borderId="2" xfId="14" applyNumberFormat="1" applyFont="1" applyBorder="1" applyAlignment="1">
      <alignment horizontal="center" vertical="center" shrinkToFit="1"/>
    </xf>
    <xf numFmtId="190" fontId="37" fillId="0" borderId="46" xfId="14" applyNumberFormat="1" applyFont="1" applyBorder="1" applyAlignment="1">
      <alignment horizontal="center" vertical="center" shrinkToFit="1"/>
    </xf>
    <xf numFmtId="190" fontId="37" fillId="0" borderId="3" xfId="14" applyNumberFormat="1" applyFont="1" applyBorder="1" applyAlignment="1">
      <alignment horizontal="center" vertical="center" shrinkToFit="1"/>
    </xf>
    <xf numFmtId="202" fontId="37" fillId="0" borderId="3" xfId="15" applyNumberFormat="1" applyFont="1" applyFill="1" applyBorder="1" applyAlignment="1">
      <alignment horizontal="center" vertical="center" shrinkToFit="1"/>
    </xf>
    <xf numFmtId="193" fontId="37" fillId="0" borderId="50" xfId="14" applyNumberFormat="1" applyFont="1" applyBorder="1" applyAlignment="1">
      <alignment horizontal="center" vertical="center" shrinkToFit="1"/>
    </xf>
    <xf numFmtId="200" fontId="37" fillId="0" borderId="34" xfId="14" applyNumberFormat="1" applyFont="1" applyBorder="1" applyAlignment="1">
      <alignment horizontal="center" vertical="center" shrinkToFit="1"/>
    </xf>
    <xf numFmtId="0" fontId="37" fillId="0" borderId="51" xfId="14" applyFont="1" applyBorder="1" applyAlignment="1">
      <alignment vertical="center" shrinkToFit="1"/>
    </xf>
    <xf numFmtId="0" fontId="37" fillId="0" borderId="52" xfId="14" applyFont="1" applyBorder="1" applyAlignment="1">
      <alignment vertical="center" shrinkToFit="1"/>
    </xf>
    <xf numFmtId="0" fontId="37" fillId="0" borderId="5" xfId="14" applyFont="1" applyBorder="1" applyAlignment="1">
      <alignment vertical="center" shrinkToFit="1"/>
    </xf>
    <xf numFmtId="0" fontId="37" fillId="0" borderId="53" xfId="14" applyFont="1" applyBorder="1" applyAlignment="1">
      <alignment vertical="center" shrinkToFit="1"/>
    </xf>
    <xf numFmtId="190" fontId="37" fillId="0" borderId="54" xfId="14" applyNumberFormat="1" applyFont="1" applyBorder="1" applyAlignment="1">
      <alignment horizontal="center" vertical="center" shrinkToFit="1"/>
    </xf>
    <xf numFmtId="190" fontId="37" fillId="0" borderId="55" xfId="14" applyNumberFormat="1" applyFont="1" applyBorder="1" applyAlignment="1">
      <alignment horizontal="center" vertical="center" shrinkToFit="1"/>
    </xf>
    <xf numFmtId="0" fontId="10" fillId="0" borderId="60" xfId="14" applyFont="1" applyBorder="1" applyAlignment="1">
      <alignment vertical="center" shrinkToFit="1"/>
    </xf>
    <xf numFmtId="0" fontId="10" fillId="0" borderId="61" xfId="14" applyFont="1" applyBorder="1" applyAlignment="1">
      <alignment vertical="center" shrinkToFit="1"/>
    </xf>
    <xf numFmtId="0" fontId="10" fillId="0" borderId="63" xfId="14" applyFont="1" applyBorder="1" applyAlignment="1">
      <alignment vertical="center" shrinkToFit="1"/>
    </xf>
    <xf numFmtId="0" fontId="10" fillId="0" borderId="64" xfId="14" applyFont="1" applyBorder="1" applyAlignment="1">
      <alignment vertical="center" shrinkToFit="1"/>
    </xf>
    <xf numFmtId="201" fontId="10" fillId="0" borderId="65" xfId="14" applyNumberFormat="1" applyFont="1" applyBorder="1" applyAlignment="1">
      <alignment horizontal="center" vertical="center" shrinkToFit="1"/>
    </xf>
    <xf numFmtId="201" fontId="10" fillId="0" borderId="66" xfId="14" applyNumberFormat="1" applyFont="1" applyBorder="1" applyAlignment="1">
      <alignment horizontal="center" vertical="center" shrinkToFit="1"/>
    </xf>
    <xf numFmtId="201" fontId="10" fillId="0" borderId="67" xfId="14" applyNumberFormat="1" applyFont="1" applyBorder="1" applyAlignment="1">
      <alignment horizontal="center" vertical="center" shrinkToFit="1"/>
    </xf>
    <xf numFmtId="201" fontId="10" fillId="0" borderId="68" xfId="14" applyNumberFormat="1" applyFont="1" applyBorder="1" applyAlignment="1">
      <alignment horizontal="center" vertical="center" shrinkToFit="1"/>
    </xf>
    <xf numFmtId="190" fontId="10" fillId="0" borderId="69" xfId="14" applyNumberFormat="1" applyFont="1" applyBorder="1" applyAlignment="1">
      <alignment horizontal="center" vertical="center" shrinkToFit="1"/>
    </xf>
    <xf numFmtId="190" fontId="10" fillId="0" borderId="66" xfId="14" applyNumberFormat="1" applyFont="1" applyBorder="1" applyAlignment="1">
      <alignment horizontal="center" vertical="center" shrinkToFit="1"/>
    </xf>
    <xf numFmtId="190" fontId="10" fillId="0" borderId="67" xfId="14" applyNumberFormat="1" applyFont="1" applyBorder="1" applyAlignment="1">
      <alignment horizontal="center" vertical="center" shrinkToFit="1"/>
    </xf>
    <xf numFmtId="190" fontId="10" fillId="0" borderId="68" xfId="14" applyNumberFormat="1" applyFont="1" applyBorder="1" applyAlignment="1">
      <alignment horizontal="center" vertical="center" shrinkToFit="1"/>
    </xf>
    <xf numFmtId="190" fontId="10" fillId="0" borderId="70" xfId="14" applyNumberFormat="1" applyFont="1" applyBorder="1" applyAlignment="1">
      <alignment horizontal="center" vertical="center" shrinkToFit="1"/>
    </xf>
    <xf numFmtId="0" fontId="10" fillId="0" borderId="0" xfId="14" applyFont="1" applyAlignment="1">
      <alignment horizontal="center" vertical="center" shrinkToFit="1"/>
    </xf>
    <xf numFmtId="0" fontId="37" fillId="0" borderId="0" xfId="14" applyFont="1">
      <alignment vertical="center"/>
    </xf>
    <xf numFmtId="0" fontId="11" fillId="0" borderId="0" xfId="2" applyFont="1" applyAlignment="1">
      <alignment vertical="center"/>
    </xf>
    <xf numFmtId="0" fontId="59" fillId="5" borderId="0" xfId="2" applyFont="1" applyFill="1" applyAlignment="1">
      <alignment vertical="center" shrinkToFit="1"/>
    </xf>
    <xf numFmtId="0" fontId="60" fillId="5" borderId="0" xfId="11" applyFont="1" applyFill="1" applyAlignment="1">
      <alignment vertical="center" shrinkToFit="1"/>
    </xf>
    <xf numFmtId="0" fontId="56" fillId="0" borderId="7" xfId="2" applyFont="1" applyBorder="1" applyAlignment="1">
      <alignment vertical="center"/>
    </xf>
    <xf numFmtId="0" fontId="61" fillId="0" borderId="7" xfId="2" applyFont="1" applyBorder="1" applyAlignment="1">
      <alignment vertical="top" wrapText="1"/>
    </xf>
    <xf numFmtId="0" fontId="56" fillId="0" borderId="7" xfId="2" applyFont="1" applyBorder="1" applyAlignment="1">
      <alignment vertical="top"/>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24" fillId="2" borderId="15" xfId="2" applyFont="1" applyFill="1" applyBorder="1" applyAlignment="1">
      <alignment horizontal="center" vertical="center" textRotation="255"/>
    </xf>
    <xf numFmtId="0" fontId="24" fillId="2" borderId="13" xfId="2" applyFont="1" applyFill="1" applyBorder="1" applyAlignment="1">
      <alignment horizontal="center" vertical="center" textRotation="255"/>
    </xf>
    <xf numFmtId="0" fontId="24" fillId="2" borderId="2" xfId="2" applyFont="1" applyFill="1" applyBorder="1" applyAlignment="1">
      <alignment horizontal="center" vertical="center" shrinkToFit="1"/>
    </xf>
    <xf numFmtId="0" fontId="24" fillId="2" borderId="3" xfId="2" applyFont="1" applyFill="1" applyBorder="1" applyAlignment="1">
      <alignment horizontal="center" vertical="center" shrinkToFit="1"/>
    </xf>
    <xf numFmtId="178" fontId="24" fillId="0" borderId="2" xfId="2" applyNumberFormat="1" applyFont="1" applyBorder="1" applyAlignment="1" applyProtection="1">
      <alignment horizontal="center" vertical="center"/>
      <protection locked="0"/>
    </xf>
    <xf numFmtId="178" fontId="24" fillId="0" borderId="8" xfId="2" applyNumberFormat="1" applyFont="1" applyBorder="1" applyAlignment="1" applyProtection="1">
      <alignment horizontal="center" vertical="center"/>
      <protection locked="0"/>
    </xf>
    <xf numFmtId="0" fontId="24" fillId="0" borderId="2" xfId="2" applyFont="1" applyBorder="1" applyAlignment="1" applyProtection="1">
      <alignment horizontal="center" vertical="center"/>
      <protection locked="0"/>
    </xf>
    <xf numFmtId="0" fontId="24" fillId="0" borderId="8" xfId="2" applyFont="1" applyBorder="1" applyAlignment="1" applyProtection="1">
      <alignment horizontal="center" vertical="center"/>
      <protection locked="0"/>
    </xf>
    <xf numFmtId="0" fontId="24" fillId="0" borderId="3" xfId="2" applyFont="1" applyBorder="1" applyAlignment="1" applyProtection="1">
      <alignment horizontal="center" vertical="center"/>
      <protection locked="0"/>
    </xf>
    <xf numFmtId="0" fontId="24" fillId="2" borderId="8" xfId="2" applyFont="1" applyFill="1" applyBorder="1" applyAlignment="1">
      <alignment horizontal="center" vertical="center" shrinkToFit="1"/>
    </xf>
    <xf numFmtId="0" fontId="24" fillId="0" borderId="2" xfId="2" applyFont="1" applyBorder="1" applyAlignment="1">
      <alignment horizontal="center" vertical="center" shrinkToFit="1"/>
    </xf>
    <xf numFmtId="0" fontId="24" fillId="0" borderId="8" xfId="2" applyFont="1" applyBorder="1" applyAlignment="1">
      <alignment horizontal="center" vertical="center" shrinkToFit="1"/>
    </xf>
    <xf numFmtId="179" fontId="24" fillId="0" borderId="1" xfId="2" applyNumberFormat="1" applyFont="1" applyBorder="1" applyAlignment="1" applyProtection="1">
      <alignment horizontal="center" vertical="center"/>
      <protection locked="0"/>
    </xf>
    <xf numFmtId="0" fontId="24" fillId="2" borderId="14" xfId="2" applyFont="1" applyFill="1" applyBorder="1" applyAlignment="1">
      <alignment horizontal="center" vertical="center" textRotation="255"/>
    </xf>
    <xf numFmtId="0" fontId="24" fillId="2" borderId="2" xfId="2" applyFont="1" applyFill="1" applyBorder="1" applyAlignment="1">
      <alignment horizontal="center" vertical="center"/>
    </xf>
    <xf numFmtId="0" fontId="24" fillId="2" borderId="8" xfId="2" applyFont="1" applyFill="1" applyBorder="1" applyAlignment="1">
      <alignment horizontal="center" vertical="center"/>
    </xf>
    <xf numFmtId="0" fontId="24" fillId="2" borderId="12" xfId="2" applyFont="1" applyFill="1" applyBorder="1" applyAlignment="1">
      <alignment horizontal="center" vertical="center" textRotation="255" shrinkToFit="1"/>
    </xf>
    <xf numFmtId="0" fontId="24" fillId="2" borderId="4" xfId="2" applyFont="1" applyFill="1" applyBorder="1" applyAlignment="1">
      <alignment horizontal="center" vertical="center" textRotation="255" shrinkToFit="1"/>
    </xf>
    <xf numFmtId="0" fontId="24" fillId="2" borderId="9" xfId="2" applyFont="1" applyFill="1" applyBorder="1" applyAlignment="1">
      <alignment horizontal="center" vertical="center" textRotation="255" shrinkToFit="1"/>
    </xf>
    <xf numFmtId="0" fontId="24" fillId="2" borderId="11" xfId="2" applyFont="1" applyFill="1" applyBorder="1" applyAlignment="1">
      <alignment horizontal="center" vertical="center" textRotation="255" shrinkToFit="1"/>
    </xf>
    <xf numFmtId="0" fontId="24" fillId="0" borderId="1" xfId="2" applyFont="1" applyBorder="1" applyAlignment="1" applyProtection="1">
      <alignment horizontal="center" vertical="center" shrinkToFit="1"/>
      <protection locked="0"/>
    </xf>
    <xf numFmtId="0" fontId="24" fillId="0" borderId="2" xfId="2" applyFont="1" applyBorder="1" applyAlignment="1">
      <alignment horizontal="center" vertical="center"/>
    </xf>
    <xf numFmtId="0" fontId="24" fillId="0" borderId="3" xfId="2" applyFont="1" applyBorder="1" applyAlignment="1">
      <alignment horizontal="center" vertical="center"/>
    </xf>
    <xf numFmtId="0" fontId="24" fillId="0" borderId="8" xfId="2" applyFont="1" applyBorder="1" applyAlignment="1">
      <alignment horizontal="center" vertical="center"/>
    </xf>
    <xf numFmtId="180" fontId="24" fillId="0" borderId="1" xfId="2" applyNumberFormat="1" applyFont="1" applyBorder="1" applyAlignment="1" applyProtection="1">
      <alignment horizontal="center" vertical="center"/>
      <protection locked="0"/>
    </xf>
    <xf numFmtId="0" fontId="24" fillId="0" borderId="3" xfId="2" applyFont="1" applyBorder="1" applyAlignment="1">
      <alignment horizontal="center" vertical="center" shrinkToFit="1"/>
    </xf>
    <xf numFmtId="0" fontId="24" fillId="2" borderId="6" xfId="2" applyFont="1" applyFill="1" applyBorder="1" applyAlignment="1">
      <alignment horizontal="center" vertical="center"/>
    </xf>
    <xf numFmtId="0" fontId="24" fillId="2" borderId="5" xfId="2" applyFont="1" applyFill="1" applyBorder="1" applyAlignment="1">
      <alignment horizontal="center" vertical="center"/>
    </xf>
    <xf numFmtId="0" fontId="24" fillId="2" borderId="9" xfId="2" applyFont="1" applyFill="1" applyBorder="1" applyAlignment="1">
      <alignment horizontal="center" vertical="center"/>
    </xf>
    <xf numFmtId="0" fontId="24" fillId="2" borderId="11" xfId="2" applyFont="1" applyFill="1" applyBorder="1" applyAlignment="1">
      <alignment horizontal="center" vertical="center"/>
    </xf>
    <xf numFmtId="0" fontId="24" fillId="2" borderId="7" xfId="2" applyFont="1" applyFill="1" applyBorder="1" applyAlignment="1">
      <alignment horizontal="center" vertical="center"/>
    </xf>
    <xf numFmtId="181" fontId="24" fillId="0" borderId="2" xfId="2" applyNumberFormat="1" applyFont="1" applyBorder="1" applyAlignment="1" applyProtection="1">
      <alignment horizontal="center" vertical="center"/>
      <protection locked="0"/>
    </xf>
    <xf numFmtId="181" fontId="24" fillId="0" borderId="3" xfId="2" applyNumberFormat="1" applyFont="1" applyBorder="1" applyAlignment="1" applyProtection="1">
      <alignment horizontal="center" vertical="center"/>
      <protection locked="0"/>
    </xf>
    <xf numFmtId="0" fontId="24" fillId="0" borderId="2" xfId="2" applyFont="1" applyBorder="1" applyAlignment="1" applyProtection="1">
      <alignment horizontal="center" vertical="center" shrinkToFit="1"/>
      <protection locked="0"/>
    </xf>
    <xf numFmtId="0" fontId="24" fillId="0" borderId="8" xfId="2" applyFont="1" applyBorder="1" applyAlignment="1" applyProtection="1">
      <alignment horizontal="center" vertical="center" shrinkToFit="1"/>
      <protection locked="0"/>
    </xf>
    <xf numFmtId="0" fontId="24" fillId="2" borderId="3" xfId="2" applyFont="1" applyFill="1" applyBorder="1" applyAlignment="1">
      <alignment horizontal="center" vertical="center"/>
    </xf>
    <xf numFmtId="0" fontId="24" fillId="2" borderId="6" xfId="2" applyFont="1" applyFill="1" applyBorder="1" applyAlignment="1">
      <alignment horizontal="center" vertical="center" textRotation="255"/>
    </xf>
    <xf numFmtId="0" fontId="24" fillId="2" borderId="5" xfId="2" applyFont="1" applyFill="1" applyBorder="1" applyAlignment="1">
      <alignment horizontal="center" vertical="center" textRotation="255"/>
    </xf>
    <xf numFmtId="0" fontId="24" fillId="2" borderId="9" xfId="2" applyFont="1" applyFill="1" applyBorder="1" applyAlignment="1">
      <alignment horizontal="center" vertical="center" textRotation="255"/>
    </xf>
    <xf numFmtId="0" fontId="24" fillId="2" borderId="11" xfId="2" applyFont="1" applyFill="1" applyBorder="1" applyAlignment="1">
      <alignment horizontal="center" vertical="center" textRotation="255"/>
    </xf>
    <xf numFmtId="0" fontId="24" fillId="0" borderId="13" xfId="2" applyFont="1" applyBorder="1" applyAlignment="1" applyProtection="1">
      <alignment horizontal="center" vertical="center"/>
      <protection locked="0"/>
    </xf>
    <xf numFmtId="0" fontId="24" fillId="2" borderId="4" xfId="2" applyFont="1" applyFill="1" applyBorder="1" applyAlignment="1">
      <alignment horizontal="center" vertical="center" textRotation="255"/>
    </xf>
    <xf numFmtId="0" fontId="24" fillId="0" borderId="14" xfId="2" applyFont="1" applyBorder="1" applyAlignment="1" applyProtection="1">
      <alignment horizontal="center" vertical="center"/>
      <protection locked="0"/>
    </xf>
    <xf numFmtId="0" fontId="24" fillId="2" borderId="2" xfId="2" applyFont="1" applyFill="1" applyBorder="1" applyAlignment="1">
      <alignment horizontal="center" vertical="center" justifyLastLine="1" shrinkToFit="1"/>
    </xf>
    <xf numFmtId="0" fontId="24" fillId="2" borderId="3" xfId="2" applyFont="1" applyFill="1" applyBorder="1" applyAlignment="1">
      <alignment horizontal="center" vertical="center" justifyLastLine="1" shrinkToFit="1"/>
    </xf>
    <xf numFmtId="0" fontId="24" fillId="2" borderId="8" xfId="2" applyFont="1" applyFill="1" applyBorder="1" applyAlignment="1">
      <alignment horizontal="center" vertical="center" justifyLastLine="1" shrinkToFit="1"/>
    </xf>
    <xf numFmtId="186" fontId="24" fillId="0" borderId="2" xfId="1" applyNumberFormat="1" applyFont="1" applyBorder="1" applyAlignment="1" applyProtection="1">
      <alignment horizontal="center" vertical="center" shrinkToFit="1"/>
      <protection locked="0"/>
    </xf>
    <xf numFmtId="186" fontId="24" fillId="0" borderId="3" xfId="1" applyNumberFormat="1" applyFont="1" applyBorder="1" applyAlignment="1" applyProtection="1">
      <alignment horizontal="center" vertical="center" shrinkToFit="1"/>
      <protection locked="0"/>
    </xf>
    <xf numFmtId="186" fontId="24" fillId="0" borderId="8" xfId="1" applyNumberFormat="1" applyFont="1" applyBorder="1" applyAlignment="1" applyProtection="1">
      <alignment horizontal="center" vertical="center" shrinkToFit="1"/>
      <protection locked="0"/>
    </xf>
    <xf numFmtId="0" fontId="24" fillId="2" borderId="2" xfId="2" applyFont="1" applyFill="1" applyBorder="1" applyAlignment="1" applyProtection="1">
      <alignment horizontal="center" vertical="center"/>
      <protection locked="0"/>
    </xf>
    <xf numFmtId="0" fontId="24" fillId="2" borderId="3" xfId="2" applyFont="1" applyFill="1" applyBorder="1" applyAlignment="1" applyProtection="1">
      <alignment horizontal="center" vertical="center"/>
      <protection locked="0"/>
    </xf>
    <xf numFmtId="0" fontId="24" fillId="0" borderId="1" xfId="2" applyFont="1" applyBorder="1" applyAlignment="1" applyProtection="1">
      <alignment horizontal="center" vertical="center"/>
      <protection locked="0"/>
    </xf>
    <xf numFmtId="182" fontId="24" fillId="0" borderId="15" xfId="2" applyNumberFormat="1" applyFont="1" applyBorder="1" applyAlignment="1" applyProtection="1">
      <alignment horizontal="center" vertical="center"/>
      <protection locked="0"/>
    </xf>
    <xf numFmtId="4" fontId="24" fillId="0" borderId="1" xfId="2" applyNumberFormat="1" applyFont="1" applyBorder="1" applyAlignment="1">
      <alignment horizontal="center" vertical="center" shrinkToFit="1"/>
    </xf>
    <xf numFmtId="0" fontId="24" fillId="2" borderId="12" xfId="2" applyFont="1" applyFill="1" applyBorder="1" applyAlignment="1">
      <alignment horizontal="center" vertical="center" shrinkToFit="1"/>
    </xf>
    <xf numFmtId="0" fontId="24" fillId="2" borderId="9" xfId="2" applyFont="1" applyFill="1" applyBorder="1" applyAlignment="1">
      <alignment horizontal="center" vertical="center" shrinkToFit="1"/>
    </xf>
    <xf numFmtId="186" fontId="24" fillId="0" borderId="9" xfId="1" applyNumberFormat="1" applyFont="1" applyBorder="1" applyAlignment="1" applyProtection="1">
      <alignment horizontal="center" vertical="center" shrinkToFit="1"/>
      <protection locked="0"/>
    </xf>
    <xf numFmtId="186" fontId="24" fillId="0" borderId="10" xfId="1" applyNumberFormat="1" applyFont="1" applyBorder="1" applyAlignment="1" applyProtection="1">
      <alignment horizontal="center" vertical="center" shrinkToFit="1"/>
      <protection locked="0"/>
    </xf>
    <xf numFmtId="186" fontId="24" fillId="0" borderId="11" xfId="1" applyNumberFormat="1" applyFont="1" applyBorder="1" applyAlignment="1" applyProtection="1">
      <alignment horizontal="center" vertical="center" shrinkToFit="1"/>
      <protection locked="0"/>
    </xf>
    <xf numFmtId="0" fontId="24" fillId="2" borderId="10" xfId="2" applyFont="1" applyFill="1" applyBorder="1" applyAlignment="1">
      <alignment horizontal="center" vertical="center"/>
    </xf>
    <xf numFmtId="14" fontId="24" fillId="0" borderId="2" xfId="2" quotePrefix="1" applyNumberFormat="1" applyFont="1" applyBorder="1" applyAlignment="1" applyProtection="1">
      <alignment horizontal="center" vertical="center"/>
      <protection locked="0"/>
    </xf>
    <xf numFmtId="14" fontId="24" fillId="0" borderId="8" xfId="2" applyNumberFormat="1" applyFont="1" applyBorder="1" applyAlignment="1" applyProtection="1">
      <alignment horizontal="center" vertical="center"/>
      <protection locked="0"/>
    </xf>
    <xf numFmtId="0" fontId="24" fillId="0" borderId="12" xfId="2" applyFont="1" applyBorder="1" applyAlignment="1" applyProtection="1">
      <alignment horizontal="center" vertical="center" shrinkToFit="1"/>
      <protection locked="0"/>
    </xf>
    <xf numFmtId="0" fontId="24" fillId="0" borderId="4" xfId="2" applyFont="1" applyBorder="1" applyAlignment="1" applyProtection="1">
      <alignment horizontal="center" vertical="center" shrinkToFit="1"/>
      <protection locked="0"/>
    </xf>
    <xf numFmtId="14" fontId="24" fillId="0" borderId="2" xfId="2" applyNumberFormat="1" applyFont="1" applyBorder="1" applyAlignment="1" applyProtection="1">
      <alignment horizontal="center" vertical="center" shrinkToFit="1"/>
      <protection locked="0"/>
    </xf>
    <xf numFmtId="0" fontId="24" fillId="2" borderId="12" xfId="2" applyFont="1" applyFill="1" applyBorder="1" applyAlignment="1">
      <alignment horizontal="center" vertical="center" textRotation="255"/>
    </xf>
    <xf numFmtId="0" fontId="24" fillId="2" borderId="1" xfId="2" applyFont="1" applyFill="1" applyBorder="1" applyAlignment="1" applyProtection="1">
      <alignment horizontal="center" vertical="center"/>
      <protection locked="0"/>
    </xf>
    <xf numFmtId="0" fontId="24" fillId="0" borderId="1" xfId="2" applyFont="1" applyBorder="1" applyAlignment="1">
      <alignment horizontal="center" vertical="center" shrinkToFit="1"/>
    </xf>
    <xf numFmtId="0" fontId="24" fillId="2" borderId="6" xfId="2" applyFont="1" applyFill="1" applyBorder="1" applyAlignment="1">
      <alignment horizontal="center" vertical="center" shrinkToFit="1"/>
    </xf>
    <xf numFmtId="0" fontId="24" fillId="2" borderId="7" xfId="2" applyFont="1" applyFill="1" applyBorder="1" applyAlignment="1">
      <alignment horizontal="center" vertical="center" shrinkToFit="1"/>
    </xf>
    <xf numFmtId="0" fontId="24" fillId="2" borderId="5" xfId="2" applyFont="1" applyFill="1" applyBorder="1" applyAlignment="1">
      <alignment horizontal="center" vertical="center" shrinkToFit="1"/>
    </xf>
    <xf numFmtId="0" fontId="24" fillId="2" borderId="10" xfId="2" applyFont="1" applyFill="1" applyBorder="1" applyAlignment="1">
      <alignment horizontal="center" vertical="center" shrinkToFit="1"/>
    </xf>
    <xf numFmtId="0" fontId="24" fillId="2" borderId="11" xfId="2" applyFont="1" applyFill="1" applyBorder="1" applyAlignment="1">
      <alignment horizontal="center" vertical="center" shrinkToFit="1"/>
    </xf>
    <xf numFmtId="0" fontId="24" fillId="0" borderId="6" xfId="2" applyFont="1" applyBorder="1" applyAlignment="1">
      <alignment horizontal="center" vertical="center" wrapText="1" shrinkToFit="1"/>
    </xf>
    <xf numFmtId="0" fontId="24" fillId="0" borderId="7" xfId="2" applyFont="1" applyBorder="1" applyAlignment="1">
      <alignment horizontal="center" vertical="center" shrinkToFit="1"/>
    </xf>
    <xf numFmtId="0" fontId="24" fillId="0" borderId="5" xfId="2" applyFont="1" applyBorder="1" applyAlignment="1">
      <alignment horizontal="center" vertical="center" shrinkToFit="1"/>
    </xf>
    <xf numFmtId="0" fontId="24" fillId="0" borderId="9" xfId="2" applyFont="1" applyBorder="1" applyAlignment="1">
      <alignment horizontal="center" vertical="center" shrinkToFit="1"/>
    </xf>
    <xf numFmtId="0" fontId="24" fillId="0" borderId="10" xfId="2" applyFont="1" applyBorder="1" applyAlignment="1">
      <alignment horizontal="center" vertical="center" shrinkToFit="1"/>
    </xf>
    <xf numFmtId="0" fontId="24" fillId="0" borderId="11" xfId="2" applyFont="1" applyBorder="1" applyAlignment="1">
      <alignment horizontal="center" vertical="center" shrinkToFit="1"/>
    </xf>
    <xf numFmtId="4" fontId="24" fillId="2" borderId="6" xfId="2" applyNumberFormat="1" applyFont="1" applyFill="1" applyBorder="1" applyAlignment="1">
      <alignment horizontal="center" vertical="center" shrinkToFit="1"/>
    </xf>
    <xf numFmtId="4" fontId="24" fillId="2" borderId="5" xfId="2" applyNumberFormat="1" applyFont="1" applyFill="1" applyBorder="1" applyAlignment="1">
      <alignment horizontal="center" vertical="center" shrinkToFit="1"/>
    </xf>
    <xf numFmtId="4" fontId="24" fillId="2" borderId="9" xfId="2" applyNumberFormat="1" applyFont="1" applyFill="1" applyBorder="1" applyAlignment="1">
      <alignment horizontal="center" vertical="center" shrinkToFit="1"/>
    </xf>
    <xf numFmtId="4" fontId="24" fillId="2" borderId="11" xfId="2" applyNumberFormat="1" applyFont="1" applyFill="1" applyBorder="1" applyAlignment="1">
      <alignment horizontal="center" vertical="center" shrinkToFit="1"/>
    </xf>
    <xf numFmtId="176" fontId="24" fillId="0" borderId="6" xfId="2" applyNumberFormat="1" applyFont="1" applyBorder="1" applyAlignment="1">
      <alignment horizontal="center" vertical="center" shrinkToFit="1"/>
    </xf>
    <xf numFmtId="176" fontId="24" fillId="0" borderId="7" xfId="2" applyNumberFormat="1" applyFont="1" applyBorder="1" applyAlignment="1">
      <alignment horizontal="center" vertical="center" shrinkToFit="1"/>
    </xf>
    <xf numFmtId="176" fontId="24" fillId="0" borderId="5" xfId="2" applyNumberFormat="1" applyFont="1" applyBorder="1" applyAlignment="1">
      <alignment horizontal="center" vertical="center" shrinkToFit="1"/>
    </xf>
    <xf numFmtId="176" fontId="24" fillId="0" borderId="9" xfId="2" applyNumberFormat="1" applyFont="1" applyBorder="1" applyAlignment="1">
      <alignment horizontal="center" vertical="center" shrinkToFit="1"/>
    </xf>
    <xf numFmtId="176" fontId="24" fillId="0" borderId="10" xfId="2" applyNumberFormat="1" applyFont="1" applyBorder="1" applyAlignment="1">
      <alignment horizontal="center" vertical="center" shrinkToFit="1"/>
    </xf>
    <xf numFmtId="176" fontId="24" fillId="0" borderId="11" xfId="2" applyNumberFormat="1" applyFont="1" applyBorder="1" applyAlignment="1">
      <alignment horizontal="center" vertical="center" shrinkToFit="1"/>
    </xf>
    <xf numFmtId="0" fontId="24" fillId="2" borderId="14" xfId="2" applyFont="1" applyFill="1" applyBorder="1" applyAlignment="1">
      <alignment horizontal="center" vertical="center" shrinkToFit="1"/>
    </xf>
    <xf numFmtId="0" fontId="24" fillId="0" borderId="14" xfId="2" applyFont="1" applyBorder="1" applyAlignment="1">
      <alignment horizontal="left" vertical="center" shrinkToFit="1"/>
    </xf>
    <xf numFmtId="0" fontId="24" fillId="2" borderId="1" xfId="2" applyFont="1" applyFill="1" applyBorder="1" applyAlignment="1">
      <alignment horizontal="center" vertical="center" shrinkToFit="1"/>
    </xf>
    <xf numFmtId="0" fontId="24" fillId="0" borderId="6" xfId="2" applyFont="1" applyBorder="1" applyAlignment="1">
      <alignment horizontal="center" vertical="center" shrinkToFit="1"/>
    </xf>
    <xf numFmtId="176" fontId="24" fillId="0" borderId="2" xfId="2" applyNumberFormat="1" applyFont="1" applyBorder="1" applyAlignment="1">
      <alignment horizontal="center" vertical="center" shrinkToFit="1"/>
    </xf>
    <xf numFmtId="176" fontId="24" fillId="0" borderId="3" xfId="2" applyNumberFormat="1" applyFont="1" applyBorder="1" applyAlignment="1">
      <alignment horizontal="center" vertical="center" shrinkToFit="1"/>
    </xf>
    <xf numFmtId="176" fontId="24" fillId="0" borderId="8" xfId="2" applyNumberFormat="1" applyFont="1" applyBorder="1" applyAlignment="1">
      <alignment horizontal="center" vertical="center" shrinkToFit="1"/>
    </xf>
    <xf numFmtId="0" fontId="24" fillId="2" borderId="13" xfId="2" applyFont="1" applyFill="1" applyBorder="1" applyAlignment="1">
      <alignment horizontal="center" vertical="center" shrinkToFit="1"/>
    </xf>
    <xf numFmtId="0" fontId="24" fillId="0" borderId="13" xfId="2" applyFont="1" applyBorder="1" applyAlignment="1">
      <alignment horizontal="left" vertical="center" shrinkToFit="1"/>
    </xf>
    <xf numFmtId="0" fontId="24" fillId="0" borderId="1" xfId="2" applyFont="1" applyBorder="1" applyAlignment="1">
      <alignment horizontal="center" vertical="center"/>
    </xf>
    <xf numFmtId="0" fontId="24" fillId="2" borderId="14" xfId="2" applyFont="1" applyFill="1" applyBorder="1" applyAlignment="1">
      <alignment horizontal="center" vertical="center" textRotation="255" shrinkToFit="1"/>
    </xf>
    <xf numFmtId="0" fontId="24" fillId="2" borderId="15" xfId="2" applyFont="1" applyFill="1" applyBorder="1" applyAlignment="1">
      <alignment horizontal="center" vertical="center" textRotation="255" shrinkToFit="1"/>
    </xf>
    <xf numFmtId="0" fontId="24" fillId="2" borderId="13" xfId="2" applyFont="1" applyFill="1" applyBorder="1" applyAlignment="1">
      <alignment horizontal="center" vertical="center" textRotation="255" shrinkToFit="1"/>
    </xf>
    <xf numFmtId="0" fontId="24" fillId="2" borderId="6" xfId="2" applyFont="1" applyFill="1" applyBorder="1" applyAlignment="1">
      <alignment horizontal="center" vertical="center" textRotation="255" wrapText="1" shrinkToFit="1"/>
    </xf>
    <xf numFmtId="0" fontId="24" fillId="2" borderId="5" xfId="2" applyFont="1" applyFill="1" applyBorder="1" applyAlignment="1">
      <alignment horizontal="center" vertical="center" textRotation="255" shrinkToFit="1"/>
    </xf>
    <xf numFmtId="0" fontId="13" fillId="0" borderId="1" xfId="7" applyBorder="1" applyAlignment="1">
      <alignment horizontal="center" vertical="center" shrinkToFit="1"/>
    </xf>
    <xf numFmtId="0" fontId="13" fillId="0" borderId="1" xfId="2" applyBorder="1" applyAlignment="1">
      <alignment horizontal="center" vertical="center" shrinkToFit="1"/>
    </xf>
    <xf numFmtId="0" fontId="13" fillId="0" borderId="2" xfId="7" applyBorder="1" applyAlignment="1">
      <alignment horizontal="center" vertical="center" shrinkToFit="1"/>
    </xf>
    <xf numFmtId="0" fontId="13" fillId="0" borderId="8" xfId="2" applyBorder="1" applyAlignment="1">
      <alignment horizontal="center" vertical="center" shrinkToFit="1"/>
    </xf>
    <xf numFmtId="0" fontId="13" fillId="0" borderId="2" xfId="7" applyBorder="1" applyAlignment="1">
      <alignment horizontal="center" vertical="center"/>
    </xf>
    <xf numFmtId="0" fontId="13" fillId="0" borderId="8" xfId="7" applyBorder="1" applyAlignment="1">
      <alignment horizontal="center" vertical="center"/>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28" fillId="0" borderId="1" xfId="7" applyFont="1" applyBorder="1" applyAlignment="1">
      <alignment horizontal="center" vertical="center" shrinkToFit="1"/>
    </xf>
    <xf numFmtId="0" fontId="13" fillId="0" borderId="8" xfId="7" applyBorder="1" applyAlignment="1">
      <alignment horizontal="center" vertical="center" shrinkToFit="1"/>
    </xf>
    <xf numFmtId="0" fontId="13" fillId="0" borderId="2" xfId="2" applyBorder="1" applyAlignment="1">
      <alignment horizontal="left" vertical="center" shrinkToFit="1"/>
    </xf>
    <xf numFmtId="0" fontId="13" fillId="0" borderId="3" xfId="2" applyBorder="1" applyAlignment="1">
      <alignment horizontal="left" vertical="center" shrinkToFit="1"/>
    </xf>
    <xf numFmtId="0" fontId="13" fillId="0" borderId="8" xfId="2" applyBorder="1" applyAlignment="1">
      <alignment horizontal="left" vertical="center" shrinkToFit="1"/>
    </xf>
    <xf numFmtId="49" fontId="13" fillId="0" borderId="2" xfId="2" applyNumberFormat="1" applyBorder="1" applyAlignment="1">
      <alignment horizontal="center" vertical="center" shrinkToFit="1"/>
    </xf>
    <xf numFmtId="49" fontId="13" fillId="0" borderId="3" xfId="2" applyNumberFormat="1" applyBorder="1" applyAlignment="1">
      <alignment horizontal="center" vertical="center" shrinkToFit="1"/>
    </xf>
    <xf numFmtId="49" fontId="13" fillId="0" borderId="8" xfId="2" applyNumberFormat="1" applyBorder="1" applyAlignment="1">
      <alignment horizontal="center" vertical="center"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187" fontId="6" fillId="0" borderId="6" xfId="2" applyNumberFormat="1" applyFont="1" applyBorder="1" applyAlignment="1">
      <alignment horizontal="left" vertical="center"/>
    </xf>
    <xf numFmtId="187" fontId="6" fillId="0" borderId="7" xfId="2" applyNumberFormat="1" applyFont="1" applyBorder="1" applyAlignment="1">
      <alignment horizontal="left" vertical="center"/>
    </xf>
    <xf numFmtId="187" fontId="6" fillId="0" borderId="5" xfId="2" applyNumberFormat="1" applyFont="1" applyBorder="1" applyAlignment="1">
      <alignment horizontal="left" vertical="center"/>
    </xf>
    <xf numFmtId="0" fontId="6" fillId="2" borderId="1" xfId="2" applyFont="1" applyFill="1" applyBorder="1" applyAlignment="1">
      <alignment horizontal="center" vertical="center"/>
    </xf>
    <xf numFmtId="187" fontId="6" fillId="0" borderId="2" xfId="2" applyNumberFormat="1" applyFont="1" applyBorder="1" applyAlignment="1">
      <alignment horizontal="left" vertical="center" shrinkToFit="1"/>
    </xf>
    <xf numFmtId="187" fontId="6" fillId="0" borderId="3" xfId="2" applyNumberFormat="1" applyFont="1" applyBorder="1" applyAlignment="1">
      <alignment horizontal="left" vertical="center" shrinkToFit="1"/>
    </xf>
    <xf numFmtId="187" fontId="6" fillId="0" borderId="8" xfId="2" applyNumberFormat="1" applyFont="1" applyBorder="1" applyAlignment="1">
      <alignment horizontal="left" vertical="center" shrinkToFit="1"/>
    </xf>
    <xf numFmtId="0" fontId="6" fillId="2" borderId="13" xfId="2" applyFont="1" applyFill="1" applyBorder="1" applyAlignment="1">
      <alignment horizontal="center" vertical="center"/>
    </xf>
    <xf numFmtId="187" fontId="6" fillId="0" borderId="9" xfId="2" applyNumberFormat="1" applyFont="1" applyBorder="1" applyAlignment="1">
      <alignment horizontal="left" vertical="center"/>
    </xf>
    <xf numFmtId="187" fontId="6" fillId="0" borderId="10" xfId="2" applyNumberFormat="1" applyFont="1" applyBorder="1" applyAlignment="1">
      <alignment horizontal="left" vertical="center"/>
    </xf>
    <xf numFmtId="187" fontId="6" fillId="0" borderId="11" xfId="2" applyNumberFormat="1" applyFont="1" applyBorder="1" applyAlignment="1">
      <alignment horizontal="left" vertical="center"/>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187" fontId="14" fillId="0" borderId="6" xfId="2" applyNumberFormat="1" applyFont="1" applyBorder="1" applyAlignment="1">
      <alignment horizontal="center" vertical="center" wrapText="1" shrinkToFit="1"/>
    </xf>
    <xf numFmtId="187" fontId="14" fillId="0" borderId="7" xfId="2" applyNumberFormat="1" applyFont="1" applyBorder="1" applyAlignment="1">
      <alignment horizontal="center" vertical="center" wrapText="1" shrinkToFit="1"/>
    </xf>
    <xf numFmtId="187" fontId="14" fillId="0" borderId="5" xfId="2" applyNumberFormat="1" applyFont="1" applyBorder="1" applyAlignment="1">
      <alignment horizontal="center" vertical="center" wrapText="1" shrinkToFit="1"/>
    </xf>
    <xf numFmtId="187" fontId="14" fillId="0" borderId="9" xfId="2" applyNumberFormat="1" applyFont="1" applyBorder="1" applyAlignment="1">
      <alignment horizontal="center" vertical="center" wrapText="1" shrinkToFit="1"/>
    </xf>
    <xf numFmtId="187" fontId="14" fillId="0" borderId="10" xfId="2" applyNumberFormat="1" applyFont="1" applyBorder="1" applyAlignment="1">
      <alignment horizontal="center" vertical="center" wrapText="1" shrinkToFit="1"/>
    </xf>
    <xf numFmtId="187" fontId="14" fillId="0" borderId="11" xfId="2" applyNumberFormat="1" applyFont="1" applyBorder="1" applyAlignment="1">
      <alignment horizontal="center" vertical="center" wrapText="1" shrinkToFit="1"/>
    </xf>
    <xf numFmtId="0" fontId="6" fillId="2" borderId="13" xfId="7"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32" fillId="2" borderId="14" xfId="2" applyFont="1" applyFill="1" applyBorder="1" applyAlignment="1" applyProtection="1">
      <alignment horizontal="center" vertical="center" wrapText="1"/>
      <protection locked="0"/>
    </xf>
    <xf numFmtId="0" fontId="32" fillId="2" borderId="13" xfId="2" applyFont="1" applyFill="1" applyBorder="1" applyAlignment="1" applyProtection="1">
      <alignment horizontal="center" vertical="center" wrapTex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32" fillId="2" borderId="14" xfId="2" applyFont="1" applyFill="1" applyBorder="1" applyAlignment="1" applyProtection="1">
      <alignment horizontal="center" vertical="center" wrapText="1" shrinkToFit="1"/>
      <protection locked="0"/>
    </xf>
    <xf numFmtId="0" fontId="32" fillId="2" borderId="13" xfId="2" applyFont="1" applyFill="1" applyBorder="1" applyAlignment="1" applyProtection="1">
      <alignment horizontal="center" vertical="center" wrapText="1" shrinkToFi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5" xfId="2" applyFont="1" applyFill="1" applyBorder="1" applyAlignment="1" applyProtection="1">
      <alignment horizontal="center" vertical="center" wrapText="1"/>
      <protection locked="0"/>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6" fillId="2" borderId="14" xfId="2" applyFont="1" applyFill="1" applyBorder="1" applyAlignment="1" applyProtection="1">
      <alignment horizontal="center" vertical="center" wrapText="1" shrinkToFit="1"/>
      <protection locked="0"/>
    </xf>
    <xf numFmtId="0" fontId="6" fillId="2" borderId="13" xfId="2" applyFont="1" applyFill="1" applyBorder="1" applyAlignment="1" applyProtection="1">
      <alignment horizontal="center" vertical="center" wrapText="1" shrinkToFit="1"/>
      <protection locked="0"/>
    </xf>
    <xf numFmtId="0" fontId="20" fillId="2" borderId="14" xfId="2" applyFont="1" applyFill="1" applyBorder="1" applyAlignment="1" applyProtection="1">
      <alignment horizontal="center" vertical="center" wrapText="1" shrinkToFit="1"/>
      <protection locked="0"/>
    </xf>
    <xf numFmtId="0" fontId="20" fillId="2" borderId="13" xfId="2" applyFont="1" applyFill="1" applyBorder="1" applyAlignment="1" applyProtection="1">
      <alignment horizontal="center" vertical="center" wrapText="1" shrinkToFit="1"/>
      <protection locked="0"/>
    </xf>
    <xf numFmtId="0" fontId="6" fillId="2" borderId="1" xfId="2" applyFont="1" applyFill="1" applyBorder="1" applyAlignment="1" applyProtection="1">
      <alignment horizontal="center" vertical="center" wrapText="1"/>
      <protection locked="0"/>
    </xf>
    <xf numFmtId="0" fontId="32" fillId="2" borderId="1" xfId="2" applyFont="1" applyFill="1" applyBorder="1" applyAlignment="1" applyProtection="1">
      <alignment horizontal="center" vertical="center" wrapText="1"/>
      <protection locked="0"/>
    </xf>
    <xf numFmtId="0" fontId="32" fillId="2" borderId="1" xfId="2" applyFont="1" applyFill="1" applyBorder="1" applyAlignment="1">
      <alignment horizontal="center" vertical="center" wrapTex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27" fillId="0" borderId="6" xfId="0" applyFont="1" applyBorder="1" applyAlignment="1" applyProtection="1">
      <alignment horizontal="center"/>
      <protection locked="0"/>
    </xf>
    <xf numFmtId="0" fontId="27" fillId="0" borderId="7" xfId="0" applyFont="1" applyBorder="1" applyAlignment="1" applyProtection="1">
      <alignment horizontal="center"/>
      <protection locked="0"/>
    </xf>
    <xf numFmtId="0" fontId="27" fillId="0" borderId="5" xfId="0" applyFont="1" applyBorder="1" applyAlignment="1" applyProtection="1">
      <alignment horizontal="center"/>
      <protection locked="0"/>
    </xf>
    <xf numFmtId="0" fontId="11" fillId="0" borderId="0" xfId="0" applyFont="1" applyAlignment="1" applyProtection="1">
      <alignment horizontal="center"/>
      <protection locked="0"/>
    </xf>
    <xf numFmtId="0" fontId="11" fillId="0" borderId="10" xfId="0" applyFont="1" applyBorder="1" applyAlignment="1" applyProtection="1">
      <alignment horizontal="right" vertical="center"/>
      <protection locked="0"/>
    </xf>
    <xf numFmtId="0" fontId="11" fillId="0" borderId="10" xfId="0" applyFont="1" applyBorder="1" applyAlignment="1" applyProtection="1">
      <alignment horizontal="center" vertical="center"/>
      <protection locked="0"/>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87" fontId="10" fillId="0" borderId="6" xfId="2" applyNumberFormat="1" applyFont="1" applyBorder="1" applyAlignment="1">
      <alignment horizontal="left" vertical="center"/>
    </xf>
    <xf numFmtId="187" fontId="10" fillId="0" borderId="7" xfId="2" applyNumberFormat="1" applyFont="1" applyBorder="1" applyAlignment="1">
      <alignment horizontal="left" vertical="center"/>
    </xf>
    <xf numFmtId="187" fontId="10" fillId="0" borderId="5" xfId="2" applyNumberFormat="1" applyFont="1" applyBorder="1" applyAlignment="1">
      <alignment horizontal="left" vertical="center"/>
    </xf>
    <xf numFmtId="0" fontId="10" fillId="2" borderId="1" xfId="2" applyFont="1" applyFill="1" applyBorder="1" applyAlignment="1">
      <alignment horizontal="center" vertical="center"/>
    </xf>
    <xf numFmtId="187" fontId="10" fillId="0" borderId="1" xfId="2" applyNumberFormat="1" applyFont="1" applyBorder="1" applyAlignment="1">
      <alignment horizontal="left" vertical="center" shrinkToFit="1"/>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87" fontId="31" fillId="0" borderId="6" xfId="2" applyNumberFormat="1" applyFont="1" applyBorder="1" applyAlignment="1">
      <alignment horizontal="center" vertical="center" wrapText="1" shrinkToFit="1"/>
    </xf>
    <xf numFmtId="187" fontId="31" fillId="0" borderId="7" xfId="2" applyNumberFormat="1" applyFont="1" applyBorder="1" applyAlignment="1">
      <alignment horizontal="center" vertical="center" wrapText="1" shrinkToFit="1"/>
    </xf>
    <xf numFmtId="187" fontId="31" fillId="0" borderId="5" xfId="2" applyNumberFormat="1" applyFont="1" applyBorder="1" applyAlignment="1">
      <alignment horizontal="center" vertical="center" wrapText="1" shrinkToFit="1"/>
    </xf>
    <xf numFmtId="187" fontId="31" fillId="0" borderId="9" xfId="2" applyNumberFormat="1" applyFont="1" applyBorder="1" applyAlignment="1">
      <alignment horizontal="center" vertical="center" wrapText="1" shrinkToFit="1"/>
    </xf>
    <xf numFmtId="187" fontId="31" fillId="0" borderId="10" xfId="2" applyNumberFormat="1" applyFont="1" applyBorder="1" applyAlignment="1">
      <alignment horizontal="center" vertical="center" wrapText="1" shrinkToFit="1"/>
    </xf>
    <xf numFmtId="187" fontId="31" fillId="0" borderId="11" xfId="2" applyNumberFormat="1"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87" fontId="10" fillId="0" borderId="9" xfId="2" applyNumberFormat="1" applyFont="1" applyBorder="1" applyAlignment="1">
      <alignment horizontal="left" vertical="center"/>
    </xf>
    <xf numFmtId="187" fontId="10" fillId="0" borderId="10" xfId="2" applyNumberFormat="1" applyFont="1" applyBorder="1" applyAlignment="1">
      <alignment horizontal="left" vertical="center"/>
    </xf>
    <xf numFmtId="187" fontId="10" fillId="0" borderId="11" xfId="2" applyNumberFormat="1" applyFont="1" applyBorder="1" applyAlignment="1">
      <alignment horizontal="left" vertical="center"/>
    </xf>
    <xf numFmtId="0" fontId="10" fillId="2" borderId="1" xfId="2" applyFont="1" applyFill="1" applyBorder="1" applyAlignment="1">
      <alignment horizontal="center" vertical="center" wrapText="1"/>
    </xf>
    <xf numFmtId="0" fontId="11" fillId="0" borderId="10" xfId="0" applyFont="1" applyBorder="1" applyProtection="1">
      <alignment vertical="center"/>
      <protection locked="0"/>
    </xf>
    <xf numFmtId="0" fontId="0" fillId="0" borderId="10" xfId="0" applyBorder="1">
      <alignment vertical="center"/>
    </xf>
    <xf numFmtId="187" fontId="37" fillId="0" borderId="6" xfId="2" applyNumberFormat="1" applyFont="1" applyBorder="1" applyAlignment="1">
      <alignment horizontal="center" vertical="center" wrapText="1" shrinkToFit="1"/>
    </xf>
    <xf numFmtId="187" fontId="37" fillId="0" borderId="7" xfId="2" applyNumberFormat="1" applyFont="1" applyBorder="1" applyAlignment="1">
      <alignment horizontal="center" vertical="center" wrapText="1" shrinkToFit="1"/>
    </xf>
    <xf numFmtId="187" fontId="37" fillId="0" borderId="5" xfId="2" applyNumberFormat="1" applyFont="1" applyBorder="1" applyAlignment="1">
      <alignment horizontal="center" vertical="center" wrapText="1" shrinkToFit="1"/>
    </xf>
    <xf numFmtId="187" fontId="37" fillId="0" borderId="9" xfId="2" applyNumberFormat="1" applyFont="1" applyBorder="1" applyAlignment="1">
      <alignment horizontal="center" vertical="center" wrapText="1" shrinkToFit="1"/>
    </xf>
    <xf numFmtId="187" fontId="37" fillId="0" borderId="10" xfId="2" applyNumberFormat="1" applyFont="1" applyBorder="1" applyAlignment="1">
      <alignment horizontal="center" vertical="center" wrapText="1" shrinkToFit="1"/>
    </xf>
    <xf numFmtId="187" fontId="37" fillId="0" borderId="11" xfId="2" applyNumberFormat="1" applyFont="1" applyBorder="1" applyAlignment="1">
      <alignment horizontal="center" vertical="center" wrapText="1" shrinkToFit="1"/>
    </xf>
    <xf numFmtId="0" fontId="11" fillId="0" borderId="0" xfId="2" applyFont="1" applyAlignment="1">
      <alignment horizontal="left" vertical="center"/>
    </xf>
    <xf numFmtId="0" fontId="24" fillId="0" borderId="12" xfId="2" applyFont="1" applyBorder="1" applyAlignment="1">
      <alignment vertical="center" wrapText="1" shrinkToFit="1"/>
    </xf>
    <xf numFmtId="0" fontId="24" fillId="0" borderId="0" xfId="2" applyFont="1" applyAlignment="1">
      <alignment vertical="center" wrapText="1" shrinkToFit="1"/>
    </xf>
    <xf numFmtId="0" fontId="24" fillId="0" borderId="4" xfId="2" applyFont="1" applyBorder="1" applyAlignment="1">
      <alignment vertical="center" wrapText="1" shrinkToFit="1"/>
    </xf>
    <xf numFmtId="0" fontId="30" fillId="0" borderId="10" xfId="2" applyFont="1" applyBorder="1" applyAlignment="1" applyProtection="1">
      <alignment horizontal="left" vertical="top" wrapText="1"/>
      <protection locked="0"/>
    </xf>
    <xf numFmtId="0" fontId="24" fillId="0" borderId="6" xfId="2" applyFont="1" applyBorder="1" applyAlignment="1" applyProtection="1">
      <alignment horizontal="center" vertical="center"/>
      <protection locked="0"/>
    </xf>
    <xf numFmtId="0" fontId="24" fillId="0" borderId="5" xfId="2" applyFont="1" applyBorder="1" applyAlignment="1" applyProtection="1">
      <alignment horizontal="center" vertical="center"/>
      <protection locked="0"/>
    </xf>
    <xf numFmtId="0" fontId="24" fillId="0" borderId="9" xfId="2" applyFont="1" applyBorder="1" applyAlignment="1" applyProtection="1">
      <alignment horizontal="center" vertical="center"/>
      <protection locked="0"/>
    </xf>
    <xf numFmtId="0" fontId="24" fillId="0" borderId="11" xfId="2" applyFont="1" applyBorder="1" applyAlignment="1" applyProtection="1">
      <alignment horizontal="center" vertical="center"/>
      <protection locked="0"/>
    </xf>
    <xf numFmtId="0" fontId="42" fillId="2" borderId="6" xfId="2" applyFont="1" applyFill="1" applyBorder="1" applyAlignment="1">
      <alignment horizontal="center" vertical="center" wrapText="1" shrinkToFit="1"/>
    </xf>
    <xf numFmtId="0" fontId="42" fillId="2" borderId="5" xfId="2" applyFont="1" applyFill="1" applyBorder="1" applyAlignment="1">
      <alignment horizontal="center" vertical="center" wrapText="1" shrinkToFit="1"/>
    </xf>
    <xf numFmtId="0" fontId="42" fillId="2" borderId="9" xfId="2" applyFont="1" applyFill="1" applyBorder="1" applyAlignment="1">
      <alignment horizontal="center" vertical="center" wrapText="1" shrinkToFit="1"/>
    </xf>
    <xf numFmtId="0" fontId="42" fillId="2" borderId="11" xfId="2" applyFont="1" applyFill="1" applyBorder="1" applyAlignment="1">
      <alignment horizontal="center" vertical="center" wrapText="1" shrinkToFit="1"/>
    </xf>
    <xf numFmtId="0" fontId="24" fillId="2" borderId="1" xfId="2" applyFont="1" applyFill="1" applyBorder="1" applyAlignment="1">
      <alignment horizontal="center" vertical="center" wrapText="1"/>
    </xf>
    <xf numFmtId="0" fontId="39" fillId="0" borderId="1" xfId="2" applyFont="1" applyBorder="1" applyAlignment="1" applyProtection="1">
      <alignment horizontal="center" vertical="center"/>
      <protection locked="0"/>
    </xf>
    <xf numFmtId="0" fontId="24" fillId="2" borderId="6" xfId="2" applyFont="1" applyFill="1" applyBorder="1" applyAlignment="1">
      <alignment horizontal="center" vertical="center" wrapText="1" shrinkToFit="1"/>
    </xf>
    <xf numFmtId="0" fontId="24" fillId="2" borderId="5" xfId="2" applyFont="1" applyFill="1" applyBorder="1" applyAlignment="1">
      <alignment horizontal="center" vertical="center" wrapText="1" shrinkToFit="1"/>
    </xf>
    <xf numFmtId="0" fontId="24" fillId="2" borderId="12" xfId="2" applyFont="1" applyFill="1" applyBorder="1" applyAlignment="1">
      <alignment horizontal="center" vertical="center" wrapText="1" shrinkToFit="1"/>
    </xf>
    <xf numFmtId="0" fontId="24" fillId="2" borderId="4" xfId="2" applyFont="1" applyFill="1" applyBorder="1" applyAlignment="1">
      <alignment horizontal="center" vertical="center" wrapText="1" shrinkToFit="1"/>
    </xf>
    <xf numFmtId="0" fontId="24" fillId="2" borderId="9" xfId="2" applyFont="1" applyFill="1" applyBorder="1" applyAlignment="1">
      <alignment horizontal="center" vertical="center" wrapText="1" shrinkToFit="1"/>
    </xf>
    <xf numFmtId="0" fontId="24" fillId="2" borderId="11" xfId="2" applyFont="1" applyFill="1" applyBorder="1" applyAlignment="1">
      <alignment horizontal="center" vertical="center" wrapText="1" shrinkToFit="1"/>
    </xf>
    <xf numFmtId="0" fontId="24" fillId="2" borderId="14" xfId="2" applyFont="1" applyFill="1" applyBorder="1" applyAlignment="1">
      <alignment horizontal="center" vertical="center" wrapText="1" shrinkToFit="1"/>
    </xf>
    <xf numFmtId="0" fontId="24" fillId="2" borderId="15" xfId="2" applyFont="1" applyFill="1" applyBorder="1" applyAlignment="1">
      <alignment horizontal="center" vertical="center" wrapText="1" shrinkToFit="1"/>
    </xf>
    <xf numFmtId="0" fontId="24" fillId="2" borderId="13" xfId="2" applyFont="1" applyFill="1" applyBorder="1" applyAlignment="1">
      <alignment horizontal="center" vertical="center" wrapText="1" shrinkToFit="1"/>
    </xf>
    <xf numFmtId="0" fontId="24" fillId="0" borderId="12" xfId="2" applyFont="1" applyBorder="1" applyAlignment="1" applyProtection="1">
      <alignment horizontal="center" vertical="center"/>
      <protection locked="0"/>
    </xf>
    <xf numFmtId="0" fontId="24" fillId="0" borderId="4" xfId="2" applyFont="1" applyBorder="1" applyAlignment="1" applyProtection="1">
      <alignment horizontal="center" vertical="center"/>
      <protection locked="0"/>
    </xf>
    <xf numFmtId="0" fontId="24" fillId="2" borderId="14" xfId="2" applyFont="1" applyFill="1" applyBorder="1" applyAlignment="1" applyProtection="1">
      <alignment horizontal="center" vertical="center"/>
      <protection locked="0"/>
    </xf>
    <xf numFmtId="0" fontId="24" fillId="2" borderId="13" xfId="2" applyFont="1" applyFill="1" applyBorder="1" applyAlignment="1" applyProtection="1">
      <alignment horizontal="center" vertical="center"/>
      <protection locked="0"/>
    </xf>
    <xf numFmtId="0" fontId="41" fillId="2" borderId="14" xfId="2" applyFont="1" applyFill="1" applyBorder="1" applyAlignment="1" applyProtection="1">
      <alignment horizontal="center" vertical="center"/>
      <protection locked="0"/>
    </xf>
    <xf numFmtId="0" fontId="41" fillId="2" borderId="13" xfId="2" applyFont="1" applyFill="1" applyBorder="1" applyAlignment="1" applyProtection="1">
      <alignment horizontal="center" vertical="center"/>
      <protection locked="0"/>
    </xf>
    <xf numFmtId="0" fontId="24" fillId="0" borderId="14" xfId="2" applyFont="1" applyBorder="1" applyAlignment="1">
      <alignment horizontal="center" vertical="center" shrinkToFit="1"/>
    </xf>
    <xf numFmtId="0" fontId="24" fillId="0" borderId="13" xfId="2" applyFont="1" applyBorder="1" applyAlignment="1">
      <alignment horizontal="center" vertical="center" shrinkToFit="1"/>
    </xf>
    <xf numFmtId="0" fontId="24" fillId="2" borderId="6" xfId="2" applyFont="1" applyFill="1" applyBorder="1" applyAlignment="1" applyProtection="1">
      <alignment horizontal="center" vertical="center"/>
      <protection locked="0"/>
    </xf>
    <xf numFmtId="0" fontId="24" fillId="2" borderId="9" xfId="2" applyFont="1" applyFill="1" applyBorder="1" applyAlignment="1" applyProtection="1">
      <alignment horizontal="center" vertical="center"/>
      <protection locked="0"/>
    </xf>
    <xf numFmtId="177" fontId="24" fillId="5" borderId="2" xfId="2" applyNumberFormat="1" applyFont="1" applyFill="1" applyBorder="1" applyAlignment="1">
      <alignment horizontal="center" vertical="center" shrinkToFit="1"/>
    </xf>
    <xf numFmtId="177" fontId="24" fillId="5" borderId="3" xfId="2" applyNumberFormat="1" applyFont="1" applyFill="1" applyBorder="1" applyAlignment="1">
      <alignment horizontal="center" vertical="center" shrinkToFit="1"/>
    </xf>
    <xf numFmtId="177" fontId="24" fillId="5" borderId="8" xfId="2" applyNumberFormat="1" applyFont="1" applyFill="1" applyBorder="1" applyAlignment="1">
      <alignment horizontal="center" vertical="center" shrinkToFit="1"/>
    </xf>
    <xf numFmtId="49" fontId="24" fillId="0" borderId="1" xfId="2" applyNumberFormat="1" applyFont="1" applyBorder="1" applyAlignment="1">
      <alignment horizontal="center" vertical="center"/>
    </xf>
    <xf numFmtId="0" fontId="24" fillId="0" borderId="7" xfId="2" applyFont="1" applyBorder="1" applyAlignment="1">
      <alignment horizontal="center" vertical="center" wrapText="1" shrinkToFit="1"/>
    </xf>
    <xf numFmtId="176" fontId="24" fillId="2" borderId="14" xfId="2" applyNumberFormat="1" applyFont="1" applyFill="1" applyBorder="1" applyAlignment="1">
      <alignment horizontal="center" vertical="center" shrinkToFit="1"/>
    </xf>
    <xf numFmtId="176" fontId="24" fillId="2" borderId="13" xfId="2" applyNumberFormat="1" applyFont="1" applyFill="1" applyBorder="1" applyAlignment="1">
      <alignment horizontal="center" vertical="center" shrinkToFit="1"/>
    </xf>
    <xf numFmtId="193" fontId="10" fillId="0" borderId="2" xfId="2" applyNumberFormat="1" applyFont="1" applyBorder="1" applyAlignment="1" applyProtection="1">
      <alignment horizontal="center" vertical="center" shrinkToFit="1"/>
      <protection locked="0"/>
    </xf>
    <xf numFmtId="193" fontId="10" fillId="0" borderId="8" xfId="2" applyNumberFormat="1"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shrinkToFit="1"/>
      <protection locked="0"/>
    </xf>
    <xf numFmtId="0" fontId="28" fillId="0" borderId="1" xfId="0" applyFont="1" applyBorder="1" applyAlignment="1">
      <alignment horizontal="center" vertical="center" shrinkToFit="1"/>
    </xf>
    <xf numFmtId="0" fontId="10" fillId="2" borderId="14"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0" borderId="2"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10" fillId="2" borderId="6"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protection locked="0"/>
    </xf>
    <xf numFmtId="0" fontId="10" fillId="2" borderId="5" xfId="2" applyFont="1" applyFill="1" applyBorder="1" applyAlignment="1" applyProtection="1">
      <alignment horizontal="center" vertical="center"/>
      <protection locked="0"/>
    </xf>
    <xf numFmtId="0" fontId="10" fillId="2" borderId="9" xfId="2" applyFont="1" applyFill="1" applyBorder="1" applyAlignment="1" applyProtection="1">
      <alignment horizontal="center" vertical="center"/>
      <protection locked="0"/>
    </xf>
    <xf numFmtId="0" fontId="10" fillId="2" borderId="10" xfId="2" applyFont="1" applyFill="1" applyBorder="1" applyAlignment="1" applyProtection="1">
      <alignment horizontal="center" vertical="center"/>
      <protection locked="0"/>
    </xf>
    <xf numFmtId="0" fontId="10" fillId="2" borderId="11" xfId="2" applyFont="1" applyFill="1" applyBorder="1" applyAlignment="1" applyProtection="1">
      <alignment horizontal="center" vertical="center"/>
      <protection locked="0"/>
    </xf>
    <xf numFmtId="0" fontId="10" fillId="2" borderId="6" xfId="2" applyFont="1" applyFill="1" applyBorder="1" applyAlignment="1">
      <alignment horizontal="center" vertical="center" wrapText="1"/>
    </xf>
    <xf numFmtId="0" fontId="10" fillId="2" borderId="7"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12" xfId="2" applyFont="1" applyFill="1" applyBorder="1" applyAlignment="1">
      <alignment horizontal="center" vertical="center" wrapText="1"/>
    </xf>
    <xf numFmtId="0" fontId="10" fillId="2" borderId="4" xfId="2" applyFont="1" applyFill="1" applyBorder="1" applyAlignment="1">
      <alignment horizontal="center" vertical="center"/>
    </xf>
    <xf numFmtId="0" fontId="10" fillId="2" borderId="15" xfId="2" applyFont="1" applyFill="1" applyBorder="1" applyAlignment="1">
      <alignment horizontal="center" vertical="center" wrapText="1"/>
    </xf>
    <xf numFmtId="0" fontId="10" fillId="2" borderId="13" xfId="2" applyFont="1" applyFill="1" applyBorder="1" applyAlignment="1">
      <alignment horizontal="center" vertical="center"/>
    </xf>
    <xf numFmtId="0" fontId="10" fillId="2" borderId="14" xfId="2" applyFont="1" applyFill="1" applyBorder="1" applyAlignment="1">
      <alignment horizontal="center" vertical="center" wrapText="1"/>
    </xf>
    <xf numFmtId="0" fontId="10" fillId="2" borderId="13" xfId="2"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10" fillId="0" borderId="13" xfId="2" applyFont="1" applyBorder="1" applyAlignment="1">
      <alignment horizontal="left" vertical="center"/>
    </xf>
    <xf numFmtId="0" fontId="10" fillId="2" borderId="2"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21" fillId="0" borderId="11" xfId="0" applyFont="1" applyBorder="1" applyAlignment="1">
      <alignment horizontal="center" vertical="center" wrapText="1" shrinkToFit="1"/>
    </xf>
    <xf numFmtId="0" fontId="10" fillId="2" borderId="1" xfId="2" applyFont="1" applyFill="1" applyBorder="1" applyAlignment="1" applyProtection="1">
      <alignment horizontal="center" vertical="center"/>
      <protection locked="0"/>
    </xf>
    <xf numFmtId="0" fontId="10" fillId="2" borderId="1" xfId="2" applyFont="1" applyFill="1" applyBorder="1" applyAlignment="1">
      <alignment horizontal="center" vertical="center" textRotation="255"/>
    </xf>
    <xf numFmtId="0" fontId="11" fillId="0" borderId="10" xfId="2" applyFont="1" applyBorder="1" applyAlignment="1">
      <alignment horizontal="left" vertical="center"/>
    </xf>
    <xf numFmtId="0" fontId="10" fillId="0" borderId="14" xfId="2" applyFont="1" applyBorder="1" applyAlignment="1">
      <alignment horizontal="left" vertical="center"/>
    </xf>
    <xf numFmtId="0" fontId="10" fillId="2" borderId="2" xfId="2" applyFont="1" applyFill="1" applyBorder="1" applyAlignment="1">
      <alignment horizontal="center" vertical="center"/>
    </xf>
    <xf numFmtId="0" fontId="10" fillId="2" borderId="8" xfId="2" applyFont="1" applyFill="1" applyBorder="1" applyAlignment="1">
      <alignment horizontal="center" vertical="center"/>
    </xf>
    <xf numFmtId="0" fontId="10" fillId="2" borderId="14" xfId="2" applyFont="1" applyFill="1" applyBorder="1" applyAlignment="1">
      <alignment horizontal="center" vertical="center" shrinkToFit="1"/>
    </xf>
    <xf numFmtId="0" fontId="10" fillId="2" borderId="13" xfId="2" applyFont="1" applyFill="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wrapText="1" shrinkToFit="1"/>
    </xf>
    <xf numFmtId="0" fontId="21" fillId="0" borderId="5" xfId="0" applyFont="1" applyBorder="1" applyAlignment="1">
      <alignment horizontal="center" vertical="center" wrapText="1" shrinkToFit="1"/>
    </xf>
    <xf numFmtId="0" fontId="21" fillId="0" borderId="9" xfId="0" applyFont="1" applyBorder="1" applyAlignment="1">
      <alignment horizontal="center" vertical="center" wrapText="1" shrinkToFit="1"/>
    </xf>
    <xf numFmtId="0" fontId="21" fillId="0" borderId="10" xfId="0" applyFont="1" applyBorder="1" applyAlignment="1">
      <alignment horizontal="center" vertical="center" wrapText="1" shrinkToFit="1"/>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10" fillId="0" borderId="35" xfId="2" applyFont="1" applyBorder="1" applyAlignment="1" applyProtection="1">
      <alignment horizontal="center" vertical="center" shrinkToFit="1"/>
      <protection locked="0"/>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21" fillId="0" borderId="1" xfId="0" applyFont="1" applyBorder="1" applyAlignment="1">
      <alignment horizontal="center" vertical="center" textRotation="255"/>
    </xf>
    <xf numFmtId="0" fontId="10" fillId="2" borderId="12" xfId="2" applyFont="1" applyFill="1" applyBorder="1" applyAlignment="1">
      <alignment horizontal="center" vertical="center"/>
    </xf>
    <xf numFmtId="0" fontId="10" fillId="2" borderId="15" xfId="2" applyFont="1" applyFill="1" applyBorder="1" applyAlignment="1">
      <alignment horizontal="center" vertical="center"/>
    </xf>
    <xf numFmtId="0" fontId="21" fillId="0" borderId="13" xfId="0" applyFont="1" applyBorder="1" applyAlignment="1">
      <alignment horizontal="center" vertical="center"/>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10" fillId="0" borderId="6" xfId="2" applyFont="1" applyBorder="1" applyAlignment="1">
      <alignment horizontal="center" vertical="center"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0" fontId="21" fillId="0" borderId="9" xfId="0" applyFont="1" applyBorder="1" applyAlignment="1">
      <alignment horizontal="center" vertical="center" shrinkToFit="1"/>
    </xf>
    <xf numFmtId="0" fontId="21" fillId="0" borderId="11" xfId="0" applyFont="1" applyBorder="1" applyAlignment="1">
      <alignment horizontal="center"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11" xfId="2" applyFont="1" applyBorder="1" applyAlignment="1">
      <alignment horizontal="left"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3" fillId="0" borderId="2" xfId="2" applyBorder="1" applyAlignment="1">
      <alignment horizontal="center" vertical="center"/>
    </xf>
    <xf numFmtId="0" fontId="13" fillId="0" borderId="8" xfId="2" applyBorder="1" applyAlignment="1">
      <alignment horizontal="center" vertical="center"/>
    </xf>
    <xf numFmtId="176" fontId="13" fillId="0" borderId="1" xfId="2" applyNumberFormat="1" applyBorder="1" applyAlignment="1">
      <alignment horizontal="center" vertical="center"/>
    </xf>
    <xf numFmtId="0" fontId="13" fillId="0" borderId="2" xfId="2" applyBorder="1" applyAlignment="1">
      <alignment vertical="center"/>
    </xf>
    <xf numFmtId="0" fontId="13" fillId="0" borderId="3" xfId="2" applyBorder="1" applyAlignment="1">
      <alignment vertical="center"/>
    </xf>
    <xf numFmtId="0" fontId="21" fillId="0" borderId="3" xfId="0" applyFont="1" applyBorder="1">
      <alignment vertical="center"/>
    </xf>
    <xf numFmtId="0" fontId="21" fillId="0" borderId="8" xfId="0" applyFont="1" applyBorder="1">
      <alignment vertical="center"/>
    </xf>
    <xf numFmtId="0" fontId="13" fillId="0" borderId="3" xfId="2" applyBorder="1" applyAlignment="1">
      <alignment horizontal="center" vertical="center"/>
    </xf>
    <xf numFmtId="176" fontId="13" fillId="0" borderId="1" xfId="2" applyNumberFormat="1" applyBorder="1" applyAlignment="1">
      <alignment horizontal="center" vertical="center" shrinkToFit="1"/>
    </xf>
    <xf numFmtId="193" fontId="10" fillId="0" borderId="2" xfId="2" applyNumberFormat="1" applyFont="1" applyBorder="1" applyAlignment="1" applyProtection="1">
      <alignment horizontal="center" vertical="center"/>
      <protection locked="0"/>
    </xf>
    <xf numFmtId="193" fontId="10" fillId="0" borderId="8" xfId="2" applyNumberFormat="1" applyFont="1" applyBorder="1" applyAlignment="1" applyProtection="1">
      <alignment horizontal="center" vertical="center"/>
      <protection locked="0"/>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0" fontId="13" fillId="0" borderId="8" xfId="2" applyBorder="1" applyAlignment="1">
      <alignment vertical="center"/>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13" fillId="0" borderId="1" xfId="2" applyBorder="1" applyAlignment="1">
      <alignment horizontal="center" vertical="center"/>
    </xf>
    <xf numFmtId="0" fontId="10" fillId="2" borderId="12" xfId="2" applyFont="1" applyFill="1" applyBorder="1" applyAlignment="1">
      <alignment horizontal="center" vertical="center" textRotation="255"/>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0" fillId="2" borderId="3" xfId="2"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8" xfId="0" applyFont="1" applyBorder="1" applyAlignment="1">
      <alignment horizontal="center" vertical="center" wrapText="1"/>
    </xf>
    <xf numFmtId="0" fontId="10" fillId="2" borderId="14" xfId="2" applyFont="1" applyFill="1" applyBorder="1" applyAlignment="1">
      <alignment horizontal="center" vertical="center"/>
    </xf>
    <xf numFmtId="0" fontId="10" fillId="0" borderId="1" xfId="2" applyFont="1" applyBorder="1" applyAlignment="1">
      <alignment horizontal="left" vertical="center" shrinkToFit="1"/>
    </xf>
    <xf numFmtId="176" fontId="10" fillId="0" borderId="7" xfId="2" applyNumberFormat="1" applyFont="1" applyBorder="1" applyAlignment="1">
      <alignment horizontal="center" vertical="center" shrinkToFit="1"/>
    </xf>
    <xf numFmtId="0" fontId="21" fillId="0" borderId="10" xfId="0" applyFont="1" applyBorder="1" applyAlignment="1">
      <alignment horizontal="center" vertical="center" shrinkToFit="1"/>
    </xf>
    <xf numFmtId="0" fontId="37" fillId="2" borderId="1" xfId="4" applyFont="1" applyFill="1" applyBorder="1" applyAlignment="1">
      <alignment horizontal="center" vertical="center"/>
    </xf>
    <xf numFmtId="0" fontId="37" fillId="0" borderId="2" xfId="4" applyFont="1" applyBorder="1" applyAlignment="1">
      <alignment horizontal="left" vertical="center" wrapText="1" shrinkToFit="1"/>
    </xf>
    <xf numFmtId="0" fontId="37" fillId="0" borderId="3" xfId="4" applyFont="1" applyBorder="1" applyAlignment="1">
      <alignment horizontal="left" vertical="center" wrapText="1" shrinkToFit="1"/>
    </xf>
    <xf numFmtId="0" fontId="37" fillId="0" borderId="8" xfId="4" applyFont="1" applyBorder="1" applyAlignment="1">
      <alignment horizontal="left" vertical="center" wrapText="1" shrinkToFit="1"/>
    </xf>
    <xf numFmtId="0" fontId="10" fillId="0" borderId="7" xfId="2" applyFont="1" applyBorder="1" applyAlignment="1" applyProtection="1">
      <alignment vertical="center" wrapText="1"/>
      <protection locked="0"/>
    </xf>
    <xf numFmtId="0" fontId="21" fillId="0" borderId="7" xfId="13" applyFont="1" applyBorder="1" applyAlignment="1">
      <alignment vertical="center" wrapText="1"/>
    </xf>
    <xf numFmtId="0" fontId="21" fillId="0" borderId="0" xfId="13" applyFont="1" applyAlignment="1">
      <alignment vertical="center" wrapText="1"/>
    </xf>
    <xf numFmtId="0" fontId="37" fillId="2" borderId="1" xfId="4" applyFont="1" applyFill="1" applyBorder="1" applyAlignment="1">
      <alignment horizontal="center" vertical="center" shrinkToFit="1"/>
    </xf>
    <xf numFmtId="0" fontId="37" fillId="0" borderId="1" xfId="4" applyFont="1" applyBorder="1" applyAlignment="1">
      <alignment horizontal="center" vertical="center" shrinkToFit="1"/>
    </xf>
    <xf numFmtId="0" fontId="6" fillId="0" borderId="3" xfId="2" applyFont="1" applyBorder="1" applyAlignment="1" applyProtection="1">
      <alignment horizontal="center" vertical="center" shrinkToFit="1"/>
      <protection locked="0"/>
    </xf>
    <xf numFmtId="176" fontId="6" fillId="0" borderId="2" xfId="2" applyNumberFormat="1" applyFont="1" applyBorder="1" applyAlignment="1" applyProtection="1">
      <alignment horizontal="center" vertical="center" shrinkToFit="1"/>
      <protection locked="0"/>
    </xf>
    <xf numFmtId="176" fontId="6" fillId="0" borderId="3" xfId="2" applyNumberFormat="1" applyFont="1" applyBorder="1" applyAlignment="1" applyProtection="1">
      <alignment horizontal="center" vertical="center" shrinkToFit="1"/>
      <protection locked="0"/>
    </xf>
    <xf numFmtId="176" fontId="6" fillId="0" borderId="8" xfId="2" applyNumberFormat="1" applyFont="1" applyBorder="1" applyAlignment="1" applyProtection="1">
      <alignment horizontal="center" vertical="center" shrinkToFit="1"/>
      <protection locked="0"/>
    </xf>
    <xf numFmtId="0" fontId="6" fillId="0" borderId="2" xfId="2" applyFont="1" applyBorder="1" applyAlignment="1" applyProtection="1">
      <alignment horizontal="center" vertical="center" shrinkToFit="1"/>
      <protection locked="0"/>
    </xf>
    <xf numFmtId="0" fontId="6" fillId="2" borderId="2" xfId="2" applyFont="1" applyFill="1" applyBorder="1" applyAlignment="1" applyProtection="1">
      <alignment horizontal="center" vertical="center" shrinkToFit="1"/>
      <protection locked="0"/>
    </xf>
    <xf numFmtId="0" fontId="6" fillId="2" borderId="8" xfId="2" applyFont="1" applyFill="1" applyBorder="1" applyAlignment="1" applyProtection="1">
      <alignment horizontal="center" vertical="center" shrinkToFit="1"/>
      <protection locked="0"/>
    </xf>
    <xf numFmtId="0" fontId="37" fillId="0" borderId="2" xfId="4" applyFont="1" applyBorder="1" applyAlignment="1">
      <alignment horizontal="center" vertical="center" shrinkToFit="1"/>
    </xf>
    <xf numFmtId="0" fontId="37" fillId="0" borderId="3" xfId="4" applyFont="1" applyBorder="1" applyAlignment="1">
      <alignment horizontal="center" vertical="center" shrinkToFit="1"/>
    </xf>
    <xf numFmtId="0" fontId="37" fillId="0" borderId="8" xfId="4" applyFont="1" applyBorder="1" applyAlignment="1">
      <alignment horizontal="center" vertical="center" shrinkToFit="1"/>
    </xf>
    <xf numFmtId="0" fontId="37" fillId="2" borderId="14" xfId="4" applyFont="1" applyFill="1" applyBorder="1" applyAlignment="1">
      <alignment horizontal="center" vertical="center" wrapText="1"/>
    </xf>
    <xf numFmtId="0" fontId="37" fillId="2" borderId="15" xfId="4" applyFont="1" applyFill="1" applyBorder="1" applyAlignment="1">
      <alignment horizontal="center" vertical="center" wrapText="1"/>
    </xf>
    <xf numFmtId="0" fontId="37" fillId="2" borderId="13" xfId="4" applyFont="1" applyFill="1" applyBorder="1" applyAlignment="1">
      <alignment horizontal="center" vertical="center" wrapText="1"/>
    </xf>
    <xf numFmtId="0" fontId="37" fillId="2" borderId="1" xfId="4" applyFont="1" applyFill="1" applyBorder="1" applyAlignment="1">
      <alignment horizontal="center" vertical="center" wrapText="1"/>
    </xf>
    <xf numFmtId="0" fontId="37" fillId="0" borderId="6" xfId="4" applyFont="1" applyBorder="1" applyAlignment="1">
      <alignment horizontal="left" vertical="top"/>
    </xf>
    <xf numFmtId="0" fontId="37" fillId="0" borderId="7" xfId="4" applyFont="1" applyBorder="1" applyAlignment="1">
      <alignment horizontal="left" vertical="top"/>
    </xf>
    <xf numFmtId="0" fontId="37" fillId="0" borderId="5" xfId="4" applyFont="1" applyBorder="1" applyAlignment="1">
      <alignment horizontal="left" vertical="top"/>
    </xf>
    <xf numFmtId="0" fontId="37" fillId="0" borderId="12" xfId="4" applyFont="1" applyBorder="1" applyAlignment="1">
      <alignment horizontal="left" vertical="top"/>
    </xf>
    <xf numFmtId="0" fontId="37" fillId="0" borderId="0" xfId="4" applyFont="1" applyAlignment="1">
      <alignment horizontal="left" vertical="top"/>
    </xf>
    <xf numFmtId="0" fontId="37" fillId="0" borderId="4" xfId="4" applyFont="1" applyBorder="1" applyAlignment="1">
      <alignment horizontal="left" vertical="top"/>
    </xf>
    <xf numFmtId="0" fontId="37" fillId="0" borderId="9" xfId="4" applyFont="1" applyBorder="1" applyAlignment="1">
      <alignment horizontal="left" vertical="top"/>
    </xf>
    <xf numFmtId="0" fontId="37" fillId="0" borderId="10" xfId="4" applyFont="1" applyBorder="1" applyAlignment="1">
      <alignment horizontal="left" vertical="top"/>
    </xf>
    <xf numFmtId="0" fontId="37" fillId="0" borderId="11" xfId="4" applyFont="1" applyBorder="1" applyAlignment="1">
      <alignment horizontal="left" vertical="top"/>
    </xf>
    <xf numFmtId="0" fontId="37" fillId="2" borderId="2" xfId="4" applyFont="1" applyFill="1" applyBorder="1" applyAlignment="1">
      <alignment horizontal="center" vertical="center" wrapText="1"/>
    </xf>
    <xf numFmtId="0" fontId="37" fillId="2" borderId="8" xfId="4" applyFont="1" applyFill="1" applyBorder="1" applyAlignment="1">
      <alignment horizontal="center" vertical="center" wrapText="1"/>
    </xf>
    <xf numFmtId="0" fontId="37" fillId="2" borderId="2" xfId="4" applyFont="1" applyFill="1" applyBorder="1" applyAlignment="1">
      <alignment horizontal="center" vertical="center"/>
    </xf>
    <xf numFmtId="0" fontId="37" fillId="2" borderId="3" xfId="4" applyFont="1" applyFill="1" applyBorder="1" applyAlignment="1">
      <alignment horizontal="center" vertical="center"/>
    </xf>
    <xf numFmtId="0" fontId="37" fillId="2" borderId="8" xfId="4" applyFont="1" applyFill="1" applyBorder="1" applyAlignment="1">
      <alignment horizontal="center" vertical="center"/>
    </xf>
    <xf numFmtId="0" fontId="10" fillId="2" borderId="1" xfId="2" applyFont="1" applyFill="1" applyBorder="1" applyAlignment="1">
      <alignment horizontal="center" vertical="center" shrinkToFit="1"/>
    </xf>
    <xf numFmtId="49" fontId="10" fillId="0" borderId="1" xfId="2" applyNumberFormat="1" applyFont="1" applyBorder="1" applyAlignment="1">
      <alignment horizontal="center" vertical="center" shrinkToFit="1"/>
    </xf>
    <xf numFmtId="0" fontId="10" fillId="2" borderId="6" xfId="4" applyFont="1" applyFill="1" applyBorder="1" applyAlignment="1">
      <alignment horizontal="center"/>
    </xf>
    <xf numFmtId="0" fontId="10" fillId="2" borderId="7" xfId="4" applyFont="1" applyFill="1" applyBorder="1" applyAlignment="1">
      <alignment horizontal="center"/>
    </xf>
    <xf numFmtId="0" fontId="10" fillId="0" borderId="6" xfId="4" applyFont="1" applyBorder="1" applyAlignment="1">
      <alignment horizontal="left" vertical="center" shrinkToFit="1"/>
    </xf>
    <xf numFmtId="0" fontId="10" fillId="0" borderId="7" xfId="4" applyFont="1" applyBorder="1" applyAlignment="1">
      <alignment horizontal="left" vertical="center" shrinkToFit="1"/>
    </xf>
    <xf numFmtId="0" fontId="10" fillId="0" borderId="5" xfId="4" applyFont="1" applyBorder="1" applyAlignment="1">
      <alignment horizontal="left" vertical="center" shrinkToFit="1"/>
    </xf>
    <xf numFmtId="0" fontId="10" fillId="2" borderId="2" xfId="4" applyFont="1" applyFill="1" applyBorder="1" applyAlignment="1">
      <alignment horizontal="center" vertical="center"/>
    </xf>
    <xf numFmtId="0" fontId="10" fillId="2" borderId="8" xfId="4" applyFont="1" applyFill="1" applyBorder="1" applyAlignment="1">
      <alignment horizontal="center" vertical="center"/>
    </xf>
    <xf numFmtId="0" fontId="10" fillId="0" borderId="2" xfId="4" applyFont="1" applyBorder="1" applyAlignment="1">
      <alignment horizontal="center" vertical="center" shrinkToFit="1"/>
    </xf>
    <xf numFmtId="0" fontId="10" fillId="0" borderId="3" xfId="4" applyFont="1" applyBorder="1" applyAlignment="1">
      <alignment horizontal="center" vertical="center" shrinkToFit="1"/>
    </xf>
    <xf numFmtId="0" fontId="10" fillId="0" borderId="8" xfId="4" applyFont="1" applyBorder="1" applyAlignment="1">
      <alignment horizontal="center" vertical="center" shrinkToFit="1"/>
    </xf>
    <xf numFmtId="0" fontId="6" fillId="0" borderId="14" xfId="2" applyFont="1" applyBorder="1" applyAlignment="1">
      <alignment horizontal="center" vertical="center" shrinkToFit="1"/>
    </xf>
    <xf numFmtId="0" fontId="21" fillId="0" borderId="9" xfId="11" applyFont="1" applyBorder="1" applyAlignment="1">
      <alignment horizontal="center" vertical="center"/>
    </xf>
    <xf numFmtId="0" fontId="21" fillId="0" borderId="11" xfId="11" applyFont="1" applyBorder="1" applyAlignment="1">
      <alignment horizontal="center" vertical="center"/>
    </xf>
    <xf numFmtId="176" fontId="45" fillId="0" borderId="6" xfId="2" applyNumberFormat="1" applyFont="1" applyBorder="1" applyAlignment="1">
      <alignment horizontal="center" vertical="center" shrinkToFit="1"/>
    </xf>
    <xf numFmtId="176" fontId="45" fillId="0" borderId="7" xfId="2" applyNumberFormat="1" applyFont="1" applyBorder="1" applyAlignment="1">
      <alignment horizontal="center" vertical="center" shrinkToFit="1"/>
    </xf>
    <xf numFmtId="176" fontId="45" fillId="0" borderId="5" xfId="2" applyNumberFormat="1" applyFont="1" applyBorder="1" applyAlignment="1">
      <alignment horizontal="center" vertical="center" shrinkToFit="1"/>
    </xf>
    <xf numFmtId="0" fontId="21" fillId="0" borderId="9" xfId="11" applyFont="1" applyBorder="1" applyAlignment="1">
      <alignment horizontal="center" vertical="center" shrinkToFit="1"/>
    </xf>
    <xf numFmtId="0" fontId="21" fillId="0" borderId="10" xfId="11" applyFont="1" applyBorder="1" applyAlignment="1">
      <alignment horizontal="center" vertical="center" shrinkToFit="1"/>
    </xf>
    <xf numFmtId="0" fontId="21" fillId="0" borderId="11" xfId="11" applyFont="1" applyBorder="1" applyAlignment="1">
      <alignment horizontal="center" vertical="center" shrinkToFit="1"/>
    </xf>
    <xf numFmtId="0" fontId="10" fillId="2" borderId="9" xfId="4" applyFont="1" applyFill="1" applyBorder="1" applyAlignment="1">
      <alignment horizontal="center" vertical="center"/>
    </xf>
    <xf numFmtId="0" fontId="10" fillId="2" borderId="10" xfId="4" applyFont="1" applyFill="1" applyBorder="1" applyAlignment="1">
      <alignment horizontal="center" vertical="center"/>
    </xf>
    <xf numFmtId="0" fontId="10" fillId="0" borderId="9" xfId="4" applyFont="1" applyBorder="1" applyAlignment="1">
      <alignment horizontal="left" vertical="center" shrinkToFit="1"/>
    </xf>
    <xf numFmtId="0" fontId="10" fillId="0" borderId="10" xfId="4" applyFont="1" applyBorder="1" applyAlignment="1">
      <alignment horizontal="left" vertical="center" shrinkToFit="1"/>
    </xf>
    <xf numFmtId="0" fontId="10" fillId="0" borderId="11" xfId="4" applyFont="1" applyBorder="1" applyAlignment="1">
      <alignment horizontal="left" vertical="center" shrinkToFit="1"/>
    </xf>
    <xf numFmtId="0" fontId="6" fillId="0" borderId="13" xfId="2" applyFont="1" applyBorder="1" applyAlignment="1">
      <alignment horizontal="center" vertical="center" shrinkToFit="1"/>
    </xf>
    <xf numFmtId="0" fontId="37" fillId="0" borderId="13" xfId="4" applyFont="1" applyBorder="1" applyAlignment="1">
      <alignment horizontal="center" vertical="center" wrapText="1"/>
    </xf>
    <xf numFmtId="0" fontId="37" fillId="0" borderId="1" xfId="4" applyFont="1" applyBorder="1" applyAlignment="1">
      <alignment horizontal="center" vertical="center" wrapText="1"/>
    </xf>
    <xf numFmtId="0" fontId="37" fillId="0" borderId="1" xfId="4" applyFont="1" applyBorder="1" applyAlignment="1">
      <alignment horizontal="center" vertical="center"/>
    </xf>
    <xf numFmtId="193" fontId="37" fillId="0" borderId="6" xfId="4" applyNumberFormat="1" applyFont="1" applyBorder="1" applyAlignment="1">
      <alignment horizontal="center" vertical="center" shrinkToFit="1"/>
    </xf>
    <xf numFmtId="193" fontId="37" fillId="0" borderId="7" xfId="4" applyNumberFormat="1" applyFont="1" applyBorder="1" applyAlignment="1">
      <alignment horizontal="center" vertical="center" shrinkToFit="1"/>
    </xf>
    <xf numFmtId="193" fontId="37" fillId="0" borderId="5" xfId="4" applyNumberFormat="1" applyFont="1" applyBorder="1" applyAlignment="1">
      <alignment horizontal="center" vertical="center" shrinkToFit="1"/>
    </xf>
    <xf numFmtId="193" fontId="37" fillId="0" borderId="12" xfId="4" applyNumberFormat="1" applyFont="1" applyBorder="1" applyAlignment="1">
      <alignment horizontal="center" vertical="center" shrinkToFit="1"/>
    </xf>
    <xf numFmtId="193" fontId="37" fillId="0" borderId="0" xfId="4" applyNumberFormat="1" applyFont="1" applyAlignment="1">
      <alignment horizontal="center" vertical="center" shrinkToFit="1"/>
    </xf>
    <xf numFmtId="193" fontId="37" fillId="0" borderId="4" xfId="4" applyNumberFormat="1" applyFont="1" applyBorder="1" applyAlignment="1">
      <alignment horizontal="center" vertical="center" shrinkToFit="1"/>
    </xf>
    <xf numFmtId="193" fontId="37" fillId="0" borderId="9" xfId="4" applyNumberFormat="1" applyFont="1" applyBorder="1" applyAlignment="1">
      <alignment horizontal="center" vertical="center" shrinkToFit="1"/>
    </xf>
    <xf numFmtId="193" fontId="37" fillId="0" borderId="10" xfId="4" applyNumberFormat="1" applyFont="1" applyBorder="1" applyAlignment="1">
      <alignment horizontal="center" vertical="center" shrinkToFit="1"/>
    </xf>
    <xf numFmtId="193" fontId="37" fillId="0" borderId="11" xfId="4" applyNumberFormat="1" applyFont="1" applyBorder="1" applyAlignment="1">
      <alignment horizontal="center" vertical="center" shrinkToFit="1"/>
    </xf>
    <xf numFmtId="0" fontId="10" fillId="6" borderId="1" xfId="4" applyFont="1" applyFill="1" applyBorder="1" applyAlignment="1">
      <alignment horizontal="center" vertical="center"/>
    </xf>
    <xf numFmtId="0" fontId="10" fillId="0" borderId="1" xfId="4" applyFont="1" applyBorder="1" applyAlignment="1">
      <alignment horizontal="left" vertical="center" shrinkToFit="1"/>
    </xf>
    <xf numFmtId="0" fontId="10" fillId="6" borderId="2" xfId="4" applyFont="1" applyFill="1" applyBorder="1" applyAlignment="1">
      <alignment horizontal="center" vertical="center"/>
    </xf>
    <xf numFmtId="0" fontId="10" fillId="6" borderId="8" xfId="4" applyFont="1" applyFill="1" applyBorder="1" applyAlignment="1">
      <alignment horizontal="center" vertical="center"/>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6" borderId="3" xfId="4" applyFont="1" applyFill="1" applyBorder="1" applyAlignment="1">
      <alignment horizontal="center" vertical="center"/>
    </xf>
    <xf numFmtId="0" fontId="10" fillId="6" borderId="6" xfId="4" applyFont="1" applyFill="1" applyBorder="1" applyAlignment="1">
      <alignment horizontal="center" vertical="center" shrinkToFit="1"/>
    </xf>
    <xf numFmtId="0" fontId="10" fillId="6" borderId="5" xfId="4" applyFont="1" applyFill="1" applyBorder="1" applyAlignment="1">
      <alignment horizontal="center" vertical="center" shrinkToFit="1"/>
    </xf>
    <xf numFmtId="176" fontId="45" fillId="0" borderId="6" xfId="2" applyNumberFormat="1" applyFont="1" applyBorder="1" applyAlignment="1">
      <alignment horizontal="center" vertical="center"/>
    </xf>
    <xf numFmtId="176" fontId="45" fillId="0" borderId="7" xfId="2" applyNumberFormat="1" applyFont="1" applyBorder="1" applyAlignment="1">
      <alignment horizontal="center" vertical="center"/>
    </xf>
    <xf numFmtId="176" fontId="45" fillId="0" borderId="5" xfId="2" applyNumberFormat="1" applyFont="1" applyBorder="1" applyAlignment="1">
      <alignment horizontal="center" vertical="center"/>
    </xf>
    <xf numFmtId="176" fontId="21" fillId="0" borderId="9" xfId="1" applyNumberFormat="1" applyFont="1" applyBorder="1" applyAlignment="1">
      <alignment horizontal="center" vertical="center"/>
    </xf>
    <xf numFmtId="176" fontId="21" fillId="0" borderId="10" xfId="1" applyNumberFormat="1" applyFont="1" applyBorder="1" applyAlignment="1">
      <alignment horizontal="center" vertical="center"/>
    </xf>
    <xf numFmtId="176" fontId="21" fillId="0" borderId="11" xfId="1" applyNumberFormat="1" applyFont="1" applyBorder="1" applyAlignment="1">
      <alignment horizontal="center" vertical="center"/>
    </xf>
    <xf numFmtId="0" fontId="10" fillId="6" borderId="13" xfId="4" applyFont="1" applyFill="1" applyBorder="1" applyAlignment="1">
      <alignment horizontal="center" vertical="center"/>
    </xf>
    <xf numFmtId="0" fontId="10" fillId="0" borderId="13" xfId="4" applyFont="1" applyBorder="1" applyAlignment="1">
      <alignment vertical="center" shrinkToFit="1"/>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10" fillId="6" borderId="14" xfId="4" applyFont="1" applyFill="1" applyBorder="1" applyAlignment="1">
      <alignment horizontal="center"/>
    </xf>
    <xf numFmtId="0" fontId="10" fillId="0" borderId="14" xfId="4" applyFont="1" applyBorder="1" applyAlignment="1">
      <alignment vertical="center" shrinkToFit="1"/>
    </xf>
    <xf numFmtId="0" fontId="6" fillId="6" borderId="6" xfId="2" applyFont="1" applyFill="1" applyBorder="1" applyAlignment="1">
      <alignment horizontal="center" vertical="center" shrinkToFit="1"/>
    </xf>
    <xf numFmtId="0" fontId="6" fillId="6" borderId="7" xfId="2" applyFont="1" applyFill="1" applyBorder="1" applyAlignment="1">
      <alignment horizontal="center" vertical="center" shrinkToFit="1"/>
    </xf>
    <xf numFmtId="0" fontId="6" fillId="6" borderId="5" xfId="2" applyFont="1" applyFill="1" applyBorder="1" applyAlignment="1">
      <alignment horizontal="center" vertical="center" shrinkToFit="1"/>
    </xf>
    <xf numFmtId="0" fontId="6" fillId="6" borderId="9" xfId="2" applyFont="1" applyFill="1" applyBorder="1" applyAlignment="1">
      <alignment horizontal="center" vertical="center" shrinkToFit="1"/>
    </xf>
    <xf numFmtId="0" fontId="6" fillId="6" borderId="10" xfId="2" applyFont="1" applyFill="1" applyBorder="1" applyAlignment="1">
      <alignment horizontal="center" vertical="center" shrinkToFit="1"/>
    </xf>
    <xf numFmtId="0" fontId="6" fillId="6" borderId="11" xfId="2" applyFont="1" applyFill="1" applyBorder="1" applyAlignment="1">
      <alignment horizontal="center" vertical="center" shrinkToFit="1"/>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6" fillId="2" borderId="14" xfId="2" applyFont="1" applyFill="1" applyBorder="1" applyAlignment="1">
      <alignment vertical="center" textRotation="255"/>
    </xf>
    <xf numFmtId="0" fontId="6" fillId="2" borderId="15" xfId="2" applyFont="1" applyFill="1" applyBorder="1" applyAlignment="1">
      <alignment vertical="center" textRotation="255"/>
    </xf>
    <xf numFmtId="0" fontId="6" fillId="2" borderId="13" xfId="2" applyFont="1" applyFill="1" applyBorder="1" applyAlignment="1">
      <alignment vertical="center" textRotation="255"/>
    </xf>
    <xf numFmtId="0" fontId="47" fillId="0" borderId="6" xfId="2" applyFont="1" applyBorder="1" applyAlignment="1" applyProtection="1">
      <alignment horizontal="center"/>
      <protection locked="0"/>
    </xf>
    <xf numFmtId="0" fontId="47" fillId="0" borderId="7" xfId="2" applyFont="1" applyBorder="1" applyAlignment="1" applyProtection="1">
      <alignment horizontal="center"/>
      <protection locked="0"/>
    </xf>
    <xf numFmtId="0" fontId="47" fillId="0" borderId="5" xfId="2" applyFont="1" applyBorder="1" applyAlignment="1" applyProtection="1">
      <alignment horizontal="center"/>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7" fillId="0" borderId="0" xfId="2" applyFont="1" applyAlignment="1">
      <alignment horizontal="left" vertical="center"/>
    </xf>
    <xf numFmtId="0" fontId="6" fillId="2" borderId="6"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5" xfId="2" applyFont="1" applyFill="1" applyBorder="1" applyAlignment="1">
      <alignment horizontal="center" vertical="center"/>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8"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177" fontId="6" fillId="0" borderId="6" xfId="2" applyNumberFormat="1" applyFont="1" applyBorder="1" applyAlignment="1">
      <alignment horizontal="center" vertical="center" shrinkToFit="1"/>
    </xf>
    <xf numFmtId="177" fontId="6" fillId="0" borderId="7" xfId="2" applyNumberFormat="1" applyFont="1" applyBorder="1" applyAlignment="1">
      <alignment horizontal="center" vertical="center" shrinkToFit="1"/>
    </xf>
    <xf numFmtId="177" fontId="6" fillId="0" borderId="5" xfId="2" applyNumberFormat="1" applyFont="1" applyBorder="1" applyAlignment="1">
      <alignment horizontal="center" vertical="center" shrinkToFit="1"/>
    </xf>
    <xf numFmtId="177" fontId="6" fillId="0" borderId="9" xfId="2" applyNumberFormat="1" applyFont="1" applyBorder="1" applyAlignment="1">
      <alignment horizontal="center" vertical="center" shrinkToFit="1"/>
    </xf>
    <xf numFmtId="177" fontId="6" fillId="0" borderId="10" xfId="2" applyNumberFormat="1" applyFont="1" applyBorder="1" applyAlignment="1">
      <alignment horizontal="center" vertical="center" shrinkToFit="1"/>
    </xf>
    <xf numFmtId="177" fontId="6" fillId="0" borderId="11" xfId="2" applyNumberFormat="1" applyFont="1" applyBorder="1" applyAlignment="1">
      <alignment horizontal="center" vertical="center" shrinkToFit="1"/>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11" xfId="2" applyFont="1" applyFill="1" applyBorder="1" applyAlignment="1">
      <alignment horizontal="center" vertical="center"/>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6" fillId="0" borderId="12"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4" xfId="2" applyFont="1" applyBorder="1" applyAlignment="1" applyProtection="1">
      <alignment vertical="center"/>
      <protection locked="0"/>
    </xf>
    <xf numFmtId="0" fontId="47" fillId="0" borderId="12" xfId="2" applyFont="1" applyBorder="1" applyAlignment="1" applyProtection="1">
      <alignment horizontal="center"/>
      <protection locked="0"/>
    </xf>
    <xf numFmtId="0" fontId="47" fillId="0" borderId="0" xfId="2" applyFont="1" applyAlignment="1" applyProtection="1">
      <alignment horizontal="center"/>
      <protection locked="0"/>
    </xf>
    <xf numFmtId="0" fontId="47" fillId="0" borderId="4" xfId="2" applyFont="1" applyBorder="1" applyAlignment="1" applyProtection="1">
      <alignment horizontal="center"/>
      <protection locked="0"/>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177" fontId="6" fillId="0" borderId="6" xfId="2" applyNumberFormat="1" applyFont="1" applyBorder="1" applyAlignment="1">
      <alignment horizontal="center" vertical="center" wrapText="1" shrinkToFit="1"/>
    </xf>
    <xf numFmtId="177" fontId="6" fillId="0" borderId="7" xfId="2" applyNumberFormat="1" applyFont="1" applyBorder="1" applyAlignment="1">
      <alignment horizontal="center" vertical="center" wrapText="1" shrinkToFit="1"/>
    </xf>
    <xf numFmtId="177" fontId="6" fillId="0" borderId="5" xfId="2" applyNumberFormat="1" applyFont="1" applyBorder="1" applyAlignment="1">
      <alignment horizontal="center" vertical="center" wrapText="1" shrinkToFit="1"/>
    </xf>
    <xf numFmtId="177" fontId="6" fillId="0" borderId="9" xfId="2" applyNumberFormat="1" applyFont="1" applyBorder="1" applyAlignment="1">
      <alignment horizontal="center" vertical="center" wrapText="1" shrinkToFit="1"/>
    </xf>
    <xf numFmtId="177" fontId="6" fillId="0" borderId="10" xfId="2" applyNumberFormat="1" applyFont="1" applyBorder="1" applyAlignment="1">
      <alignment horizontal="center" vertical="center" wrapText="1" shrinkToFit="1"/>
    </xf>
    <xf numFmtId="177" fontId="6" fillId="0" borderId="11" xfId="2" applyNumberFormat="1" applyFont="1" applyBorder="1" applyAlignment="1">
      <alignment horizontal="center" vertical="center" wrapText="1" shrinkToFit="1"/>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37" fillId="0" borderId="14" xfId="2" applyFont="1" applyBorder="1" applyAlignment="1" applyProtection="1">
      <alignment horizontal="left" vertical="center" shrinkToFit="1"/>
      <protection locked="0"/>
    </xf>
    <xf numFmtId="0" fontId="37" fillId="0" borderId="12" xfId="2" applyFont="1" applyBorder="1" applyAlignment="1" applyProtection="1">
      <alignment horizontal="left" vertical="center" shrinkToFit="1"/>
      <protection locked="0"/>
    </xf>
    <xf numFmtId="0" fontId="37" fillId="0" borderId="0" xfId="2" applyFont="1" applyAlignment="1" applyProtection="1">
      <alignment horizontal="left" vertical="center" shrinkToFit="1"/>
      <protection locked="0"/>
    </xf>
    <xf numFmtId="0" fontId="37" fillId="0" borderId="4" xfId="2" applyFont="1" applyBorder="1" applyAlignment="1" applyProtection="1">
      <alignment horizontal="left" vertical="center" shrinkToFit="1"/>
      <protection locked="0"/>
    </xf>
    <xf numFmtId="0" fontId="33" fillId="0" borderId="9" xfId="2" applyFont="1" applyBorder="1" applyAlignment="1" applyProtection="1">
      <alignment horizontal="left" vertical="center" shrinkToFit="1"/>
      <protection locked="0"/>
    </xf>
    <xf numFmtId="0" fontId="33" fillId="0" borderId="10" xfId="2" applyFont="1" applyBorder="1" applyAlignment="1" applyProtection="1">
      <alignment horizontal="left" vertical="center" shrinkToFit="1"/>
      <protection locked="0"/>
    </xf>
    <xf numFmtId="0" fontId="33" fillId="0" borderId="11" xfId="2" applyFont="1" applyBorder="1" applyAlignment="1" applyProtection="1">
      <alignment horizontal="left" vertical="center" shrinkToFit="1"/>
      <protection locked="0"/>
    </xf>
    <xf numFmtId="0" fontId="37" fillId="0" borderId="1" xfId="2" applyFont="1" applyBorder="1" applyAlignment="1" applyProtection="1">
      <alignment horizontal="center" vertical="center" wrapText="1"/>
      <protection locked="0"/>
    </xf>
    <xf numFmtId="0" fontId="37" fillId="2" borderId="1" xfId="2" applyFont="1" applyFill="1" applyBorder="1" applyAlignment="1" applyProtection="1">
      <alignment horizontal="center" vertical="center" wrapText="1" shrinkToFit="1"/>
      <protection locked="0"/>
    </xf>
    <xf numFmtId="0" fontId="37" fillId="2" borderId="1" xfId="2" applyFont="1" applyFill="1" applyBorder="1" applyAlignment="1" applyProtection="1">
      <alignment horizontal="center" vertical="center" shrinkToFit="1"/>
      <protection locked="0"/>
    </xf>
    <xf numFmtId="0" fontId="37" fillId="0" borderId="7" xfId="2" applyFont="1" applyBorder="1" applyAlignment="1" applyProtection="1">
      <alignment horizontal="center" vertical="center" shrinkToFit="1"/>
      <protection locked="0"/>
    </xf>
    <xf numFmtId="0" fontId="37" fillId="0" borderId="0" xfId="2" applyFont="1" applyAlignment="1" applyProtection="1">
      <alignment horizontal="center" vertical="center" shrinkToFit="1"/>
      <protection locked="0"/>
    </xf>
    <xf numFmtId="0" fontId="37" fillId="0" borderId="4" xfId="2" applyFont="1" applyBorder="1" applyAlignment="1" applyProtection="1">
      <alignment horizontal="center" vertical="center" shrinkToFit="1"/>
      <protection locked="0"/>
    </xf>
    <xf numFmtId="0" fontId="37" fillId="0" borderId="10" xfId="2" applyFont="1" applyBorder="1" applyAlignment="1" applyProtection="1">
      <alignment horizontal="center" vertical="center" shrinkToFit="1"/>
      <protection locked="0"/>
    </xf>
    <xf numFmtId="0" fontId="37" fillId="0" borderId="11" xfId="2" applyFont="1" applyBorder="1" applyAlignment="1" applyProtection="1">
      <alignment horizontal="center" vertical="center" shrinkToFit="1"/>
      <protection locked="0"/>
    </xf>
    <xf numFmtId="0" fontId="37" fillId="0" borderId="2" xfId="2" applyFont="1" applyBorder="1" applyAlignment="1" applyProtection="1">
      <alignment horizontal="center" vertical="center" shrinkToFit="1"/>
      <protection locked="0"/>
    </xf>
    <xf numFmtId="0" fontId="37" fillId="0" borderId="3" xfId="2" applyFont="1" applyBorder="1" applyAlignment="1" applyProtection="1">
      <alignment horizontal="center" vertical="center" shrinkToFit="1"/>
      <protection locked="0"/>
    </xf>
    <xf numFmtId="0" fontId="37" fillId="0" borderId="8" xfId="2" applyFont="1" applyBorder="1" applyAlignment="1" applyProtection="1">
      <alignment horizontal="center" vertical="center" shrinkToFit="1"/>
      <protection locked="0"/>
    </xf>
    <xf numFmtId="196" fontId="13" fillId="0" borderId="0" xfId="2" applyNumberFormat="1" applyAlignment="1">
      <alignment horizontal="center" vertical="center"/>
    </xf>
    <xf numFmtId="0" fontId="37" fillId="2" borderId="14" xfId="2" applyFont="1" applyFill="1" applyBorder="1" applyAlignment="1" applyProtection="1">
      <alignment horizontal="center" vertical="center" wrapText="1"/>
      <protection locked="0"/>
    </xf>
    <xf numFmtId="0" fontId="37" fillId="2" borderId="15" xfId="2" applyFont="1" applyFill="1" applyBorder="1" applyAlignment="1" applyProtection="1">
      <alignment horizontal="center" vertical="center" wrapText="1"/>
      <protection locked="0"/>
    </xf>
    <xf numFmtId="0" fontId="37" fillId="2" borderId="1" xfId="2" applyFont="1" applyFill="1" applyBorder="1" applyAlignment="1" applyProtection="1">
      <alignment horizontal="center" vertical="center" wrapText="1"/>
      <protection locked="0"/>
    </xf>
    <xf numFmtId="0" fontId="37" fillId="2" borderId="2" xfId="2" applyFont="1" applyFill="1" applyBorder="1" applyAlignment="1" applyProtection="1">
      <alignment horizontal="center" vertical="center" wrapText="1"/>
      <protection locked="0"/>
    </xf>
    <xf numFmtId="0" fontId="37" fillId="2" borderId="3" xfId="2" applyFont="1" applyFill="1" applyBorder="1" applyAlignment="1" applyProtection="1">
      <alignment horizontal="center" vertical="center" wrapText="1"/>
      <protection locked="0"/>
    </xf>
    <xf numFmtId="0" fontId="37" fillId="2" borderId="8" xfId="2" applyFont="1" applyFill="1" applyBorder="1" applyAlignment="1" applyProtection="1">
      <alignment horizontal="center" vertical="center" wrapText="1"/>
      <protection locked="0"/>
    </xf>
    <xf numFmtId="0" fontId="51" fillId="0" borderId="1" xfId="2" applyFont="1" applyBorder="1" applyAlignment="1" applyProtection="1">
      <alignment horizontal="center" vertical="center" wrapText="1"/>
      <protection locked="0"/>
    </xf>
    <xf numFmtId="0" fontId="37" fillId="2" borderId="6" xfId="2" applyFont="1" applyFill="1" applyBorder="1" applyAlignment="1" applyProtection="1">
      <alignment horizontal="center" vertical="center" wrapText="1"/>
      <protection locked="0"/>
    </xf>
    <xf numFmtId="0" fontId="37" fillId="2" borderId="7" xfId="2" applyFont="1" applyFill="1" applyBorder="1" applyAlignment="1" applyProtection="1">
      <alignment horizontal="center" vertical="center" wrapText="1"/>
      <protection locked="0"/>
    </xf>
    <xf numFmtId="0" fontId="37" fillId="2" borderId="5" xfId="2" applyFont="1" applyFill="1" applyBorder="1" applyAlignment="1" applyProtection="1">
      <alignment horizontal="center" vertical="center" wrapText="1"/>
      <protection locked="0"/>
    </xf>
    <xf numFmtId="0" fontId="37" fillId="2" borderId="12" xfId="2" applyFont="1" applyFill="1" applyBorder="1" applyAlignment="1" applyProtection="1">
      <alignment horizontal="center" vertical="center" wrapText="1"/>
      <protection locked="0"/>
    </xf>
    <xf numFmtId="0" fontId="37" fillId="2" borderId="0" xfId="2" applyFont="1" applyFill="1" applyAlignment="1" applyProtection="1">
      <alignment horizontal="center" vertical="center" wrapText="1"/>
      <protection locked="0"/>
    </xf>
    <xf numFmtId="0" fontId="37" fillId="2" borderId="4" xfId="2" applyFont="1" applyFill="1" applyBorder="1" applyAlignment="1" applyProtection="1">
      <alignment horizontal="center" vertical="center" wrapText="1"/>
      <protection locked="0"/>
    </xf>
    <xf numFmtId="0" fontId="37" fillId="2" borderId="9" xfId="2" applyFont="1" applyFill="1" applyBorder="1" applyAlignment="1" applyProtection="1">
      <alignment horizontal="center" vertical="center" wrapText="1"/>
      <protection locked="0"/>
    </xf>
    <xf numFmtId="0" fontId="37" fillId="2" borderId="10" xfId="2" applyFont="1" applyFill="1" applyBorder="1" applyAlignment="1" applyProtection="1">
      <alignment horizontal="center" vertical="center" wrapText="1"/>
      <protection locked="0"/>
    </xf>
    <xf numFmtId="0" fontId="37" fillId="2" borderId="11" xfId="2" applyFont="1" applyFill="1" applyBorder="1" applyAlignment="1" applyProtection="1">
      <alignment horizontal="center" vertical="center" wrapText="1"/>
      <protection locked="0"/>
    </xf>
    <xf numFmtId="0" fontId="10" fillId="0" borderId="0" xfId="2" applyFont="1" applyAlignment="1">
      <alignment horizontal="center" vertical="center"/>
    </xf>
    <xf numFmtId="196" fontId="13" fillId="0" borderId="0" xfId="2" applyNumberFormat="1" applyAlignment="1">
      <alignment vertical="center" shrinkToFit="1"/>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51" fillId="0" borderId="6" xfId="2" applyFont="1" applyBorder="1" applyAlignment="1" applyProtection="1">
      <alignment horizontal="center"/>
      <protection locked="0"/>
    </xf>
    <xf numFmtId="0" fontId="51" fillId="0" borderId="7" xfId="2" applyFont="1" applyBorder="1" applyAlignment="1" applyProtection="1">
      <alignment horizontal="center"/>
      <protection locked="0"/>
    </xf>
    <xf numFmtId="0" fontId="51" fillId="0" borderId="0" xfId="2" applyFont="1" applyAlignment="1" applyProtection="1">
      <alignment horizontal="center"/>
      <protection locked="0"/>
    </xf>
    <xf numFmtId="0" fontId="51" fillId="0" borderId="4" xfId="2" applyFont="1" applyBorder="1" applyAlignment="1" applyProtection="1">
      <alignment horizontal="center"/>
      <protection locked="0"/>
    </xf>
    <xf numFmtId="0" fontId="51" fillId="0" borderId="12" xfId="2" applyFont="1" applyBorder="1" applyAlignment="1" applyProtection="1">
      <alignment horizontal="center"/>
      <protection locked="0"/>
    </xf>
    <xf numFmtId="0" fontId="51" fillId="0" borderId="9" xfId="2" applyFont="1" applyBorder="1" applyAlignment="1" applyProtection="1">
      <alignment horizontal="center"/>
      <protection locked="0"/>
    </xf>
    <xf numFmtId="0" fontId="51" fillId="0" borderId="10" xfId="2" applyFont="1" applyBorder="1" applyAlignment="1" applyProtection="1">
      <alignment horizontal="center"/>
      <protection locked="0"/>
    </xf>
    <xf numFmtId="0" fontId="51" fillId="0" borderId="11" xfId="2" applyFont="1" applyBorder="1" applyAlignment="1" applyProtection="1">
      <alignment horizontal="center"/>
      <protection locked="0"/>
    </xf>
    <xf numFmtId="0" fontId="37" fillId="2" borderId="2" xfId="2" applyFont="1" applyFill="1" applyBorder="1" applyAlignment="1" applyProtection="1">
      <alignment horizontal="center" vertical="center"/>
      <protection locked="0"/>
    </xf>
    <xf numFmtId="0" fontId="21" fillId="2" borderId="3" xfId="0" applyFont="1" applyFill="1" applyBorder="1" applyAlignment="1">
      <alignment horizontal="center" vertical="center"/>
    </xf>
    <xf numFmtId="0" fontId="21" fillId="2" borderId="8" xfId="0" applyFont="1" applyFill="1" applyBorder="1" applyAlignment="1">
      <alignment horizontal="center" vertical="center"/>
    </xf>
    <xf numFmtId="0" fontId="37" fillId="0" borderId="2" xfId="2" applyFont="1" applyBorder="1" applyAlignment="1" applyProtection="1">
      <alignment horizontal="center" vertical="center" wrapText="1"/>
      <protection locked="0"/>
    </xf>
    <xf numFmtId="0" fontId="37" fillId="0" borderId="3" xfId="2" applyFont="1" applyBorder="1" applyAlignment="1" applyProtection="1">
      <alignment horizontal="center" vertical="center" wrapText="1"/>
      <protection locked="0"/>
    </xf>
    <xf numFmtId="195" fontId="37" fillId="0" borderId="2" xfId="2" applyNumberFormat="1" applyFont="1" applyBorder="1" applyAlignment="1" applyProtection="1">
      <alignment horizontal="center" vertical="center" wrapText="1"/>
      <protection locked="0"/>
    </xf>
    <xf numFmtId="195" fontId="37" fillId="0" borderId="3" xfId="2" applyNumberFormat="1" applyFont="1" applyBorder="1" applyAlignment="1" applyProtection="1">
      <alignment horizontal="center" vertical="center" wrapText="1"/>
      <protection locked="0"/>
    </xf>
    <xf numFmtId="195" fontId="37" fillId="0" borderId="8" xfId="2" applyNumberFormat="1" applyFont="1" applyBorder="1" applyAlignment="1" applyProtection="1">
      <alignment horizontal="center" vertical="center" wrapText="1"/>
      <protection locked="0"/>
    </xf>
    <xf numFmtId="0" fontId="21" fillId="0" borderId="7"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10" fillId="0" borderId="13" xfId="2" applyFont="1" applyBorder="1" applyAlignment="1">
      <alignment horizontal="left" vertical="center" shrinkToFit="1"/>
    </xf>
    <xf numFmtId="0" fontId="10" fillId="0" borderId="0" xfId="2" applyFont="1" applyAlignment="1">
      <alignment horizontal="center" vertical="center" shrinkToFit="1"/>
    </xf>
    <xf numFmtId="0" fontId="10" fillId="0" borderId="14" xfId="2" applyFont="1" applyBorder="1" applyAlignment="1">
      <alignment horizontal="left" vertical="center" shrinkToFit="1"/>
    </xf>
    <xf numFmtId="0" fontId="37" fillId="2" borderId="1" xfId="14" applyFont="1" applyFill="1" applyBorder="1" applyAlignment="1">
      <alignment horizontal="center" vertical="center"/>
    </xf>
    <xf numFmtId="0" fontId="21" fillId="0" borderId="10" xfId="0" applyFont="1" applyBorder="1" applyAlignment="1">
      <alignment horizontal="left" vertical="center"/>
    </xf>
    <xf numFmtId="0" fontId="21" fillId="0" borderId="0" xfId="0" applyFont="1" applyAlignment="1">
      <alignment horizontal="left" vertical="center"/>
    </xf>
    <xf numFmtId="0" fontId="48" fillId="0" borderId="0" xfId="2" applyFont="1" applyAlignment="1">
      <alignment vertical="center" wrapText="1"/>
    </xf>
    <xf numFmtId="0" fontId="37" fillId="2" borderId="1" xfId="14" applyFont="1" applyFill="1" applyBorder="1" applyAlignment="1">
      <alignment horizontal="center" vertical="center" wrapText="1"/>
    </xf>
    <xf numFmtId="0" fontId="49" fillId="2" borderId="1" xfId="14" applyFont="1" applyFill="1" applyBorder="1" applyAlignment="1">
      <alignment horizontal="center" vertical="center" wrapText="1"/>
    </xf>
    <xf numFmtId="177" fontId="6" fillId="0" borderId="6" xfId="2" applyNumberFormat="1" applyFont="1" applyBorder="1" applyAlignment="1">
      <alignment horizontal="right" vertical="center" wrapText="1" shrinkToFit="1"/>
    </xf>
    <xf numFmtId="0" fontId="21" fillId="0" borderId="7" xfId="0" applyFont="1" applyBorder="1" applyAlignment="1">
      <alignment vertical="center" wrapText="1" shrinkToFit="1"/>
    </xf>
    <xf numFmtId="0" fontId="21" fillId="0" borderId="5" xfId="0" applyFont="1" applyBorder="1" applyAlignment="1">
      <alignment vertical="center" wrapText="1" shrinkToFit="1"/>
    </xf>
    <xf numFmtId="0" fontId="21" fillId="0" borderId="9" xfId="0" applyFont="1" applyBorder="1" applyAlignment="1">
      <alignment vertical="center" wrapText="1" shrinkToFit="1"/>
    </xf>
    <xf numFmtId="0" fontId="21" fillId="0" borderId="10" xfId="0" applyFont="1" applyBorder="1" applyAlignment="1">
      <alignment vertical="center" wrapText="1" shrinkToFit="1"/>
    </xf>
    <xf numFmtId="0" fontId="21" fillId="0" borderId="11" xfId="0" applyFont="1" applyBorder="1" applyAlignment="1">
      <alignment vertical="center" wrapText="1" shrinkToFit="1"/>
    </xf>
    <xf numFmtId="0" fontId="56" fillId="0" borderId="2" xfId="0" applyFont="1" applyBorder="1">
      <alignment vertical="center"/>
    </xf>
    <xf numFmtId="0" fontId="56" fillId="0" borderId="3" xfId="0" applyFont="1" applyBorder="1">
      <alignment vertical="center"/>
    </xf>
    <xf numFmtId="0" fontId="56" fillId="0" borderId="8" xfId="0" applyFont="1" applyBorder="1">
      <alignment vertical="center"/>
    </xf>
    <xf numFmtId="0" fontId="56" fillId="0" borderId="1" xfId="0" applyFont="1" applyBorder="1">
      <alignment vertical="center"/>
    </xf>
    <xf numFmtId="0" fontId="56" fillId="0" borderId="2" xfId="0" applyFont="1" applyBorder="1" applyAlignment="1">
      <alignment horizontal="center" vertical="center"/>
    </xf>
    <xf numFmtId="0" fontId="56" fillId="0" borderId="3" xfId="0" applyFont="1" applyBorder="1" applyAlignment="1">
      <alignment horizontal="center" vertical="center"/>
    </xf>
    <xf numFmtId="0" fontId="56" fillId="0" borderId="8" xfId="0" applyFont="1" applyBorder="1" applyAlignment="1">
      <alignment horizontal="center" vertical="center"/>
    </xf>
    <xf numFmtId="0" fontId="21" fillId="0" borderId="2" xfId="0" applyFont="1" applyBorder="1">
      <alignment vertical="center"/>
    </xf>
    <xf numFmtId="0" fontId="21" fillId="0" borderId="1" xfId="0" applyFont="1" applyBorder="1">
      <alignmen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8" xfId="0" applyFont="1" applyBorder="1" applyAlignment="1">
      <alignment horizontal="left" vertical="center" wrapText="1"/>
    </xf>
    <xf numFmtId="0" fontId="21" fillId="2" borderId="2" xfId="0" applyFont="1" applyFill="1" applyBorder="1" applyAlignment="1">
      <alignment vertical="center" wrapText="1"/>
    </xf>
    <xf numFmtId="0" fontId="21" fillId="2" borderId="3" xfId="0" applyFont="1" applyFill="1" applyBorder="1">
      <alignment vertical="center"/>
    </xf>
    <xf numFmtId="0" fontId="21" fillId="2" borderId="8" xfId="0" applyFont="1" applyFill="1" applyBorder="1">
      <alignment vertical="center"/>
    </xf>
    <xf numFmtId="0" fontId="21" fillId="2" borderId="2" xfId="0" applyFont="1" applyFill="1" applyBorder="1">
      <alignment vertical="center"/>
    </xf>
    <xf numFmtId="0" fontId="21" fillId="2" borderId="2" xfId="0" applyFont="1" applyFill="1" applyBorder="1" applyAlignment="1">
      <alignment horizontal="center" vertical="center"/>
    </xf>
    <xf numFmtId="0" fontId="54" fillId="2" borderId="6" xfId="0" applyFont="1" applyFill="1" applyBorder="1" applyAlignment="1">
      <alignment horizontal="center" vertical="center"/>
    </xf>
    <xf numFmtId="0" fontId="54" fillId="2" borderId="7" xfId="0" applyFont="1" applyFill="1" applyBorder="1" applyAlignment="1">
      <alignment horizontal="center" vertical="center"/>
    </xf>
    <xf numFmtId="0" fontId="54" fillId="2" borderId="5" xfId="0" applyFont="1" applyFill="1" applyBorder="1" applyAlignment="1">
      <alignment horizontal="center" vertical="center"/>
    </xf>
    <xf numFmtId="0" fontId="54" fillId="2" borderId="9" xfId="0" applyFont="1" applyFill="1" applyBorder="1" applyAlignment="1">
      <alignment horizontal="center" vertical="center"/>
    </xf>
    <xf numFmtId="0" fontId="54" fillId="2" borderId="10" xfId="0" applyFont="1" applyFill="1" applyBorder="1" applyAlignment="1">
      <alignment horizontal="center" vertical="center"/>
    </xf>
    <xf numFmtId="0" fontId="54" fillId="2" borderId="11" xfId="0" applyFont="1" applyFill="1" applyBorder="1" applyAlignment="1">
      <alignment horizontal="center" vertical="center"/>
    </xf>
    <xf numFmtId="177" fontId="54" fillId="0" borderId="6" xfId="0" applyNumberFormat="1" applyFont="1" applyBorder="1" applyAlignment="1">
      <alignment horizontal="center" vertical="center" shrinkToFit="1"/>
    </xf>
    <xf numFmtId="177" fontId="54" fillId="0" borderId="7" xfId="0" applyNumberFormat="1" applyFont="1" applyBorder="1" applyAlignment="1">
      <alignment horizontal="center" vertical="center" shrinkToFit="1"/>
    </xf>
    <xf numFmtId="177" fontId="54" fillId="0" borderId="5" xfId="0" applyNumberFormat="1" applyFont="1" applyBorder="1" applyAlignment="1">
      <alignment horizontal="center" vertical="center" shrinkToFit="1"/>
    </xf>
    <xf numFmtId="177" fontId="54" fillId="0" borderId="9" xfId="0" applyNumberFormat="1" applyFont="1" applyBorder="1" applyAlignment="1">
      <alignment horizontal="center" vertical="center" shrinkToFit="1"/>
    </xf>
    <xf numFmtId="177" fontId="54" fillId="0" borderId="10" xfId="0" applyNumberFormat="1" applyFont="1" applyBorder="1" applyAlignment="1">
      <alignment horizontal="center" vertical="center" shrinkToFit="1"/>
    </xf>
    <xf numFmtId="177" fontId="54" fillId="0" borderId="11" xfId="0" applyNumberFormat="1" applyFont="1" applyBorder="1" applyAlignment="1">
      <alignment horizontal="center" vertical="center" shrinkToFit="1"/>
    </xf>
    <xf numFmtId="0" fontId="54" fillId="2" borderId="9" xfId="0" applyFont="1" applyFill="1" applyBorder="1" applyAlignment="1">
      <alignment horizontal="center" vertical="center" shrinkToFit="1"/>
    </xf>
    <xf numFmtId="0" fontId="54" fillId="2" borderId="10" xfId="0" applyFont="1" applyFill="1" applyBorder="1" applyAlignment="1">
      <alignment horizontal="center" vertical="center" shrinkToFit="1"/>
    </xf>
    <xf numFmtId="0" fontId="54" fillId="2" borderId="11" xfId="0" applyFont="1" applyFill="1" applyBorder="1" applyAlignment="1">
      <alignment horizontal="center" vertical="center" shrinkToFit="1"/>
    </xf>
    <xf numFmtId="199" fontId="54" fillId="0" borderId="9" xfId="0" applyNumberFormat="1" applyFont="1" applyBorder="1" applyAlignment="1">
      <alignment horizontal="left" vertical="center" shrinkToFit="1"/>
    </xf>
    <xf numFmtId="199" fontId="54" fillId="0" borderId="10" xfId="0" applyNumberFormat="1" applyFont="1" applyBorder="1" applyAlignment="1">
      <alignment horizontal="left" vertical="center" shrinkToFit="1"/>
    </xf>
    <xf numFmtId="199" fontId="54" fillId="0" borderId="11" xfId="0" applyNumberFormat="1" applyFont="1" applyBorder="1" applyAlignment="1">
      <alignment horizontal="left" vertical="center" shrinkToFi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21" fillId="0" borderId="3" xfId="0" applyFont="1" applyBorder="1" applyAlignment="1">
      <alignment horizontal="center" vertical="center"/>
    </xf>
    <xf numFmtId="199" fontId="54" fillId="0" borderId="2" xfId="0" applyNumberFormat="1"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8" xfId="0" applyFont="1" applyBorder="1" applyAlignment="1">
      <alignment horizontal="center" vertical="center" shrinkToFit="1"/>
    </xf>
    <xf numFmtId="199" fontId="54" fillId="0" borderId="9" xfId="0" applyNumberFormat="1" applyFont="1" applyBorder="1" applyAlignment="1">
      <alignment horizontal="center" vertical="center" shrinkToFit="1"/>
    </xf>
    <xf numFmtId="0" fontId="21" fillId="0" borderId="10" xfId="0" applyFont="1" applyBorder="1" applyAlignment="1">
      <alignment vertical="center" shrinkToFit="1"/>
    </xf>
    <xf numFmtId="0" fontId="21" fillId="0" borderId="11" xfId="0" applyFont="1" applyBorder="1" applyAlignment="1">
      <alignment vertical="center" shrinkToFit="1"/>
    </xf>
    <xf numFmtId="0" fontId="54" fillId="2" borderId="6" xfId="0" applyFont="1" applyFill="1" applyBorder="1" applyAlignment="1">
      <alignment horizontal="center" vertical="center" shrinkToFit="1"/>
    </xf>
    <xf numFmtId="0" fontId="54" fillId="2" borderId="7" xfId="0" applyFont="1" applyFill="1" applyBorder="1" applyAlignment="1">
      <alignment horizontal="center" vertical="center" shrinkToFit="1"/>
    </xf>
    <xf numFmtId="0" fontId="54" fillId="2" borderId="5" xfId="0" applyFont="1" applyFill="1" applyBorder="1" applyAlignment="1">
      <alignment horizontal="center" vertical="center" shrinkToFit="1"/>
    </xf>
    <xf numFmtId="199" fontId="54" fillId="0" borderId="6" xfId="0" applyNumberFormat="1" applyFont="1" applyBorder="1" applyAlignment="1">
      <alignment horizontal="left" vertical="center" shrinkToFit="1"/>
    </xf>
    <xf numFmtId="199" fontId="54" fillId="0" borderId="7" xfId="0" applyNumberFormat="1" applyFont="1" applyBorder="1" applyAlignment="1">
      <alignment horizontal="left" vertical="center" shrinkToFit="1"/>
    </xf>
    <xf numFmtId="199" fontId="54" fillId="0" borderId="5" xfId="0" applyNumberFormat="1" applyFont="1" applyBorder="1" applyAlignment="1">
      <alignment horizontal="left" vertical="center" shrinkToFit="1"/>
    </xf>
    <xf numFmtId="0" fontId="10" fillId="2" borderId="6"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9" xfId="0" applyFont="1" applyFill="1" applyBorder="1" applyAlignment="1">
      <alignment horizontal="center" vertical="center" shrinkToFit="1"/>
    </xf>
    <xf numFmtId="0" fontId="10" fillId="2" borderId="10"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199" fontId="54" fillId="0" borderId="6" xfId="0" applyNumberFormat="1" applyFont="1" applyBorder="1" applyAlignment="1">
      <alignment horizontal="center" vertical="center" shrinkToFit="1"/>
    </xf>
    <xf numFmtId="0" fontId="21" fillId="0" borderId="7" xfId="0" applyFont="1" applyBorder="1" applyAlignment="1">
      <alignment vertical="center" shrinkToFit="1"/>
    </xf>
    <xf numFmtId="0" fontId="21" fillId="0" borderId="5" xfId="0" applyFont="1" applyBorder="1" applyAlignment="1">
      <alignment vertical="center" shrinkToFit="1"/>
    </xf>
    <xf numFmtId="0" fontId="10" fillId="0" borderId="60" xfId="14" applyFont="1" applyBorder="1" applyAlignment="1">
      <alignment horizontal="center" vertical="center" shrinkToFit="1"/>
    </xf>
    <xf numFmtId="0" fontId="10" fillId="0" borderId="72" xfId="14" applyFont="1" applyBorder="1" applyAlignment="1">
      <alignment horizontal="center" vertical="center" shrinkToFit="1"/>
    </xf>
    <xf numFmtId="0" fontId="10" fillId="0" borderId="73" xfId="14" applyFont="1" applyBorder="1" applyAlignment="1">
      <alignment horizontal="center" vertical="center" shrinkToFit="1"/>
    </xf>
    <xf numFmtId="0" fontId="10" fillId="0" borderId="74" xfId="14" applyFont="1" applyBorder="1" applyAlignment="1">
      <alignment horizontal="center" vertical="center" shrinkToFit="1"/>
    </xf>
    <xf numFmtId="0" fontId="10" fillId="0" borderId="76" xfId="14" applyFont="1" applyBorder="1" applyAlignment="1">
      <alignment horizontal="center" vertical="center" shrinkToFit="1"/>
    </xf>
    <xf numFmtId="0" fontId="10" fillId="0" borderId="19" xfId="14" applyFont="1" applyBorder="1" applyAlignment="1">
      <alignment horizontal="center" vertical="center" shrinkToFit="1"/>
    </xf>
    <xf numFmtId="201" fontId="10" fillId="2" borderId="24" xfId="14" applyNumberFormat="1" applyFont="1" applyFill="1" applyBorder="1" applyAlignment="1">
      <alignment horizontal="center" vertical="center" shrinkToFit="1"/>
    </xf>
    <xf numFmtId="201" fontId="10" fillId="2" borderId="20" xfId="14" applyNumberFormat="1" applyFont="1" applyFill="1" applyBorder="1" applyAlignment="1">
      <alignment horizontal="center" vertical="center" shrinkToFit="1"/>
    </xf>
    <xf numFmtId="201" fontId="10" fillId="2" borderId="19" xfId="14" applyNumberFormat="1" applyFont="1" applyFill="1" applyBorder="1" applyAlignment="1">
      <alignment horizontal="center" vertical="center" shrinkToFit="1"/>
    </xf>
    <xf numFmtId="0" fontId="10" fillId="0" borderId="62" xfId="14" applyFont="1" applyBorder="1" applyAlignment="1">
      <alignment horizontal="center" vertical="center" shrinkToFit="1"/>
    </xf>
    <xf numFmtId="0" fontId="10" fillId="0" borderId="75" xfId="14" applyFont="1" applyBorder="1" applyAlignment="1">
      <alignment horizontal="center" vertical="center" shrinkToFit="1"/>
    </xf>
    <xf numFmtId="0" fontId="10" fillId="0" borderId="56" xfId="14" applyFont="1" applyBorder="1" applyAlignment="1">
      <alignment horizontal="center" vertical="center" shrinkToFit="1"/>
    </xf>
    <xf numFmtId="0" fontId="10" fillId="0" borderId="57" xfId="14" applyFont="1" applyBorder="1" applyAlignment="1">
      <alignment horizontal="center" vertical="center" shrinkToFit="1"/>
    </xf>
    <xf numFmtId="0" fontId="10" fillId="0" borderId="58" xfId="14" applyFont="1" applyBorder="1" applyAlignment="1">
      <alignment horizontal="center" vertical="center" shrinkToFit="1"/>
    </xf>
    <xf numFmtId="0" fontId="10" fillId="0" borderId="24" xfId="14" applyFont="1" applyBorder="1" applyAlignment="1">
      <alignment horizontal="center" vertical="center" shrinkToFit="1"/>
    </xf>
    <xf numFmtId="0" fontId="10" fillId="0" borderId="20" xfId="14" applyFont="1" applyBorder="1" applyAlignment="1">
      <alignment horizontal="center" vertical="center" shrinkToFit="1"/>
    </xf>
    <xf numFmtId="0" fontId="10" fillId="0" borderId="59" xfId="14" applyFont="1" applyBorder="1" applyAlignment="1">
      <alignment horizontal="center" vertical="center" shrinkToFit="1"/>
    </xf>
    <xf numFmtId="0" fontId="10" fillId="0" borderId="71" xfId="14" applyFont="1" applyBorder="1" applyAlignment="1">
      <alignment horizontal="center" vertical="center" shrinkToFit="1"/>
    </xf>
    <xf numFmtId="0" fontId="37" fillId="2" borderId="2" xfId="14" applyFont="1" applyFill="1" applyBorder="1" applyAlignment="1">
      <alignment horizontal="center" vertical="center"/>
    </xf>
    <xf numFmtId="0" fontId="37" fillId="2" borderId="3" xfId="14" applyFont="1" applyFill="1" applyBorder="1" applyAlignment="1">
      <alignment horizontal="center" vertical="center"/>
    </xf>
    <xf numFmtId="0" fontId="37" fillId="2" borderId="40" xfId="14" applyFont="1" applyFill="1" applyBorder="1" applyAlignment="1">
      <alignment horizontal="center" vertical="center"/>
    </xf>
    <xf numFmtId="0" fontId="37" fillId="2" borderId="39" xfId="14" applyFont="1" applyFill="1" applyBorder="1" applyAlignment="1">
      <alignment horizontal="center" vertical="center"/>
    </xf>
    <xf numFmtId="0" fontId="37" fillId="2" borderId="8" xfId="14" applyFont="1" applyFill="1" applyBorder="1" applyAlignment="1">
      <alignment horizontal="center" vertical="center"/>
    </xf>
    <xf numFmtId="0" fontId="10" fillId="0" borderId="6" xfId="14" applyFont="1" applyBorder="1" applyAlignment="1">
      <alignment horizontal="center" vertical="center"/>
    </xf>
    <xf numFmtId="0" fontId="10" fillId="0" borderId="7" xfId="14" applyFont="1" applyBorder="1" applyAlignment="1">
      <alignment horizontal="center" vertical="center"/>
    </xf>
    <xf numFmtId="0" fontId="10" fillId="0" borderId="36" xfId="14" applyFont="1" applyBorder="1" applyAlignment="1">
      <alignment horizontal="center" vertical="center"/>
    </xf>
    <xf numFmtId="0" fontId="10" fillId="0" borderId="20" xfId="14" applyFont="1" applyBorder="1" applyAlignment="1">
      <alignment horizontal="center" vertical="center"/>
    </xf>
    <xf numFmtId="0" fontId="10" fillId="0" borderId="37" xfId="14" applyFont="1" applyBorder="1" applyAlignment="1">
      <alignment horizontal="center" vertical="center"/>
    </xf>
    <xf numFmtId="0" fontId="37" fillId="2" borderId="18" xfId="14" applyFont="1" applyFill="1" applyBorder="1" applyAlignment="1">
      <alignment horizontal="center" vertical="center" wrapText="1"/>
    </xf>
    <xf numFmtId="0" fontId="37" fillId="2" borderId="17" xfId="14" applyFont="1" applyFill="1" applyBorder="1" applyAlignment="1">
      <alignment horizontal="center" vertical="center" wrapText="1"/>
    </xf>
    <xf numFmtId="0" fontId="37" fillId="2" borderId="16" xfId="14" applyFont="1" applyFill="1" applyBorder="1" applyAlignment="1">
      <alignment horizontal="center" vertical="center" wrapText="1"/>
    </xf>
    <xf numFmtId="0" fontId="37" fillId="2" borderId="18" xfId="14" applyFont="1" applyFill="1" applyBorder="1" applyAlignment="1">
      <alignment horizontal="center" vertical="center"/>
    </xf>
    <xf numFmtId="0" fontId="37" fillId="2" borderId="17" xfId="14" applyFont="1" applyFill="1" applyBorder="1" applyAlignment="1">
      <alignment horizontal="center" vertical="center"/>
    </xf>
    <xf numFmtId="0" fontId="37" fillId="2" borderId="16" xfId="14" applyFont="1" applyFill="1" applyBorder="1" applyAlignment="1">
      <alignment horizontal="center" vertical="center"/>
    </xf>
    <xf numFmtId="0" fontId="37" fillId="2" borderId="38" xfId="14" applyFont="1" applyFill="1" applyBorder="1" applyAlignment="1">
      <alignment horizontal="center" vertical="center" wrapText="1"/>
    </xf>
    <xf numFmtId="0" fontId="37" fillId="2" borderId="41" xfId="14" applyFont="1" applyFill="1" applyBorder="1" applyAlignment="1">
      <alignment horizontal="center" vertical="center" wrapText="1"/>
    </xf>
    <xf numFmtId="0" fontId="49" fillId="2" borderId="14" xfId="14" applyFont="1" applyFill="1" applyBorder="1" applyAlignment="1">
      <alignment horizontal="center" vertical="center" wrapText="1"/>
    </xf>
    <xf numFmtId="0" fontId="49" fillId="2" borderId="15" xfId="14" applyFont="1" applyFill="1" applyBorder="1" applyAlignment="1">
      <alignment horizontal="center" vertical="center" wrapText="1"/>
    </xf>
    <xf numFmtId="0" fontId="49" fillId="2" borderId="13" xfId="14" applyFont="1" applyFill="1" applyBorder="1" applyAlignment="1">
      <alignment horizontal="center" vertical="center" wrapText="1"/>
    </xf>
    <xf numFmtId="0" fontId="49" fillId="2" borderId="23" xfId="14" applyFont="1" applyFill="1" applyBorder="1" applyAlignment="1">
      <alignment horizontal="center" vertical="center" wrapText="1"/>
    </xf>
    <xf numFmtId="0" fontId="49" fillId="2" borderId="42" xfId="14" applyFont="1" applyFill="1" applyBorder="1" applyAlignment="1">
      <alignment horizontal="center" vertical="center" wrapText="1"/>
    </xf>
    <xf numFmtId="0" fontId="31" fillId="2" borderId="1" xfId="14" applyFont="1" applyFill="1" applyBorder="1" applyAlignment="1">
      <alignment horizontal="center" vertical="center" wrapText="1" shrinkToFit="1"/>
    </xf>
    <xf numFmtId="0" fontId="37" fillId="0" borderId="1" xfId="0" applyFont="1" applyBorder="1" applyAlignment="1">
      <alignment horizontal="center" vertical="center"/>
    </xf>
    <xf numFmtId="14" fontId="37" fillId="0" borderId="6" xfId="14" applyNumberFormat="1" applyFont="1" applyBorder="1" applyAlignment="1">
      <alignment horizontal="center" vertical="center" shrinkToFit="1"/>
    </xf>
    <xf numFmtId="0" fontId="37" fillId="0" borderId="7" xfId="14" applyFont="1" applyBorder="1" applyAlignment="1">
      <alignment horizontal="center" vertical="center" shrinkToFit="1"/>
    </xf>
    <xf numFmtId="0" fontId="37" fillId="0" borderId="5" xfId="14" applyFont="1" applyBorder="1" applyAlignment="1">
      <alignment horizontal="center" vertical="center" shrinkToFit="1"/>
    </xf>
    <xf numFmtId="0" fontId="37" fillId="0" borderId="9" xfId="14" applyFont="1" applyBorder="1" applyAlignment="1">
      <alignment horizontal="center" vertical="center" shrinkToFit="1"/>
    </xf>
    <xf numFmtId="0" fontId="37" fillId="0" borderId="10" xfId="14" applyFont="1" applyBorder="1" applyAlignment="1">
      <alignment horizontal="center" vertical="center" shrinkToFit="1"/>
    </xf>
    <xf numFmtId="0" fontId="37" fillId="0" borderId="11" xfId="14" applyFont="1" applyBorder="1" applyAlignment="1">
      <alignment horizontal="center" vertical="center" shrinkToFit="1"/>
    </xf>
    <xf numFmtId="0" fontId="10" fillId="2" borderId="13" xfId="14" applyFont="1" applyFill="1" applyBorder="1" applyAlignment="1">
      <alignment horizontal="center" vertical="center"/>
    </xf>
    <xf numFmtId="0" fontId="10" fillId="0" borderId="13" xfId="14" applyFont="1" applyBorder="1" applyAlignment="1">
      <alignment horizontal="left" vertical="center" shrinkToFit="1"/>
    </xf>
    <xf numFmtId="0" fontId="10" fillId="2" borderId="1" xfId="14" applyFont="1" applyFill="1" applyBorder="1" applyAlignment="1">
      <alignment horizontal="center" vertical="center"/>
    </xf>
    <xf numFmtId="0" fontId="10" fillId="0" borderId="1" xfId="14" applyFont="1" applyBorder="1" applyAlignment="1">
      <alignment horizontal="left" vertical="center" shrinkToFit="1"/>
    </xf>
    <xf numFmtId="0" fontId="10" fillId="2" borderId="14" xfId="14" applyFont="1" applyFill="1" applyBorder="1" applyAlignment="1">
      <alignment horizontal="center" vertical="center"/>
    </xf>
    <xf numFmtId="0" fontId="10" fillId="0" borderId="14" xfId="14" applyFont="1" applyBorder="1" applyAlignment="1">
      <alignment horizontal="left" vertical="center" shrinkToFit="1"/>
    </xf>
    <xf numFmtId="0" fontId="10" fillId="2" borderId="6" xfId="14" applyFont="1" applyFill="1" applyBorder="1" applyAlignment="1">
      <alignment horizontal="center" vertical="center" shrinkToFit="1"/>
    </xf>
    <xf numFmtId="0" fontId="10" fillId="2" borderId="5" xfId="14" applyFont="1" applyFill="1" applyBorder="1" applyAlignment="1">
      <alignment horizontal="center" vertical="center" shrinkToFit="1"/>
    </xf>
    <xf numFmtId="0" fontId="10" fillId="2" borderId="9" xfId="14" applyFont="1" applyFill="1" applyBorder="1" applyAlignment="1">
      <alignment horizontal="center" vertical="center" shrinkToFit="1"/>
    </xf>
    <xf numFmtId="0" fontId="10" fillId="2" borderId="11" xfId="14" applyFont="1" applyFill="1" applyBorder="1" applyAlignment="1">
      <alignment horizontal="center" vertical="center" shrinkToFit="1"/>
    </xf>
    <xf numFmtId="0" fontId="49" fillId="0" borderId="6" xfId="14" applyFont="1" applyBorder="1" applyAlignment="1">
      <alignment horizontal="center" vertical="center" wrapText="1"/>
    </xf>
    <xf numFmtId="0" fontId="49" fillId="0" borderId="7" xfId="14" applyFont="1" applyBorder="1" applyAlignment="1">
      <alignment horizontal="center" vertical="center" wrapText="1"/>
    </xf>
    <xf numFmtId="0" fontId="49" fillId="0" borderId="9" xfId="14" applyFont="1" applyBorder="1" applyAlignment="1">
      <alignment horizontal="center" vertical="center" wrapText="1"/>
    </xf>
    <xf numFmtId="0" fontId="49" fillId="0" borderId="10" xfId="14" applyFont="1" applyBorder="1" applyAlignment="1">
      <alignment horizontal="center" vertical="center" wrapTex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0" fontId="11" fillId="0" borderId="6" xfId="2" applyFont="1" applyBorder="1" applyAlignment="1">
      <alignment horizontal="left" vertical="top" wrapText="1"/>
    </xf>
    <xf numFmtId="0" fontId="11" fillId="0" borderId="7" xfId="2" applyFont="1" applyBorder="1" applyAlignment="1">
      <alignment horizontal="left" vertical="top"/>
    </xf>
    <xf numFmtId="0" fontId="11" fillId="0" borderId="5" xfId="2" applyFont="1" applyBorder="1" applyAlignment="1">
      <alignment horizontal="left" vertical="top"/>
    </xf>
    <xf numFmtId="0" fontId="11" fillId="0" borderId="12" xfId="2" applyFont="1" applyBorder="1" applyAlignment="1">
      <alignment horizontal="left" vertical="top"/>
    </xf>
    <xf numFmtId="0" fontId="11" fillId="0" borderId="0" xfId="2" applyFont="1" applyAlignment="1">
      <alignment horizontal="left" vertical="top"/>
    </xf>
    <xf numFmtId="0" fontId="11" fillId="0" borderId="4" xfId="2" applyFont="1" applyBorder="1" applyAlignment="1">
      <alignment horizontal="left" vertical="top"/>
    </xf>
    <xf numFmtId="0" fontId="11" fillId="0" borderId="9" xfId="2" applyFont="1" applyBorder="1" applyAlignment="1">
      <alignment horizontal="left" vertical="top"/>
    </xf>
    <xf numFmtId="0" fontId="11" fillId="0" borderId="10" xfId="2" applyFont="1" applyBorder="1" applyAlignment="1">
      <alignment horizontal="left" vertical="top"/>
    </xf>
    <xf numFmtId="0" fontId="11" fillId="0" borderId="11" xfId="2" applyFont="1" applyBorder="1" applyAlignment="1">
      <alignment horizontal="left" vertical="top"/>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10" fillId="0" borderId="0" xfId="2" applyFont="1" applyAlignment="1">
      <alignment vertical="center"/>
    </xf>
    <xf numFmtId="0" fontId="21" fillId="0" borderId="0" xfId="11" applyFont="1">
      <alignment vertical="center"/>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2" borderId="3" xfId="2" applyFont="1" applyFill="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198" fontId="52" fillId="7" borderId="1" xfId="2" applyNumberFormat="1" applyFont="1" applyFill="1" applyBorder="1" applyAlignment="1" applyProtection="1">
      <alignment horizontal="center" vertical="center" shrinkToFit="1"/>
      <protection locked="0"/>
    </xf>
    <xf numFmtId="190" fontId="10" fillId="7" borderId="1" xfId="2" applyNumberFormat="1" applyFont="1" applyFill="1" applyBorder="1" applyAlignment="1" applyProtection="1">
      <alignment horizontal="center" vertical="center" shrinkToFit="1"/>
      <protection locked="0"/>
    </xf>
    <xf numFmtId="190" fontId="37" fillId="7" borderId="3" xfId="14" applyNumberFormat="1" applyFont="1" applyFill="1" applyBorder="1" applyAlignment="1">
      <alignment horizontal="center" vertical="center" shrinkToFit="1"/>
    </xf>
  </cellXfs>
  <cellStyles count="16">
    <cellStyle name="桁区切り 2" xfId="3" xr:uid="{00000000-0005-0000-0000-000000000000}"/>
    <cellStyle name="桁区切り 3" xfId="6" xr:uid="{00000000-0005-0000-0000-000001000000}"/>
    <cellStyle name="桁区切り 3 2" xfId="9" xr:uid="{00000000-0005-0000-0000-000002000000}"/>
    <cellStyle name="桁区切り 3 3" xfId="15" xr:uid="{A1C64ACC-0F51-4DB3-AA38-5801E44FB22E}"/>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72EBDC4A-59F0-4520-BE55-E15E98A3178E}"/>
    <cellStyle name="標準 5" xfId="12" xr:uid="{0C857A3D-D0BC-439B-B9B4-DE21225DBC97}"/>
    <cellStyle name="標準 5 2" xfId="13" xr:uid="{2771286C-9C7D-4F16-8D33-240A25ADE8C3}"/>
    <cellStyle name="標準_021220点検表修正案" xfId="7" xr:uid="{00000000-0005-0000-0000-000009000000}"/>
  </cellStyles>
  <dxfs count="64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FFCCFF"/>
      <color rgb="FF0000FF"/>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calcChain" Target="calcChain.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theme" Target="theme/theme1.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jpeg"/><Relationship Id="rId5" Type="http://schemas.openxmlformats.org/officeDocument/2006/relationships/image" Target="../media/image6.jpe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8.jp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9.jp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1.jp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2.jp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3.jp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4.jp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5.jp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6.jp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7.jpg"/><Relationship Id="rId1" Type="http://schemas.openxmlformats.org/officeDocument/2006/relationships/image" Target="../media/image10.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8.jp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9.jp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0.jp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31.jpg"/><Relationship Id="rId1" Type="http://schemas.openxmlformats.org/officeDocument/2006/relationships/image" Target="../media/image1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32.jpg"/><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33.jp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eg"/><Relationship Id="rId4" Type="http://schemas.openxmlformats.org/officeDocument/2006/relationships/image" Target="../media/image125.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eg"/><Relationship Id="rId1" Type="http://schemas.openxmlformats.org/officeDocument/2006/relationships/image" Target="../media/image130.jpeg"/><Relationship Id="rId4" Type="http://schemas.openxmlformats.org/officeDocument/2006/relationships/image" Target="../media/image133.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36.jpeg"/><Relationship Id="rId2" Type="http://schemas.openxmlformats.org/officeDocument/2006/relationships/image" Target="../media/image135.jpeg"/><Relationship Id="rId1" Type="http://schemas.openxmlformats.org/officeDocument/2006/relationships/image" Target="../media/image134.jpeg"/><Relationship Id="rId4" Type="http://schemas.openxmlformats.org/officeDocument/2006/relationships/image" Target="../media/image137.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eg"/><Relationship Id="rId1" Type="http://schemas.openxmlformats.org/officeDocument/2006/relationships/image" Target="../media/image138.jpeg"/><Relationship Id="rId4" Type="http://schemas.openxmlformats.org/officeDocument/2006/relationships/image" Target="../media/image141.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44.jpeg"/><Relationship Id="rId2" Type="http://schemas.openxmlformats.org/officeDocument/2006/relationships/image" Target="../media/image143.jpeg"/><Relationship Id="rId1" Type="http://schemas.openxmlformats.org/officeDocument/2006/relationships/image" Target="../media/image142.jpeg"/><Relationship Id="rId4" Type="http://schemas.openxmlformats.org/officeDocument/2006/relationships/image" Target="../media/image145.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48.jpeg"/><Relationship Id="rId2" Type="http://schemas.openxmlformats.org/officeDocument/2006/relationships/image" Target="../media/image147.jpeg"/><Relationship Id="rId1" Type="http://schemas.openxmlformats.org/officeDocument/2006/relationships/image" Target="../media/image146.jpeg"/><Relationship Id="rId4" Type="http://schemas.openxmlformats.org/officeDocument/2006/relationships/image" Target="../media/image149.jpeg"/></Relationships>
</file>

<file path=xl/drawings/_rels/drawing55.xml.rels><?xml version="1.0" encoding="UTF-8" standalone="yes"?>
<Relationships xmlns="http://schemas.openxmlformats.org/package/2006/relationships"><Relationship Id="rId2" Type="http://schemas.openxmlformats.org/officeDocument/2006/relationships/image" Target="../media/image151.jpeg"/><Relationship Id="rId1" Type="http://schemas.openxmlformats.org/officeDocument/2006/relationships/image" Target="../media/image150.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152.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153.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54.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55.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56.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57.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58.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59.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60.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6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6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63.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64.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65.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66.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67.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68.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69.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70.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7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7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73.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74.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75.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76.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77.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78.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79.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80.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8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8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83.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84.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85.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86.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87.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88.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89.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90.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9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93.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94.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95.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96.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97.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98.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99.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200.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20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203.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204.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205.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06.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07.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08.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09.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10.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21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212.jpeg"/></Relationships>
</file>

<file path=xl/drawings/_rels/drawing117.xml.rels><?xml version="1.0" encoding="UTF-8" standalone="yes"?>
<Relationships xmlns="http://schemas.openxmlformats.org/package/2006/relationships"><Relationship Id="rId1" Type="http://schemas.openxmlformats.org/officeDocument/2006/relationships/image" Target="../media/image213.jpeg"/></Relationships>
</file>

<file path=xl/drawings/_rels/drawing118.xml.rels><?xml version="1.0" encoding="UTF-8" standalone="yes"?>
<Relationships xmlns="http://schemas.openxmlformats.org/package/2006/relationships"><Relationship Id="rId1" Type="http://schemas.openxmlformats.org/officeDocument/2006/relationships/image" Target="../media/image214.jpeg"/></Relationships>
</file>

<file path=xl/drawings/_rels/drawing119.xml.rels><?xml version="1.0" encoding="UTF-8" standalone="yes"?>
<Relationships xmlns="http://schemas.openxmlformats.org/package/2006/relationships"><Relationship Id="rId1" Type="http://schemas.openxmlformats.org/officeDocument/2006/relationships/image" Target="../media/image215.jpeg"/></Relationships>
</file>

<file path=xl/drawings/_rels/drawing120.xml.rels><?xml version="1.0" encoding="UTF-8" standalone="yes"?>
<Relationships xmlns="http://schemas.openxmlformats.org/package/2006/relationships"><Relationship Id="rId1" Type="http://schemas.openxmlformats.org/officeDocument/2006/relationships/image" Target="../media/image216.jpeg"/></Relationships>
</file>

<file path=xl/drawings/_rels/drawing121.xml.rels><?xml version="1.0" encoding="UTF-8" standalone="yes"?>
<Relationships xmlns="http://schemas.openxmlformats.org/package/2006/relationships"><Relationship Id="rId1" Type="http://schemas.openxmlformats.org/officeDocument/2006/relationships/image" Target="../media/image217.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218.jpeg"/></Relationships>
</file>

<file path=xl/drawings/_rels/drawing123.xml.rels><?xml version="1.0" encoding="UTF-8" standalone="yes"?>
<Relationships xmlns="http://schemas.openxmlformats.org/package/2006/relationships"><Relationship Id="rId1" Type="http://schemas.openxmlformats.org/officeDocument/2006/relationships/image" Target="../media/image219.jpeg"/></Relationships>
</file>

<file path=xl/drawings/_rels/drawing124.xml.rels><?xml version="1.0" encoding="UTF-8" standalone="yes"?>
<Relationships xmlns="http://schemas.openxmlformats.org/package/2006/relationships"><Relationship Id="rId1" Type="http://schemas.openxmlformats.org/officeDocument/2006/relationships/image" Target="../media/image220.jpeg"/></Relationships>
</file>

<file path=xl/drawings/_rels/drawing125.xml.rels><?xml version="1.0" encoding="UTF-8" standalone="yes"?>
<Relationships xmlns="http://schemas.openxmlformats.org/package/2006/relationships"><Relationship Id="rId1" Type="http://schemas.openxmlformats.org/officeDocument/2006/relationships/image" Target="../media/image221.jpeg"/></Relationships>
</file>

<file path=xl/drawings/_rels/drawing126.xml.rels><?xml version="1.0" encoding="UTF-8" standalone="yes"?>
<Relationships xmlns="http://schemas.openxmlformats.org/package/2006/relationships"><Relationship Id="rId1" Type="http://schemas.openxmlformats.org/officeDocument/2006/relationships/image" Target="../media/image222.jpeg"/></Relationships>
</file>

<file path=xl/drawings/_rels/drawing127.xml.rels><?xml version="1.0" encoding="UTF-8" standalone="yes"?>
<Relationships xmlns="http://schemas.openxmlformats.org/package/2006/relationships"><Relationship Id="rId1" Type="http://schemas.openxmlformats.org/officeDocument/2006/relationships/image" Target="../media/image223.jpeg"/></Relationships>
</file>

<file path=xl/drawings/_rels/drawing128.xml.rels><?xml version="1.0" encoding="UTF-8" standalone="yes"?>
<Relationships xmlns="http://schemas.openxmlformats.org/package/2006/relationships"><Relationship Id="rId1" Type="http://schemas.openxmlformats.org/officeDocument/2006/relationships/image" Target="../media/image224.jpeg"/></Relationships>
</file>

<file path=xl/drawings/_rels/drawing129.xml.rels><?xml version="1.0" encoding="UTF-8" standalone="yes"?>
<Relationships xmlns="http://schemas.openxmlformats.org/package/2006/relationships"><Relationship Id="rId1" Type="http://schemas.openxmlformats.org/officeDocument/2006/relationships/image" Target="../media/image225.jpeg"/></Relationships>
</file>

<file path=xl/drawings/_rels/drawing130.xml.rels><?xml version="1.0" encoding="UTF-8" standalone="yes"?>
<Relationships xmlns="http://schemas.openxmlformats.org/package/2006/relationships"><Relationship Id="rId1" Type="http://schemas.openxmlformats.org/officeDocument/2006/relationships/image" Target="../media/image226.jpeg"/></Relationships>
</file>

<file path=xl/drawings/_rels/drawing131.xml.rels><?xml version="1.0" encoding="UTF-8" standalone="yes"?>
<Relationships xmlns="http://schemas.openxmlformats.org/package/2006/relationships"><Relationship Id="rId1" Type="http://schemas.openxmlformats.org/officeDocument/2006/relationships/image" Target="../media/image227.jpeg"/></Relationships>
</file>

<file path=xl/drawings/_rels/drawing132.xml.rels><?xml version="1.0" encoding="UTF-8" standalone="yes"?>
<Relationships xmlns="http://schemas.openxmlformats.org/package/2006/relationships"><Relationship Id="rId1" Type="http://schemas.openxmlformats.org/officeDocument/2006/relationships/image" Target="../media/image228.jpeg"/></Relationships>
</file>

<file path=xl/drawings/_rels/drawing133.xml.rels><?xml version="1.0" encoding="UTF-8" standalone="yes"?>
<Relationships xmlns="http://schemas.openxmlformats.org/package/2006/relationships"><Relationship Id="rId1" Type="http://schemas.openxmlformats.org/officeDocument/2006/relationships/image" Target="../media/image229.jpeg"/></Relationships>
</file>

<file path=xl/drawings/_rels/drawing134.xml.rels><?xml version="1.0" encoding="UTF-8" standalone="yes"?>
<Relationships xmlns="http://schemas.openxmlformats.org/package/2006/relationships"><Relationship Id="rId1" Type="http://schemas.openxmlformats.org/officeDocument/2006/relationships/image" Target="../media/image230.jpeg"/></Relationships>
</file>

<file path=xl/drawings/_rels/drawing135.xml.rels><?xml version="1.0" encoding="UTF-8" standalone="yes"?>
<Relationships xmlns="http://schemas.openxmlformats.org/package/2006/relationships"><Relationship Id="rId1" Type="http://schemas.openxmlformats.org/officeDocument/2006/relationships/image" Target="../media/image231.jpeg"/></Relationships>
</file>

<file path=xl/drawings/_rels/drawing136.xml.rels><?xml version="1.0" encoding="UTF-8" standalone="yes"?>
<Relationships xmlns="http://schemas.openxmlformats.org/package/2006/relationships"><Relationship Id="rId1" Type="http://schemas.openxmlformats.org/officeDocument/2006/relationships/image" Target="../media/image232.jpeg"/></Relationships>
</file>

<file path=xl/drawings/_rels/drawing137.xml.rels><?xml version="1.0" encoding="UTF-8" standalone="yes"?>
<Relationships xmlns="http://schemas.openxmlformats.org/package/2006/relationships"><Relationship Id="rId1" Type="http://schemas.openxmlformats.org/officeDocument/2006/relationships/image" Target="../media/image233.jpeg"/></Relationships>
</file>

<file path=xl/drawings/_rels/drawing138.xml.rels><?xml version="1.0" encoding="UTF-8" standalone="yes"?>
<Relationships xmlns="http://schemas.openxmlformats.org/package/2006/relationships"><Relationship Id="rId1" Type="http://schemas.openxmlformats.org/officeDocument/2006/relationships/image" Target="../media/image234.jpeg"/></Relationships>
</file>

<file path=xl/drawings/_rels/drawing139.xml.rels><?xml version="1.0" encoding="UTF-8" standalone="yes"?>
<Relationships xmlns="http://schemas.openxmlformats.org/package/2006/relationships"><Relationship Id="rId1" Type="http://schemas.openxmlformats.org/officeDocument/2006/relationships/image" Target="../media/image235.jpeg"/></Relationships>
</file>

<file path=xl/drawings/_rels/drawing140.xml.rels><?xml version="1.0" encoding="UTF-8" standalone="yes"?>
<Relationships xmlns="http://schemas.openxmlformats.org/package/2006/relationships"><Relationship Id="rId1" Type="http://schemas.openxmlformats.org/officeDocument/2006/relationships/image" Target="../media/image236.jpeg"/></Relationships>
</file>

<file path=xl/drawings/_rels/drawing141.xml.rels><?xml version="1.0" encoding="UTF-8" standalone="yes"?>
<Relationships xmlns="http://schemas.openxmlformats.org/package/2006/relationships"><Relationship Id="rId1" Type="http://schemas.openxmlformats.org/officeDocument/2006/relationships/image" Target="../media/image237.jpeg"/></Relationships>
</file>

<file path=xl/drawings/_rels/drawing142.xml.rels><?xml version="1.0" encoding="UTF-8" standalone="yes"?>
<Relationships xmlns="http://schemas.openxmlformats.org/package/2006/relationships"><Relationship Id="rId1" Type="http://schemas.openxmlformats.org/officeDocument/2006/relationships/image" Target="../media/image238.jpeg"/></Relationships>
</file>

<file path=xl/drawings/_rels/drawing143.xml.rels><?xml version="1.0" encoding="UTF-8" standalone="yes"?>
<Relationships xmlns="http://schemas.openxmlformats.org/package/2006/relationships"><Relationship Id="rId1" Type="http://schemas.openxmlformats.org/officeDocument/2006/relationships/image" Target="../media/image239.jpeg"/></Relationships>
</file>

<file path=xl/drawings/_rels/drawing144.xml.rels><?xml version="1.0" encoding="UTF-8" standalone="yes"?>
<Relationships xmlns="http://schemas.openxmlformats.org/package/2006/relationships"><Relationship Id="rId1" Type="http://schemas.openxmlformats.org/officeDocument/2006/relationships/image" Target="../media/image240.jpeg"/></Relationships>
</file>

<file path=xl/drawings/_rels/drawing145.xml.rels><?xml version="1.0" encoding="UTF-8" standalone="yes"?>
<Relationships xmlns="http://schemas.openxmlformats.org/package/2006/relationships"><Relationship Id="rId1" Type="http://schemas.openxmlformats.org/officeDocument/2006/relationships/image" Target="../media/image241.jpeg"/></Relationships>
</file>

<file path=xl/drawings/_rels/drawing146.xml.rels><?xml version="1.0" encoding="UTF-8" standalone="yes"?>
<Relationships xmlns="http://schemas.openxmlformats.org/package/2006/relationships"><Relationship Id="rId1" Type="http://schemas.openxmlformats.org/officeDocument/2006/relationships/image" Target="../media/image242.jpeg"/></Relationships>
</file>

<file path=xl/drawings/_rels/drawing147.xml.rels><?xml version="1.0" encoding="UTF-8" standalone="yes"?>
<Relationships xmlns="http://schemas.openxmlformats.org/package/2006/relationships"><Relationship Id="rId1" Type="http://schemas.openxmlformats.org/officeDocument/2006/relationships/image" Target="../media/image243.jpeg"/></Relationships>
</file>

<file path=xl/drawings/_rels/drawing148.xml.rels><?xml version="1.0" encoding="UTF-8" standalone="yes"?>
<Relationships xmlns="http://schemas.openxmlformats.org/package/2006/relationships"><Relationship Id="rId1" Type="http://schemas.openxmlformats.org/officeDocument/2006/relationships/image" Target="../media/image244.jpeg"/></Relationships>
</file>

<file path=xl/drawings/_rels/drawing149.xml.rels><?xml version="1.0" encoding="UTF-8" standalone="yes"?>
<Relationships xmlns="http://schemas.openxmlformats.org/package/2006/relationships"><Relationship Id="rId1" Type="http://schemas.openxmlformats.org/officeDocument/2006/relationships/image" Target="../media/image245.jpeg"/></Relationships>
</file>

<file path=xl/drawings/_rels/drawing150.xml.rels><?xml version="1.0" encoding="UTF-8" standalone="yes"?>
<Relationships xmlns="http://schemas.openxmlformats.org/package/2006/relationships"><Relationship Id="rId1" Type="http://schemas.openxmlformats.org/officeDocument/2006/relationships/image" Target="../media/image246.jpeg"/></Relationships>
</file>

<file path=xl/drawings/_rels/drawing151.xml.rels><?xml version="1.0" encoding="UTF-8" standalone="yes"?>
<Relationships xmlns="http://schemas.openxmlformats.org/package/2006/relationships"><Relationship Id="rId1" Type="http://schemas.openxmlformats.org/officeDocument/2006/relationships/image" Target="../media/image247.jpeg"/></Relationships>
</file>

<file path=xl/drawings/_rels/drawing152.xml.rels><?xml version="1.0" encoding="UTF-8" standalone="yes"?>
<Relationships xmlns="http://schemas.openxmlformats.org/package/2006/relationships"><Relationship Id="rId1" Type="http://schemas.openxmlformats.org/officeDocument/2006/relationships/image" Target="../media/image248.jpeg"/></Relationships>
</file>

<file path=xl/drawings/_rels/drawing153.xml.rels><?xml version="1.0" encoding="UTF-8" standalone="yes"?>
<Relationships xmlns="http://schemas.openxmlformats.org/package/2006/relationships"><Relationship Id="rId1" Type="http://schemas.openxmlformats.org/officeDocument/2006/relationships/image" Target="../media/image249.jpeg"/></Relationships>
</file>

<file path=xl/drawings/_rels/drawing154.xml.rels><?xml version="1.0" encoding="UTF-8" standalone="yes"?>
<Relationships xmlns="http://schemas.openxmlformats.org/package/2006/relationships"><Relationship Id="rId1" Type="http://schemas.openxmlformats.org/officeDocument/2006/relationships/image" Target="../media/image250.jpeg"/></Relationships>
</file>

<file path=xl/drawings/_rels/drawing155.xml.rels><?xml version="1.0" encoding="UTF-8" standalone="yes"?>
<Relationships xmlns="http://schemas.openxmlformats.org/package/2006/relationships"><Relationship Id="rId1" Type="http://schemas.openxmlformats.org/officeDocument/2006/relationships/image" Target="../media/image251.jpeg"/></Relationships>
</file>

<file path=xl/drawings/_rels/drawing156.xml.rels><?xml version="1.0" encoding="UTF-8" standalone="yes"?>
<Relationships xmlns="http://schemas.openxmlformats.org/package/2006/relationships"><Relationship Id="rId1" Type="http://schemas.openxmlformats.org/officeDocument/2006/relationships/image" Target="../media/image252.jpeg"/></Relationships>
</file>

<file path=xl/drawings/_rels/drawing157.xml.rels><?xml version="1.0" encoding="UTF-8" standalone="yes"?>
<Relationships xmlns="http://schemas.openxmlformats.org/package/2006/relationships"><Relationship Id="rId1" Type="http://schemas.openxmlformats.org/officeDocument/2006/relationships/image" Target="../media/image253.jpeg"/></Relationships>
</file>

<file path=xl/drawings/_rels/drawing158.xml.rels><?xml version="1.0" encoding="UTF-8" standalone="yes"?>
<Relationships xmlns="http://schemas.openxmlformats.org/package/2006/relationships"><Relationship Id="rId1" Type="http://schemas.openxmlformats.org/officeDocument/2006/relationships/image" Target="../media/image254.jpeg"/></Relationships>
</file>

<file path=xl/drawings/_rels/drawing159.xml.rels><?xml version="1.0" encoding="UTF-8" standalone="yes"?>
<Relationships xmlns="http://schemas.openxmlformats.org/package/2006/relationships"><Relationship Id="rId1" Type="http://schemas.openxmlformats.org/officeDocument/2006/relationships/image" Target="../media/image255.jpeg"/></Relationships>
</file>

<file path=xl/drawings/_rels/drawing160.xml.rels><?xml version="1.0" encoding="UTF-8" standalone="yes"?>
<Relationships xmlns="http://schemas.openxmlformats.org/package/2006/relationships"><Relationship Id="rId1" Type="http://schemas.openxmlformats.org/officeDocument/2006/relationships/image" Target="../media/image256.jpeg"/></Relationships>
</file>

<file path=xl/drawings/_rels/drawing161.xml.rels><?xml version="1.0" encoding="UTF-8" standalone="yes"?>
<Relationships xmlns="http://schemas.openxmlformats.org/package/2006/relationships"><Relationship Id="rId1" Type="http://schemas.openxmlformats.org/officeDocument/2006/relationships/image" Target="../media/image257.jpeg"/></Relationships>
</file>

<file path=xl/drawings/_rels/drawing162.xml.rels><?xml version="1.0" encoding="UTF-8" standalone="yes"?>
<Relationships xmlns="http://schemas.openxmlformats.org/package/2006/relationships"><Relationship Id="rId1" Type="http://schemas.openxmlformats.org/officeDocument/2006/relationships/image" Target="../media/image258.jpeg"/></Relationships>
</file>

<file path=xl/drawings/_rels/drawing163.xml.rels><?xml version="1.0" encoding="UTF-8" standalone="yes"?>
<Relationships xmlns="http://schemas.openxmlformats.org/package/2006/relationships"><Relationship Id="rId1" Type="http://schemas.openxmlformats.org/officeDocument/2006/relationships/image" Target="../media/image259.jpeg"/></Relationships>
</file>

<file path=xl/drawings/_rels/drawing164.xml.rels><?xml version="1.0" encoding="UTF-8" standalone="yes"?>
<Relationships xmlns="http://schemas.openxmlformats.org/package/2006/relationships"><Relationship Id="rId1" Type="http://schemas.openxmlformats.org/officeDocument/2006/relationships/image" Target="../media/image260.jpeg"/></Relationships>
</file>

<file path=xl/drawings/_rels/drawing165.xml.rels><?xml version="1.0" encoding="UTF-8" standalone="yes"?>
<Relationships xmlns="http://schemas.openxmlformats.org/package/2006/relationships"><Relationship Id="rId1" Type="http://schemas.openxmlformats.org/officeDocument/2006/relationships/image" Target="../media/image261.jpeg"/></Relationships>
</file>

<file path=xl/drawings/_rels/drawing166.xml.rels><?xml version="1.0" encoding="UTF-8" standalone="yes"?>
<Relationships xmlns="http://schemas.openxmlformats.org/package/2006/relationships"><Relationship Id="rId1" Type="http://schemas.openxmlformats.org/officeDocument/2006/relationships/image" Target="../media/image262.jpeg"/></Relationships>
</file>

<file path=xl/drawings/_rels/drawing167.xml.rels><?xml version="1.0" encoding="UTF-8" standalone="yes"?>
<Relationships xmlns="http://schemas.openxmlformats.org/package/2006/relationships"><Relationship Id="rId1" Type="http://schemas.openxmlformats.org/officeDocument/2006/relationships/image" Target="../media/image263.jpeg"/></Relationships>
</file>

<file path=xl/drawings/_rels/drawing168.xml.rels><?xml version="1.0" encoding="UTF-8" standalone="yes"?>
<Relationships xmlns="http://schemas.openxmlformats.org/package/2006/relationships"><Relationship Id="rId1" Type="http://schemas.openxmlformats.org/officeDocument/2006/relationships/image" Target="../media/image264.jpeg"/></Relationships>
</file>

<file path=xl/drawings/_rels/drawing169.xml.rels><?xml version="1.0" encoding="UTF-8" standalone="yes"?>
<Relationships xmlns="http://schemas.openxmlformats.org/package/2006/relationships"><Relationship Id="rId1" Type="http://schemas.openxmlformats.org/officeDocument/2006/relationships/image" Target="../media/image265.jpeg"/></Relationships>
</file>

<file path=xl/drawings/_rels/drawing170.xml.rels><?xml version="1.0" encoding="UTF-8" standalone="yes"?>
<Relationships xmlns="http://schemas.openxmlformats.org/package/2006/relationships"><Relationship Id="rId1" Type="http://schemas.openxmlformats.org/officeDocument/2006/relationships/image" Target="../media/image266.jpeg"/></Relationships>
</file>

<file path=xl/drawings/_rels/drawing171.xml.rels><?xml version="1.0" encoding="UTF-8" standalone="yes"?>
<Relationships xmlns="http://schemas.openxmlformats.org/package/2006/relationships"><Relationship Id="rId1" Type="http://schemas.openxmlformats.org/officeDocument/2006/relationships/image" Target="../media/image267.jpeg"/></Relationships>
</file>

<file path=xl/drawings/_rels/drawing172.xml.rels><?xml version="1.0" encoding="UTF-8" standalone="yes"?>
<Relationships xmlns="http://schemas.openxmlformats.org/package/2006/relationships"><Relationship Id="rId1" Type="http://schemas.openxmlformats.org/officeDocument/2006/relationships/image" Target="../media/image268.jpeg"/></Relationships>
</file>

<file path=xl/drawings/_rels/drawing173.xml.rels><?xml version="1.0" encoding="UTF-8" standalone="yes"?>
<Relationships xmlns="http://schemas.openxmlformats.org/package/2006/relationships"><Relationship Id="rId1" Type="http://schemas.openxmlformats.org/officeDocument/2006/relationships/image" Target="../media/image269.jpeg"/></Relationships>
</file>

<file path=xl/drawings/_rels/drawing174.xml.rels><?xml version="1.0" encoding="UTF-8" standalone="yes"?>
<Relationships xmlns="http://schemas.openxmlformats.org/package/2006/relationships"><Relationship Id="rId1" Type="http://schemas.openxmlformats.org/officeDocument/2006/relationships/image" Target="../media/image270.jpeg"/></Relationships>
</file>

<file path=xl/drawings/_rels/drawing175.xml.rels><?xml version="1.0" encoding="UTF-8" standalone="yes"?>
<Relationships xmlns="http://schemas.openxmlformats.org/package/2006/relationships"><Relationship Id="rId1" Type="http://schemas.openxmlformats.org/officeDocument/2006/relationships/image" Target="../media/image271.jpeg"/></Relationships>
</file>

<file path=xl/drawings/_rels/drawing176.xml.rels><?xml version="1.0" encoding="UTF-8" standalone="yes"?>
<Relationships xmlns="http://schemas.openxmlformats.org/package/2006/relationships"><Relationship Id="rId1" Type="http://schemas.openxmlformats.org/officeDocument/2006/relationships/image" Target="../media/image272.jpeg"/></Relationships>
</file>

<file path=xl/drawings/_rels/drawing177.xml.rels><?xml version="1.0" encoding="UTF-8" standalone="yes"?>
<Relationships xmlns="http://schemas.openxmlformats.org/package/2006/relationships"><Relationship Id="rId1" Type="http://schemas.openxmlformats.org/officeDocument/2006/relationships/image" Target="../media/image273.jpeg"/></Relationships>
</file>

<file path=xl/drawings/_rels/drawing178.xml.rels><?xml version="1.0" encoding="UTF-8" standalone="yes"?>
<Relationships xmlns="http://schemas.openxmlformats.org/package/2006/relationships"><Relationship Id="rId1" Type="http://schemas.openxmlformats.org/officeDocument/2006/relationships/image" Target="../media/image274.jpeg"/></Relationships>
</file>

<file path=xl/drawings/_rels/drawing179.xml.rels><?xml version="1.0" encoding="UTF-8" standalone="yes"?>
<Relationships xmlns="http://schemas.openxmlformats.org/package/2006/relationships"><Relationship Id="rId1" Type="http://schemas.openxmlformats.org/officeDocument/2006/relationships/image" Target="../media/image275.jpeg"/></Relationships>
</file>

<file path=xl/drawings/_rels/drawing180.xml.rels><?xml version="1.0" encoding="UTF-8" standalone="yes"?>
<Relationships xmlns="http://schemas.openxmlformats.org/package/2006/relationships"><Relationship Id="rId1" Type="http://schemas.openxmlformats.org/officeDocument/2006/relationships/image" Target="../media/image276.jpeg"/></Relationships>
</file>

<file path=xl/drawings/_rels/drawing181.xml.rels><?xml version="1.0" encoding="UTF-8" standalone="yes"?>
<Relationships xmlns="http://schemas.openxmlformats.org/package/2006/relationships"><Relationship Id="rId1" Type="http://schemas.openxmlformats.org/officeDocument/2006/relationships/image" Target="../media/image277.jpeg"/></Relationships>
</file>

<file path=xl/drawings/_rels/drawing182.xml.rels><?xml version="1.0" encoding="UTF-8" standalone="yes"?>
<Relationships xmlns="http://schemas.openxmlformats.org/package/2006/relationships"><Relationship Id="rId1" Type="http://schemas.openxmlformats.org/officeDocument/2006/relationships/image" Target="../media/image278.jpeg"/></Relationships>
</file>

<file path=xl/drawings/_rels/drawing183.xml.rels><?xml version="1.0" encoding="UTF-8" standalone="yes"?>
<Relationships xmlns="http://schemas.openxmlformats.org/package/2006/relationships"><Relationship Id="rId1" Type="http://schemas.openxmlformats.org/officeDocument/2006/relationships/image" Target="../media/image279.jpeg"/></Relationships>
</file>

<file path=xl/drawings/_rels/drawing184.xml.rels><?xml version="1.0" encoding="UTF-8" standalone="yes"?>
<Relationships xmlns="http://schemas.openxmlformats.org/package/2006/relationships"><Relationship Id="rId1" Type="http://schemas.openxmlformats.org/officeDocument/2006/relationships/image" Target="../media/image280.jpeg"/></Relationships>
</file>

<file path=xl/drawings/_rels/drawing185.xml.rels><?xml version="1.0" encoding="UTF-8" standalone="yes"?>
<Relationships xmlns="http://schemas.openxmlformats.org/package/2006/relationships"><Relationship Id="rId1" Type="http://schemas.openxmlformats.org/officeDocument/2006/relationships/image" Target="../media/image281.jpeg"/></Relationships>
</file>

<file path=xl/drawings/_rels/drawing186.xml.rels><?xml version="1.0" encoding="UTF-8" standalone="yes"?>
<Relationships xmlns="http://schemas.openxmlformats.org/package/2006/relationships"><Relationship Id="rId1" Type="http://schemas.openxmlformats.org/officeDocument/2006/relationships/image" Target="../media/image282.jpeg"/></Relationships>
</file>

<file path=xl/drawings/_rels/drawing187.xml.rels><?xml version="1.0" encoding="UTF-8" standalone="yes"?>
<Relationships xmlns="http://schemas.openxmlformats.org/package/2006/relationships"><Relationship Id="rId1" Type="http://schemas.openxmlformats.org/officeDocument/2006/relationships/image" Target="../media/image283.jpeg"/></Relationships>
</file>

<file path=xl/drawings/_rels/drawing188.xml.rels><?xml version="1.0" encoding="UTF-8" standalone="yes"?>
<Relationships xmlns="http://schemas.openxmlformats.org/package/2006/relationships"><Relationship Id="rId1" Type="http://schemas.openxmlformats.org/officeDocument/2006/relationships/image" Target="../media/image284.jpeg"/></Relationships>
</file>

<file path=xl/drawings/_rels/drawing189.xml.rels><?xml version="1.0" encoding="UTF-8" standalone="yes"?>
<Relationships xmlns="http://schemas.openxmlformats.org/package/2006/relationships"><Relationship Id="rId1" Type="http://schemas.openxmlformats.org/officeDocument/2006/relationships/image" Target="../media/image285.jpeg"/></Relationships>
</file>

<file path=xl/drawings/_rels/drawing190.xml.rels><?xml version="1.0" encoding="UTF-8" standalone="yes"?>
<Relationships xmlns="http://schemas.openxmlformats.org/package/2006/relationships"><Relationship Id="rId1" Type="http://schemas.openxmlformats.org/officeDocument/2006/relationships/image" Target="../media/image286.jpeg"/></Relationships>
</file>

<file path=xl/drawings/_rels/drawing191.xml.rels><?xml version="1.0" encoding="UTF-8" standalone="yes"?>
<Relationships xmlns="http://schemas.openxmlformats.org/package/2006/relationships"><Relationship Id="rId1" Type="http://schemas.openxmlformats.org/officeDocument/2006/relationships/image" Target="../media/image287.jpeg"/></Relationships>
</file>

<file path=xl/drawings/_rels/drawing192.xml.rels><?xml version="1.0" encoding="UTF-8" standalone="yes"?>
<Relationships xmlns="http://schemas.openxmlformats.org/package/2006/relationships"><Relationship Id="rId1" Type="http://schemas.openxmlformats.org/officeDocument/2006/relationships/image" Target="../media/image288.jpeg"/></Relationships>
</file>

<file path=xl/drawings/_rels/drawing193.xml.rels><?xml version="1.0" encoding="UTF-8" standalone="yes"?>
<Relationships xmlns="http://schemas.openxmlformats.org/package/2006/relationships"><Relationship Id="rId1" Type="http://schemas.openxmlformats.org/officeDocument/2006/relationships/image" Target="../media/image289.jpeg"/></Relationships>
</file>

<file path=xl/drawings/_rels/drawing194.xml.rels><?xml version="1.0" encoding="UTF-8" standalone="yes"?>
<Relationships xmlns="http://schemas.openxmlformats.org/package/2006/relationships"><Relationship Id="rId1" Type="http://schemas.openxmlformats.org/officeDocument/2006/relationships/image" Target="../media/image290.jpeg"/></Relationships>
</file>

<file path=xl/drawings/_rels/drawing195.xml.rels><?xml version="1.0" encoding="UTF-8" standalone="yes"?>
<Relationships xmlns="http://schemas.openxmlformats.org/package/2006/relationships"><Relationship Id="rId1" Type="http://schemas.openxmlformats.org/officeDocument/2006/relationships/image" Target="../media/image291.jpeg"/></Relationships>
</file>

<file path=xl/drawings/_rels/drawing196.xml.rels><?xml version="1.0" encoding="UTF-8" standalone="yes"?>
<Relationships xmlns="http://schemas.openxmlformats.org/package/2006/relationships"><Relationship Id="rId1" Type="http://schemas.openxmlformats.org/officeDocument/2006/relationships/image" Target="../media/image292.jpeg"/></Relationships>
</file>

<file path=xl/drawings/_rels/drawing197.xml.rels><?xml version="1.0" encoding="UTF-8" standalone="yes"?>
<Relationships xmlns="http://schemas.openxmlformats.org/package/2006/relationships"><Relationship Id="rId1" Type="http://schemas.openxmlformats.org/officeDocument/2006/relationships/image" Target="../media/image293.jpeg"/></Relationships>
</file>

<file path=xl/drawings/_rels/drawing198.xml.rels><?xml version="1.0" encoding="UTF-8" standalone="yes"?>
<Relationships xmlns="http://schemas.openxmlformats.org/package/2006/relationships"><Relationship Id="rId1" Type="http://schemas.openxmlformats.org/officeDocument/2006/relationships/image" Target="../media/image294.jpeg"/></Relationships>
</file>

<file path=xl/drawings/_rels/drawing199.xml.rels><?xml version="1.0" encoding="UTF-8" standalone="yes"?>
<Relationships xmlns="http://schemas.openxmlformats.org/package/2006/relationships"><Relationship Id="rId1" Type="http://schemas.openxmlformats.org/officeDocument/2006/relationships/image" Target="../media/image295.jpeg"/></Relationships>
</file>

<file path=xl/drawings/_rels/drawing200.xml.rels><?xml version="1.0" encoding="UTF-8" standalone="yes"?>
<Relationships xmlns="http://schemas.openxmlformats.org/package/2006/relationships"><Relationship Id="rId1" Type="http://schemas.openxmlformats.org/officeDocument/2006/relationships/image" Target="../media/image296.jpeg"/></Relationships>
</file>

<file path=xl/drawings/_rels/drawing201.xml.rels><?xml version="1.0" encoding="UTF-8" standalone="yes"?>
<Relationships xmlns="http://schemas.openxmlformats.org/package/2006/relationships"><Relationship Id="rId1" Type="http://schemas.openxmlformats.org/officeDocument/2006/relationships/image" Target="../media/image297.jpeg"/></Relationships>
</file>

<file path=xl/drawings/_rels/drawing202.xml.rels><?xml version="1.0" encoding="UTF-8" standalone="yes"?>
<Relationships xmlns="http://schemas.openxmlformats.org/package/2006/relationships"><Relationship Id="rId1" Type="http://schemas.openxmlformats.org/officeDocument/2006/relationships/image" Target="../media/image298.jpeg"/></Relationships>
</file>

<file path=xl/drawings/_rels/drawing203.xml.rels><?xml version="1.0" encoding="UTF-8" standalone="yes"?>
<Relationships xmlns="http://schemas.openxmlformats.org/package/2006/relationships"><Relationship Id="rId1" Type="http://schemas.openxmlformats.org/officeDocument/2006/relationships/image" Target="../media/image299.jpeg"/></Relationships>
</file>

<file path=xl/drawings/_rels/drawing204.xml.rels><?xml version="1.0" encoding="UTF-8" standalone="yes"?>
<Relationships xmlns="http://schemas.openxmlformats.org/package/2006/relationships"><Relationship Id="rId1" Type="http://schemas.openxmlformats.org/officeDocument/2006/relationships/image" Target="../media/image300.jpeg"/></Relationships>
</file>

<file path=xl/drawings/_rels/drawing205.xml.rels><?xml version="1.0" encoding="UTF-8" standalone="yes"?>
<Relationships xmlns="http://schemas.openxmlformats.org/package/2006/relationships"><Relationship Id="rId1" Type="http://schemas.openxmlformats.org/officeDocument/2006/relationships/image" Target="../media/image301.jpeg"/></Relationships>
</file>

<file path=xl/drawings/_rels/drawing206.xml.rels><?xml version="1.0" encoding="UTF-8" standalone="yes"?>
<Relationships xmlns="http://schemas.openxmlformats.org/package/2006/relationships"><Relationship Id="rId1" Type="http://schemas.openxmlformats.org/officeDocument/2006/relationships/image" Target="../media/image302.jpeg"/></Relationships>
</file>

<file path=xl/drawings/_rels/drawing207.xml.rels><?xml version="1.0" encoding="UTF-8" standalone="yes"?>
<Relationships xmlns="http://schemas.openxmlformats.org/package/2006/relationships"><Relationship Id="rId1" Type="http://schemas.openxmlformats.org/officeDocument/2006/relationships/image" Target="../media/image303.jpeg"/></Relationships>
</file>

<file path=xl/drawings/_rels/drawing208.xml.rels><?xml version="1.0" encoding="UTF-8" standalone="yes"?>
<Relationships xmlns="http://schemas.openxmlformats.org/package/2006/relationships"><Relationship Id="rId1" Type="http://schemas.openxmlformats.org/officeDocument/2006/relationships/image" Target="../media/image304.jpeg"/></Relationships>
</file>

<file path=xl/drawings/_rels/drawing209.xml.rels><?xml version="1.0" encoding="UTF-8" standalone="yes"?>
<Relationships xmlns="http://schemas.openxmlformats.org/package/2006/relationships"><Relationship Id="rId1" Type="http://schemas.openxmlformats.org/officeDocument/2006/relationships/image" Target="../media/image305.jpeg"/></Relationships>
</file>

<file path=xl/drawings/_rels/drawing210.xml.rels><?xml version="1.0" encoding="UTF-8" standalone="yes"?>
<Relationships xmlns="http://schemas.openxmlformats.org/package/2006/relationships"><Relationship Id="rId1" Type="http://schemas.openxmlformats.org/officeDocument/2006/relationships/image" Target="../media/image306.jpeg"/></Relationships>
</file>

<file path=xl/drawings/_rels/drawing211.xml.rels><?xml version="1.0" encoding="UTF-8" standalone="yes"?>
<Relationships xmlns="http://schemas.openxmlformats.org/package/2006/relationships"><Relationship Id="rId1" Type="http://schemas.openxmlformats.org/officeDocument/2006/relationships/image" Target="../media/image307.jpeg"/></Relationships>
</file>

<file path=xl/drawings/_rels/drawing212.xml.rels><?xml version="1.0" encoding="UTF-8" standalone="yes"?>
<Relationships xmlns="http://schemas.openxmlformats.org/package/2006/relationships"><Relationship Id="rId1" Type="http://schemas.openxmlformats.org/officeDocument/2006/relationships/image" Target="../media/image308.jpeg"/></Relationships>
</file>

<file path=xl/drawings/_rels/drawing213.xml.rels><?xml version="1.0" encoding="UTF-8" standalone="yes"?>
<Relationships xmlns="http://schemas.openxmlformats.org/package/2006/relationships"><Relationship Id="rId1" Type="http://schemas.openxmlformats.org/officeDocument/2006/relationships/image" Target="../media/image309.jpeg"/></Relationships>
</file>

<file path=xl/drawings/_rels/drawing214.xml.rels><?xml version="1.0" encoding="UTF-8" standalone="yes"?>
<Relationships xmlns="http://schemas.openxmlformats.org/package/2006/relationships"><Relationship Id="rId1" Type="http://schemas.openxmlformats.org/officeDocument/2006/relationships/image" Target="../media/image310.jpeg"/></Relationships>
</file>

<file path=xl/drawings/_rels/drawing215.xml.rels><?xml version="1.0" encoding="UTF-8" standalone="yes"?>
<Relationships xmlns="http://schemas.openxmlformats.org/package/2006/relationships"><Relationship Id="rId1" Type="http://schemas.openxmlformats.org/officeDocument/2006/relationships/image" Target="../media/image311.jpeg"/></Relationships>
</file>

<file path=xl/drawings/_rels/drawing216.xml.rels><?xml version="1.0" encoding="UTF-8" standalone="yes"?>
<Relationships xmlns="http://schemas.openxmlformats.org/package/2006/relationships"><Relationship Id="rId1" Type="http://schemas.openxmlformats.org/officeDocument/2006/relationships/image" Target="../media/image312.jpeg"/></Relationships>
</file>

<file path=xl/drawings/_rels/drawing217.xml.rels><?xml version="1.0" encoding="UTF-8" standalone="yes"?>
<Relationships xmlns="http://schemas.openxmlformats.org/package/2006/relationships"><Relationship Id="rId1" Type="http://schemas.openxmlformats.org/officeDocument/2006/relationships/image" Target="../media/image313.jpeg"/></Relationships>
</file>

<file path=xl/drawings/_rels/drawing218.xml.rels><?xml version="1.0" encoding="UTF-8" standalone="yes"?>
<Relationships xmlns="http://schemas.openxmlformats.org/package/2006/relationships"><Relationship Id="rId1" Type="http://schemas.openxmlformats.org/officeDocument/2006/relationships/image" Target="../media/image314.jpeg"/></Relationships>
</file>

<file path=xl/drawings/_rels/drawing219.xml.rels><?xml version="1.0" encoding="UTF-8" standalone="yes"?>
<Relationships xmlns="http://schemas.openxmlformats.org/package/2006/relationships"><Relationship Id="rId1" Type="http://schemas.openxmlformats.org/officeDocument/2006/relationships/image" Target="../media/image315.jpeg"/></Relationships>
</file>

<file path=xl/drawings/_rels/drawing220.xml.rels><?xml version="1.0" encoding="UTF-8" standalone="yes"?>
<Relationships xmlns="http://schemas.openxmlformats.org/package/2006/relationships"><Relationship Id="rId1" Type="http://schemas.openxmlformats.org/officeDocument/2006/relationships/image" Target="../media/image316.jpeg"/></Relationships>
</file>

<file path=xl/drawings/_rels/drawing221.xml.rels><?xml version="1.0" encoding="UTF-8" standalone="yes"?>
<Relationships xmlns="http://schemas.openxmlformats.org/package/2006/relationships"><Relationship Id="rId1" Type="http://schemas.openxmlformats.org/officeDocument/2006/relationships/image" Target="../media/image317.jpeg"/></Relationships>
</file>

<file path=xl/drawings/_rels/drawing222.xml.rels><?xml version="1.0" encoding="UTF-8" standalone="yes"?>
<Relationships xmlns="http://schemas.openxmlformats.org/package/2006/relationships"><Relationship Id="rId1" Type="http://schemas.openxmlformats.org/officeDocument/2006/relationships/image" Target="../media/image318.jpeg"/></Relationships>
</file>

<file path=xl/drawings/_rels/drawing223.xml.rels><?xml version="1.0" encoding="UTF-8" standalone="yes"?>
<Relationships xmlns="http://schemas.openxmlformats.org/package/2006/relationships"><Relationship Id="rId1" Type="http://schemas.openxmlformats.org/officeDocument/2006/relationships/image" Target="../media/image319.jpeg"/></Relationships>
</file>

<file path=xl/drawings/_rels/drawing224.xml.rels><?xml version="1.0" encoding="UTF-8" standalone="yes"?>
<Relationships xmlns="http://schemas.openxmlformats.org/package/2006/relationships"><Relationship Id="rId1" Type="http://schemas.openxmlformats.org/officeDocument/2006/relationships/image" Target="../media/image320.jpeg"/></Relationships>
</file>

<file path=xl/drawings/_rels/drawing225.xml.rels><?xml version="1.0" encoding="UTF-8" standalone="yes"?>
<Relationships xmlns="http://schemas.openxmlformats.org/package/2006/relationships"><Relationship Id="rId1" Type="http://schemas.openxmlformats.org/officeDocument/2006/relationships/image" Target="../media/image321.jpeg"/></Relationships>
</file>

<file path=xl/drawings/_rels/drawing226.xml.rels><?xml version="1.0" encoding="UTF-8" standalone="yes"?>
<Relationships xmlns="http://schemas.openxmlformats.org/package/2006/relationships"><Relationship Id="rId1" Type="http://schemas.openxmlformats.org/officeDocument/2006/relationships/image" Target="../media/image322.jpeg"/></Relationships>
</file>

<file path=xl/drawings/_rels/drawing227.xml.rels><?xml version="1.0" encoding="UTF-8" standalone="yes"?>
<Relationships xmlns="http://schemas.openxmlformats.org/package/2006/relationships"><Relationship Id="rId1" Type="http://schemas.openxmlformats.org/officeDocument/2006/relationships/image" Target="../media/image323.jpeg"/></Relationships>
</file>

<file path=xl/drawings/_rels/drawing228.xml.rels><?xml version="1.0" encoding="UTF-8" standalone="yes"?>
<Relationships xmlns="http://schemas.openxmlformats.org/package/2006/relationships"><Relationship Id="rId1" Type="http://schemas.openxmlformats.org/officeDocument/2006/relationships/image" Target="../media/image324.jpeg"/></Relationships>
</file>

<file path=xl/drawings/_rels/drawing229.xml.rels><?xml version="1.0" encoding="UTF-8" standalone="yes"?>
<Relationships xmlns="http://schemas.openxmlformats.org/package/2006/relationships"><Relationship Id="rId1" Type="http://schemas.openxmlformats.org/officeDocument/2006/relationships/image" Target="../media/image325.jpeg"/></Relationships>
</file>

<file path=xl/drawings/_rels/drawing230.xml.rels><?xml version="1.0" encoding="UTF-8" standalone="yes"?>
<Relationships xmlns="http://schemas.openxmlformats.org/package/2006/relationships"><Relationship Id="rId1" Type="http://schemas.openxmlformats.org/officeDocument/2006/relationships/image" Target="../media/image326.jpeg"/></Relationships>
</file>

<file path=xl/drawings/_rels/drawing231.xml.rels><?xml version="1.0" encoding="UTF-8" standalone="yes"?>
<Relationships xmlns="http://schemas.openxmlformats.org/package/2006/relationships"><Relationship Id="rId1" Type="http://schemas.openxmlformats.org/officeDocument/2006/relationships/image" Target="../media/image327.jpeg"/></Relationships>
</file>

<file path=xl/drawings/_rels/drawing232.xml.rels><?xml version="1.0" encoding="UTF-8" standalone="yes"?>
<Relationships xmlns="http://schemas.openxmlformats.org/package/2006/relationships"><Relationship Id="rId1" Type="http://schemas.openxmlformats.org/officeDocument/2006/relationships/image" Target="../media/image328.jpeg"/></Relationships>
</file>

<file path=xl/drawings/_rels/drawing233.xml.rels><?xml version="1.0" encoding="UTF-8" standalone="yes"?>
<Relationships xmlns="http://schemas.openxmlformats.org/package/2006/relationships"><Relationship Id="rId1" Type="http://schemas.openxmlformats.org/officeDocument/2006/relationships/image" Target="../media/image329.jpeg"/></Relationships>
</file>

<file path=xl/drawings/_rels/drawing234.xml.rels><?xml version="1.0" encoding="UTF-8" standalone="yes"?>
<Relationships xmlns="http://schemas.openxmlformats.org/package/2006/relationships"><Relationship Id="rId1" Type="http://schemas.openxmlformats.org/officeDocument/2006/relationships/image" Target="../media/image330.jpeg"/></Relationships>
</file>

<file path=xl/drawings/_rels/drawing235.xml.rels><?xml version="1.0" encoding="UTF-8" standalone="yes"?>
<Relationships xmlns="http://schemas.openxmlformats.org/package/2006/relationships"><Relationship Id="rId1" Type="http://schemas.openxmlformats.org/officeDocument/2006/relationships/image" Target="../media/image331.jpeg"/></Relationships>
</file>

<file path=xl/drawings/_rels/drawing236.xml.rels><?xml version="1.0" encoding="UTF-8" standalone="yes"?>
<Relationships xmlns="http://schemas.openxmlformats.org/package/2006/relationships"><Relationship Id="rId1" Type="http://schemas.openxmlformats.org/officeDocument/2006/relationships/image" Target="../media/image332.jpeg"/></Relationships>
</file>

<file path=xl/drawings/_rels/drawing237.xml.rels><?xml version="1.0" encoding="UTF-8" standalone="yes"?>
<Relationships xmlns="http://schemas.openxmlformats.org/package/2006/relationships"><Relationship Id="rId1" Type="http://schemas.openxmlformats.org/officeDocument/2006/relationships/image" Target="../media/image333.jpeg"/></Relationships>
</file>

<file path=xl/drawings/_rels/drawing238.xml.rels><?xml version="1.0" encoding="UTF-8" standalone="yes"?>
<Relationships xmlns="http://schemas.openxmlformats.org/package/2006/relationships"><Relationship Id="rId1" Type="http://schemas.openxmlformats.org/officeDocument/2006/relationships/image" Target="../media/image334.jpeg"/></Relationships>
</file>

<file path=xl/drawings/_rels/drawing239.xml.rels><?xml version="1.0" encoding="UTF-8" standalone="yes"?>
<Relationships xmlns="http://schemas.openxmlformats.org/package/2006/relationships"><Relationship Id="rId1" Type="http://schemas.openxmlformats.org/officeDocument/2006/relationships/image" Target="../media/image335.jpeg"/></Relationships>
</file>

<file path=xl/drawings/_rels/drawing240.xml.rels><?xml version="1.0" encoding="UTF-8" standalone="yes"?>
<Relationships xmlns="http://schemas.openxmlformats.org/package/2006/relationships"><Relationship Id="rId1" Type="http://schemas.openxmlformats.org/officeDocument/2006/relationships/image" Target="../media/image336.jpeg"/></Relationships>
</file>

<file path=xl/drawings/_rels/drawing241.xml.rels><?xml version="1.0" encoding="UTF-8" standalone="yes"?>
<Relationships xmlns="http://schemas.openxmlformats.org/package/2006/relationships"><Relationship Id="rId1" Type="http://schemas.openxmlformats.org/officeDocument/2006/relationships/image" Target="../media/image337.jpeg"/></Relationships>
</file>

<file path=xl/drawings/_rels/drawing242.xml.rels><?xml version="1.0" encoding="UTF-8" standalone="yes"?>
<Relationships xmlns="http://schemas.openxmlformats.org/package/2006/relationships"><Relationship Id="rId1" Type="http://schemas.openxmlformats.org/officeDocument/2006/relationships/image" Target="../media/image338.jpeg"/></Relationships>
</file>

<file path=xl/drawings/_rels/drawing243.xml.rels><?xml version="1.0" encoding="UTF-8" standalone="yes"?>
<Relationships xmlns="http://schemas.openxmlformats.org/package/2006/relationships"><Relationship Id="rId1" Type="http://schemas.openxmlformats.org/officeDocument/2006/relationships/image" Target="../media/image339.jpeg"/></Relationships>
</file>

<file path=xl/drawings/_rels/drawing244.xml.rels><?xml version="1.0" encoding="UTF-8" standalone="yes"?>
<Relationships xmlns="http://schemas.openxmlformats.org/package/2006/relationships"><Relationship Id="rId1" Type="http://schemas.openxmlformats.org/officeDocument/2006/relationships/image" Target="../media/image340.jpeg"/></Relationships>
</file>

<file path=xl/drawings/_rels/drawing245.xml.rels><?xml version="1.0" encoding="UTF-8" standalone="yes"?>
<Relationships xmlns="http://schemas.openxmlformats.org/package/2006/relationships"><Relationship Id="rId1" Type="http://schemas.openxmlformats.org/officeDocument/2006/relationships/image" Target="../media/image341.jpeg"/></Relationships>
</file>

<file path=xl/drawings/_rels/drawing246.xml.rels><?xml version="1.0" encoding="UTF-8" standalone="yes"?>
<Relationships xmlns="http://schemas.openxmlformats.org/package/2006/relationships"><Relationship Id="rId1" Type="http://schemas.openxmlformats.org/officeDocument/2006/relationships/image" Target="../media/image342.jpeg"/></Relationships>
</file>

<file path=xl/drawings/_rels/drawing247.xml.rels><?xml version="1.0" encoding="UTF-8" standalone="yes"?>
<Relationships xmlns="http://schemas.openxmlformats.org/package/2006/relationships"><Relationship Id="rId1" Type="http://schemas.openxmlformats.org/officeDocument/2006/relationships/image" Target="../media/image343.jpeg"/></Relationships>
</file>

<file path=xl/drawings/_rels/drawing248.xml.rels><?xml version="1.0" encoding="UTF-8" standalone="yes"?>
<Relationships xmlns="http://schemas.openxmlformats.org/package/2006/relationships"><Relationship Id="rId1" Type="http://schemas.openxmlformats.org/officeDocument/2006/relationships/image" Target="../media/image344.jpeg"/></Relationships>
</file>

<file path=xl/drawings/_rels/drawing249.xml.rels><?xml version="1.0" encoding="UTF-8" standalone="yes"?>
<Relationships xmlns="http://schemas.openxmlformats.org/package/2006/relationships"><Relationship Id="rId1" Type="http://schemas.openxmlformats.org/officeDocument/2006/relationships/image" Target="../media/image345.jpeg"/></Relationships>
</file>

<file path=xl/drawings/_rels/drawing250.xml.rels><?xml version="1.0" encoding="UTF-8" standalone="yes"?>
<Relationships xmlns="http://schemas.openxmlformats.org/package/2006/relationships"><Relationship Id="rId1" Type="http://schemas.openxmlformats.org/officeDocument/2006/relationships/image" Target="../media/image346.jpeg"/></Relationships>
</file>

<file path=xl/drawings/_rels/drawing251.xml.rels><?xml version="1.0" encoding="UTF-8" standalone="yes"?>
<Relationships xmlns="http://schemas.openxmlformats.org/package/2006/relationships"><Relationship Id="rId1" Type="http://schemas.openxmlformats.org/officeDocument/2006/relationships/image" Target="../media/image347.jpeg"/></Relationships>
</file>

<file path=xl/drawings/_rels/drawing252.xml.rels><?xml version="1.0" encoding="UTF-8" standalone="yes"?>
<Relationships xmlns="http://schemas.openxmlformats.org/package/2006/relationships"><Relationship Id="rId1" Type="http://schemas.openxmlformats.org/officeDocument/2006/relationships/image" Target="../media/image348.jpeg"/></Relationships>
</file>

<file path=xl/drawings/_rels/drawing253.xml.rels><?xml version="1.0" encoding="UTF-8" standalone="yes"?>
<Relationships xmlns="http://schemas.openxmlformats.org/package/2006/relationships"><Relationship Id="rId1" Type="http://schemas.openxmlformats.org/officeDocument/2006/relationships/image" Target="../media/image349.jpeg"/></Relationships>
</file>

<file path=xl/drawings/_rels/drawing254.xml.rels><?xml version="1.0" encoding="UTF-8" standalone="yes"?>
<Relationships xmlns="http://schemas.openxmlformats.org/package/2006/relationships"><Relationship Id="rId1" Type="http://schemas.openxmlformats.org/officeDocument/2006/relationships/image" Target="../media/image350.jpeg"/></Relationships>
</file>

<file path=xl/drawings/_rels/drawing255.xml.rels><?xml version="1.0" encoding="UTF-8" standalone="yes"?>
<Relationships xmlns="http://schemas.openxmlformats.org/package/2006/relationships"><Relationship Id="rId1" Type="http://schemas.openxmlformats.org/officeDocument/2006/relationships/image" Target="../media/image351.jpeg"/></Relationships>
</file>

<file path=xl/drawings/_rels/drawing256.xml.rels><?xml version="1.0" encoding="UTF-8" standalone="yes"?>
<Relationships xmlns="http://schemas.openxmlformats.org/package/2006/relationships"><Relationship Id="rId1" Type="http://schemas.openxmlformats.org/officeDocument/2006/relationships/image" Target="../media/image352.jpeg"/></Relationships>
</file>

<file path=xl/drawings/_rels/drawing257.xml.rels><?xml version="1.0" encoding="UTF-8" standalone="yes"?>
<Relationships xmlns="http://schemas.openxmlformats.org/package/2006/relationships"><Relationship Id="rId1" Type="http://schemas.openxmlformats.org/officeDocument/2006/relationships/image" Target="../media/image353.jpeg"/></Relationships>
</file>

<file path=xl/drawings/_rels/drawing258.xml.rels><?xml version="1.0" encoding="UTF-8" standalone="yes"?>
<Relationships xmlns="http://schemas.openxmlformats.org/package/2006/relationships"><Relationship Id="rId1" Type="http://schemas.openxmlformats.org/officeDocument/2006/relationships/image" Target="../media/image354.jpeg"/></Relationships>
</file>

<file path=xl/drawings/_rels/drawing259.xml.rels><?xml version="1.0" encoding="UTF-8" standalone="yes"?>
<Relationships xmlns="http://schemas.openxmlformats.org/package/2006/relationships"><Relationship Id="rId1" Type="http://schemas.openxmlformats.org/officeDocument/2006/relationships/image" Target="../media/image355.jpeg"/></Relationships>
</file>

<file path=xl/drawings/_rels/drawing260.xml.rels><?xml version="1.0" encoding="UTF-8" standalone="yes"?>
<Relationships xmlns="http://schemas.openxmlformats.org/package/2006/relationships"><Relationship Id="rId1" Type="http://schemas.openxmlformats.org/officeDocument/2006/relationships/image" Target="../media/image356.jpeg"/></Relationships>
</file>

<file path=xl/drawings/_rels/drawing261.xml.rels><?xml version="1.0" encoding="UTF-8" standalone="yes"?>
<Relationships xmlns="http://schemas.openxmlformats.org/package/2006/relationships"><Relationship Id="rId1" Type="http://schemas.openxmlformats.org/officeDocument/2006/relationships/image" Target="../media/image357.jpeg"/></Relationships>
</file>

<file path=xl/drawings/_rels/drawing262.xml.rels><?xml version="1.0" encoding="UTF-8" standalone="yes"?>
<Relationships xmlns="http://schemas.openxmlformats.org/package/2006/relationships"><Relationship Id="rId1" Type="http://schemas.openxmlformats.org/officeDocument/2006/relationships/image" Target="../media/image358.jpeg"/></Relationships>
</file>

<file path=xl/drawings/_rels/drawing263.xml.rels><?xml version="1.0" encoding="UTF-8" standalone="yes"?>
<Relationships xmlns="http://schemas.openxmlformats.org/package/2006/relationships"><Relationship Id="rId1" Type="http://schemas.openxmlformats.org/officeDocument/2006/relationships/image" Target="../media/image359.jpeg"/></Relationships>
</file>

<file path=xl/drawings/_rels/drawing264.xml.rels><?xml version="1.0" encoding="UTF-8" standalone="yes"?>
<Relationships xmlns="http://schemas.openxmlformats.org/package/2006/relationships"><Relationship Id="rId1" Type="http://schemas.openxmlformats.org/officeDocument/2006/relationships/image" Target="../media/image360.jpeg"/></Relationships>
</file>

<file path=xl/drawings/_rels/drawing265.xml.rels><?xml version="1.0" encoding="UTF-8" standalone="yes"?>
<Relationships xmlns="http://schemas.openxmlformats.org/package/2006/relationships"><Relationship Id="rId1" Type="http://schemas.openxmlformats.org/officeDocument/2006/relationships/image" Target="../media/image361.jpeg"/></Relationships>
</file>

<file path=xl/drawings/_rels/drawing266.xml.rels><?xml version="1.0" encoding="UTF-8" standalone="yes"?>
<Relationships xmlns="http://schemas.openxmlformats.org/package/2006/relationships"><Relationship Id="rId1" Type="http://schemas.openxmlformats.org/officeDocument/2006/relationships/image" Target="../media/image362.jpeg"/></Relationships>
</file>

<file path=xl/drawings/_rels/drawing267.xml.rels><?xml version="1.0" encoding="UTF-8" standalone="yes"?>
<Relationships xmlns="http://schemas.openxmlformats.org/package/2006/relationships"><Relationship Id="rId1" Type="http://schemas.openxmlformats.org/officeDocument/2006/relationships/image" Target="../media/image363.jpeg"/></Relationships>
</file>

<file path=xl/drawings/_rels/drawing268.xml.rels><?xml version="1.0" encoding="UTF-8" standalone="yes"?>
<Relationships xmlns="http://schemas.openxmlformats.org/package/2006/relationships"><Relationship Id="rId1" Type="http://schemas.openxmlformats.org/officeDocument/2006/relationships/image" Target="../media/image364.jpeg"/></Relationships>
</file>

<file path=xl/drawings/_rels/drawing269.xml.rels><?xml version="1.0" encoding="UTF-8" standalone="yes"?>
<Relationships xmlns="http://schemas.openxmlformats.org/package/2006/relationships"><Relationship Id="rId1" Type="http://schemas.openxmlformats.org/officeDocument/2006/relationships/image" Target="../media/image365.jpeg"/></Relationships>
</file>

<file path=xl/drawings/_rels/drawing270.xml.rels><?xml version="1.0" encoding="UTF-8" standalone="yes"?>
<Relationships xmlns="http://schemas.openxmlformats.org/package/2006/relationships"><Relationship Id="rId1" Type="http://schemas.openxmlformats.org/officeDocument/2006/relationships/image" Target="../media/image366.jpeg"/></Relationships>
</file>

<file path=xl/drawings/_rels/drawing271.xml.rels><?xml version="1.0" encoding="UTF-8" standalone="yes"?>
<Relationships xmlns="http://schemas.openxmlformats.org/package/2006/relationships"><Relationship Id="rId1" Type="http://schemas.openxmlformats.org/officeDocument/2006/relationships/image" Target="../media/image367.jpeg"/></Relationships>
</file>

<file path=xl/drawings/_rels/drawing272.xml.rels><?xml version="1.0" encoding="UTF-8" standalone="yes"?>
<Relationships xmlns="http://schemas.openxmlformats.org/package/2006/relationships"><Relationship Id="rId1" Type="http://schemas.openxmlformats.org/officeDocument/2006/relationships/image" Target="../media/image368.jpeg"/></Relationships>
</file>

<file path=xl/drawings/_rels/drawing273.xml.rels><?xml version="1.0" encoding="UTF-8" standalone="yes"?>
<Relationships xmlns="http://schemas.openxmlformats.org/package/2006/relationships"><Relationship Id="rId1" Type="http://schemas.openxmlformats.org/officeDocument/2006/relationships/image" Target="../media/image369.jpeg"/></Relationships>
</file>

<file path=xl/drawings/_rels/drawing274.xml.rels><?xml version="1.0" encoding="UTF-8" standalone="yes"?>
<Relationships xmlns="http://schemas.openxmlformats.org/package/2006/relationships"><Relationship Id="rId1" Type="http://schemas.openxmlformats.org/officeDocument/2006/relationships/image" Target="../media/image370.jpeg"/></Relationships>
</file>

<file path=xl/drawings/_rels/drawing275.xml.rels><?xml version="1.0" encoding="UTF-8" standalone="yes"?>
<Relationships xmlns="http://schemas.openxmlformats.org/package/2006/relationships"><Relationship Id="rId1" Type="http://schemas.openxmlformats.org/officeDocument/2006/relationships/image" Target="../media/image371.jpeg"/></Relationships>
</file>

<file path=xl/drawings/_rels/drawing276.xml.rels><?xml version="1.0" encoding="UTF-8" standalone="yes"?>
<Relationships xmlns="http://schemas.openxmlformats.org/package/2006/relationships"><Relationship Id="rId1" Type="http://schemas.openxmlformats.org/officeDocument/2006/relationships/image" Target="../media/image372.jpeg"/></Relationships>
</file>

<file path=xl/drawings/_rels/drawing277.xml.rels><?xml version="1.0" encoding="UTF-8" standalone="yes"?>
<Relationships xmlns="http://schemas.openxmlformats.org/package/2006/relationships"><Relationship Id="rId1" Type="http://schemas.openxmlformats.org/officeDocument/2006/relationships/image" Target="../media/image373.jpeg"/></Relationships>
</file>

<file path=xl/drawings/_rels/drawing278.xml.rels><?xml version="1.0" encoding="UTF-8" standalone="yes"?>
<Relationships xmlns="http://schemas.openxmlformats.org/package/2006/relationships"><Relationship Id="rId1" Type="http://schemas.openxmlformats.org/officeDocument/2006/relationships/image" Target="../media/image374.jpeg"/></Relationships>
</file>

<file path=xl/drawings/_rels/drawing279.xml.rels><?xml version="1.0" encoding="UTF-8" standalone="yes"?>
<Relationships xmlns="http://schemas.openxmlformats.org/package/2006/relationships"><Relationship Id="rId1" Type="http://schemas.openxmlformats.org/officeDocument/2006/relationships/image" Target="../media/image375.jpeg"/></Relationships>
</file>

<file path=xl/drawings/_rels/drawing280.xml.rels><?xml version="1.0" encoding="UTF-8" standalone="yes"?>
<Relationships xmlns="http://schemas.openxmlformats.org/package/2006/relationships"><Relationship Id="rId1" Type="http://schemas.openxmlformats.org/officeDocument/2006/relationships/image" Target="../media/image376.jpeg"/></Relationships>
</file>

<file path=xl/drawings/_rels/drawing281.xml.rels><?xml version="1.0" encoding="UTF-8" standalone="yes"?>
<Relationships xmlns="http://schemas.openxmlformats.org/package/2006/relationships"><Relationship Id="rId1" Type="http://schemas.openxmlformats.org/officeDocument/2006/relationships/image" Target="../media/image377.jpeg"/></Relationships>
</file>

<file path=xl/drawings/_rels/drawing282.xml.rels><?xml version="1.0" encoding="UTF-8" standalone="yes"?>
<Relationships xmlns="http://schemas.openxmlformats.org/package/2006/relationships"><Relationship Id="rId1" Type="http://schemas.openxmlformats.org/officeDocument/2006/relationships/image" Target="../media/image378.jpeg"/></Relationships>
</file>

<file path=xl/drawings/_rels/drawing283.xml.rels><?xml version="1.0" encoding="UTF-8" standalone="yes"?>
<Relationships xmlns="http://schemas.openxmlformats.org/package/2006/relationships"><Relationship Id="rId1" Type="http://schemas.openxmlformats.org/officeDocument/2006/relationships/image" Target="../media/image379.jpeg"/></Relationships>
</file>

<file path=xl/drawings/_rels/drawing284.xml.rels><?xml version="1.0" encoding="UTF-8" standalone="yes"?>
<Relationships xmlns="http://schemas.openxmlformats.org/package/2006/relationships"><Relationship Id="rId1" Type="http://schemas.openxmlformats.org/officeDocument/2006/relationships/image" Target="../media/image380.jpeg"/></Relationships>
</file>

<file path=xl/drawings/_rels/drawing285.xml.rels><?xml version="1.0" encoding="UTF-8" standalone="yes"?>
<Relationships xmlns="http://schemas.openxmlformats.org/package/2006/relationships"><Relationship Id="rId1" Type="http://schemas.openxmlformats.org/officeDocument/2006/relationships/image" Target="../media/image381.jpeg"/></Relationships>
</file>

<file path=xl/drawings/_rels/drawing286.xml.rels><?xml version="1.0" encoding="UTF-8" standalone="yes"?>
<Relationships xmlns="http://schemas.openxmlformats.org/package/2006/relationships"><Relationship Id="rId1" Type="http://schemas.openxmlformats.org/officeDocument/2006/relationships/image" Target="../media/image382.jpeg"/></Relationships>
</file>

<file path=xl/drawings/_rels/drawing287.xml.rels><?xml version="1.0" encoding="UTF-8" standalone="yes"?>
<Relationships xmlns="http://schemas.openxmlformats.org/package/2006/relationships"><Relationship Id="rId1" Type="http://schemas.openxmlformats.org/officeDocument/2006/relationships/image" Target="../media/image383.jpeg"/></Relationships>
</file>

<file path=xl/drawings/_rels/drawing288.xml.rels><?xml version="1.0" encoding="UTF-8" standalone="yes"?>
<Relationships xmlns="http://schemas.openxmlformats.org/package/2006/relationships"><Relationship Id="rId1" Type="http://schemas.openxmlformats.org/officeDocument/2006/relationships/image" Target="../media/image384.jpeg"/></Relationships>
</file>

<file path=xl/drawings/_rels/drawing289.xml.rels><?xml version="1.0" encoding="UTF-8" standalone="yes"?>
<Relationships xmlns="http://schemas.openxmlformats.org/package/2006/relationships"><Relationship Id="rId1" Type="http://schemas.openxmlformats.org/officeDocument/2006/relationships/image" Target="../media/image385.jpeg"/></Relationships>
</file>

<file path=xl/drawings/_rels/drawing290.xml.rels><?xml version="1.0" encoding="UTF-8" standalone="yes"?>
<Relationships xmlns="http://schemas.openxmlformats.org/package/2006/relationships"><Relationship Id="rId1" Type="http://schemas.openxmlformats.org/officeDocument/2006/relationships/image" Target="../media/image386.jpeg"/></Relationships>
</file>

<file path=xl/drawings/_rels/drawing291.xml.rels><?xml version="1.0" encoding="UTF-8" standalone="yes"?>
<Relationships xmlns="http://schemas.openxmlformats.org/package/2006/relationships"><Relationship Id="rId1" Type="http://schemas.openxmlformats.org/officeDocument/2006/relationships/image" Target="../media/image387.jpeg"/></Relationships>
</file>

<file path=xl/drawings/_rels/drawing292.xml.rels><?xml version="1.0" encoding="UTF-8" standalone="yes"?>
<Relationships xmlns="http://schemas.openxmlformats.org/package/2006/relationships"><Relationship Id="rId1" Type="http://schemas.openxmlformats.org/officeDocument/2006/relationships/image" Target="../media/image388.jpeg"/></Relationships>
</file>

<file path=xl/drawings/_rels/drawing293.xml.rels><?xml version="1.0" encoding="UTF-8" standalone="yes"?>
<Relationships xmlns="http://schemas.openxmlformats.org/package/2006/relationships"><Relationship Id="rId1" Type="http://schemas.openxmlformats.org/officeDocument/2006/relationships/image" Target="../media/image389.jpeg"/></Relationships>
</file>

<file path=xl/drawings/_rels/drawing294.xml.rels><?xml version="1.0" encoding="UTF-8" standalone="yes"?>
<Relationships xmlns="http://schemas.openxmlformats.org/package/2006/relationships"><Relationship Id="rId1" Type="http://schemas.openxmlformats.org/officeDocument/2006/relationships/image" Target="../media/image390.jpeg"/></Relationships>
</file>

<file path=xl/drawings/_rels/drawing295.xml.rels><?xml version="1.0" encoding="UTF-8" standalone="yes"?>
<Relationships xmlns="http://schemas.openxmlformats.org/package/2006/relationships"><Relationship Id="rId1" Type="http://schemas.openxmlformats.org/officeDocument/2006/relationships/image" Target="../media/image391.jpeg"/></Relationships>
</file>

<file path=xl/drawings/_rels/drawing296.xml.rels><?xml version="1.0" encoding="UTF-8" standalone="yes"?>
<Relationships xmlns="http://schemas.openxmlformats.org/package/2006/relationships"><Relationship Id="rId1" Type="http://schemas.openxmlformats.org/officeDocument/2006/relationships/image" Target="../media/image392.jpeg"/></Relationships>
</file>

<file path=xl/drawings/_rels/drawing297.xml.rels><?xml version="1.0" encoding="UTF-8" standalone="yes"?>
<Relationships xmlns="http://schemas.openxmlformats.org/package/2006/relationships"><Relationship Id="rId1" Type="http://schemas.openxmlformats.org/officeDocument/2006/relationships/image" Target="../media/image393.jpeg"/></Relationships>
</file>

<file path=xl/drawings/_rels/drawing298.xml.rels><?xml version="1.0" encoding="UTF-8" standalone="yes"?>
<Relationships xmlns="http://schemas.openxmlformats.org/package/2006/relationships"><Relationship Id="rId1" Type="http://schemas.openxmlformats.org/officeDocument/2006/relationships/image" Target="../media/image394.jpeg"/></Relationships>
</file>

<file path=xl/drawings/_rels/drawing299.xml.rels><?xml version="1.0" encoding="UTF-8" standalone="yes"?>
<Relationships xmlns="http://schemas.openxmlformats.org/package/2006/relationships"><Relationship Id="rId1" Type="http://schemas.openxmlformats.org/officeDocument/2006/relationships/image" Target="../media/image395.jpeg"/></Relationships>
</file>

<file path=xl/drawings/_rels/drawing300.xml.rels><?xml version="1.0" encoding="UTF-8" standalone="yes"?>
<Relationships xmlns="http://schemas.openxmlformats.org/package/2006/relationships"><Relationship Id="rId1" Type="http://schemas.openxmlformats.org/officeDocument/2006/relationships/image" Target="../media/image396.jpeg"/></Relationships>
</file>

<file path=xl/drawings/_rels/drawing301.xml.rels><?xml version="1.0" encoding="UTF-8" standalone="yes"?>
<Relationships xmlns="http://schemas.openxmlformats.org/package/2006/relationships"><Relationship Id="rId1" Type="http://schemas.openxmlformats.org/officeDocument/2006/relationships/image" Target="../media/image397.jpeg"/></Relationships>
</file>

<file path=xl/drawings/_rels/drawing302.xml.rels><?xml version="1.0" encoding="UTF-8" standalone="yes"?>
<Relationships xmlns="http://schemas.openxmlformats.org/package/2006/relationships"><Relationship Id="rId1" Type="http://schemas.openxmlformats.org/officeDocument/2006/relationships/image" Target="../media/image398.jpeg"/></Relationships>
</file>

<file path=xl/drawings/_rels/drawing303.xml.rels><?xml version="1.0" encoding="UTF-8" standalone="yes"?>
<Relationships xmlns="http://schemas.openxmlformats.org/package/2006/relationships"><Relationship Id="rId1" Type="http://schemas.openxmlformats.org/officeDocument/2006/relationships/image" Target="../media/image399.jpeg"/></Relationships>
</file>

<file path=xl/drawings/_rels/drawing304.xml.rels><?xml version="1.0" encoding="UTF-8" standalone="yes"?>
<Relationships xmlns="http://schemas.openxmlformats.org/package/2006/relationships"><Relationship Id="rId1" Type="http://schemas.openxmlformats.org/officeDocument/2006/relationships/image" Target="../media/image400.jpeg"/></Relationships>
</file>

<file path=xl/drawings/_rels/drawing305.xml.rels><?xml version="1.0" encoding="UTF-8" standalone="yes"?>
<Relationships xmlns="http://schemas.openxmlformats.org/package/2006/relationships"><Relationship Id="rId1" Type="http://schemas.openxmlformats.org/officeDocument/2006/relationships/image" Target="../media/image401.jpeg"/></Relationships>
</file>

<file path=xl/drawings/_rels/drawing306.xml.rels><?xml version="1.0" encoding="UTF-8" standalone="yes"?>
<Relationships xmlns="http://schemas.openxmlformats.org/package/2006/relationships"><Relationship Id="rId1" Type="http://schemas.openxmlformats.org/officeDocument/2006/relationships/image" Target="../media/image402.jpeg"/></Relationships>
</file>

<file path=xl/drawings/_rels/drawing307.xml.rels><?xml version="1.0" encoding="UTF-8" standalone="yes"?>
<Relationships xmlns="http://schemas.openxmlformats.org/package/2006/relationships"><Relationship Id="rId1" Type="http://schemas.openxmlformats.org/officeDocument/2006/relationships/image" Target="../media/image403.jpeg"/></Relationships>
</file>

<file path=xl/drawings/_rels/drawing308.xml.rels><?xml version="1.0" encoding="UTF-8" standalone="yes"?>
<Relationships xmlns="http://schemas.openxmlformats.org/package/2006/relationships"><Relationship Id="rId1" Type="http://schemas.openxmlformats.org/officeDocument/2006/relationships/image" Target="../media/image404.jpeg"/></Relationships>
</file>

<file path=xl/drawings/_rels/drawing309.xml.rels><?xml version="1.0" encoding="UTF-8" standalone="yes"?>
<Relationships xmlns="http://schemas.openxmlformats.org/package/2006/relationships"><Relationship Id="rId1" Type="http://schemas.openxmlformats.org/officeDocument/2006/relationships/image" Target="../media/image405.jpeg"/></Relationships>
</file>

<file path=xl/drawings/_rels/drawing310.xml.rels><?xml version="1.0" encoding="UTF-8" standalone="yes"?>
<Relationships xmlns="http://schemas.openxmlformats.org/package/2006/relationships"><Relationship Id="rId1" Type="http://schemas.openxmlformats.org/officeDocument/2006/relationships/image" Target="../media/image406.jpeg"/></Relationships>
</file>

<file path=xl/drawings/_rels/drawing311.xml.rels><?xml version="1.0" encoding="UTF-8" standalone="yes"?>
<Relationships xmlns="http://schemas.openxmlformats.org/package/2006/relationships"><Relationship Id="rId1" Type="http://schemas.openxmlformats.org/officeDocument/2006/relationships/image" Target="../media/image407.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68036</xdr:colOff>
      <xdr:row>6</xdr:row>
      <xdr:rowOff>226059</xdr:rowOff>
    </xdr:from>
    <xdr:to>
      <xdr:col>30</xdr:col>
      <xdr:colOff>132440</xdr:colOff>
      <xdr:row>17</xdr:row>
      <xdr:rowOff>326666</xdr:rowOff>
    </xdr:to>
    <xdr:pic>
      <xdr:nvPicPr>
        <xdr:cNvPr id="2" name="図 1">
          <a:extLst>
            <a:ext uri="{FF2B5EF4-FFF2-40B4-BE49-F238E27FC236}">
              <a16:creationId xmlns:a16="http://schemas.microsoft.com/office/drawing/2014/main" id="{DA3A3950-0748-4010-A1E2-7DB014CB8B83}"/>
            </a:ext>
          </a:extLst>
        </xdr:cNvPr>
        <xdr:cNvPicPr>
          <a:picLocks noChangeAspect="1"/>
        </xdr:cNvPicPr>
      </xdr:nvPicPr>
      <xdr:blipFill>
        <a:blip xmlns:r="http://schemas.openxmlformats.org/officeDocument/2006/relationships" r:embed="rId1"/>
        <a:stretch>
          <a:fillRect/>
        </a:stretch>
      </xdr:blipFill>
      <xdr:spPr>
        <a:xfrm>
          <a:off x="1755322" y="1627595"/>
          <a:ext cx="7575547" cy="5040000"/>
        </a:xfrm>
        <a:prstGeom prst="rect">
          <a:avLst/>
        </a:prstGeom>
      </xdr:spPr>
    </xdr:pic>
    <xdr:clientData/>
  </xdr:twoCellAnchor>
  <xdr:twoCellAnchor>
    <xdr:from>
      <xdr:col>16</xdr:col>
      <xdr:colOff>52037</xdr:colOff>
      <xdr:row>11</xdr:row>
      <xdr:rowOff>170363</xdr:rowOff>
    </xdr:from>
    <xdr:to>
      <xdr:col>17</xdr:col>
      <xdr:colOff>312400</xdr:colOff>
      <xdr:row>11</xdr:row>
      <xdr:rowOff>409416</xdr:rowOff>
    </xdr:to>
    <xdr:cxnSp macro="">
      <xdr:nvCxnSpPr>
        <xdr:cNvPr id="3" name="直線矢印コネクタ 15">
          <a:extLst>
            <a:ext uri="{FF2B5EF4-FFF2-40B4-BE49-F238E27FC236}">
              <a16:creationId xmlns:a16="http://schemas.microsoft.com/office/drawing/2014/main" id="{5F935345-8E1D-4E99-A9FD-4213790B2A13}"/>
            </a:ext>
          </a:extLst>
        </xdr:cNvPr>
        <xdr:cNvCxnSpPr>
          <a:cxnSpLocks noChangeShapeType="1"/>
          <a:stCxn id="4" idx="3"/>
          <a:endCxn id="6" idx="0"/>
        </xdr:cNvCxnSpPr>
      </xdr:nvCxnSpPr>
      <xdr:spPr bwMode="auto">
        <a:xfrm>
          <a:off x="4868966" y="3817077"/>
          <a:ext cx="573327" cy="239053"/>
        </a:xfrm>
        <a:prstGeom prst="straightConnector1">
          <a:avLst/>
        </a:prstGeom>
        <a:noFill/>
        <a:ln w="1905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11</xdr:col>
      <xdr:colOff>281215</xdr:colOff>
      <xdr:row>11</xdr:row>
      <xdr:rowOff>37937</xdr:rowOff>
    </xdr:from>
    <xdr:to>
      <xdr:col>16</xdr:col>
      <xdr:colOff>52037</xdr:colOff>
      <xdr:row>11</xdr:row>
      <xdr:rowOff>302788</xdr:rowOff>
    </xdr:to>
    <xdr:sp macro="" textlink="">
      <xdr:nvSpPr>
        <xdr:cNvPr id="4" name="テキスト ボックス 3">
          <a:extLst>
            <a:ext uri="{FF2B5EF4-FFF2-40B4-BE49-F238E27FC236}">
              <a16:creationId xmlns:a16="http://schemas.microsoft.com/office/drawing/2014/main" id="{FB88F21C-B199-4AB8-BC44-51309A673F14}"/>
            </a:ext>
          </a:extLst>
        </xdr:cNvPr>
        <xdr:cNvSpPr txBox="1"/>
      </xdr:nvSpPr>
      <xdr:spPr bwMode="auto">
        <a:xfrm>
          <a:off x="3533322" y="3684651"/>
          <a:ext cx="1335644" cy="264851"/>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大寧寺第</a:t>
          </a:r>
          <a:r>
            <a:rPr kumimoji="1" lang="en-US" altLang="ja-JP" sz="1100">
              <a:latin typeface="+mn-ea"/>
              <a:ea typeface="+mn-ea"/>
            </a:rPr>
            <a:t>1</a:t>
          </a:r>
          <a:r>
            <a:rPr kumimoji="1" lang="ja-JP" altLang="en-US" sz="1100">
              <a:latin typeface="+mn-ea"/>
              <a:ea typeface="+mn-ea"/>
            </a:rPr>
            <a:t>トンネル</a:t>
          </a:r>
        </a:p>
      </xdr:txBody>
    </xdr:sp>
    <xdr:clientData/>
  </xdr:twoCellAnchor>
  <xdr:oneCellAnchor>
    <xdr:from>
      <xdr:col>16</xdr:col>
      <xdr:colOff>225575</xdr:colOff>
      <xdr:row>5</xdr:row>
      <xdr:rowOff>149678</xdr:rowOff>
    </xdr:from>
    <xdr:ext cx="961674" cy="325730"/>
    <xdr:sp macro="" textlink="">
      <xdr:nvSpPr>
        <xdr:cNvPr id="5" name="テキスト ボックス 4">
          <a:extLst>
            <a:ext uri="{FF2B5EF4-FFF2-40B4-BE49-F238E27FC236}">
              <a16:creationId xmlns:a16="http://schemas.microsoft.com/office/drawing/2014/main" id="{2A53CF14-724D-4FEE-980A-0B46AB9A843D}"/>
            </a:ext>
          </a:extLst>
        </xdr:cNvPr>
        <xdr:cNvSpPr txBox="1"/>
      </xdr:nvSpPr>
      <xdr:spPr>
        <a:xfrm>
          <a:off x="5042504" y="1211035"/>
          <a:ext cx="961674"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0"/>
            <a:t>位　置　図</a:t>
          </a:r>
        </a:p>
      </xdr:txBody>
    </xdr:sp>
    <xdr:clientData/>
  </xdr:oneCellAnchor>
  <xdr:twoCellAnchor>
    <xdr:from>
      <xdr:col>17</xdr:col>
      <xdr:colOff>232557</xdr:colOff>
      <xdr:row>9</xdr:row>
      <xdr:rowOff>75415</xdr:rowOff>
    </xdr:from>
    <xdr:to>
      <xdr:col>20</xdr:col>
      <xdr:colOff>159016</xdr:colOff>
      <xdr:row>15</xdr:row>
      <xdr:rowOff>346215</xdr:rowOff>
    </xdr:to>
    <xdr:sp macro="" textlink="">
      <xdr:nvSpPr>
        <xdr:cNvPr id="6" name="楕円 5">
          <a:extLst>
            <a:ext uri="{FF2B5EF4-FFF2-40B4-BE49-F238E27FC236}">
              <a16:creationId xmlns:a16="http://schemas.microsoft.com/office/drawing/2014/main" id="{83F91A21-7112-4368-90AE-54A651B96584}"/>
            </a:ext>
          </a:extLst>
        </xdr:cNvPr>
        <xdr:cNvSpPr/>
      </xdr:nvSpPr>
      <xdr:spPr>
        <a:xfrm rot="18321989">
          <a:off x="4312619" y="3873889"/>
          <a:ext cx="2965014" cy="865352"/>
        </a:xfrm>
        <a:prstGeom prst="ellipse">
          <a:avLst/>
        </a:prstGeom>
        <a:noFill/>
        <a:ln w="19050" algn="ctr">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vertOverflow="clip" horzOverflow="clip" rtlCol="0" anchor="t"/>
        <a:lstStyle/>
        <a:p>
          <a:pPr algn="l"/>
          <a:endParaRPr kumimoji="1" lang="ja-JP" altLang="en-US" sz="1100"/>
        </a:p>
      </xdr:txBody>
    </xdr:sp>
    <xdr:clientData/>
  </xdr:twoCellAnchor>
  <xdr:twoCellAnchor editAs="oneCell">
    <xdr:from>
      <xdr:col>2</xdr:col>
      <xdr:colOff>40821</xdr:colOff>
      <xdr:row>37</xdr:row>
      <xdr:rowOff>18143</xdr:rowOff>
    </xdr:from>
    <xdr:to>
      <xdr:col>18</xdr:col>
      <xdr:colOff>117257</xdr:colOff>
      <xdr:row>46</xdr:row>
      <xdr:rowOff>296822</xdr:rowOff>
    </xdr:to>
    <xdr:pic>
      <xdr:nvPicPr>
        <xdr:cNvPr id="12" name="図 11">
          <a:extLst>
            <a:ext uri="{FF2B5EF4-FFF2-40B4-BE49-F238E27FC236}">
              <a16:creationId xmlns:a16="http://schemas.microsoft.com/office/drawing/2014/main" id="{511CF03C-BB2E-46FB-978B-BC78CB100A41}"/>
            </a:ext>
          </a:extLst>
        </xdr:cNvPr>
        <xdr:cNvPicPr>
          <a:picLocks noChangeAspect="1"/>
        </xdr:cNvPicPr>
      </xdr:nvPicPr>
      <xdr:blipFill>
        <a:blip xmlns:r="http://schemas.openxmlformats.org/officeDocument/2006/relationships" r:embed="rId2"/>
        <a:stretch>
          <a:fillRect/>
        </a:stretch>
      </xdr:blipFill>
      <xdr:spPr>
        <a:xfrm>
          <a:off x="476250" y="14768286"/>
          <a:ext cx="5083864" cy="4320000"/>
        </a:xfrm>
        <a:prstGeom prst="rect">
          <a:avLst/>
        </a:prstGeom>
      </xdr:spPr>
    </xdr:pic>
    <xdr:clientData/>
  </xdr:twoCellAnchor>
  <xdr:twoCellAnchor editAs="oneCell">
    <xdr:from>
      <xdr:col>18</xdr:col>
      <xdr:colOff>143275</xdr:colOff>
      <xdr:row>36</xdr:row>
      <xdr:rowOff>435429</xdr:rowOff>
    </xdr:from>
    <xdr:to>
      <xdr:col>34</xdr:col>
      <xdr:colOff>257858</xdr:colOff>
      <xdr:row>46</xdr:row>
      <xdr:rowOff>265072</xdr:rowOff>
    </xdr:to>
    <xdr:pic>
      <xdr:nvPicPr>
        <xdr:cNvPr id="13" name="図 12">
          <a:extLst>
            <a:ext uri="{FF2B5EF4-FFF2-40B4-BE49-F238E27FC236}">
              <a16:creationId xmlns:a16="http://schemas.microsoft.com/office/drawing/2014/main" id="{3591866E-F0FD-49C0-BE59-F94FDA5A004E}"/>
            </a:ext>
          </a:extLst>
        </xdr:cNvPr>
        <xdr:cNvPicPr>
          <a:picLocks noChangeAspect="1"/>
        </xdr:cNvPicPr>
      </xdr:nvPicPr>
      <xdr:blipFill>
        <a:blip xmlns:r="http://schemas.openxmlformats.org/officeDocument/2006/relationships" r:embed="rId3"/>
        <a:stretch>
          <a:fillRect/>
        </a:stretch>
      </xdr:blipFill>
      <xdr:spPr>
        <a:xfrm>
          <a:off x="5600540" y="14700517"/>
          <a:ext cx="5134818" cy="4311996"/>
        </a:xfrm>
        <a:prstGeom prst="rect">
          <a:avLst/>
        </a:prstGeom>
      </xdr:spPr>
    </xdr:pic>
    <xdr:clientData/>
  </xdr:twoCellAnchor>
  <xdr:twoCellAnchor editAs="oneCell">
    <xdr:from>
      <xdr:col>5</xdr:col>
      <xdr:colOff>27215</xdr:colOff>
      <xdr:row>50</xdr:row>
      <xdr:rowOff>163286</xdr:rowOff>
    </xdr:from>
    <xdr:to>
      <xdr:col>31</xdr:col>
      <xdr:colOff>89646</xdr:colOff>
      <xdr:row>62</xdr:row>
      <xdr:rowOff>552552</xdr:rowOff>
    </xdr:to>
    <xdr:pic>
      <xdr:nvPicPr>
        <xdr:cNvPr id="14" name="図 13">
          <a:extLst>
            <a:ext uri="{FF2B5EF4-FFF2-40B4-BE49-F238E27FC236}">
              <a16:creationId xmlns:a16="http://schemas.microsoft.com/office/drawing/2014/main" id="{EB0DD4CF-E3C4-4CE9-93F5-30434290887A}"/>
            </a:ext>
          </a:extLst>
        </xdr:cNvPr>
        <xdr:cNvPicPr>
          <a:picLocks noChangeAspect="1"/>
        </xdr:cNvPicPr>
      </xdr:nvPicPr>
      <xdr:blipFill>
        <a:blip xmlns:r="http://schemas.openxmlformats.org/officeDocument/2006/relationships" r:embed="rId4"/>
        <a:stretch>
          <a:fillRect/>
        </a:stretch>
      </xdr:blipFill>
      <xdr:spPr>
        <a:xfrm>
          <a:off x="1405539" y="20524374"/>
          <a:ext cx="8220313" cy="5656031"/>
        </a:xfrm>
        <a:prstGeom prst="rect">
          <a:avLst/>
        </a:prstGeom>
      </xdr:spPr>
    </xdr:pic>
    <xdr:clientData/>
  </xdr:twoCellAnchor>
  <xdr:twoCellAnchor editAs="oneCell">
    <xdr:from>
      <xdr:col>6</xdr:col>
      <xdr:colOff>190499</xdr:colOff>
      <xdr:row>21</xdr:row>
      <xdr:rowOff>13607</xdr:rowOff>
    </xdr:from>
    <xdr:to>
      <xdr:col>17</xdr:col>
      <xdr:colOff>91983</xdr:colOff>
      <xdr:row>26</xdr:row>
      <xdr:rowOff>276497</xdr:rowOff>
    </xdr:to>
    <xdr:pic>
      <xdr:nvPicPr>
        <xdr:cNvPr id="16" name="図 15">
          <a:extLst>
            <a:ext uri="{FF2B5EF4-FFF2-40B4-BE49-F238E27FC236}">
              <a16:creationId xmlns:a16="http://schemas.microsoft.com/office/drawing/2014/main" id="{504E0E8A-C06B-76A5-08E5-9B075655CA1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77785" y="7864928"/>
          <a:ext cx="3344091" cy="2508069"/>
        </a:xfrm>
        <a:prstGeom prst="rect">
          <a:avLst/>
        </a:prstGeom>
      </xdr:spPr>
    </xdr:pic>
    <xdr:clientData/>
  </xdr:twoCellAnchor>
  <xdr:twoCellAnchor editAs="oneCell">
    <xdr:from>
      <xdr:col>20</xdr:col>
      <xdr:colOff>95249</xdr:colOff>
      <xdr:row>21</xdr:row>
      <xdr:rowOff>0</xdr:rowOff>
    </xdr:from>
    <xdr:to>
      <xdr:col>30</xdr:col>
      <xdr:colOff>309697</xdr:colOff>
      <xdr:row>26</xdr:row>
      <xdr:rowOff>262890</xdr:rowOff>
    </xdr:to>
    <xdr:pic>
      <xdr:nvPicPr>
        <xdr:cNvPr id="18" name="図 17">
          <a:extLst>
            <a:ext uri="{FF2B5EF4-FFF2-40B4-BE49-F238E27FC236}">
              <a16:creationId xmlns:a16="http://schemas.microsoft.com/office/drawing/2014/main" id="{7956DF11-2066-F833-DAA9-5081B5BE26C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64035" y="7851321"/>
          <a:ext cx="3344091" cy="2508069"/>
        </a:xfrm>
        <a:prstGeom prst="rect">
          <a:avLst/>
        </a:prstGeom>
      </xdr:spPr>
    </xdr:pic>
    <xdr:clientData/>
  </xdr:twoCellAnchor>
  <xdr:twoCellAnchor editAs="oneCell">
    <xdr:from>
      <xdr:col>20</xdr:col>
      <xdr:colOff>212911</xdr:colOff>
      <xdr:row>27</xdr:row>
      <xdr:rowOff>22412</xdr:rowOff>
    </xdr:from>
    <xdr:to>
      <xdr:col>30</xdr:col>
      <xdr:colOff>190500</xdr:colOff>
      <xdr:row>32</xdr:row>
      <xdr:rowOff>247663</xdr:rowOff>
    </xdr:to>
    <xdr:pic>
      <xdr:nvPicPr>
        <xdr:cNvPr id="7" name="図 6">
          <a:extLst>
            <a:ext uri="{FF2B5EF4-FFF2-40B4-BE49-F238E27FC236}">
              <a16:creationId xmlns:a16="http://schemas.microsoft.com/office/drawing/2014/main" id="{ECFCD621-2A4B-5203-FAF7-7C934112F9B0}"/>
            </a:ext>
          </a:extLst>
        </xdr:cNvPr>
        <xdr:cNvPicPr>
          <a:picLocks noChangeAspect="1"/>
        </xdr:cNvPicPr>
      </xdr:nvPicPr>
      <xdr:blipFill>
        <a:blip xmlns:r="http://schemas.openxmlformats.org/officeDocument/2006/relationships" r:embed="rId7"/>
        <a:stretch>
          <a:fillRect/>
        </a:stretch>
      </xdr:blipFill>
      <xdr:spPr>
        <a:xfrm>
          <a:off x="6297705" y="10544736"/>
          <a:ext cx="3115236" cy="2466427"/>
        </a:xfrm>
        <a:prstGeom prst="rect">
          <a:avLst/>
        </a:prstGeom>
      </xdr:spPr>
    </xdr:pic>
    <xdr:clientData/>
  </xdr:twoCellAnchor>
  <xdr:twoCellAnchor editAs="oneCell">
    <xdr:from>
      <xdr:col>7</xdr:col>
      <xdr:colOff>112058</xdr:colOff>
      <xdr:row>27</xdr:row>
      <xdr:rowOff>425822</xdr:rowOff>
    </xdr:from>
    <xdr:to>
      <xdr:col>15</xdr:col>
      <xdr:colOff>134469</xdr:colOff>
      <xdr:row>32</xdr:row>
      <xdr:rowOff>74279</xdr:rowOff>
    </xdr:to>
    <xdr:pic>
      <xdr:nvPicPr>
        <xdr:cNvPr id="9" name="図 8">
          <a:extLst>
            <a:ext uri="{FF2B5EF4-FFF2-40B4-BE49-F238E27FC236}">
              <a16:creationId xmlns:a16="http://schemas.microsoft.com/office/drawing/2014/main" id="{169581A1-0EA4-04EE-F577-26AF9A12BBF9}"/>
            </a:ext>
          </a:extLst>
        </xdr:cNvPr>
        <xdr:cNvPicPr>
          <a:picLocks noChangeAspect="1"/>
        </xdr:cNvPicPr>
      </xdr:nvPicPr>
      <xdr:blipFill>
        <a:blip xmlns:r="http://schemas.openxmlformats.org/officeDocument/2006/relationships" r:embed="rId8"/>
        <a:stretch>
          <a:fillRect/>
        </a:stretch>
      </xdr:blipFill>
      <xdr:spPr>
        <a:xfrm>
          <a:off x="2117911" y="10948146"/>
          <a:ext cx="2532529" cy="18896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9E690B4-756E-48FA-8D74-340A91F236E9}"/>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BF871A20-D954-4ECC-B219-BA64DD53CD7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5A34C46-1006-48B0-897B-126FE3C9EBE9}"/>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E2828944-F165-432A-ACEC-A5BCB924CEF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060833B-F89A-4BAD-8C82-BA5CD0453C9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BCE2582E-73D9-4C2A-8E29-8A65560E4FA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5BE5C00-1021-402C-B874-DEE2D30A5478}"/>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AB2B3E68-77EE-49FE-BB5B-AF6313902EB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EAA8FFD3-715E-46B5-BCB9-62AD83BE95D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AF8364DC-765B-46B9-B6F9-09EF83E3F9C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86D0C404-A842-43AF-84E5-908DCE6595D7}"/>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3F679798-87CA-4781-ACB7-4BB3972A2A8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30D42AE8-CECA-44AD-AC6A-8A264336A3A9}"/>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B5BC54F4-7241-4BCF-8BFC-A287CA95AF3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9E54D63-EC0F-4578-9EB1-3C6A773A059A}"/>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EC2D52FA-2D87-44FE-9BFF-2F0E5F6D442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AF87FA6-9CA0-4A22-859C-0EEACC7AD938}"/>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E3BE9E21-73EA-4ECE-BAAD-F0C09BD4841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842C18D5-223E-4345-9714-1A89EE06CA16}"/>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694B6F82-C923-4A12-9206-D015B38E47C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6989322-4DCA-441E-8C45-BC6124185080}"/>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BD5E7A3D-4205-4F46-A899-0274281AFC2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A0D89D4-82BD-424E-AAF0-549DEDBD286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60DE60EA-FCEE-4DA9-AD97-1530A58A44F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D75EE4F-B614-48E1-A466-99A40DAC4F4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F44AD73F-EF83-4014-9CA5-A000DE7448A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E97BBE6-92C3-48AE-9C29-0DE4933588D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75B57A9F-5944-4E9A-BF80-8ABF5C1B794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E1F08B48-A91A-4EDF-B546-618FAC53AB9E}"/>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4695E04B-6C2C-45F6-9A9F-2789F1784FE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964CD29-559C-4E32-82D7-7758D96B71F3}"/>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57F75F69-5ADA-4CBB-B282-567411E2AC5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7825E9EC-D34D-4D7E-89A1-90E33B02ECBC}"/>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AF671CB9-75F0-4BA0-B667-D59D77DA1F0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8BFD6810-C386-4266-80B4-B853C3102AD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A6311E8E-E89B-40FB-A9CA-A8499697C03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A7F1215-4139-4912-B479-F93C2161322E}"/>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3AAD6C83-1B40-4CDE-AED1-A2D86AC04B8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C962409-6F09-494C-8595-78720810A78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EF02032A-D40B-45E8-83F6-F34315A3CE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A7F481C0-C701-498D-A92E-D4F13979B461}"/>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ECB1B2F8-0BAF-4FC4-ADC1-C43A1D0C195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7B8661B-663E-409B-8852-0180D027733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9135BBDD-746D-4E8A-B775-68D6F591889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7F830000-894B-463B-8609-4BD1BA086966}"/>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2</xdr:col>
      <xdr:colOff>385485</xdr:colOff>
      <xdr:row>11</xdr:row>
      <xdr:rowOff>215391</xdr:rowOff>
    </xdr:from>
    <xdr:to>
      <xdr:col>24</xdr:col>
      <xdr:colOff>224117</xdr:colOff>
      <xdr:row>27</xdr:row>
      <xdr:rowOff>60836</xdr:rowOff>
    </xdr:to>
    <xdr:pic>
      <xdr:nvPicPr>
        <xdr:cNvPr id="3" name="図 2">
          <a:extLst>
            <a:ext uri="{FF2B5EF4-FFF2-40B4-BE49-F238E27FC236}">
              <a16:creationId xmlns:a16="http://schemas.microsoft.com/office/drawing/2014/main" id="{47204D3A-D687-4172-B740-02CCF3D4BD5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3660" y="2587116"/>
          <a:ext cx="11087657" cy="426504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D1BA3B0-C9EB-4BE2-A3EE-A302DBFBC07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6AA49FB-00EC-4A73-A65A-C8D537D89F8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0E10345-D61D-4E49-B33A-2EA22D0C663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705A1AB-D94E-40ED-8713-8415A3860BD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9F53EE1-E778-4519-BA22-85F798BB96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0E78B0E6-A06D-4576-B922-489F217C6ED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430E780-B52C-4495-BC4E-D53A79A1354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6237010-767E-44C8-BBAD-635CED5A3B0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D33B24A-7C33-4AD7-BA66-649A0AD0097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330FF1C-5AE9-4AFB-A294-BAB9411DFB4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B9F5ECB-0AD3-4C80-8916-65579B468AEB}"/>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7DB7D34-E546-40BB-98B0-1A377AB0AED6}"/>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013BB81-7204-4E28-A54D-D12917A3403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2A1047F-83DD-4E46-8D02-54255A9607B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F6D93AB-3BF6-4AC4-ABB4-CEDC67C69C2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46A3878-1270-45E6-B79B-F6B08C39849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EB056D9-900D-4169-8F5A-4500F89CC64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0198DD3-C948-4280-83B3-B145FE3BE01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EE6C23F-D9A9-4F9A-B931-2CED0ED5241C}"/>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AD6DF94-0BB4-4A19-8248-4F689136A1B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3CC6A50-D50A-4D38-AB49-AC8311FB231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354B9BA-000B-41D4-8721-5DC57062230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C51D363-E42E-484A-8AB4-76790BAF5485}"/>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8763FEA-B5B8-4333-A61B-E60368DB1B3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463600F-64E4-467D-95AD-3F794DC8DD7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C0BE5DD-AE59-4223-98A4-5D01732E291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B586C79-F7F2-445A-9EEC-D6FAB2AF0B1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48FFC56-71E4-4C20-8443-447E8DA41AA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B163B86-B47F-4861-BEDF-A0A1086F019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ACFF0FE-D899-42DA-9BE2-4FFBCA3DD2D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162E7B6-9D75-4889-A79D-DE91B6FEC5F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DBBDCAB-1050-4032-AB8B-6FDDE3066319}"/>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D53E124-A73B-4B6A-9570-716D0AEABB8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1F740D4-BFE8-4589-AA67-38C1EFE4911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EFF3A10-ABCA-4E73-A068-D90FF57F2F2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283976D-6C63-45BB-AFAD-7B89C2C5678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AD0000C-EE61-4246-AFEF-03D0F93C9B9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CB673B5-6350-41B7-A86A-0570A33A145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DBB15D4-12FF-4A00-B99D-F98AE3880C2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D6098CB-4D84-48B4-8D9F-85271E6BD04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8326F47-4012-4B7B-A283-9FEC9A9AEBF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E0190FF-B2FA-4C14-BBA7-54C885881ED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E0304AB-FA01-4D34-934E-22D3C3E2C82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9E66C02-14E2-4AF4-9215-C60E5AAC3B2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C6A8AC2-9173-41BD-98ED-BA05E77388C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BFB8578-E971-4D86-A90F-44C1AE4492A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21F671F-E044-493A-83A4-5F5EEF41DE8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96BF11B-741C-4DA6-906B-5022BA5C37B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6E97206-A9B8-4961-BF14-91B561B3B1F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744D9AD-BAC2-4F8E-B9B2-FA9A6567E47D}"/>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3F7B03F-B940-4B3F-837E-322635D8E89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B6437E6-2F1F-42E1-AB22-559A4C11836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ED44C86-3836-4328-8EAB-B95C3309EF0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EE69627-59B4-44AB-9734-69A05FD7C4C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207A548-A010-4690-B216-92C35A4C3A6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6B7969C-1247-4FC2-B4B9-61A12BCF347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EC795F6-18D2-41A0-8674-66C89A86312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F9707B5-E409-4DF1-A9BA-FD665101048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55560DF-8178-424F-879D-7066F8727859}"/>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0B0409F-AAF4-4977-908F-049427B430B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C1B33CA-21D2-46CC-9501-31B60C74B87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E103A9C-0193-4388-A46E-932ADCB4632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86D0211-B0B7-4073-BDEF-4AFBEF36B7B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06FD9F7-4BC5-48D8-8AC2-26F43AB3B50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714B04A-EF08-48E9-AB1F-6F7FBA8D112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B889038-6C94-483E-B836-4372EF1769A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B3C4D98-6578-45A5-ABDC-7ED74A8A501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EBC94FE-00D5-44C3-816A-F5BFBAB7A44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F770DBF-8392-4A0C-92E1-BF6BB691EDA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A475919-F217-4171-A0F5-179BEA5C25D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9DCAABE-5E8C-4278-BF8A-B3391627D92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DD3BFE8-8FDC-425C-BD48-8EDDE716311B}"/>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15D7CC2-BB75-4B70-A0F4-64EBCD80B5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CED4DE0-890D-41F4-B5A4-461D940389D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64773F5-3B8C-418C-B275-F6542C8540D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1B2C955-6A88-4623-8F03-EC9D6E0089A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2B701BA-9765-4C4D-9B1A-FD2117EC754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5DEDEAB-BC69-4F86-9AAE-455BAF64D748}"/>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2B9FFAE-AE36-4310-AF54-39C8AD54B7B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F08ADCF-9A8F-4FBA-9EC8-0721738779A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D17D9BB-8F5C-4F18-95AF-8CBEC7E07F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EB711C7-3B02-42F5-8875-861754169F5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71095F2-8F3B-4899-8D97-C91C5D0A716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303569E-23CB-4AF3-8823-1D74EED8C52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F55148E-345B-4263-A2BE-5F55539D469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3965A33-F096-4352-B053-15328FA40C7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30BFA52-5DAD-427D-98E2-A74D7E40283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BD6DC1E-FBA8-4C09-AE65-F9E118F9ADD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3B59A3E-EF4E-41FA-A5DE-8BFA52CBC87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51352E4-54C7-481C-B79F-07020BABC09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0B1ED7B-73B9-4725-B206-70AE68EF4FF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B5302DC-C4E0-4270-BE0B-11F880BC3A4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AE18A4D-158A-4194-9F58-64AF1DF2C4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9DC82F0-6C7B-4C66-A8D0-D76DFFE5D46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8275BD8-4691-489B-BD94-83636E111BA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EE9399C-17BF-4D85-AD0C-AFD032349F63}"/>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1FD63B5-96D6-4397-B73A-61BF2EAD6AA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586EDB5-4030-4D4F-970B-4AD774DF3BC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6574341-8465-497C-86B3-7DE27CBFB6B4}"/>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1E31DBC-2F6A-43FF-A88F-F5FDC1EF832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B96B59C-41C5-410F-808B-3B2BFAC7FDC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C00802B-0CFE-4E4F-BD39-A1C07C6D9BF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3DF3221-1CFD-4C19-B565-7BAA112DD09A}"/>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03C6D4B-CFBB-4C7D-AB2C-CB047AB296A5}"/>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D8FAC75-B9D4-475E-BC44-1AD7960A62E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C9AE0D8-71D8-4A5B-939D-66DAC9755E2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C3FF853-AC63-4156-B34B-FAC4DF5BEEE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D05FAF2-FF98-4EAE-B7EA-32ED9B5C932F}"/>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59D6B08-DE01-47C8-A9C4-9067B893318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4408625-D789-4B93-A9AE-3120A50E03B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B1894D6-4779-45D7-A42C-A072A5D7C026}"/>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ECB73F0-485F-46ED-A781-87622235F2E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6559A11-BC24-437A-AEAA-EF3C6F4906E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E0BD379-C187-468C-9D3F-D6ECDC01A444}"/>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8C17E95-D342-4653-8B1F-300101A8629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1602904-CB37-4077-BC77-D88F90F34CB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F9672A0-61A7-458C-8A3D-3F0BC434D99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564E1D1-B7F0-4668-8D21-527AE8A04A5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D2510842-3478-4DD1-9FF7-A8E7D7711C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8D3A6EF-A8EE-4F25-9657-165601E4BAA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B7C01E4D-D0FA-45A4-99B7-43FAA87F92A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2B7315F-D7AC-44DC-9671-FACF1CFA44D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D0E255F8-C2BD-429A-9EEE-39FA50F854F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6F23AD6B-2310-4890-96A0-A4DCCC2CA05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CCEBE76-10BE-49B0-BF3B-37FE38D6389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A446087-89A7-44A2-AF4F-0FC4E7C6467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802D783-2C8C-4AA5-9176-02BED4AF400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1282823-D3D3-4946-9FCF-2264DFCCDD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6AC6F9E-7CC5-4321-924D-3A9E73414B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1E482DC-5A99-4EE1-825A-BC97ECA486E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0580213-D8CA-4353-8938-53EDD86DF28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D3B1A578-5F44-490F-834E-038E586B00E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DC0A5279-11B4-41C2-AE1E-E3EECF1BA3D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983C4AF7-BA97-45DA-BB88-CCB26330B9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DA2D531-C8C1-475A-B900-B36CF5E65F7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DC56BB2-E8B8-4F6C-B22C-CE2AD99D0D6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DEDA650-400D-47EA-8DBE-DF0F338FF53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61A9A4FF-6F13-4CBE-AD8A-2C43E7BDC51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DB9A5D1A-523F-413E-AEAE-6BA0E16627E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3051716-273C-46A3-A8FE-615E83DC079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FB2D6C5-D3FF-4FD1-9923-8510AECFC5D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CA95FCC-0BA4-4D54-BF06-B0C0DC3699C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56ADDBB-B122-4EE1-8905-DA15F09A98A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3CBF9FD-CB30-41F6-A305-BB38AD8FBF4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F0D10CE-B39C-4A98-B45A-3456915378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5A3A213-45BB-43E5-9E76-C0618E18B12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6859C295-CB8D-4317-963D-522E513CBA9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0F1A4EB-6728-408F-A1E4-DB4401EA16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51F578CB-D9D6-4F32-8BB7-D2D6916482A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ADD5774-BD34-4488-BB82-0318165652F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F10E9D0-545C-4764-97A6-273B92109E0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B6C7B893-72FD-47F3-9D14-9CCBB6CA990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3233FA8-BF69-4BE3-BA9D-C9DA0BCB1CE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EA35EBF8-F2FF-46D7-8EDA-53BAD9D6D7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588DA81-BF00-4FD4-9D5B-4150C88640A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21333E4-0A58-4E86-8481-7B0C6B3EE6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43FBC9A-05B3-4B70-9649-6AF3F57AD0D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1279A4C7-31B3-49C7-9DE6-64ABEE6EC73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ECD6D17-617B-416B-8D6E-F0C8F1CEE64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9BCC3EB-D016-48A7-A7D7-3A79F0510FB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58D1677-B0B6-42A8-BAC2-BE78622CB2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0E0878B5-5871-4E61-83B8-34DF20068C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1307240-C00D-4D68-8A5F-F4DE5B8A0A6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8D02F91-81A0-4EC7-AD87-FA3C63D777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A7858795-06F0-4C99-BC66-46020199092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202C808-DC78-4156-99C6-2EC09465692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6406F0A-D9DA-4B25-BC40-7A3FD226706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7E42E91-20B0-4556-90CC-2204D1F5B35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78927876-8D74-4028-B4B1-F54ADDD3F94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863A5F2-125D-4B50-AC7D-89350EB1FD1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4FE8885C-9F2F-4366-B171-C366C32A7BB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25543FB-7D54-408A-BA8B-D91A4990648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865658D5-5AAA-4B0A-9F50-97CB363DAE4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2045139D-B9D4-46A3-99F7-EFB1D42394A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F04C18E0-C5F3-403C-95EC-EEE9A3BCDB7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07C1E0D-9DE5-4648-B029-E80084D664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C7E48C54-D881-429E-8B6E-C92AF74D504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2</xdr:col>
      <xdr:colOff>274846</xdr:colOff>
      <xdr:row>6</xdr:row>
      <xdr:rowOff>147179</xdr:rowOff>
    </xdr:from>
    <xdr:to>
      <xdr:col>34</xdr:col>
      <xdr:colOff>39480</xdr:colOff>
      <xdr:row>16</xdr:row>
      <xdr:rowOff>138572</xdr:rowOff>
    </xdr:to>
    <xdr:pic>
      <xdr:nvPicPr>
        <xdr:cNvPr id="2" name="図 1">
          <a:extLst>
            <a:ext uri="{FF2B5EF4-FFF2-40B4-BE49-F238E27FC236}">
              <a16:creationId xmlns:a16="http://schemas.microsoft.com/office/drawing/2014/main" id="{37D8F312-94E4-4494-A30A-A6EE6B3CCB1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321" y="1547354"/>
          <a:ext cx="9823034" cy="4468143"/>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36690BC-998C-4593-9E9C-AFB14CF4650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E75E21C-AC64-47C3-8B65-B8196182B24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84BF0AD-3B96-4EE7-834F-6BF86DFD4AF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D486481-89BB-45AA-8D0C-DEE9A9FAB82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01F9904-6054-418A-B4D4-C29EB4CBB72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5C8BEC8-A6FE-4001-B739-5F58D5A97D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9AB2051-4B35-4FFC-AB56-3031A56C37D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4F1A9C8-291F-4567-BCD8-CC553F2AF65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F5A4F0F-E0DE-48EB-ABBF-1F8F9B842BC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F02CB75-7764-46B8-B948-A524D783110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940D1D6-10BC-43F6-B1F5-E08CDADC5C7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94AFE2D-CBB7-4466-B0E5-B8526DB2C3F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0B1367B-FC44-41EC-8A1C-9CE8FEAD43E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945E2C1-4C96-48BB-AF0C-2BF16624BB6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7F682D4-05AC-47FC-B5F3-7CD5448296A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8079F3E-E381-4994-842C-4B88160524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E81411C-FB61-4BE6-8C67-8B03803E8E4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05C0DA2-6F38-4ED4-8A4D-3B909D23382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70CF6A1-94E9-4DEA-90D4-E8FA848BFAD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954622E-B4FD-405B-9193-B899E612FB2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DDFA585-23FC-4CD3-9782-9CB35ADA246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EC65F36-80F9-4AD8-8B3B-8B0BCDAAEF6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9F19A1F-4D40-4C55-8F78-325560A6E29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F26523C-6508-47CC-99EC-6BC438C3C89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5532BA6-F1CE-4B17-BE51-4E67F3CFD67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77FEF40-FAC8-48F0-9C31-FD2B1D24C42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53746DD-6760-4E9C-8C8E-2491E9A8548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FC5623B-26C1-41C8-82D2-3F7EA5983A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F276D4B-BAB1-4E51-A8A6-734C01768F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10DD0D6-063C-4545-A0F6-03D4B50A1C4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19471AB-3457-4D68-BBB4-DE65E70AD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732B06F-9190-4A68-80F0-3BD2D60B6CB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D6673C8-6654-45CC-82F3-F6516EF727D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D37CA21-6B03-4F3D-857D-EE59E899F60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88D38B6-407B-4096-842C-3F854FB28EE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1D6F8B0-807D-48C8-9986-81BF303F10D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803539C-6D34-46F7-8E0A-389A499B416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888A8C5-82AD-4E35-87BD-E91A6A09174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8261C14-8F70-48DC-B9F4-FD28734589D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50961F2-1979-4370-8CFB-696D3FB6C0C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8B9BCA8-E34A-4A7B-9358-2D6A370C8CA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0AAE4BF-8894-4030-B0D4-2BAA7F0C39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B58720B-24BB-486B-9F10-6A5DC41078F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AB88B44-1F7E-41BC-B163-8C161387D49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340880B-333A-4211-A91A-559733607B0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3D8A6C0-BDE2-4859-8D35-98C34560E76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05445BE-A2E8-41EF-A3CF-A7DB629EF66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56B7480-5A8A-4015-936B-819B5869246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E69F0B8-C27A-4D03-99F0-29691EB4D70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63F2F7A-1E56-406A-AA31-D0FD8A6657E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D073879-6DDF-488F-84FA-42E7F4ADAD4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47C8B39-6EF8-4254-909E-67B7FA5612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36E2404-54AB-46EB-B975-5A3A4BB1577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2FC3E6D-CD1A-4B1F-996E-0C4B590E13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F8A5FF1-95C7-4613-9E6C-DF9AC5C5B61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3C3FF88-E319-49EC-A9FF-BC67A8CB019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D456DFB-A306-4093-8800-45675E76424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04F8836-B042-4A9A-B2D8-EC6E43EBE4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B6EA77D-7C90-4187-98C4-EDCA14E2F0B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59CA448-5AC3-4FB4-A18F-6AF444170FC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D4B933D-C2F7-42C0-B240-855572CDD35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EA11A2D-76F2-4D5B-B150-993982CFC3F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110D6F1-6328-40B5-9237-AE5B655D0B2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DD5015D-3AF5-4285-A6B1-84384844DB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91FB8CC-F694-4F47-AFCA-59DA44FA0E3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B2223BD-E221-4544-9E7C-D96E4884E22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51E3740-E4CB-4380-9B4D-83B34CF0EEE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8CC4596-CB86-43F9-803F-1B3A1DBC8AD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D2E2C93-E3DB-4C20-8180-6CD5D0EDFE7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97A4182-8AF2-43A4-8E3E-2E691E3C339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8A74409-BCAD-4664-8CA1-2CB42BCA8FC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14FD495-46B7-430D-A1F8-00CD9890F9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E61B2FF-5CDD-49D2-8022-5ACD0DFF4F6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8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4734519-80FF-45F3-879E-E593BC0F51B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D6E80EA-D29E-4925-8BF2-04AEF6846E2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88D6350-76E2-4E90-B8A6-184306D4D15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3488AC2-0DA1-4078-9A5D-13BB0B6F3F6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5C9C7D0-4CCF-45C8-9371-D48C86DCD80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501CFF9-9504-4982-93AE-5D45BB81F80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11389C1-652C-4A9F-A897-39C18A1B12A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37AD9B0-D60B-498E-81B3-E6B400F79AB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32C7E98-2A14-42BF-BFAA-CCEBD88AF19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3BC0C9C-4E35-49A2-A458-9C5B74B7AB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19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D826DC4-6921-4ACF-9512-17EAACD6E19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ABC523D-5DAA-4206-9B89-A622B228C3D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26E02CD-EAF6-4300-A426-A3C036598A7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A6C8B11-27CF-4396-97BA-FFB180F398F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D637EAB-2906-4392-89AF-A46BF5B8DD1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8D94B6C-0206-4F23-BA90-23C7F994288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6BC15F1-F9E1-48DD-BBBA-7A697E55522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05EA199-7F84-4259-A2D3-EB90C8D11B0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24AD87D-8F85-451A-A760-4D60D16A971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019533F-41A5-4AC8-BCF6-DBE8E87D37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0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BFE3E26-A54F-4A6F-8D63-6AB308E413E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CBEA7C0-44BB-4E3A-9327-2F69627CE9F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3FCA77C-2263-4360-876B-748352A43F6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34967FD-926A-46B3-9FB6-0926ED0C02D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A780A62-8C89-488E-9BB6-B6049B100B7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201A530-9659-474C-8DDC-673053C17D0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7D71DD2-C8D6-47F4-AA99-E9CA86CF66E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968A22C-01A4-498E-B890-C7DF4800C8F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8AA5A02-4BA9-4428-84DE-E4D251BE40A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EF4EC07-3E67-4F5B-A83F-F68213CED65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1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8E31FEF-ED11-40F0-A28E-C22CCC7B4F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9C40AF3-46DF-40F6-97C2-AE3620C6DDA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FD8D09A-F8E8-4C52-9168-70697ADE19C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8260FF1-8D0A-49D5-8AC3-46DD79D6E01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9A7A9E7-981E-4FBB-A01D-534A92B673E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8360350-6C6D-4C25-A121-F6DD97B2124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03DA92B-B07F-4EBE-86D6-CB75F231B71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A99EC40-142B-4FFF-B31B-7979F5E88BB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CDD82CA-3481-4A94-80E5-F680D886C9D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9BCE76C-3EC6-474F-8D41-3DBE0541F37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2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A64A385-08A5-48BB-BECF-7E87F6C9D8D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7C26355-8E43-4676-8A3B-DEB27CAACAD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133025E-5824-40AA-96E4-63B94AE5850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FCCCD64-396A-457C-B1FA-7FC159885E0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2BEC792-BFED-47F4-BE22-35AB4C1CD7A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7590CED-C6A0-4823-B008-12B1F7826DA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F4AF878-F66B-4937-AEFD-9A917A83D52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974942D-AC33-46A7-B94E-A7E6D8099F3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64177F6-AC3B-4FBC-B3A7-2CBB278EEB5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E9D7B0E-E834-477E-A342-089143E077F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3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A0AE6A4-A517-4713-97DE-23B5F119BCA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918812B-CCBE-4095-8B87-0DC0AEAF241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DC3F419-5811-41E6-8CC1-43A29CF762F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5A0F927-5775-4664-A2B5-AF19006159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222290B-52F2-44C4-97CF-65DFC963A84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5EED3D6-3548-4FB6-A3CC-F79A4CA01C3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4FE8BF7-80DC-4B33-BC0B-DA306039A5B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5CE3039-6DE2-43F6-A2D6-3B9D276C6B3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9E3D0F9-2B9C-476E-8880-633C5669811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F81F775-9048-4739-B2A5-B60E081ECB1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4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3DA2E47-98EE-4DB1-BC45-C3E5316CE7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EC365F8-F6DE-4438-9B71-85179160E11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D57AA2F-5F9E-48F4-A278-D8E6668FFAA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1B7E1600-EE85-4977-B476-A4ADAC10F8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40AF92B-8303-479E-81E3-A4061CBB66F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6CECC23-6297-4417-9FBA-91F4FDA4058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729C22C-2F11-4EDF-A8EF-E3EA02A8CD7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9A87087-0D76-4180-84B5-A4F3C3EF1CD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BE7E65F-0D95-40E5-8012-0B3058CF6B5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8BC5EF4-6C15-45EE-B123-D585BF277B2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5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79567B6-5F7D-44AD-BFAF-5074993D5E1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9149BA7-E349-400C-AD32-6B03BA96D92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8D60A51-08E3-4EE0-8D33-8E6A803DD44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169419B-1CB5-4C1E-82C7-EDF06F28266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9EDA748-CED3-439B-93E1-8C4CEDEB0E2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F1404BD-297E-4ADA-AA40-BD694B24209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7201A46E-56C0-432D-9022-9AA8E677E06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F45D14C-C240-462E-B081-11BE2D7C1E3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5D85C9F6-D05D-4007-A41F-F646B1BBBD1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80FBD62-6980-49DB-8823-CA7A95EF52A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6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09D18E17-7C9E-4817-A522-1C07C0DBB9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98AB96C-1D12-4317-AADA-FC14CADE98E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CAD7242-E978-455C-841D-B486B902F14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10DA358-ABCC-4645-B835-5A0289FB09E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9C3585F-91ED-4512-8401-F47CF373652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F779333-FDFC-412B-9896-A04AD964582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56E9F91-3323-4319-9857-68467592687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5A4FDFF-3D4A-4543-BDD9-FC3533F727D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03A496E-4CE5-4F23-9CF9-C6E96BEE078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50842B7-FC45-45C6-8854-D04041DEAEB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7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18E5F57-4CB6-468E-BB59-0AD7ADCF41F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2BC3081-72F7-4D42-914B-62B6A13064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C9D2E09-7498-4FF4-99D7-F0DA81712A2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DF1800C-1DCB-46AF-B166-70EA93BB9FA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6AA6B5A-3241-432D-96D4-E7571D8833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CE7FD47-EA2E-47C2-A1D6-8D04D582D0F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47B21CE-70CE-416E-916E-07ABB45BD34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AED86C1-B846-494D-B935-6E997B70525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9AEC29D-4FB5-47EE-876F-2B657DF3C5C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32905D9-92F0-4A0B-87D1-432310191D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8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30E630E-7A9A-4CA3-9ED9-49D04BD180D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38371C4-FD61-46B0-A1D7-5A9E7A2DC97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DB924A1D-1340-4DB5-9867-E2E8D508F88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28DDAE9-5F13-4950-A5A0-7201E9B7EF3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85FF759-3870-4AE5-825C-BDA225FFF0A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53E43A2-5DAD-41DD-AC87-399F62F7590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7A964CE-BCA7-4295-8E3C-B835F6448DE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B6386042-AE24-4798-8966-DB468459F9A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3624D58D-F013-4F32-934B-60DF6BD8CC0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091FDB7-4DEF-4A63-B24D-FCD6EFE261D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29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C613F12-02B6-416A-BAC1-343F886AD5B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EA9C19C-F3EF-46A5-81C2-DF5D582DE68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BF44539-72AF-425E-94AD-371DB7A12F8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2.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6A892ACD-3D89-4968-A597-76A2814E2A2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3.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24892045-3617-4A1F-9DD5-29DDD6889C0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4.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85F5FDCC-5669-48CE-8DC7-6FDC79026B4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5.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EF35DD0F-6F05-4054-8E64-8DA74DCDF8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6.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63E4E7E-30EC-415D-9CBB-C653E54C277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7.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9AF7BA9D-940F-4580-9849-FDC0EEE3525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8.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4F466980-18BA-4EB1-827D-757D0FE68B5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09.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A2EC65A2-96BD-43C0-B2FC-3AE782C2281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10.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C2B63A4E-3B84-424A-9485-EA029E83915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11.xml><?xml version="1.0" encoding="utf-8"?>
<xdr:wsDr xmlns:xdr="http://schemas.openxmlformats.org/drawingml/2006/spreadsheetDrawing" xmlns:a="http://schemas.openxmlformats.org/drawingml/2006/main">
  <xdr:twoCellAnchor>
    <xdr:from>
      <xdr:col>2</xdr:col>
      <xdr:colOff>67643</xdr:colOff>
      <xdr:row>5</xdr:row>
      <xdr:rowOff>30114</xdr:rowOff>
    </xdr:from>
    <xdr:to>
      <xdr:col>9</xdr:col>
      <xdr:colOff>246682</xdr:colOff>
      <xdr:row>44</xdr:row>
      <xdr:rowOff>122285</xdr:rowOff>
    </xdr:to>
    <xdr:pic>
      <xdr:nvPicPr>
        <xdr:cNvPr id="2" name="図 1">
          <a:extLst>
            <a:ext uri="{FF2B5EF4-FFF2-40B4-BE49-F238E27FC236}">
              <a16:creationId xmlns:a16="http://schemas.microsoft.com/office/drawing/2014/main" id="{FA9DD56B-31E8-40EC-BDE5-CC6DA113DC6A}"/>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793" y="1058814"/>
          <a:ext cx="2379314" cy="6092921"/>
        </a:xfrm>
        <a:prstGeom prst="rect">
          <a:avLst/>
        </a:prstGeom>
      </xdr:spPr>
    </xdr:pic>
    <xdr:clientData/>
  </xdr:twoCellAnchor>
</xdr:wsDr>
</file>

<file path=xl/drawings/drawing312.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32166F58-EB9E-4402-BF4A-BA556215FA7F}"/>
            </a:ext>
          </a:extLst>
        </xdr:cNvPr>
        <xdr:cNvSpPr/>
      </xdr:nvSpPr>
      <xdr:spPr>
        <a:xfrm>
          <a:off x="2067008" y="2598666"/>
          <a:ext cx="1738437" cy="24375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3" name="テキスト ボックス 2">
          <a:extLst>
            <a:ext uri="{FF2B5EF4-FFF2-40B4-BE49-F238E27FC236}">
              <a16:creationId xmlns:a16="http://schemas.microsoft.com/office/drawing/2014/main" id="{D5798C8C-E252-42DC-AD03-4F9A49944F38}"/>
            </a:ext>
          </a:extLst>
        </xdr:cNvPr>
        <xdr:cNvSpPr txBox="1"/>
      </xdr:nvSpPr>
      <xdr:spPr>
        <a:xfrm>
          <a:off x="3182814" y="3390324"/>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4" name="正方形/長方形 3">
          <a:extLst>
            <a:ext uri="{FF2B5EF4-FFF2-40B4-BE49-F238E27FC236}">
              <a16:creationId xmlns:a16="http://schemas.microsoft.com/office/drawing/2014/main" id="{E324EB16-ACB3-476F-802C-ABEFF23B9FE4}"/>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5" name="正方形/長方形 4">
          <a:extLst>
            <a:ext uri="{FF2B5EF4-FFF2-40B4-BE49-F238E27FC236}">
              <a16:creationId xmlns:a16="http://schemas.microsoft.com/office/drawing/2014/main" id="{06FCDA71-5FCA-49BA-9AF6-9ADF1199EA1F}"/>
            </a:ext>
          </a:extLst>
        </xdr:cNvPr>
        <xdr:cNvSpPr/>
      </xdr:nvSpPr>
      <xdr:spPr>
        <a:xfrm>
          <a:off x="2077629" y="9522519"/>
          <a:ext cx="1741833" cy="88718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6" name="正方形/長方形 5">
          <a:extLst>
            <a:ext uri="{FF2B5EF4-FFF2-40B4-BE49-F238E27FC236}">
              <a16:creationId xmlns:a16="http://schemas.microsoft.com/office/drawing/2014/main" id="{E5A372A1-3F6C-49C0-8321-4F9B219A46A7}"/>
            </a:ext>
          </a:extLst>
        </xdr:cNvPr>
        <xdr:cNvSpPr/>
      </xdr:nvSpPr>
      <xdr:spPr>
        <a:xfrm>
          <a:off x="2077629" y="10563545"/>
          <a:ext cx="1741833" cy="27428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7" name="正方形/長方形 6">
          <a:extLst>
            <a:ext uri="{FF2B5EF4-FFF2-40B4-BE49-F238E27FC236}">
              <a16:creationId xmlns:a16="http://schemas.microsoft.com/office/drawing/2014/main" id="{D7B5C2F1-FB9A-4874-9823-367F3D4F6502}"/>
            </a:ext>
          </a:extLst>
        </xdr:cNvPr>
        <xdr:cNvSpPr/>
      </xdr:nvSpPr>
      <xdr:spPr>
        <a:xfrm>
          <a:off x="2068104" y="13458264"/>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8" name="正方形/長方形 7">
          <a:extLst>
            <a:ext uri="{FF2B5EF4-FFF2-40B4-BE49-F238E27FC236}">
              <a16:creationId xmlns:a16="http://schemas.microsoft.com/office/drawing/2014/main" id="{58B58DC6-A430-429F-917D-548F85FA448C}"/>
            </a:ext>
          </a:extLst>
        </xdr:cNvPr>
        <xdr:cNvSpPr/>
      </xdr:nvSpPr>
      <xdr:spPr>
        <a:xfrm>
          <a:off x="2063864" y="5724525"/>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9" name="正方形/長方形 8">
          <a:extLst>
            <a:ext uri="{FF2B5EF4-FFF2-40B4-BE49-F238E27FC236}">
              <a16:creationId xmlns:a16="http://schemas.microsoft.com/office/drawing/2014/main" id="{CEF9E6A3-2618-41A5-8B8D-0848FACDF331}"/>
            </a:ext>
          </a:extLst>
        </xdr:cNvPr>
        <xdr:cNvSpPr/>
      </xdr:nvSpPr>
      <xdr:spPr>
        <a:xfrm>
          <a:off x="2051189" y="6241360"/>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10" name="正方形/長方形 9">
          <a:extLst>
            <a:ext uri="{FF2B5EF4-FFF2-40B4-BE49-F238E27FC236}">
              <a16:creationId xmlns:a16="http://schemas.microsoft.com/office/drawing/2014/main" id="{E116A54B-993B-46FC-909E-8917EF8D08C8}"/>
            </a:ext>
          </a:extLst>
        </xdr:cNvPr>
        <xdr:cNvSpPr/>
      </xdr:nvSpPr>
      <xdr:spPr>
        <a:xfrm>
          <a:off x="2079763" y="6932956"/>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11" name="正方形/長方形 10">
          <a:extLst>
            <a:ext uri="{FF2B5EF4-FFF2-40B4-BE49-F238E27FC236}">
              <a16:creationId xmlns:a16="http://schemas.microsoft.com/office/drawing/2014/main" id="{29D8F406-466C-49F2-9BD7-476A1974607D}"/>
            </a:ext>
          </a:extLst>
        </xdr:cNvPr>
        <xdr:cNvSpPr/>
      </xdr:nvSpPr>
      <xdr:spPr>
        <a:xfrm>
          <a:off x="2064441" y="7953375"/>
          <a:ext cx="1741833" cy="180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12" name="テキスト ボックス 11">
          <a:extLst>
            <a:ext uri="{FF2B5EF4-FFF2-40B4-BE49-F238E27FC236}">
              <a16:creationId xmlns:a16="http://schemas.microsoft.com/office/drawing/2014/main" id="{6557FB18-BDAC-4215-80AC-61778DA8A196}"/>
            </a:ext>
          </a:extLst>
        </xdr:cNvPr>
        <xdr:cNvSpPr txBox="1"/>
      </xdr:nvSpPr>
      <xdr:spPr>
        <a:xfrm>
          <a:off x="3139108" y="575641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13" name="テキスト ボックス 12">
          <a:extLst>
            <a:ext uri="{FF2B5EF4-FFF2-40B4-BE49-F238E27FC236}">
              <a16:creationId xmlns:a16="http://schemas.microsoft.com/office/drawing/2014/main" id="{878A8CE9-4B4D-4BCC-9C6F-0319F1858438}"/>
            </a:ext>
          </a:extLst>
        </xdr:cNvPr>
        <xdr:cNvSpPr txBox="1"/>
      </xdr:nvSpPr>
      <xdr:spPr>
        <a:xfrm>
          <a:off x="3171410" y="729283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14" name="テキスト ボックス 13">
          <a:extLst>
            <a:ext uri="{FF2B5EF4-FFF2-40B4-BE49-F238E27FC236}">
              <a16:creationId xmlns:a16="http://schemas.microsoft.com/office/drawing/2014/main" id="{02D9B3CE-BD96-4D93-BF46-6A6CB30141A9}"/>
            </a:ext>
          </a:extLst>
        </xdr:cNvPr>
        <xdr:cNvSpPr txBox="1"/>
      </xdr:nvSpPr>
      <xdr:spPr>
        <a:xfrm>
          <a:off x="3132896" y="6369740"/>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15" name="テキスト ボックス 14">
          <a:extLst>
            <a:ext uri="{FF2B5EF4-FFF2-40B4-BE49-F238E27FC236}">
              <a16:creationId xmlns:a16="http://schemas.microsoft.com/office/drawing/2014/main" id="{542FB2BF-B8C9-42A7-A130-B3BE285BADFD}"/>
            </a:ext>
          </a:extLst>
        </xdr:cNvPr>
        <xdr:cNvSpPr txBox="1"/>
      </xdr:nvSpPr>
      <xdr:spPr>
        <a:xfrm>
          <a:off x="3162299" y="7824166"/>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16" name="正方形/長方形 15">
          <a:extLst>
            <a:ext uri="{FF2B5EF4-FFF2-40B4-BE49-F238E27FC236}">
              <a16:creationId xmlns:a16="http://schemas.microsoft.com/office/drawing/2014/main" id="{A86E5670-70D2-43F0-8EF4-7BE511A16B1B}"/>
            </a:ext>
          </a:extLst>
        </xdr:cNvPr>
        <xdr:cNvSpPr/>
      </xdr:nvSpPr>
      <xdr:spPr>
        <a:xfrm>
          <a:off x="2082914" y="5229225"/>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17" name="テキスト ボックス 16">
          <a:extLst>
            <a:ext uri="{FF2B5EF4-FFF2-40B4-BE49-F238E27FC236}">
              <a16:creationId xmlns:a16="http://schemas.microsoft.com/office/drawing/2014/main" id="{1101FF58-0300-49B3-8695-3555CDDA125A}"/>
            </a:ext>
          </a:extLst>
        </xdr:cNvPr>
        <xdr:cNvSpPr txBox="1"/>
      </xdr:nvSpPr>
      <xdr:spPr>
        <a:xfrm>
          <a:off x="3148633" y="52420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18" name="テキスト ボックス 17">
          <a:extLst>
            <a:ext uri="{FF2B5EF4-FFF2-40B4-BE49-F238E27FC236}">
              <a16:creationId xmlns:a16="http://schemas.microsoft.com/office/drawing/2014/main" id="{0BE855A0-5891-4062-82DD-A9919E864AF2}"/>
            </a:ext>
          </a:extLst>
        </xdr:cNvPr>
        <xdr:cNvSpPr txBox="1"/>
      </xdr:nvSpPr>
      <xdr:spPr>
        <a:xfrm>
          <a:off x="2954214"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19" name="テキスト ボックス 18">
          <a:extLst>
            <a:ext uri="{FF2B5EF4-FFF2-40B4-BE49-F238E27FC236}">
              <a16:creationId xmlns:a16="http://schemas.microsoft.com/office/drawing/2014/main" id="{865B7F7A-CA74-4FB8-A2E1-92C70927EDED}"/>
            </a:ext>
          </a:extLst>
        </xdr:cNvPr>
        <xdr:cNvSpPr txBox="1"/>
      </xdr:nvSpPr>
      <xdr:spPr>
        <a:xfrm>
          <a:off x="2972143" y="9819140"/>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20" name="テキスト ボックス 19">
          <a:extLst>
            <a:ext uri="{FF2B5EF4-FFF2-40B4-BE49-F238E27FC236}">
              <a16:creationId xmlns:a16="http://schemas.microsoft.com/office/drawing/2014/main" id="{A68A95CB-9C81-4E15-B778-50EDFE2DA1A7}"/>
            </a:ext>
          </a:extLst>
        </xdr:cNvPr>
        <xdr:cNvSpPr txBox="1"/>
      </xdr:nvSpPr>
      <xdr:spPr>
        <a:xfrm>
          <a:off x="3046101" y="11107817"/>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21" name="テキスト ボックス 20">
          <a:extLst>
            <a:ext uri="{FF2B5EF4-FFF2-40B4-BE49-F238E27FC236}">
              <a16:creationId xmlns:a16="http://schemas.microsoft.com/office/drawing/2014/main" id="{C9107DB7-DEC8-451C-8F86-0F1076934097}"/>
            </a:ext>
          </a:extLst>
        </xdr:cNvPr>
        <xdr:cNvSpPr txBox="1"/>
      </xdr:nvSpPr>
      <xdr:spPr>
        <a:xfrm>
          <a:off x="3187295" y="13686291"/>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ED85E0-8A65-43D0-A868-9177CBEC49B2}" name="テーブル1" displayName="テーブル1" ref="B15:B47" totalsRowShown="0" headerRowDxfId="648" dataDxfId="646" headerRowBorderDxfId="647" tableBorderDxfId="645">
  <autoFilter ref="B15:B47" xr:uid="{00000000-0009-0000-0100-000001000000}"/>
  <tableColumns count="1">
    <tableColumn id="1" xr3:uid="{F974BADB-C0BA-4E46-B000-6EDAF9C9C38A}" name="対象箇所" dataDxfId="64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1D9100-2DDF-4195-9BA1-3A61A9A53E86}" name="テーブル2" displayName="テーブル2" ref="C15:J47" headerRowDxfId="643" dataDxfId="641" headerRowBorderDxfId="642" tableBorderDxfId="640">
  <autoFilter ref="C15:J47" xr:uid="{00000000-0009-0000-0100-000002000000}"/>
  <tableColumns count="8">
    <tableColumn id="9" xr3:uid="{E351D69C-054B-46FD-934D-14054A33458E}" name="部位区分" totalsRowLabel="集計" dataDxfId="639" totalsRowDxfId="638"/>
    <tableColumn id="2" xr3:uid="{1E1CF3CA-4CDF-4472-946E-512A5B03B49A}" name="変状区分" dataDxfId="637" totalsRowDxfId="636"/>
    <tableColumn id="7" xr3:uid="{FE196AA4-5A85-452C-9F63-BD68A869150D}" name="変状種類" dataDxfId="635" totalsRowDxfId="634"/>
    <tableColumn id="4" xr3:uid="{09F8C48D-E368-4F33-A3B1-7D8C8F19B0F9}" name="対策区分" dataDxfId="633" totalsRowDxfId="632"/>
    <tableColumn id="5" xr3:uid="{9FB729F5-A2A4-475B-8C36-4C9A59A658B0}" name="健全性" dataDxfId="631" totalsRowDxfId="630"/>
    <tableColumn id="12" xr3:uid="{54DF65DA-E49D-4006-B7CB-BB010F388A33}" name="調査の要否" dataDxfId="629" totalsRowDxfId="628"/>
    <tableColumn id="10" xr3:uid="{056E1FE2-971A-404F-AEAE-B227EDAA0CD9}" name="措置の要否" dataDxfId="627" totalsRowDxfId="626"/>
    <tableColumn id="11" xr3:uid="{B74A111B-3B25-4C74-8F3B-86481311882E}" name="実施有無" totalsRowFunction="count" dataDxfId="625" totalsRowDxfId="6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658E12-6E70-4889-9801-B4BF244BE40C}" name="テーブル312" displayName="テーブル312" ref="B51:B83" totalsRowShown="0" dataDxfId="622" headerRowBorderDxfId="623" tableBorderDxfId="621">
  <autoFilter ref="B51:B83" xr:uid="{00000000-0009-0000-0100-00000B000000}"/>
  <tableColumns count="1">
    <tableColumn id="1" xr3:uid="{1926DF34-2A0A-4188-8577-657C057A7726}" name="施設の内訳" dataDxfId="6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97B8870-24B7-419E-9473-CF61CC3E7E1A}" name="テーブル413" displayName="テーブル413" ref="C51:C83" totalsRowShown="0" dataDxfId="618" headerRowBorderDxfId="619" tableBorderDxfId="617">
  <autoFilter ref="C51:C83" xr:uid="{00000000-0009-0000-0100-00000C000000}"/>
  <tableColumns count="1">
    <tableColumn id="1" xr3:uid="{75B68DA5-33F0-4347-8624-9678B26D1C93}" name="対象箇所" dataDxfId="61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C204D44-36C3-44D4-BD7A-BDB47D8A41F5}" name="テーブル614" displayName="テーブル614" ref="D51:D83" totalsRowShown="0" headerRowDxfId="615" dataDxfId="613" headerRowBorderDxfId="614" tableBorderDxfId="612">
  <autoFilter ref="D51:D83" xr:uid="{00000000-0009-0000-0100-00000D000000}"/>
  <tableColumns count="1">
    <tableColumn id="1" xr3:uid="{D80C2EBE-FE64-49C7-9316-3C9F9EE15F6D}" name="部位区分" dataDxfId="61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CA60EDD-21DC-4395-85F7-E8BDF3A9C4C8}" name="テーブル815" displayName="テーブル815" ref="E51:G83" totalsRowShown="0" headerRowDxfId="610" dataDxfId="608" headerRowBorderDxfId="609" tableBorderDxfId="607">
  <autoFilter ref="E51:G83" xr:uid="{00000000-0009-0000-0100-00000E000000}"/>
  <tableColumns count="3">
    <tableColumn id="1" xr3:uid="{51E65080-F895-472C-BA9F-7533D83938BB}" name="異常の種類" dataDxfId="606"/>
    <tableColumn id="2" xr3:uid="{897B9C03-23E4-4060-AB56-64D22178579F}" name="異常判定区分 " dataDxfId="605"/>
    <tableColumn id="3" xr3:uid="{6553EC0E-377D-4F46-8594-C27272592F5C}" name="実施有無" dataDxfId="60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8F26842-F342-4385-A7D7-1A3232CC0197}" name="テーブル14" displayName="テーブル14" ref="B5:B12" totalsRowShown="0" headerRowDxfId="603" dataDxfId="601" headerRowBorderDxfId="602" tableBorderDxfId="600">
  <autoFilter ref="B5:B12" xr:uid="{00000000-0009-0000-0100-000003000000}"/>
  <tableColumns count="1">
    <tableColumn id="1" xr3:uid="{E79108CA-251F-4822-8120-B36579CB3BA0}" name="トンネルの分類" dataDxfId="59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854BA7A-FC0E-41D8-998D-DD48B2166A74}" name="テーブル145" displayName="テーブル145" ref="C5:F12" totalsRowShown="0" headerRowDxfId="598" dataDxfId="596" headerRowBorderDxfId="597" tableBorderDxfId="595">
  <autoFilter ref="C5:F12" xr:uid="{00000000-000C-0000-FFFF-FFFF09000000}"/>
  <tableColumns count="4">
    <tableColumn id="1" xr3:uid="{02C5C6CC-6ACB-4520-B0B0-D04028312994}" name="トンネル工法" dataDxfId="594"/>
    <tableColumn id="4" xr3:uid="{18156155-6166-4FD2-9F98-FAE1ABCA4252}" name="自専道or一般道" dataDxfId="593"/>
    <tableColumn id="2" xr3:uid="{DEE43FFB-F477-4FAA-B137-60CBAAC2B96E}" name="緊急輸送路" dataDxfId="592"/>
    <tableColumn id="3" xr3:uid="{F3680E13-E372-4247-8F29-96D441EA5E46}" name="代替路" dataDxfId="59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drawing" Target="../drawings/drawing185.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drawing" Target="../drawings/drawing202.xml"/><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2" Type="http://schemas.openxmlformats.org/officeDocument/2006/relationships/drawing" Target="../drawings/drawing213.xml"/><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2" Type="http://schemas.openxmlformats.org/officeDocument/2006/relationships/drawing" Target="../drawings/drawing216.xml"/><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2" Type="http://schemas.openxmlformats.org/officeDocument/2006/relationships/drawing" Target="../drawings/drawing221.xml"/><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2" Type="http://schemas.openxmlformats.org/officeDocument/2006/relationships/drawing" Target="../drawings/drawing222.xml"/><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2" Type="http://schemas.openxmlformats.org/officeDocument/2006/relationships/drawing" Target="../drawings/drawing223.xml"/><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2" Type="http://schemas.openxmlformats.org/officeDocument/2006/relationships/drawing" Target="../drawings/drawing224.xml"/><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2" Type="http://schemas.openxmlformats.org/officeDocument/2006/relationships/drawing" Target="../drawings/drawing225.xml"/><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2" Type="http://schemas.openxmlformats.org/officeDocument/2006/relationships/drawing" Target="../drawings/drawing226.xml"/><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2" Type="http://schemas.openxmlformats.org/officeDocument/2006/relationships/drawing" Target="../drawings/drawing227.xml"/><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2" Type="http://schemas.openxmlformats.org/officeDocument/2006/relationships/drawing" Target="../drawings/drawing228.xml"/><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2" Type="http://schemas.openxmlformats.org/officeDocument/2006/relationships/drawing" Target="../drawings/drawing229.xml"/><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2" Type="http://schemas.openxmlformats.org/officeDocument/2006/relationships/drawing" Target="../drawings/drawing230.xml"/><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2" Type="http://schemas.openxmlformats.org/officeDocument/2006/relationships/drawing" Target="../drawings/drawing231.xml"/><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2" Type="http://schemas.openxmlformats.org/officeDocument/2006/relationships/drawing" Target="../drawings/drawing232.xml"/><Relationship Id="rId1" Type="http://schemas.openxmlformats.org/officeDocument/2006/relationships/printerSettings" Target="../printerSettings/printerSettings237.bin"/></Relationships>
</file>

<file path=xl/worksheets/_rels/sheet238.xml.rels><?xml version="1.0" encoding="UTF-8" standalone="yes"?>
<Relationships xmlns="http://schemas.openxmlformats.org/package/2006/relationships"><Relationship Id="rId2" Type="http://schemas.openxmlformats.org/officeDocument/2006/relationships/drawing" Target="../drawings/drawing233.xml"/><Relationship Id="rId1" Type="http://schemas.openxmlformats.org/officeDocument/2006/relationships/printerSettings" Target="../printerSettings/printerSettings238.bin"/></Relationships>
</file>

<file path=xl/worksheets/_rels/sheet239.xml.rels><?xml version="1.0" encoding="UTF-8" standalone="yes"?>
<Relationships xmlns="http://schemas.openxmlformats.org/package/2006/relationships"><Relationship Id="rId2" Type="http://schemas.openxmlformats.org/officeDocument/2006/relationships/drawing" Target="../drawings/drawing234.xml"/><Relationship Id="rId1" Type="http://schemas.openxmlformats.org/officeDocument/2006/relationships/printerSettings" Target="../printerSettings/printerSettings239.bin"/></Relationships>
</file>

<file path=xl/worksheets/_rels/sheet240.xml.rels><?xml version="1.0" encoding="UTF-8" standalone="yes"?>
<Relationships xmlns="http://schemas.openxmlformats.org/package/2006/relationships"><Relationship Id="rId2" Type="http://schemas.openxmlformats.org/officeDocument/2006/relationships/drawing" Target="../drawings/drawing235.xml"/><Relationship Id="rId1" Type="http://schemas.openxmlformats.org/officeDocument/2006/relationships/printerSettings" Target="../printerSettings/printerSettings240.bin"/></Relationships>
</file>

<file path=xl/worksheets/_rels/sheet241.xml.rels><?xml version="1.0" encoding="UTF-8" standalone="yes"?>
<Relationships xmlns="http://schemas.openxmlformats.org/package/2006/relationships"><Relationship Id="rId2" Type="http://schemas.openxmlformats.org/officeDocument/2006/relationships/drawing" Target="../drawings/drawing236.xml"/><Relationship Id="rId1" Type="http://schemas.openxmlformats.org/officeDocument/2006/relationships/printerSettings" Target="../printerSettings/printerSettings241.bin"/></Relationships>
</file>

<file path=xl/worksheets/_rels/sheet242.xml.rels><?xml version="1.0" encoding="UTF-8" standalone="yes"?>
<Relationships xmlns="http://schemas.openxmlformats.org/package/2006/relationships"><Relationship Id="rId2" Type="http://schemas.openxmlformats.org/officeDocument/2006/relationships/drawing" Target="../drawings/drawing237.xml"/><Relationship Id="rId1" Type="http://schemas.openxmlformats.org/officeDocument/2006/relationships/printerSettings" Target="../printerSettings/printerSettings242.bin"/></Relationships>
</file>

<file path=xl/worksheets/_rels/sheet243.xml.rels><?xml version="1.0" encoding="UTF-8" standalone="yes"?>
<Relationships xmlns="http://schemas.openxmlformats.org/package/2006/relationships"><Relationship Id="rId2" Type="http://schemas.openxmlformats.org/officeDocument/2006/relationships/drawing" Target="../drawings/drawing238.xml"/><Relationship Id="rId1" Type="http://schemas.openxmlformats.org/officeDocument/2006/relationships/printerSettings" Target="../printerSettings/printerSettings243.bin"/></Relationships>
</file>

<file path=xl/worksheets/_rels/sheet244.xml.rels><?xml version="1.0" encoding="UTF-8" standalone="yes"?>
<Relationships xmlns="http://schemas.openxmlformats.org/package/2006/relationships"><Relationship Id="rId2" Type="http://schemas.openxmlformats.org/officeDocument/2006/relationships/drawing" Target="../drawings/drawing239.xml"/><Relationship Id="rId1" Type="http://schemas.openxmlformats.org/officeDocument/2006/relationships/printerSettings" Target="../printerSettings/printerSettings244.bin"/></Relationships>
</file>

<file path=xl/worksheets/_rels/sheet245.xml.rels><?xml version="1.0" encoding="UTF-8" standalone="yes"?>
<Relationships xmlns="http://schemas.openxmlformats.org/package/2006/relationships"><Relationship Id="rId2" Type="http://schemas.openxmlformats.org/officeDocument/2006/relationships/drawing" Target="../drawings/drawing240.xml"/><Relationship Id="rId1" Type="http://schemas.openxmlformats.org/officeDocument/2006/relationships/printerSettings" Target="../printerSettings/printerSettings245.bin"/></Relationships>
</file>

<file path=xl/worksheets/_rels/sheet246.xml.rels><?xml version="1.0" encoding="UTF-8" standalone="yes"?>
<Relationships xmlns="http://schemas.openxmlformats.org/package/2006/relationships"><Relationship Id="rId2" Type="http://schemas.openxmlformats.org/officeDocument/2006/relationships/drawing" Target="../drawings/drawing241.xml"/><Relationship Id="rId1" Type="http://schemas.openxmlformats.org/officeDocument/2006/relationships/printerSettings" Target="../printerSettings/printerSettings246.bin"/></Relationships>
</file>

<file path=xl/worksheets/_rels/sheet247.xml.rels><?xml version="1.0" encoding="UTF-8" standalone="yes"?>
<Relationships xmlns="http://schemas.openxmlformats.org/package/2006/relationships"><Relationship Id="rId2" Type="http://schemas.openxmlformats.org/officeDocument/2006/relationships/drawing" Target="../drawings/drawing242.xml"/><Relationship Id="rId1" Type="http://schemas.openxmlformats.org/officeDocument/2006/relationships/printerSettings" Target="../printerSettings/printerSettings247.bin"/></Relationships>
</file>

<file path=xl/worksheets/_rels/sheet248.xml.rels><?xml version="1.0" encoding="UTF-8" standalone="yes"?>
<Relationships xmlns="http://schemas.openxmlformats.org/package/2006/relationships"><Relationship Id="rId2" Type="http://schemas.openxmlformats.org/officeDocument/2006/relationships/drawing" Target="../drawings/drawing243.xml"/><Relationship Id="rId1" Type="http://schemas.openxmlformats.org/officeDocument/2006/relationships/printerSettings" Target="../printerSettings/printerSettings248.bin"/></Relationships>
</file>

<file path=xl/worksheets/_rels/sheet249.xml.rels><?xml version="1.0" encoding="UTF-8" standalone="yes"?>
<Relationships xmlns="http://schemas.openxmlformats.org/package/2006/relationships"><Relationship Id="rId2" Type="http://schemas.openxmlformats.org/officeDocument/2006/relationships/drawing" Target="../drawings/drawing244.xml"/><Relationship Id="rId1" Type="http://schemas.openxmlformats.org/officeDocument/2006/relationships/printerSettings" Target="../printerSettings/printerSettings249.bin"/></Relationships>
</file>

<file path=xl/worksheets/_rels/sheet250.xml.rels><?xml version="1.0" encoding="UTF-8" standalone="yes"?>
<Relationships xmlns="http://schemas.openxmlformats.org/package/2006/relationships"><Relationship Id="rId2" Type="http://schemas.openxmlformats.org/officeDocument/2006/relationships/drawing" Target="../drawings/drawing245.xml"/><Relationship Id="rId1" Type="http://schemas.openxmlformats.org/officeDocument/2006/relationships/printerSettings" Target="../printerSettings/printerSettings250.bin"/></Relationships>
</file>

<file path=xl/worksheets/_rels/sheet251.xml.rels><?xml version="1.0" encoding="UTF-8" standalone="yes"?>
<Relationships xmlns="http://schemas.openxmlformats.org/package/2006/relationships"><Relationship Id="rId2" Type="http://schemas.openxmlformats.org/officeDocument/2006/relationships/drawing" Target="../drawings/drawing246.xml"/><Relationship Id="rId1" Type="http://schemas.openxmlformats.org/officeDocument/2006/relationships/printerSettings" Target="../printerSettings/printerSettings251.bin"/></Relationships>
</file>

<file path=xl/worksheets/_rels/sheet252.xml.rels><?xml version="1.0" encoding="UTF-8" standalone="yes"?>
<Relationships xmlns="http://schemas.openxmlformats.org/package/2006/relationships"><Relationship Id="rId2" Type="http://schemas.openxmlformats.org/officeDocument/2006/relationships/drawing" Target="../drawings/drawing247.xml"/><Relationship Id="rId1" Type="http://schemas.openxmlformats.org/officeDocument/2006/relationships/printerSettings" Target="../printerSettings/printerSettings252.bin"/></Relationships>
</file>

<file path=xl/worksheets/_rels/sheet253.xml.rels><?xml version="1.0" encoding="UTF-8" standalone="yes"?>
<Relationships xmlns="http://schemas.openxmlformats.org/package/2006/relationships"><Relationship Id="rId2" Type="http://schemas.openxmlformats.org/officeDocument/2006/relationships/drawing" Target="../drawings/drawing248.xml"/><Relationship Id="rId1" Type="http://schemas.openxmlformats.org/officeDocument/2006/relationships/printerSettings" Target="../printerSettings/printerSettings253.bin"/></Relationships>
</file>

<file path=xl/worksheets/_rels/sheet254.xml.rels><?xml version="1.0" encoding="UTF-8" standalone="yes"?>
<Relationships xmlns="http://schemas.openxmlformats.org/package/2006/relationships"><Relationship Id="rId2" Type="http://schemas.openxmlformats.org/officeDocument/2006/relationships/drawing" Target="../drawings/drawing249.xml"/><Relationship Id="rId1" Type="http://schemas.openxmlformats.org/officeDocument/2006/relationships/printerSettings" Target="../printerSettings/printerSettings254.bin"/></Relationships>
</file>

<file path=xl/worksheets/_rels/sheet255.xml.rels><?xml version="1.0" encoding="UTF-8" standalone="yes"?>
<Relationships xmlns="http://schemas.openxmlformats.org/package/2006/relationships"><Relationship Id="rId2" Type="http://schemas.openxmlformats.org/officeDocument/2006/relationships/drawing" Target="../drawings/drawing250.xml"/><Relationship Id="rId1" Type="http://schemas.openxmlformats.org/officeDocument/2006/relationships/printerSettings" Target="../printerSettings/printerSettings255.bin"/></Relationships>
</file>

<file path=xl/worksheets/_rels/sheet256.xml.rels><?xml version="1.0" encoding="UTF-8" standalone="yes"?>
<Relationships xmlns="http://schemas.openxmlformats.org/package/2006/relationships"><Relationship Id="rId2" Type="http://schemas.openxmlformats.org/officeDocument/2006/relationships/drawing" Target="../drawings/drawing251.xml"/><Relationship Id="rId1" Type="http://schemas.openxmlformats.org/officeDocument/2006/relationships/printerSettings" Target="../printerSettings/printerSettings256.bin"/></Relationships>
</file>

<file path=xl/worksheets/_rels/sheet257.xml.rels><?xml version="1.0" encoding="UTF-8" standalone="yes"?>
<Relationships xmlns="http://schemas.openxmlformats.org/package/2006/relationships"><Relationship Id="rId2" Type="http://schemas.openxmlformats.org/officeDocument/2006/relationships/drawing" Target="../drawings/drawing252.xml"/><Relationship Id="rId1" Type="http://schemas.openxmlformats.org/officeDocument/2006/relationships/printerSettings" Target="../printerSettings/printerSettings257.bin"/></Relationships>
</file>

<file path=xl/worksheets/_rels/sheet258.xml.rels><?xml version="1.0" encoding="UTF-8" standalone="yes"?>
<Relationships xmlns="http://schemas.openxmlformats.org/package/2006/relationships"><Relationship Id="rId2" Type="http://schemas.openxmlformats.org/officeDocument/2006/relationships/drawing" Target="../drawings/drawing253.xml"/><Relationship Id="rId1" Type="http://schemas.openxmlformats.org/officeDocument/2006/relationships/printerSettings" Target="../printerSettings/printerSettings258.bin"/></Relationships>
</file>

<file path=xl/worksheets/_rels/sheet259.xml.rels><?xml version="1.0" encoding="UTF-8" standalone="yes"?>
<Relationships xmlns="http://schemas.openxmlformats.org/package/2006/relationships"><Relationship Id="rId2" Type="http://schemas.openxmlformats.org/officeDocument/2006/relationships/drawing" Target="../drawings/drawing254.xml"/><Relationship Id="rId1" Type="http://schemas.openxmlformats.org/officeDocument/2006/relationships/printerSettings" Target="../printerSettings/printerSettings259.bin"/></Relationships>
</file>

<file path=xl/worksheets/_rels/sheet260.xml.rels><?xml version="1.0" encoding="UTF-8" standalone="yes"?>
<Relationships xmlns="http://schemas.openxmlformats.org/package/2006/relationships"><Relationship Id="rId2" Type="http://schemas.openxmlformats.org/officeDocument/2006/relationships/drawing" Target="../drawings/drawing255.xml"/><Relationship Id="rId1" Type="http://schemas.openxmlformats.org/officeDocument/2006/relationships/printerSettings" Target="../printerSettings/printerSettings260.bin"/></Relationships>
</file>

<file path=xl/worksheets/_rels/sheet261.xml.rels><?xml version="1.0" encoding="UTF-8" standalone="yes"?>
<Relationships xmlns="http://schemas.openxmlformats.org/package/2006/relationships"><Relationship Id="rId2" Type="http://schemas.openxmlformats.org/officeDocument/2006/relationships/drawing" Target="../drawings/drawing256.xml"/><Relationship Id="rId1" Type="http://schemas.openxmlformats.org/officeDocument/2006/relationships/printerSettings" Target="../printerSettings/printerSettings261.bin"/></Relationships>
</file>

<file path=xl/worksheets/_rels/sheet262.xml.rels><?xml version="1.0" encoding="UTF-8" standalone="yes"?>
<Relationships xmlns="http://schemas.openxmlformats.org/package/2006/relationships"><Relationship Id="rId2" Type="http://schemas.openxmlformats.org/officeDocument/2006/relationships/drawing" Target="../drawings/drawing257.xml"/><Relationship Id="rId1" Type="http://schemas.openxmlformats.org/officeDocument/2006/relationships/printerSettings" Target="../printerSettings/printerSettings262.bin"/></Relationships>
</file>

<file path=xl/worksheets/_rels/sheet263.xml.rels><?xml version="1.0" encoding="UTF-8" standalone="yes"?>
<Relationships xmlns="http://schemas.openxmlformats.org/package/2006/relationships"><Relationship Id="rId2" Type="http://schemas.openxmlformats.org/officeDocument/2006/relationships/drawing" Target="../drawings/drawing258.xml"/><Relationship Id="rId1" Type="http://schemas.openxmlformats.org/officeDocument/2006/relationships/printerSettings" Target="../printerSettings/printerSettings263.bin"/></Relationships>
</file>

<file path=xl/worksheets/_rels/sheet264.xml.rels><?xml version="1.0" encoding="UTF-8" standalone="yes"?>
<Relationships xmlns="http://schemas.openxmlformats.org/package/2006/relationships"><Relationship Id="rId2" Type="http://schemas.openxmlformats.org/officeDocument/2006/relationships/drawing" Target="../drawings/drawing259.xml"/><Relationship Id="rId1" Type="http://schemas.openxmlformats.org/officeDocument/2006/relationships/printerSettings" Target="../printerSettings/printerSettings264.bin"/></Relationships>
</file>

<file path=xl/worksheets/_rels/sheet265.xml.rels><?xml version="1.0" encoding="UTF-8" standalone="yes"?>
<Relationships xmlns="http://schemas.openxmlformats.org/package/2006/relationships"><Relationship Id="rId2" Type="http://schemas.openxmlformats.org/officeDocument/2006/relationships/drawing" Target="../drawings/drawing260.xml"/><Relationship Id="rId1" Type="http://schemas.openxmlformats.org/officeDocument/2006/relationships/printerSettings" Target="../printerSettings/printerSettings265.bin"/></Relationships>
</file>

<file path=xl/worksheets/_rels/sheet266.xml.rels><?xml version="1.0" encoding="UTF-8" standalone="yes"?>
<Relationships xmlns="http://schemas.openxmlformats.org/package/2006/relationships"><Relationship Id="rId2" Type="http://schemas.openxmlformats.org/officeDocument/2006/relationships/drawing" Target="../drawings/drawing261.xml"/><Relationship Id="rId1" Type="http://schemas.openxmlformats.org/officeDocument/2006/relationships/printerSettings" Target="../printerSettings/printerSettings266.bin"/></Relationships>
</file>

<file path=xl/worksheets/_rels/sheet267.xml.rels><?xml version="1.0" encoding="UTF-8" standalone="yes"?>
<Relationships xmlns="http://schemas.openxmlformats.org/package/2006/relationships"><Relationship Id="rId2" Type="http://schemas.openxmlformats.org/officeDocument/2006/relationships/drawing" Target="../drawings/drawing262.xml"/><Relationship Id="rId1" Type="http://schemas.openxmlformats.org/officeDocument/2006/relationships/printerSettings" Target="../printerSettings/printerSettings267.bin"/></Relationships>
</file>

<file path=xl/worksheets/_rels/sheet268.xml.rels><?xml version="1.0" encoding="UTF-8" standalone="yes"?>
<Relationships xmlns="http://schemas.openxmlformats.org/package/2006/relationships"><Relationship Id="rId2" Type="http://schemas.openxmlformats.org/officeDocument/2006/relationships/drawing" Target="../drawings/drawing263.xml"/><Relationship Id="rId1" Type="http://schemas.openxmlformats.org/officeDocument/2006/relationships/printerSettings" Target="../printerSettings/printerSettings268.bin"/></Relationships>
</file>

<file path=xl/worksheets/_rels/sheet269.xml.rels><?xml version="1.0" encoding="UTF-8" standalone="yes"?>
<Relationships xmlns="http://schemas.openxmlformats.org/package/2006/relationships"><Relationship Id="rId2" Type="http://schemas.openxmlformats.org/officeDocument/2006/relationships/drawing" Target="../drawings/drawing264.xml"/><Relationship Id="rId1" Type="http://schemas.openxmlformats.org/officeDocument/2006/relationships/printerSettings" Target="../printerSettings/printerSettings269.bin"/></Relationships>
</file>

<file path=xl/worksheets/_rels/sheet270.xml.rels><?xml version="1.0" encoding="UTF-8" standalone="yes"?>
<Relationships xmlns="http://schemas.openxmlformats.org/package/2006/relationships"><Relationship Id="rId2" Type="http://schemas.openxmlformats.org/officeDocument/2006/relationships/drawing" Target="../drawings/drawing265.xml"/><Relationship Id="rId1" Type="http://schemas.openxmlformats.org/officeDocument/2006/relationships/printerSettings" Target="../printerSettings/printerSettings270.bin"/></Relationships>
</file>

<file path=xl/worksheets/_rels/sheet271.xml.rels><?xml version="1.0" encoding="UTF-8" standalone="yes"?>
<Relationships xmlns="http://schemas.openxmlformats.org/package/2006/relationships"><Relationship Id="rId2" Type="http://schemas.openxmlformats.org/officeDocument/2006/relationships/drawing" Target="../drawings/drawing266.xml"/><Relationship Id="rId1" Type="http://schemas.openxmlformats.org/officeDocument/2006/relationships/printerSettings" Target="../printerSettings/printerSettings271.bin"/></Relationships>
</file>

<file path=xl/worksheets/_rels/sheet272.xml.rels><?xml version="1.0" encoding="UTF-8" standalone="yes"?>
<Relationships xmlns="http://schemas.openxmlformats.org/package/2006/relationships"><Relationship Id="rId2" Type="http://schemas.openxmlformats.org/officeDocument/2006/relationships/drawing" Target="../drawings/drawing267.xml"/><Relationship Id="rId1" Type="http://schemas.openxmlformats.org/officeDocument/2006/relationships/printerSettings" Target="../printerSettings/printerSettings272.bin"/></Relationships>
</file>

<file path=xl/worksheets/_rels/sheet273.xml.rels><?xml version="1.0" encoding="UTF-8" standalone="yes"?>
<Relationships xmlns="http://schemas.openxmlformats.org/package/2006/relationships"><Relationship Id="rId2" Type="http://schemas.openxmlformats.org/officeDocument/2006/relationships/drawing" Target="../drawings/drawing268.xml"/><Relationship Id="rId1" Type="http://schemas.openxmlformats.org/officeDocument/2006/relationships/printerSettings" Target="../printerSettings/printerSettings273.bin"/></Relationships>
</file>

<file path=xl/worksheets/_rels/sheet274.xml.rels><?xml version="1.0" encoding="UTF-8" standalone="yes"?>
<Relationships xmlns="http://schemas.openxmlformats.org/package/2006/relationships"><Relationship Id="rId2" Type="http://schemas.openxmlformats.org/officeDocument/2006/relationships/drawing" Target="../drawings/drawing269.xml"/><Relationship Id="rId1" Type="http://schemas.openxmlformats.org/officeDocument/2006/relationships/printerSettings" Target="../printerSettings/printerSettings274.bin"/></Relationships>
</file>

<file path=xl/worksheets/_rels/sheet275.xml.rels><?xml version="1.0" encoding="UTF-8" standalone="yes"?>
<Relationships xmlns="http://schemas.openxmlformats.org/package/2006/relationships"><Relationship Id="rId2" Type="http://schemas.openxmlformats.org/officeDocument/2006/relationships/drawing" Target="../drawings/drawing270.xml"/><Relationship Id="rId1" Type="http://schemas.openxmlformats.org/officeDocument/2006/relationships/printerSettings" Target="../printerSettings/printerSettings275.bin"/></Relationships>
</file>

<file path=xl/worksheets/_rels/sheet276.xml.rels><?xml version="1.0" encoding="UTF-8" standalone="yes"?>
<Relationships xmlns="http://schemas.openxmlformats.org/package/2006/relationships"><Relationship Id="rId2" Type="http://schemas.openxmlformats.org/officeDocument/2006/relationships/drawing" Target="../drawings/drawing271.xml"/><Relationship Id="rId1" Type="http://schemas.openxmlformats.org/officeDocument/2006/relationships/printerSettings" Target="../printerSettings/printerSettings276.bin"/></Relationships>
</file>

<file path=xl/worksheets/_rels/sheet277.xml.rels><?xml version="1.0" encoding="UTF-8" standalone="yes"?>
<Relationships xmlns="http://schemas.openxmlformats.org/package/2006/relationships"><Relationship Id="rId2" Type="http://schemas.openxmlformats.org/officeDocument/2006/relationships/drawing" Target="../drawings/drawing272.xml"/><Relationship Id="rId1" Type="http://schemas.openxmlformats.org/officeDocument/2006/relationships/printerSettings" Target="../printerSettings/printerSettings277.bin"/></Relationships>
</file>

<file path=xl/worksheets/_rels/sheet278.xml.rels><?xml version="1.0" encoding="UTF-8" standalone="yes"?>
<Relationships xmlns="http://schemas.openxmlformats.org/package/2006/relationships"><Relationship Id="rId2" Type="http://schemas.openxmlformats.org/officeDocument/2006/relationships/drawing" Target="../drawings/drawing273.xml"/><Relationship Id="rId1" Type="http://schemas.openxmlformats.org/officeDocument/2006/relationships/printerSettings" Target="../printerSettings/printerSettings278.bin"/></Relationships>
</file>

<file path=xl/worksheets/_rels/sheet279.xml.rels><?xml version="1.0" encoding="UTF-8" standalone="yes"?>
<Relationships xmlns="http://schemas.openxmlformats.org/package/2006/relationships"><Relationship Id="rId2" Type="http://schemas.openxmlformats.org/officeDocument/2006/relationships/drawing" Target="../drawings/drawing274.xml"/><Relationship Id="rId1" Type="http://schemas.openxmlformats.org/officeDocument/2006/relationships/printerSettings" Target="../printerSettings/printerSettings279.bin"/></Relationships>
</file>

<file path=xl/worksheets/_rels/sheet280.xml.rels><?xml version="1.0" encoding="UTF-8" standalone="yes"?>
<Relationships xmlns="http://schemas.openxmlformats.org/package/2006/relationships"><Relationship Id="rId2" Type="http://schemas.openxmlformats.org/officeDocument/2006/relationships/drawing" Target="../drawings/drawing275.xml"/><Relationship Id="rId1" Type="http://schemas.openxmlformats.org/officeDocument/2006/relationships/printerSettings" Target="../printerSettings/printerSettings280.bin"/></Relationships>
</file>

<file path=xl/worksheets/_rels/sheet281.xml.rels><?xml version="1.0" encoding="UTF-8" standalone="yes"?>
<Relationships xmlns="http://schemas.openxmlformats.org/package/2006/relationships"><Relationship Id="rId2" Type="http://schemas.openxmlformats.org/officeDocument/2006/relationships/drawing" Target="../drawings/drawing276.xml"/><Relationship Id="rId1" Type="http://schemas.openxmlformats.org/officeDocument/2006/relationships/printerSettings" Target="../printerSettings/printerSettings281.bin"/></Relationships>
</file>

<file path=xl/worksheets/_rels/sheet282.xml.rels><?xml version="1.0" encoding="UTF-8" standalone="yes"?>
<Relationships xmlns="http://schemas.openxmlformats.org/package/2006/relationships"><Relationship Id="rId2" Type="http://schemas.openxmlformats.org/officeDocument/2006/relationships/drawing" Target="../drawings/drawing277.xml"/><Relationship Id="rId1" Type="http://schemas.openxmlformats.org/officeDocument/2006/relationships/printerSettings" Target="../printerSettings/printerSettings282.bin"/></Relationships>
</file>

<file path=xl/worksheets/_rels/sheet283.xml.rels><?xml version="1.0" encoding="UTF-8" standalone="yes"?>
<Relationships xmlns="http://schemas.openxmlformats.org/package/2006/relationships"><Relationship Id="rId2" Type="http://schemas.openxmlformats.org/officeDocument/2006/relationships/drawing" Target="../drawings/drawing278.xml"/><Relationship Id="rId1" Type="http://schemas.openxmlformats.org/officeDocument/2006/relationships/printerSettings" Target="../printerSettings/printerSettings283.bin"/></Relationships>
</file>

<file path=xl/worksheets/_rels/sheet284.xml.rels><?xml version="1.0" encoding="UTF-8" standalone="yes"?>
<Relationships xmlns="http://schemas.openxmlformats.org/package/2006/relationships"><Relationship Id="rId2" Type="http://schemas.openxmlformats.org/officeDocument/2006/relationships/drawing" Target="../drawings/drawing279.xml"/><Relationship Id="rId1" Type="http://schemas.openxmlformats.org/officeDocument/2006/relationships/printerSettings" Target="../printerSettings/printerSettings284.bin"/></Relationships>
</file>

<file path=xl/worksheets/_rels/sheet285.xml.rels><?xml version="1.0" encoding="UTF-8" standalone="yes"?>
<Relationships xmlns="http://schemas.openxmlformats.org/package/2006/relationships"><Relationship Id="rId2" Type="http://schemas.openxmlformats.org/officeDocument/2006/relationships/drawing" Target="../drawings/drawing280.xml"/><Relationship Id="rId1" Type="http://schemas.openxmlformats.org/officeDocument/2006/relationships/printerSettings" Target="../printerSettings/printerSettings285.bin"/></Relationships>
</file>

<file path=xl/worksheets/_rels/sheet286.xml.rels><?xml version="1.0" encoding="UTF-8" standalone="yes"?>
<Relationships xmlns="http://schemas.openxmlformats.org/package/2006/relationships"><Relationship Id="rId2" Type="http://schemas.openxmlformats.org/officeDocument/2006/relationships/drawing" Target="../drawings/drawing281.xml"/><Relationship Id="rId1" Type="http://schemas.openxmlformats.org/officeDocument/2006/relationships/printerSettings" Target="../printerSettings/printerSettings286.bin"/></Relationships>
</file>

<file path=xl/worksheets/_rels/sheet287.xml.rels><?xml version="1.0" encoding="UTF-8" standalone="yes"?>
<Relationships xmlns="http://schemas.openxmlformats.org/package/2006/relationships"><Relationship Id="rId2" Type="http://schemas.openxmlformats.org/officeDocument/2006/relationships/drawing" Target="../drawings/drawing282.xml"/><Relationship Id="rId1" Type="http://schemas.openxmlformats.org/officeDocument/2006/relationships/printerSettings" Target="../printerSettings/printerSettings287.bin"/></Relationships>
</file>

<file path=xl/worksheets/_rels/sheet288.xml.rels><?xml version="1.0" encoding="UTF-8" standalone="yes"?>
<Relationships xmlns="http://schemas.openxmlformats.org/package/2006/relationships"><Relationship Id="rId2" Type="http://schemas.openxmlformats.org/officeDocument/2006/relationships/drawing" Target="../drawings/drawing283.xml"/><Relationship Id="rId1" Type="http://schemas.openxmlformats.org/officeDocument/2006/relationships/printerSettings" Target="../printerSettings/printerSettings288.bin"/></Relationships>
</file>

<file path=xl/worksheets/_rels/sheet289.xml.rels><?xml version="1.0" encoding="UTF-8" standalone="yes"?>
<Relationships xmlns="http://schemas.openxmlformats.org/package/2006/relationships"><Relationship Id="rId2" Type="http://schemas.openxmlformats.org/officeDocument/2006/relationships/drawing" Target="../drawings/drawing284.xml"/><Relationship Id="rId1" Type="http://schemas.openxmlformats.org/officeDocument/2006/relationships/printerSettings" Target="../printerSettings/printerSettings289.bin"/></Relationships>
</file>

<file path=xl/worksheets/_rels/sheet290.xml.rels><?xml version="1.0" encoding="UTF-8" standalone="yes"?>
<Relationships xmlns="http://schemas.openxmlformats.org/package/2006/relationships"><Relationship Id="rId2" Type="http://schemas.openxmlformats.org/officeDocument/2006/relationships/drawing" Target="../drawings/drawing285.xml"/><Relationship Id="rId1" Type="http://schemas.openxmlformats.org/officeDocument/2006/relationships/printerSettings" Target="../printerSettings/printerSettings290.bin"/></Relationships>
</file>

<file path=xl/worksheets/_rels/sheet291.xml.rels><?xml version="1.0" encoding="UTF-8" standalone="yes"?>
<Relationships xmlns="http://schemas.openxmlformats.org/package/2006/relationships"><Relationship Id="rId2" Type="http://schemas.openxmlformats.org/officeDocument/2006/relationships/drawing" Target="../drawings/drawing286.xml"/><Relationship Id="rId1" Type="http://schemas.openxmlformats.org/officeDocument/2006/relationships/printerSettings" Target="../printerSettings/printerSettings291.bin"/></Relationships>
</file>

<file path=xl/worksheets/_rels/sheet292.xml.rels><?xml version="1.0" encoding="UTF-8" standalone="yes"?>
<Relationships xmlns="http://schemas.openxmlformats.org/package/2006/relationships"><Relationship Id="rId2" Type="http://schemas.openxmlformats.org/officeDocument/2006/relationships/drawing" Target="../drawings/drawing287.xml"/><Relationship Id="rId1" Type="http://schemas.openxmlformats.org/officeDocument/2006/relationships/printerSettings" Target="../printerSettings/printerSettings292.bin"/></Relationships>
</file>

<file path=xl/worksheets/_rels/sheet293.xml.rels><?xml version="1.0" encoding="UTF-8" standalone="yes"?>
<Relationships xmlns="http://schemas.openxmlformats.org/package/2006/relationships"><Relationship Id="rId2" Type="http://schemas.openxmlformats.org/officeDocument/2006/relationships/drawing" Target="../drawings/drawing288.xml"/><Relationship Id="rId1" Type="http://schemas.openxmlformats.org/officeDocument/2006/relationships/printerSettings" Target="../printerSettings/printerSettings293.bin"/></Relationships>
</file>

<file path=xl/worksheets/_rels/sheet294.xml.rels><?xml version="1.0" encoding="UTF-8" standalone="yes"?>
<Relationships xmlns="http://schemas.openxmlformats.org/package/2006/relationships"><Relationship Id="rId2" Type="http://schemas.openxmlformats.org/officeDocument/2006/relationships/drawing" Target="../drawings/drawing289.xml"/><Relationship Id="rId1" Type="http://schemas.openxmlformats.org/officeDocument/2006/relationships/printerSettings" Target="../printerSettings/printerSettings294.bin"/></Relationships>
</file>

<file path=xl/worksheets/_rels/sheet295.xml.rels><?xml version="1.0" encoding="UTF-8" standalone="yes"?>
<Relationships xmlns="http://schemas.openxmlformats.org/package/2006/relationships"><Relationship Id="rId2" Type="http://schemas.openxmlformats.org/officeDocument/2006/relationships/drawing" Target="../drawings/drawing290.xml"/><Relationship Id="rId1" Type="http://schemas.openxmlformats.org/officeDocument/2006/relationships/printerSettings" Target="../printerSettings/printerSettings295.bin"/></Relationships>
</file>

<file path=xl/worksheets/_rels/sheet296.xml.rels><?xml version="1.0" encoding="UTF-8" standalone="yes"?>
<Relationships xmlns="http://schemas.openxmlformats.org/package/2006/relationships"><Relationship Id="rId2" Type="http://schemas.openxmlformats.org/officeDocument/2006/relationships/drawing" Target="../drawings/drawing291.xml"/><Relationship Id="rId1" Type="http://schemas.openxmlformats.org/officeDocument/2006/relationships/printerSettings" Target="../printerSettings/printerSettings296.bin"/></Relationships>
</file>

<file path=xl/worksheets/_rels/sheet297.xml.rels><?xml version="1.0" encoding="UTF-8" standalone="yes"?>
<Relationships xmlns="http://schemas.openxmlformats.org/package/2006/relationships"><Relationship Id="rId2" Type="http://schemas.openxmlformats.org/officeDocument/2006/relationships/drawing" Target="../drawings/drawing292.xml"/><Relationship Id="rId1" Type="http://schemas.openxmlformats.org/officeDocument/2006/relationships/printerSettings" Target="../printerSettings/printerSettings297.bin"/></Relationships>
</file>

<file path=xl/worksheets/_rels/sheet298.xml.rels><?xml version="1.0" encoding="UTF-8" standalone="yes"?>
<Relationships xmlns="http://schemas.openxmlformats.org/package/2006/relationships"><Relationship Id="rId2" Type="http://schemas.openxmlformats.org/officeDocument/2006/relationships/drawing" Target="../drawings/drawing293.xml"/><Relationship Id="rId1" Type="http://schemas.openxmlformats.org/officeDocument/2006/relationships/printerSettings" Target="../printerSettings/printerSettings298.bin"/></Relationships>
</file>

<file path=xl/worksheets/_rels/sheet299.xml.rels><?xml version="1.0" encoding="UTF-8" standalone="yes"?>
<Relationships xmlns="http://schemas.openxmlformats.org/package/2006/relationships"><Relationship Id="rId2" Type="http://schemas.openxmlformats.org/officeDocument/2006/relationships/drawing" Target="../drawings/drawing294.xml"/><Relationship Id="rId1" Type="http://schemas.openxmlformats.org/officeDocument/2006/relationships/printerSettings" Target="../printerSettings/printerSettings299.bin"/></Relationships>
</file>

<file path=xl/worksheets/_rels/sheet300.xml.rels><?xml version="1.0" encoding="UTF-8" standalone="yes"?>
<Relationships xmlns="http://schemas.openxmlformats.org/package/2006/relationships"><Relationship Id="rId2" Type="http://schemas.openxmlformats.org/officeDocument/2006/relationships/drawing" Target="../drawings/drawing295.xml"/><Relationship Id="rId1" Type="http://schemas.openxmlformats.org/officeDocument/2006/relationships/printerSettings" Target="../printerSettings/printerSettings300.bin"/></Relationships>
</file>

<file path=xl/worksheets/_rels/sheet301.xml.rels><?xml version="1.0" encoding="UTF-8" standalone="yes"?>
<Relationships xmlns="http://schemas.openxmlformats.org/package/2006/relationships"><Relationship Id="rId2" Type="http://schemas.openxmlformats.org/officeDocument/2006/relationships/drawing" Target="../drawings/drawing296.xml"/><Relationship Id="rId1" Type="http://schemas.openxmlformats.org/officeDocument/2006/relationships/printerSettings" Target="../printerSettings/printerSettings301.bin"/></Relationships>
</file>

<file path=xl/worksheets/_rels/sheet302.xml.rels><?xml version="1.0" encoding="UTF-8" standalone="yes"?>
<Relationships xmlns="http://schemas.openxmlformats.org/package/2006/relationships"><Relationship Id="rId2" Type="http://schemas.openxmlformats.org/officeDocument/2006/relationships/drawing" Target="../drawings/drawing297.xml"/><Relationship Id="rId1" Type="http://schemas.openxmlformats.org/officeDocument/2006/relationships/printerSettings" Target="../printerSettings/printerSettings302.bin"/></Relationships>
</file>

<file path=xl/worksheets/_rels/sheet303.xml.rels><?xml version="1.0" encoding="UTF-8" standalone="yes"?>
<Relationships xmlns="http://schemas.openxmlformats.org/package/2006/relationships"><Relationship Id="rId2" Type="http://schemas.openxmlformats.org/officeDocument/2006/relationships/drawing" Target="../drawings/drawing298.xml"/><Relationship Id="rId1" Type="http://schemas.openxmlformats.org/officeDocument/2006/relationships/printerSettings" Target="../printerSettings/printerSettings303.bin"/></Relationships>
</file>

<file path=xl/worksheets/_rels/sheet304.xml.rels><?xml version="1.0" encoding="UTF-8" standalone="yes"?>
<Relationships xmlns="http://schemas.openxmlformats.org/package/2006/relationships"><Relationship Id="rId2" Type="http://schemas.openxmlformats.org/officeDocument/2006/relationships/drawing" Target="../drawings/drawing299.xml"/><Relationship Id="rId1" Type="http://schemas.openxmlformats.org/officeDocument/2006/relationships/printerSettings" Target="../printerSettings/printerSettings304.bin"/></Relationships>
</file>

<file path=xl/worksheets/_rels/sheet305.xml.rels><?xml version="1.0" encoding="UTF-8" standalone="yes"?>
<Relationships xmlns="http://schemas.openxmlformats.org/package/2006/relationships"><Relationship Id="rId2" Type="http://schemas.openxmlformats.org/officeDocument/2006/relationships/drawing" Target="../drawings/drawing300.xml"/><Relationship Id="rId1" Type="http://schemas.openxmlformats.org/officeDocument/2006/relationships/printerSettings" Target="../printerSettings/printerSettings305.bin"/></Relationships>
</file>

<file path=xl/worksheets/_rels/sheet306.xml.rels><?xml version="1.0" encoding="UTF-8" standalone="yes"?>
<Relationships xmlns="http://schemas.openxmlformats.org/package/2006/relationships"><Relationship Id="rId2" Type="http://schemas.openxmlformats.org/officeDocument/2006/relationships/drawing" Target="../drawings/drawing301.xml"/><Relationship Id="rId1" Type="http://schemas.openxmlformats.org/officeDocument/2006/relationships/printerSettings" Target="../printerSettings/printerSettings306.bin"/></Relationships>
</file>

<file path=xl/worksheets/_rels/sheet307.xml.rels><?xml version="1.0" encoding="UTF-8" standalone="yes"?>
<Relationships xmlns="http://schemas.openxmlformats.org/package/2006/relationships"><Relationship Id="rId2" Type="http://schemas.openxmlformats.org/officeDocument/2006/relationships/drawing" Target="../drawings/drawing302.xml"/><Relationship Id="rId1" Type="http://schemas.openxmlformats.org/officeDocument/2006/relationships/printerSettings" Target="../printerSettings/printerSettings307.bin"/></Relationships>
</file>

<file path=xl/worksheets/_rels/sheet308.xml.rels><?xml version="1.0" encoding="UTF-8" standalone="yes"?>
<Relationships xmlns="http://schemas.openxmlformats.org/package/2006/relationships"><Relationship Id="rId2" Type="http://schemas.openxmlformats.org/officeDocument/2006/relationships/drawing" Target="../drawings/drawing303.xml"/><Relationship Id="rId1" Type="http://schemas.openxmlformats.org/officeDocument/2006/relationships/printerSettings" Target="../printerSettings/printerSettings308.bin"/></Relationships>
</file>

<file path=xl/worksheets/_rels/sheet309.xml.rels><?xml version="1.0" encoding="UTF-8" standalone="yes"?>
<Relationships xmlns="http://schemas.openxmlformats.org/package/2006/relationships"><Relationship Id="rId2" Type="http://schemas.openxmlformats.org/officeDocument/2006/relationships/drawing" Target="../drawings/drawing304.xml"/><Relationship Id="rId1" Type="http://schemas.openxmlformats.org/officeDocument/2006/relationships/printerSettings" Target="../printerSettings/printerSettings309.bin"/></Relationships>
</file>

<file path=xl/worksheets/_rels/sheet310.xml.rels><?xml version="1.0" encoding="UTF-8" standalone="yes"?>
<Relationships xmlns="http://schemas.openxmlformats.org/package/2006/relationships"><Relationship Id="rId2" Type="http://schemas.openxmlformats.org/officeDocument/2006/relationships/drawing" Target="../drawings/drawing305.xml"/><Relationship Id="rId1" Type="http://schemas.openxmlformats.org/officeDocument/2006/relationships/printerSettings" Target="../printerSettings/printerSettings310.bin"/></Relationships>
</file>

<file path=xl/worksheets/_rels/sheet311.xml.rels><?xml version="1.0" encoding="UTF-8" standalone="yes"?>
<Relationships xmlns="http://schemas.openxmlformats.org/package/2006/relationships"><Relationship Id="rId2" Type="http://schemas.openxmlformats.org/officeDocument/2006/relationships/drawing" Target="../drawings/drawing306.xml"/><Relationship Id="rId1" Type="http://schemas.openxmlformats.org/officeDocument/2006/relationships/printerSettings" Target="../printerSettings/printerSettings311.bin"/></Relationships>
</file>

<file path=xl/worksheets/_rels/sheet312.xml.rels><?xml version="1.0" encoding="UTF-8" standalone="yes"?>
<Relationships xmlns="http://schemas.openxmlformats.org/package/2006/relationships"><Relationship Id="rId2" Type="http://schemas.openxmlformats.org/officeDocument/2006/relationships/drawing" Target="../drawings/drawing307.xml"/><Relationship Id="rId1" Type="http://schemas.openxmlformats.org/officeDocument/2006/relationships/printerSettings" Target="../printerSettings/printerSettings312.bin"/></Relationships>
</file>

<file path=xl/worksheets/_rels/sheet313.xml.rels><?xml version="1.0" encoding="UTF-8" standalone="yes"?>
<Relationships xmlns="http://schemas.openxmlformats.org/package/2006/relationships"><Relationship Id="rId2" Type="http://schemas.openxmlformats.org/officeDocument/2006/relationships/drawing" Target="../drawings/drawing308.xml"/><Relationship Id="rId1" Type="http://schemas.openxmlformats.org/officeDocument/2006/relationships/printerSettings" Target="../printerSettings/printerSettings313.bin"/></Relationships>
</file>

<file path=xl/worksheets/_rels/sheet314.xml.rels><?xml version="1.0" encoding="UTF-8" standalone="yes"?>
<Relationships xmlns="http://schemas.openxmlformats.org/package/2006/relationships"><Relationship Id="rId2" Type="http://schemas.openxmlformats.org/officeDocument/2006/relationships/drawing" Target="../drawings/drawing309.xml"/><Relationship Id="rId1" Type="http://schemas.openxmlformats.org/officeDocument/2006/relationships/printerSettings" Target="../printerSettings/printerSettings314.bin"/></Relationships>
</file>

<file path=xl/worksheets/_rels/sheet315.xml.rels><?xml version="1.0" encoding="UTF-8" standalone="yes"?>
<Relationships xmlns="http://schemas.openxmlformats.org/package/2006/relationships"><Relationship Id="rId2" Type="http://schemas.openxmlformats.org/officeDocument/2006/relationships/drawing" Target="../drawings/drawing310.xml"/><Relationship Id="rId1" Type="http://schemas.openxmlformats.org/officeDocument/2006/relationships/printerSettings" Target="../printerSettings/printerSettings315.bin"/></Relationships>
</file>

<file path=xl/worksheets/_rels/sheet316.xml.rels><?xml version="1.0" encoding="UTF-8" standalone="yes"?>
<Relationships xmlns="http://schemas.openxmlformats.org/package/2006/relationships"><Relationship Id="rId2" Type="http://schemas.openxmlformats.org/officeDocument/2006/relationships/drawing" Target="../drawings/drawing311.xml"/><Relationship Id="rId1" Type="http://schemas.openxmlformats.org/officeDocument/2006/relationships/printerSettings" Target="../printerSettings/printerSettings316.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317.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318.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319.bin"/></Relationships>
</file>

<file path=xl/worksheets/_rels/sheet32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312.xml"/><Relationship Id="rId1" Type="http://schemas.openxmlformats.org/officeDocument/2006/relationships/printerSettings" Target="../printerSettings/printerSettings320.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85" zoomScaleNormal="85" zoomScaleSheetLayoutView="85" workbookViewId="0">
      <selection activeCell="S19" sqref="S19"/>
    </sheetView>
  </sheetViews>
  <sheetFormatPr defaultRowHeight="13.5" x14ac:dyDescent="0.15"/>
  <cols>
    <col min="1" max="2" width="8.875" customWidth="1"/>
    <col min="3" max="3" width="9" customWidth="1"/>
    <col min="4" max="4" width="8.875" customWidth="1"/>
  </cols>
  <sheetData>
    <row r="1" spans="1:14" x14ac:dyDescent="0.15">
      <c r="A1" s="289" t="s">
        <v>179</v>
      </c>
      <c r="B1" s="289"/>
      <c r="C1" s="289"/>
      <c r="D1" s="289"/>
      <c r="E1" s="289"/>
      <c r="F1" s="289"/>
      <c r="G1" s="289"/>
      <c r="H1" s="289"/>
      <c r="I1" s="289"/>
      <c r="J1" s="289"/>
      <c r="K1" s="289"/>
      <c r="L1" s="289"/>
      <c r="M1" s="289"/>
      <c r="N1" s="289"/>
    </row>
    <row r="2" spans="1:14" x14ac:dyDescent="0.15">
      <c r="A2" s="289"/>
      <c r="B2" s="289"/>
      <c r="C2" s="289"/>
      <c r="D2" s="289"/>
      <c r="E2" s="289"/>
      <c r="F2" s="289"/>
      <c r="G2" s="289"/>
      <c r="H2" s="289"/>
      <c r="I2" s="289"/>
      <c r="J2" s="289"/>
      <c r="K2" s="289"/>
      <c r="L2" s="289"/>
      <c r="M2" s="289"/>
      <c r="N2" s="289"/>
    </row>
    <row r="3" spans="1:14" x14ac:dyDescent="0.15">
      <c r="A3" s="290" t="s">
        <v>180</v>
      </c>
      <c r="B3" s="290"/>
      <c r="C3" s="290"/>
      <c r="D3" s="290"/>
      <c r="E3" s="290"/>
      <c r="F3" s="290"/>
      <c r="G3" s="290"/>
      <c r="H3" s="291" t="s">
        <v>181</v>
      </c>
      <c r="I3" s="291"/>
      <c r="J3" s="291"/>
      <c r="K3" s="291"/>
      <c r="L3" s="291"/>
      <c r="M3" s="291"/>
      <c r="N3" s="291"/>
    </row>
    <row r="4" spans="1:14" x14ac:dyDescent="0.15">
      <c r="H4" t="s">
        <v>183</v>
      </c>
    </row>
    <row r="5" spans="1:14" x14ac:dyDescent="0.15">
      <c r="H5" s="288" t="s">
        <v>182</v>
      </c>
      <c r="I5" s="288"/>
      <c r="J5" s="288"/>
      <c r="K5" s="288"/>
      <c r="L5" s="288"/>
      <c r="M5" s="288"/>
      <c r="N5" s="288"/>
    </row>
    <row r="6" spans="1:14" x14ac:dyDescent="0.15">
      <c r="H6" s="288"/>
      <c r="I6" s="288"/>
      <c r="J6" s="288"/>
      <c r="K6" s="288"/>
      <c r="L6" s="288"/>
      <c r="M6" s="288"/>
      <c r="N6" s="288"/>
    </row>
    <row r="7" spans="1:14" x14ac:dyDescent="0.15">
      <c r="H7" s="288"/>
      <c r="I7" s="288"/>
      <c r="J7" s="288"/>
      <c r="K7" s="288"/>
      <c r="L7" s="288"/>
      <c r="M7" s="288"/>
      <c r="N7" s="288"/>
    </row>
    <row r="8" spans="1:14" x14ac:dyDescent="0.15">
      <c r="H8" s="288"/>
      <c r="I8" s="288"/>
      <c r="J8" s="288"/>
      <c r="K8" s="288"/>
      <c r="L8" s="288"/>
      <c r="M8" s="288"/>
      <c r="N8" s="288"/>
    </row>
    <row r="9" spans="1:14" x14ac:dyDescent="0.15">
      <c r="H9" t="s">
        <v>230</v>
      </c>
    </row>
    <row r="10" spans="1:14" x14ac:dyDescent="0.15">
      <c r="H10" s="287" t="s">
        <v>305</v>
      </c>
      <c r="I10" s="287"/>
      <c r="J10" s="287"/>
      <c r="K10" s="287"/>
      <c r="L10" s="287"/>
      <c r="M10" s="287"/>
      <c r="N10" s="287"/>
    </row>
    <row r="11" spans="1:14" x14ac:dyDescent="0.15">
      <c r="H11" s="287"/>
      <c r="I11" s="287"/>
      <c r="J11" s="287"/>
      <c r="K11" s="287"/>
      <c r="L11" s="287"/>
      <c r="M11" s="287"/>
      <c r="N11" s="287"/>
    </row>
    <row r="12" spans="1:14" x14ac:dyDescent="0.15">
      <c r="H12" t="s">
        <v>184</v>
      </c>
    </row>
    <row r="13" spans="1:14" ht="13.5" customHeight="1" x14ac:dyDescent="0.15">
      <c r="H13" s="287" t="s">
        <v>302</v>
      </c>
      <c r="I13" s="287"/>
      <c r="J13" s="287"/>
      <c r="K13" s="287"/>
      <c r="L13" s="287"/>
      <c r="M13" s="287"/>
      <c r="N13" s="287"/>
    </row>
    <row r="14" spans="1:14" ht="13.5" customHeight="1" x14ac:dyDescent="0.15">
      <c r="H14" s="287"/>
      <c r="I14" s="287"/>
      <c r="J14" s="287"/>
      <c r="K14" s="287"/>
      <c r="L14" s="287"/>
      <c r="M14" s="287"/>
      <c r="N14" s="287"/>
    </row>
    <row r="15" spans="1:14" ht="13.5" customHeight="1" x14ac:dyDescent="0.15">
      <c r="H15" s="287"/>
      <c r="I15" s="287"/>
      <c r="J15" s="287"/>
      <c r="K15" s="287"/>
      <c r="L15" s="287"/>
      <c r="M15" s="287"/>
      <c r="N15" s="287"/>
    </row>
    <row r="16" spans="1:14" x14ac:dyDescent="0.15">
      <c r="H16" t="s">
        <v>185</v>
      </c>
    </row>
    <row r="17" spans="8:14" x14ac:dyDescent="0.15">
      <c r="H17" s="287" t="s">
        <v>301</v>
      </c>
      <c r="I17" s="287"/>
      <c r="J17" s="287"/>
      <c r="K17" s="287"/>
      <c r="L17" s="287"/>
      <c r="M17" s="287"/>
      <c r="N17" s="287"/>
    </row>
    <row r="18" spans="8:14" x14ac:dyDescent="0.15">
      <c r="H18" s="287"/>
      <c r="I18" s="287"/>
      <c r="J18" s="287"/>
      <c r="K18" s="287"/>
      <c r="L18" s="287"/>
      <c r="M18" s="287"/>
      <c r="N18" s="287"/>
    </row>
    <row r="19" spans="8:14" x14ac:dyDescent="0.15">
      <c r="H19" t="s">
        <v>186</v>
      </c>
    </row>
    <row r="20" spans="8:14" x14ac:dyDescent="0.15">
      <c r="H20" s="287" t="s">
        <v>300</v>
      </c>
      <c r="I20" s="287"/>
      <c r="J20" s="287"/>
      <c r="K20" s="287"/>
      <c r="L20" s="287"/>
      <c r="M20" s="287"/>
      <c r="N20" s="287"/>
    </row>
    <row r="21" spans="8:14" x14ac:dyDescent="0.15">
      <c r="H21" s="287"/>
      <c r="I21" s="287"/>
      <c r="J21" s="287"/>
      <c r="K21" s="287"/>
      <c r="L21" s="287"/>
      <c r="M21" s="287"/>
      <c r="N21" s="287"/>
    </row>
    <row r="22" spans="8:14" x14ac:dyDescent="0.15">
      <c r="H22" t="s">
        <v>295</v>
      </c>
    </row>
    <row r="23" spans="8:14" ht="27" customHeight="1" x14ac:dyDescent="0.15">
      <c r="H23" s="287" t="s">
        <v>298</v>
      </c>
      <c r="I23" s="287"/>
      <c r="J23" s="287"/>
      <c r="K23" s="287"/>
      <c r="L23" s="287"/>
      <c r="M23" s="287"/>
      <c r="N23" s="287"/>
    </row>
    <row r="24" spans="8:14" x14ac:dyDescent="0.15">
      <c r="H24" t="s">
        <v>299</v>
      </c>
    </row>
    <row r="25" spans="8:14" ht="27" customHeight="1" x14ac:dyDescent="0.15">
      <c r="H25" s="287" t="s">
        <v>306</v>
      </c>
      <c r="I25" s="287"/>
      <c r="J25" s="287"/>
      <c r="K25" s="287"/>
      <c r="L25" s="287"/>
      <c r="M25" s="287"/>
      <c r="N25" s="287"/>
    </row>
    <row r="26" spans="8:14" x14ac:dyDescent="0.15">
      <c r="H26" t="s">
        <v>296</v>
      </c>
    </row>
    <row r="27" spans="8:14" ht="13.5" customHeight="1" x14ac:dyDescent="0.15">
      <c r="H27" s="287" t="s">
        <v>303</v>
      </c>
      <c r="I27" s="287"/>
      <c r="J27" s="287"/>
      <c r="K27" s="287"/>
      <c r="L27" s="287"/>
      <c r="M27" s="287"/>
      <c r="N27" s="287"/>
    </row>
    <row r="28" spans="8:14" ht="13.5" customHeight="1" x14ac:dyDescent="0.15">
      <c r="H28" s="287"/>
      <c r="I28" s="287"/>
      <c r="J28" s="287"/>
      <c r="K28" s="287"/>
      <c r="L28" s="287"/>
      <c r="M28" s="287"/>
      <c r="N28" s="287"/>
    </row>
    <row r="29" spans="8:14" ht="13.5" customHeight="1" x14ac:dyDescent="0.15">
      <c r="H29" s="292" t="s">
        <v>297</v>
      </c>
      <c r="I29" s="292"/>
      <c r="J29" s="292"/>
      <c r="K29" s="292"/>
      <c r="L29" s="292"/>
      <c r="M29" s="292"/>
      <c r="N29" s="292"/>
    </row>
    <row r="30" spans="8:14" ht="13.5" customHeight="1" x14ac:dyDescent="0.15">
      <c r="H30" t="s">
        <v>304</v>
      </c>
    </row>
    <row r="31" spans="8:14" ht="13.5" customHeight="1" x14ac:dyDescent="0.15">
      <c r="H31" s="291" t="s">
        <v>227</v>
      </c>
      <c r="I31" s="291"/>
      <c r="J31" s="291"/>
      <c r="K31" s="291"/>
      <c r="L31" s="291"/>
      <c r="M31" s="291"/>
      <c r="N31" s="291"/>
    </row>
    <row r="32" spans="8:14" ht="13.5" customHeight="1" x14ac:dyDescent="0.15">
      <c r="H32" t="s">
        <v>231</v>
      </c>
    </row>
    <row r="33" spans="2:14" x14ac:dyDescent="0.15">
      <c r="H33" s="287" t="s">
        <v>307</v>
      </c>
      <c r="I33" s="287"/>
      <c r="J33" s="287"/>
      <c r="K33" s="287"/>
      <c r="L33" s="287"/>
      <c r="M33" s="287"/>
      <c r="N33" s="287"/>
    </row>
    <row r="34" spans="2:14" x14ac:dyDescent="0.15">
      <c r="H34" s="287"/>
      <c r="I34" s="287"/>
      <c r="J34" s="287"/>
      <c r="K34" s="287"/>
      <c r="L34" s="287"/>
      <c r="M34" s="287"/>
      <c r="N34" s="287"/>
    </row>
    <row r="35" spans="2:14" x14ac:dyDescent="0.15">
      <c r="B35" s="288"/>
      <c r="C35" s="288"/>
      <c r="D35" s="21"/>
      <c r="H35" s="287"/>
      <c r="I35" s="287"/>
      <c r="J35" s="287"/>
      <c r="K35" s="287"/>
      <c r="L35" s="287"/>
      <c r="M35" s="287"/>
      <c r="N35" s="287"/>
    </row>
    <row r="36" spans="2:14" x14ac:dyDescent="0.15">
      <c r="H36" s="287"/>
      <c r="I36" s="287"/>
      <c r="J36" s="287"/>
      <c r="K36" s="287"/>
      <c r="L36" s="287"/>
      <c r="M36" s="287"/>
      <c r="N36" s="287"/>
    </row>
    <row r="37" spans="2:14" x14ac:dyDescent="0.15">
      <c r="H37" s="287"/>
      <c r="I37" s="287"/>
      <c r="J37" s="287"/>
      <c r="K37" s="287"/>
      <c r="L37" s="287"/>
      <c r="M37" s="287"/>
      <c r="N37" s="287"/>
    </row>
    <row r="38" spans="2:14" ht="13.15" customHeight="1" x14ac:dyDescent="0.15">
      <c r="H38" s="293"/>
      <c r="I38" s="293"/>
      <c r="J38" s="293"/>
      <c r="K38" s="293"/>
      <c r="L38" s="293"/>
      <c r="M38" s="293"/>
      <c r="N38" s="293"/>
    </row>
    <row r="39" spans="2:14" x14ac:dyDescent="0.15">
      <c r="H39" s="287"/>
      <c r="I39" s="287"/>
      <c r="J39" s="287"/>
      <c r="K39" s="287"/>
      <c r="L39" s="287"/>
      <c r="M39" s="287"/>
      <c r="N39" s="287"/>
    </row>
    <row r="40" spans="2:14" x14ac:dyDescent="0.15">
      <c r="H40" s="287"/>
      <c r="I40" s="287"/>
      <c r="J40" s="287"/>
      <c r="K40" s="287"/>
      <c r="L40" s="287"/>
      <c r="M40" s="287"/>
      <c r="N40" s="287"/>
    </row>
    <row r="41" spans="2:14" x14ac:dyDescent="0.15">
      <c r="H41" s="287"/>
      <c r="I41" s="287"/>
      <c r="J41" s="287"/>
      <c r="K41" s="287"/>
      <c r="L41" s="287"/>
      <c r="M41" s="287"/>
      <c r="N41" s="287"/>
    </row>
    <row r="42" spans="2:14" x14ac:dyDescent="0.15">
      <c r="H42" s="287"/>
      <c r="I42" s="287"/>
      <c r="J42" s="287"/>
      <c r="K42" s="287"/>
      <c r="L42" s="287"/>
      <c r="M42" s="287"/>
      <c r="N42" s="287"/>
    </row>
    <row r="43" spans="2:14" x14ac:dyDescent="0.15">
      <c r="H43" s="287"/>
      <c r="I43" s="287"/>
      <c r="J43" s="287"/>
      <c r="K43" s="287"/>
      <c r="L43" s="287"/>
      <c r="M43" s="287"/>
      <c r="N43" s="287"/>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1:AK34"/>
  <sheetViews>
    <sheetView showGridLines="0" view="pageBreakPreview" zoomScale="90" zoomScaleNormal="55" zoomScaleSheetLayoutView="90" workbookViewId="0">
      <selection activeCell="W2" sqref="W2:AB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51" t="s">
        <v>133</v>
      </c>
      <c r="C2" s="51"/>
      <c r="D2" s="51"/>
      <c r="E2" s="51"/>
      <c r="F2" s="51"/>
      <c r="G2" s="51"/>
      <c r="H2" s="51"/>
      <c r="I2" s="51"/>
      <c r="J2" s="51"/>
      <c r="K2" s="51"/>
      <c r="L2" s="51"/>
      <c r="M2" s="51"/>
      <c r="N2" s="51"/>
      <c r="O2" s="51"/>
      <c r="P2" s="51"/>
      <c r="Q2" s="51"/>
      <c r="R2" s="51"/>
      <c r="S2" s="296" t="s">
        <v>252</v>
      </c>
      <c r="T2" s="297"/>
      <c r="U2" s="297"/>
      <c r="V2" s="303"/>
      <c r="W2" s="392" t="s">
        <v>1111</v>
      </c>
      <c r="X2" s="392"/>
      <c r="Y2" s="392"/>
      <c r="Z2" s="392"/>
      <c r="AA2" s="392"/>
      <c r="AB2" s="392"/>
    </row>
    <row r="3" spans="2:37" ht="20.100000000000001" customHeight="1" x14ac:dyDescent="0.15">
      <c r="B3" s="383" t="s">
        <v>8</v>
      </c>
      <c r="C3" s="383"/>
      <c r="D3" s="384" t="s">
        <v>309</v>
      </c>
      <c r="E3" s="384"/>
      <c r="F3" s="384"/>
      <c r="G3" s="384"/>
      <c r="H3" s="385" t="s">
        <v>9</v>
      </c>
      <c r="I3" s="385"/>
      <c r="J3" s="386" t="s">
        <v>560</v>
      </c>
      <c r="K3" s="368"/>
      <c r="L3" s="368"/>
      <c r="M3" s="368"/>
      <c r="N3" s="368"/>
      <c r="O3" s="369"/>
      <c r="P3" s="362" t="s">
        <v>2</v>
      </c>
      <c r="Q3" s="364"/>
      <c r="R3" s="386" t="s">
        <v>441</v>
      </c>
      <c r="S3" s="368"/>
      <c r="T3" s="368"/>
      <c r="U3" s="368"/>
      <c r="V3" s="369"/>
      <c r="W3" s="296" t="s">
        <v>97</v>
      </c>
      <c r="X3" s="297"/>
      <c r="Y3" s="297"/>
      <c r="Z3" s="387" t="s">
        <v>256</v>
      </c>
      <c r="AA3" s="388"/>
      <c r="AB3" s="389"/>
    </row>
    <row r="4" spans="2:37" ht="20.100000000000001" customHeight="1" x14ac:dyDescent="0.15">
      <c r="B4" s="390" t="s">
        <v>3</v>
      </c>
      <c r="C4" s="390"/>
      <c r="D4" s="391" t="s">
        <v>308</v>
      </c>
      <c r="E4" s="391"/>
      <c r="F4" s="391"/>
      <c r="G4" s="391"/>
      <c r="H4" s="385"/>
      <c r="I4" s="385"/>
      <c r="J4" s="370"/>
      <c r="K4" s="371"/>
      <c r="L4" s="371"/>
      <c r="M4" s="371"/>
      <c r="N4" s="371"/>
      <c r="O4" s="372"/>
      <c r="P4" s="349"/>
      <c r="Q4" s="366"/>
      <c r="R4" s="370"/>
      <c r="S4" s="371"/>
      <c r="T4" s="371"/>
      <c r="U4" s="371"/>
      <c r="V4" s="372"/>
      <c r="W4" s="296" t="s">
        <v>96</v>
      </c>
      <c r="X4" s="297"/>
      <c r="Y4" s="297"/>
      <c r="Z4" s="387" t="s">
        <v>141</v>
      </c>
      <c r="AA4" s="388"/>
      <c r="AB4" s="389"/>
    </row>
    <row r="5" spans="2:37" ht="20.100000000000001" customHeight="1" x14ac:dyDescent="0.15">
      <c r="B5" s="360" t="s">
        <v>4</v>
      </c>
      <c r="C5" s="360"/>
      <c r="D5" s="52" t="s">
        <v>5</v>
      </c>
      <c r="E5" s="361" t="s">
        <v>558</v>
      </c>
      <c r="F5" s="361"/>
      <c r="G5" s="361"/>
      <c r="H5" s="362" t="s">
        <v>95</v>
      </c>
      <c r="I5" s="363"/>
      <c r="J5" s="364"/>
      <c r="K5" s="367" t="s">
        <v>542</v>
      </c>
      <c r="L5" s="368"/>
      <c r="M5" s="368"/>
      <c r="N5" s="368"/>
      <c r="O5" s="369"/>
      <c r="P5" s="373" t="s">
        <v>94</v>
      </c>
      <c r="Q5" s="374"/>
      <c r="R5" s="377">
        <v>45747</v>
      </c>
      <c r="S5" s="378"/>
      <c r="T5" s="379"/>
      <c r="U5" s="349" t="s">
        <v>12</v>
      </c>
      <c r="V5" s="365"/>
      <c r="W5" s="366"/>
      <c r="X5" s="304" t="s">
        <v>11</v>
      </c>
      <c r="Y5" s="319"/>
      <c r="Z5" s="319">
        <v>1873</v>
      </c>
      <c r="AA5" s="319"/>
      <c r="AB5" s="53" t="s">
        <v>10</v>
      </c>
    </row>
    <row r="6" spans="2:37" ht="20.100000000000001" customHeight="1" x14ac:dyDescent="0.15">
      <c r="B6" s="360"/>
      <c r="C6" s="360"/>
      <c r="D6" s="52" t="s">
        <v>6</v>
      </c>
      <c r="E6" s="347" t="s">
        <v>559</v>
      </c>
      <c r="F6" s="347"/>
      <c r="G6" s="347"/>
      <c r="H6" s="349"/>
      <c r="I6" s="365"/>
      <c r="J6" s="366"/>
      <c r="K6" s="370"/>
      <c r="L6" s="371"/>
      <c r="M6" s="371"/>
      <c r="N6" s="371"/>
      <c r="O6" s="372"/>
      <c r="P6" s="375"/>
      <c r="Q6" s="376"/>
      <c r="R6" s="380"/>
      <c r="S6" s="381"/>
      <c r="T6" s="382"/>
      <c r="U6" s="296" t="s">
        <v>7</v>
      </c>
      <c r="V6" s="297"/>
      <c r="W6" s="303"/>
      <c r="X6" s="304" t="s">
        <v>211</v>
      </c>
      <c r="Y6" s="319"/>
      <c r="Z6" s="319"/>
      <c r="AA6" s="319"/>
      <c r="AB6" s="305"/>
    </row>
    <row r="7" spans="2:37" ht="18.95" customHeight="1" x14ac:dyDescent="0.15">
      <c r="B7" s="348" t="s">
        <v>70</v>
      </c>
      <c r="C7" s="322" t="s">
        <v>84</v>
      </c>
      <c r="D7" s="323"/>
      <c r="E7" s="350">
        <v>341930.25</v>
      </c>
      <c r="F7" s="351"/>
      <c r="G7" s="352"/>
      <c r="H7" s="322" t="s">
        <v>93</v>
      </c>
      <c r="I7" s="353"/>
      <c r="J7" s="323"/>
      <c r="K7" s="354" t="s">
        <v>555</v>
      </c>
      <c r="L7" s="355"/>
      <c r="M7" s="359" t="s">
        <v>92</v>
      </c>
      <c r="N7" s="335"/>
      <c r="O7" s="322" t="s">
        <v>75</v>
      </c>
      <c r="P7" s="323"/>
      <c r="Q7" s="356" t="s">
        <v>313</v>
      </c>
      <c r="R7" s="357"/>
      <c r="S7" s="307" t="s">
        <v>91</v>
      </c>
      <c r="T7" s="322" t="s">
        <v>90</v>
      </c>
      <c r="U7" s="353"/>
      <c r="V7" s="353"/>
      <c r="W7" s="323"/>
      <c r="X7" s="54" t="s">
        <v>67</v>
      </c>
      <c r="Y7" s="55" t="s">
        <v>89</v>
      </c>
      <c r="Z7" s="56" t="s">
        <v>66</v>
      </c>
      <c r="AA7" s="390" t="s">
        <v>88</v>
      </c>
      <c r="AB7" s="390"/>
      <c r="AD7" s="5"/>
      <c r="AE7" s="2">
        <v>34</v>
      </c>
      <c r="AF7" s="2">
        <f>INT(E7/100)-AE7*100</f>
        <v>19</v>
      </c>
      <c r="AG7" s="25">
        <v>30.25</v>
      </c>
      <c r="AH7" s="26">
        <f>ROUND(AE7+AF7/60+AG7/60/60,5)</f>
        <v>34.325069999999997</v>
      </c>
      <c r="AI7" s="26" t="str">
        <f>TEXT(AH7,"0.00000")</f>
        <v>34.32507</v>
      </c>
    </row>
    <row r="8" spans="2:37" ht="18.95" customHeight="1" x14ac:dyDescent="0.15">
      <c r="B8" s="349"/>
      <c r="C8" s="308" t="s">
        <v>81</v>
      </c>
      <c r="D8" s="309"/>
      <c r="E8" s="340">
        <v>1310930.6000000001</v>
      </c>
      <c r="F8" s="341"/>
      <c r="G8" s="342"/>
      <c r="H8" s="308" t="s">
        <v>87</v>
      </c>
      <c r="I8" s="329"/>
      <c r="J8" s="309"/>
      <c r="K8" s="358">
        <v>43716</v>
      </c>
      <c r="L8" s="328"/>
      <c r="M8" s="359"/>
      <c r="N8" s="335"/>
      <c r="O8" s="308" t="s">
        <v>86</v>
      </c>
      <c r="P8" s="309"/>
      <c r="Q8" s="356" t="s">
        <v>561</v>
      </c>
      <c r="R8" s="357"/>
      <c r="S8" s="294"/>
      <c r="T8" s="393" t="s">
        <v>85</v>
      </c>
      <c r="U8" s="296" t="s">
        <v>125</v>
      </c>
      <c r="V8" s="297"/>
      <c r="W8" s="303"/>
      <c r="X8" s="57" t="s">
        <v>546</v>
      </c>
      <c r="Y8" s="57" t="s">
        <v>569</v>
      </c>
      <c r="Z8" s="57">
        <v>19</v>
      </c>
      <c r="AA8" s="314"/>
      <c r="AB8" s="314"/>
      <c r="AD8" s="18"/>
      <c r="AE8" s="2">
        <f>INT(E8/10000)</f>
        <v>131</v>
      </c>
      <c r="AF8" s="2">
        <f>INT(E8/100)-AE8*100</f>
        <v>9</v>
      </c>
      <c r="AG8" s="25">
        <v>30.64</v>
      </c>
      <c r="AH8" s="26">
        <f>ROUND(AE8+AF8/60+AG8/60/60,5)</f>
        <v>131.15851000000001</v>
      </c>
      <c r="AI8" s="26" t="str">
        <f>TEXT(AH8,"0.00000")</f>
        <v>131.15851</v>
      </c>
    </row>
    <row r="9" spans="2:37" ht="18.95" customHeight="1" x14ac:dyDescent="0.15">
      <c r="B9" s="320" t="s">
        <v>63</v>
      </c>
      <c r="C9" s="308" t="s">
        <v>84</v>
      </c>
      <c r="D9" s="309"/>
      <c r="E9" s="340">
        <v>342016.53</v>
      </c>
      <c r="F9" s="341"/>
      <c r="G9" s="342"/>
      <c r="H9" s="343" t="s">
        <v>254</v>
      </c>
      <c r="I9" s="344"/>
      <c r="J9" s="344"/>
      <c r="K9" s="300" t="s">
        <v>551</v>
      </c>
      <c r="L9" s="301"/>
      <c r="M9" s="359"/>
      <c r="N9" s="335"/>
      <c r="O9" s="308" t="s">
        <v>83</v>
      </c>
      <c r="P9" s="309"/>
      <c r="Q9" s="346"/>
      <c r="R9" s="346"/>
      <c r="S9" s="294"/>
      <c r="T9" s="394"/>
      <c r="U9" s="296" t="s">
        <v>82</v>
      </c>
      <c r="V9" s="297"/>
      <c r="W9" s="303"/>
      <c r="X9" s="103" t="s">
        <v>563</v>
      </c>
      <c r="Y9" s="57"/>
      <c r="Z9" s="57">
        <v>74</v>
      </c>
      <c r="AA9" s="314"/>
      <c r="AB9" s="314"/>
      <c r="AD9" s="18"/>
    </row>
    <row r="10" spans="2:37" ht="18.95" customHeight="1" x14ac:dyDescent="0.15">
      <c r="B10" s="322"/>
      <c r="C10" s="308" t="s">
        <v>81</v>
      </c>
      <c r="D10" s="309"/>
      <c r="E10" s="340">
        <v>1311011.6000000001</v>
      </c>
      <c r="F10" s="341"/>
      <c r="G10" s="342"/>
      <c r="H10" s="308" t="s">
        <v>80</v>
      </c>
      <c r="I10" s="329"/>
      <c r="J10" s="309"/>
      <c r="K10" s="327" t="s">
        <v>311</v>
      </c>
      <c r="L10" s="328"/>
      <c r="M10" s="332"/>
      <c r="N10" s="333"/>
      <c r="O10" s="308" t="s">
        <v>22</v>
      </c>
      <c r="P10" s="309"/>
      <c r="Q10" s="345"/>
      <c r="R10" s="345"/>
      <c r="S10" s="294"/>
      <c r="T10" s="395"/>
      <c r="U10" s="296" t="s">
        <v>79</v>
      </c>
      <c r="V10" s="297"/>
      <c r="W10" s="303"/>
      <c r="X10" s="57"/>
      <c r="Y10" s="57"/>
      <c r="Z10" s="57"/>
      <c r="AA10" s="314"/>
      <c r="AB10" s="314"/>
      <c r="AD10" s="18"/>
    </row>
    <row r="11" spans="2:37" ht="18.95" customHeight="1" x14ac:dyDescent="0.15">
      <c r="B11" s="308" t="s">
        <v>78</v>
      </c>
      <c r="C11" s="329"/>
      <c r="D11" s="309"/>
      <c r="E11" s="300" t="s">
        <v>310</v>
      </c>
      <c r="F11" s="302"/>
      <c r="G11" s="301"/>
      <c r="H11" s="308" t="s">
        <v>77</v>
      </c>
      <c r="I11" s="329"/>
      <c r="J11" s="309"/>
      <c r="K11" s="327" t="s">
        <v>311</v>
      </c>
      <c r="L11" s="328"/>
      <c r="M11" s="330" t="s">
        <v>76</v>
      </c>
      <c r="N11" s="331"/>
      <c r="O11" s="308" t="s">
        <v>75</v>
      </c>
      <c r="P11" s="309"/>
      <c r="Q11" s="334" t="s">
        <v>314</v>
      </c>
      <c r="R11" s="334"/>
      <c r="S11" s="294"/>
      <c r="T11" s="58" t="s">
        <v>74</v>
      </c>
      <c r="U11" s="296" t="s">
        <v>73</v>
      </c>
      <c r="V11" s="297"/>
      <c r="W11" s="303"/>
      <c r="X11" s="57" t="s">
        <v>549</v>
      </c>
      <c r="Y11" s="104" t="s">
        <v>566</v>
      </c>
      <c r="Z11" s="95">
        <v>1</v>
      </c>
      <c r="AA11" s="314"/>
      <c r="AB11" s="314"/>
      <c r="AD11" s="18"/>
    </row>
    <row r="12" spans="2:37" ht="18.95" customHeight="1" x14ac:dyDescent="0.15">
      <c r="B12" s="308" t="s">
        <v>72</v>
      </c>
      <c r="C12" s="329"/>
      <c r="D12" s="309"/>
      <c r="E12" s="300">
        <v>124</v>
      </c>
      <c r="F12" s="302"/>
      <c r="G12" s="53" t="s">
        <v>35</v>
      </c>
      <c r="H12" s="331" t="s">
        <v>71</v>
      </c>
      <c r="I12" s="307" t="s">
        <v>70</v>
      </c>
      <c r="J12" s="59" t="s">
        <v>62</v>
      </c>
      <c r="K12" s="300" t="s">
        <v>312</v>
      </c>
      <c r="L12" s="301"/>
      <c r="M12" s="332"/>
      <c r="N12" s="333"/>
      <c r="O12" s="308" t="s">
        <v>22</v>
      </c>
      <c r="P12" s="309"/>
      <c r="Q12" s="336"/>
      <c r="R12" s="336"/>
      <c r="S12" s="294"/>
      <c r="T12" s="393" t="s">
        <v>59</v>
      </c>
      <c r="U12" s="296" t="s">
        <v>58</v>
      </c>
      <c r="V12" s="297"/>
      <c r="W12" s="303"/>
      <c r="X12" s="57"/>
      <c r="Y12" s="57" t="s">
        <v>564</v>
      </c>
      <c r="Z12" s="57">
        <v>148</v>
      </c>
      <c r="AA12" s="314"/>
      <c r="AB12" s="314"/>
      <c r="AD12" s="18"/>
    </row>
    <row r="13" spans="2:37" ht="18.95" customHeight="1" x14ac:dyDescent="0.15">
      <c r="B13" s="320" t="s">
        <v>69</v>
      </c>
      <c r="C13" s="324"/>
      <c r="D13" s="321"/>
      <c r="E13" s="300">
        <v>85.8</v>
      </c>
      <c r="F13" s="302"/>
      <c r="G13" s="53" t="s">
        <v>232</v>
      </c>
      <c r="H13" s="335"/>
      <c r="I13" s="295"/>
      <c r="J13" s="59" t="s">
        <v>56</v>
      </c>
      <c r="K13" s="60">
        <v>0.8</v>
      </c>
      <c r="L13" s="61" t="s">
        <v>55</v>
      </c>
      <c r="M13" s="337" t="s">
        <v>68</v>
      </c>
      <c r="N13" s="338"/>
      <c r="O13" s="339"/>
      <c r="P13" s="54" t="s">
        <v>67</v>
      </c>
      <c r="Q13" s="62" t="s">
        <v>66</v>
      </c>
      <c r="R13" s="54" t="s">
        <v>22</v>
      </c>
      <c r="S13" s="294"/>
      <c r="T13" s="395"/>
      <c r="U13" s="296" t="s">
        <v>126</v>
      </c>
      <c r="V13" s="297"/>
      <c r="W13" s="303"/>
      <c r="X13" s="57"/>
      <c r="Y13" s="57"/>
      <c r="Z13" s="57">
        <v>74</v>
      </c>
      <c r="AA13" s="314"/>
      <c r="AB13" s="314"/>
      <c r="AD13" s="18"/>
      <c r="AF13" s="10"/>
      <c r="AG13" s="9"/>
      <c r="AH13" s="9"/>
      <c r="AI13" s="9"/>
      <c r="AJ13" s="11"/>
      <c r="AK13" s="7"/>
    </row>
    <row r="14" spans="2:37" ht="18.95" customHeight="1" x14ac:dyDescent="0.15">
      <c r="B14" s="320" t="s">
        <v>65</v>
      </c>
      <c r="C14" s="324"/>
      <c r="D14" s="321"/>
      <c r="E14" s="325">
        <v>2429</v>
      </c>
      <c r="F14" s="326"/>
      <c r="G14" s="63" t="s">
        <v>64</v>
      </c>
      <c r="H14" s="335"/>
      <c r="I14" s="307" t="s">
        <v>63</v>
      </c>
      <c r="J14" s="59" t="s">
        <v>62</v>
      </c>
      <c r="K14" s="300" t="s">
        <v>312</v>
      </c>
      <c r="L14" s="301"/>
      <c r="M14" s="307" t="s">
        <v>61</v>
      </c>
      <c r="N14" s="296" t="s">
        <v>60</v>
      </c>
      <c r="O14" s="303"/>
      <c r="P14" s="64" t="s">
        <v>315</v>
      </c>
      <c r="Q14" s="57">
        <v>244</v>
      </c>
      <c r="R14" s="65"/>
      <c r="S14" s="294"/>
      <c r="T14" s="393" t="s">
        <v>49</v>
      </c>
      <c r="U14" s="296" t="s">
        <v>127</v>
      </c>
      <c r="V14" s="297"/>
      <c r="W14" s="303"/>
      <c r="X14" s="57" t="s">
        <v>556</v>
      </c>
      <c r="Y14" s="57" t="s">
        <v>557</v>
      </c>
      <c r="Z14" s="57">
        <v>16</v>
      </c>
      <c r="AA14" s="314"/>
      <c r="AB14" s="314"/>
      <c r="AD14" s="18"/>
      <c r="AF14" s="10"/>
      <c r="AG14" s="9"/>
      <c r="AH14" s="9"/>
      <c r="AI14" s="9"/>
      <c r="AJ14" s="11"/>
      <c r="AK14" s="7"/>
    </row>
    <row r="15" spans="2:37" ht="18.95" customHeight="1" x14ac:dyDescent="0.15">
      <c r="B15" s="66"/>
      <c r="C15" s="308" t="s">
        <v>57</v>
      </c>
      <c r="D15" s="309"/>
      <c r="E15" s="300">
        <v>13.5</v>
      </c>
      <c r="F15" s="302"/>
      <c r="G15" s="53" t="s">
        <v>35</v>
      </c>
      <c r="H15" s="333"/>
      <c r="I15" s="295"/>
      <c r="J15" s="67" t="s">
        <v>56</v>
      </c>
      <c r="K15" s="68">
        <v>0.8</v>
      </c>
      <c r="L15" s="69" t="s">
        <v>55</v>
      </c>
      <c r="M15" s="294"/>
      <c r="N15" s="296" t="s">
        <v>54</v>
      </c>
      <c r="O15" s="303"/>
      <c r="P15" s="100" t="s">
        <v>548</v>
      </c>
      <c r="Q15" s="57">
        <v>2</v>
      </c>
      <c r="R15" s="65"/>
      <c r="S15" s="294"/>
      <c r="T15" s="394"/>
      <c r="U15" s="362" t="s">
        <v>47</v>
      </c>
      <c r="V15" s="363"/>
      <c r="W15" s="364"/>
      <c r="X15" s="70"/>
      <c r="Y15" s="57"/>
      <c r="Z15" s="57"/>
      <c r="AA15" s="314"/>
      <c r="AB15" s="314"/>
      <c r="AD15" s="18"/>
      <c r="AF15" s="10"/>
      <c r="AG15" s="9"/>
      <c r="AH15" s="9"/>
      <c r="AI15" s="9"/>
      <c r="AJ15" s="11"/>
      <c r="AK15" s="7"/>
    </row>
    <row r="16" spans="2:37" ht="18.95" customHeight="1" x14ac:dyDescent="0.15">
      <c r="B16" s="294" t="s">
        <v>53</v>
      </c>
      <c r="C16" s="320" t="s">
        <v>52</v>
      </c>
      <c r="D16" s="321"/>
      <c r="E16" s="300">
        <v>3.5</v>
      </c>
      <c r="F16" s="302"/>
      <c r="G16" s="71" t="s">
        <v>35</v>
      </c>
      <c r="H16" s="307" t="s">
        <v>51</v>
      </c>
      <c r="I16" s="308" t="s">
        <v>38</v>
      </c>
      <c r="J16" s="309"/>
      <c r="K16" s="60">
        <v>40</v>
      </c>
      <c r="L16" s="61" t="s">
        <v>30</v>
      </c>
      <c r="M16" s="294"/>
      <c r="N16" s="296" t="s">
        <v>50</v>
      </c>
      <c r="O16" s="303"/>
      <c r="P16" s="64"/>
      <c r="Q16" s="95">
        <v>5</v>
      </c>
      <c r="R16" s="65"/>
      <c r="S16" s="294"/>
      <c r="T16" s="394"/>
      <c r="U16" s="349"/>
      <c r="V16" s="365"/>
      <c r="W16" s="366"/>
      <c r="X16" s="57"/>
      <c r="Y16" s="57"/>
      <c r="Z16" s="57"/>
      <c r="AA16" s="314"/>
      <c r="AB16" s="314"/>
      <c r="AD16" s="18"/>
      <c r="AF16" s="10"/>
      <c r="AG16" s="9"/>
      <c r="AH16" s="9"/>
      <c r="AI16" s="9"/>
      <c r="AJ16" s="11"/>
      <c r="AK16" s="7"/>
    </row>
    <row r="17" spans="2:37" ht="18.95" customHeight="1" x14ac:dyDescent="0.15">
      <c r="B17" s="294"/>
      <c r="C17" s="322"/>
      <c r="D17" s="323"/>
      <c r="E17" s="300">
        <v>3.5</v>
      </c>
      <c r="F17" s="302"/>
      <c r="G17" s="71" t="s">
        <v>35</v>
      </c>
      <c r="H17" s="294"/>
      <c r="I17" s="320" t="s">
        <v>34</v>
      </c>
      <c r="J17" s="321"/>
      <c r="K17" s="60">
        <v>40</v>
      </c>
      <c r="L17" s="61" t="s">
        <v>30</v>
      </c>
      <c r="M17" s="294"/>
      <c r="N17" s="296" t="s">
        <v>48</v>
      </c>
      <c r="O17" s="303"/>
      <c r="P17" s="102" t="s">
        <v>562</v>
      </c>
      <c r="Q17" s="57">
        <v>1</v>
      </c>
      <c r="R17" s="65"/>
      <c r="S17" s="294"/>
      <c r="T17" s="394"/>
      <c r="U17" s="296" t="s">
        <v>44</v>
      </c>
      <c r="V17" s="297"/>
      <c r="W17" s="303"/>
      <c r="X17" s="57"/>
      <c r="Y17" s="57"/>
      <c r="Z17" s="64"/>
      <c r="AA17" s="327"/>
      <c r="AB17" s="328"/>
      <c r="AD17" s="18"/>
      <c r="AF17" s="10"/>
      <c r="AG17" s="9"/>
      <c r="AH17" s="9"/>
      <c r="AI17" s="9"/>
      <c r="AJ17" s="8"/>
      <c r="AK17" s="7"/>
    </row>
    <row r="18" spans="2:37" ht="18.95" customHeight="1" x14ac:dyDescent="0.15">
      <c r="B18" s="73"/>
      <c r="C18" s="308" t="s">
        <v>46</v>
      </c>
      <c r="D18" s="309"/>
      <c r="E18" s="300">
        <v>0.75</v>
      </c>
      <c r="F18" s="302"/>
      <c r="G18" s="71" t="s">
        <v>35</v>
      </c>
      <c r="H18" s="294"/>
      <c r="I18" s="322"/>
      <c r="J18" s="323"/>
      <c r="K18" s="60"/>
      <c r="L18" s="61" t="s">
        <v>30</v>
      </c>
      <c r="M18" s="294"/>
      <c r="N18" s="296" t="s">
        <v>45</v>
      </c>
      <c r="O18" s="303"/>
      <c r="P18" s="72"/>
      <c r="Q18" s="57"/>
      <c r="R18" s="65"/>
      <c r="S18" s="294"/>
      <c r="T18" s="394"/>
      <c r="U18" s="349" t="s">
        <v>41</v>
      </c>
      <c r="V18" s="365"/>
      <c r="W18" s="366"/>
      <c r="X18" s="74"/>
      <c r="Y18" s="74"/>
      <c r="Z18" s="75"/>
      <c r="AA18" s="314"/>
      <c r="AB18" s="314"/>
      <c r="AD18" s="18"/>
      <c r="AF18" s="10"/>
      <c r="AG18" s="9"/>
      <c r="AH18" s="9"/>
      <c r="AI18" s="9"/>
      <c r="AJ18" s="8"/>
      <c r="AK18" s="7"/>
    </row>
    <row r="19" spans="2:37" ht="18.95" customHeight="1" x14ac:dyDescent="0.15">
      <c r="B19" s="294" t="s">
        <v>43</v>
      </c>
      <c r="C19" s="322" t="s">
        <v>42</v>
      </c>
      <c r="D19" s="323"/>
      <c r="E19" s="300">
        <v>4.5</v>
      </c>
      <c r="F19" s="302"/>
      <c r="G19" s="76" t="s">
        <v>35</v>
      </c>
      <c r="H19" s="295"/>
      <c r="I19" s="308" t="s">
        <v>31</v>
      </c>
      <c r="J19" s="309"/>
      <c r="K19" s="60">
        <v>50</v>
      </c>
      <c r="L19" s="61" t="s">
        <v>30</v>
      </c>
      <c r="M19" s="294"/>
      <c r="N19" s="296"/>
      <c r="O19" s="303"/>
      <c r="P19" s="72"/>
      <c r="Q19" s="57"/>
      <c r="R19" s="65"/>
      <c r="S19" s="294"/>
      <c r="T19" s="393" t="s">
        <v>37</v>
      </c>
      <c r="U19" s="296" t="s">
        <v>128</v>
      </c>
      <c r="V19" s="297"/>
      <c r="W19" s="303"/>
      <c r="X19" s="74"/>
      <c r="Y19" s="74" t="s">
        <v>569</v>
      </c>
      <c r="Z19" s="57">
        <v>19</v>
      </c>
      <c r="AA19" s="314"/>
      <c r="AB19" s="314"/>
      <c r="AD19" s="18"/>
    </row>
    <row r="20" spans="2:37" ht="18.95" customHeight="1" x14ac:dyDescent="0.15">
      <c r="B20" s="294"/>
      <c r="C20" s="308" t="s">
        <v>40</v>
      </c>
      <c r="D20" s="309"/>
      <c r="E20" s="300">
        <v>7.5149999999999997</v>
      </c>
      <c r="F20" s="302"/>
      <c r="G20" s="53" t="s">
        <v>35</v>
      </c>
      <c r="H20" s="307" t="s">
        <v>39</v>
      </c>
      <c r="I20" s="308" t="s">
        <v>38</v>
      </c>
      <c r="J20" s="309"/>
      <c r="K20" s="77">
        <v>782</v>
      </c>
      <c r="L20" s="78" t="s">
        <v>30</v>
      </c>
      <c r="M20" s="294"/>
      <c r="N20" s="296"/>
      <c r="O20" s="303"/>
      <c r="P20" s="72"/>
      <c r="Q20" s="79"/>
      <c r="R20" s="65"/>
      <c r="S20" s="294"/>
      <c r="T20" s="394"/>
      <c r="U20" s="296" t="s">
        <v>33</v>
      </c>
      <c r="V20" s="297"/>
      <c r="W20" s="303"/>
      <c r="X20" s="74" t="s">
        <v>570</v>
      </c>
      <c r="Y20" s="74"/>
      <c r="Z20" s="57">
        <v>1</v>
      </c>
      <c r="AA20" s="314"/>
      <c r="AB20" s="314"/>
      <c r="AD20" s="18"/>
    </row>
    <row r="21" spans="2:37" ht="18.95" customHeight="1" x14ac:dyDescent="0.15">
      <c r="B21" s="295"/>
      <c r="C21" s="308" t="s">
        <v>36</v>
      </c>
      <c r="D21" s="309"/>
      <c r="E21" s="300">
        <v>4.7</v>
      </c>
      <c r="F21" s="302"/>
      <c r="G21" s="53" t="s">
        <v>35</v>
      </c>
      <c r="H21" s="294"/>
      <c r="I21" s="308" t="s">
        <v>34</v>
      </c>
      <c r="J21" s="309"/>
      <c r="K21" s="60">
        <v>514</v>
      </c>
      <c r="L21" s="80" t="s">
        <v>30</v>
      </c>
      <c r="M21" s="294"/>
      <c r="N21" s="296"/>
      <c r="O21" s="303"/>
      <c r="P21" s="72"/>
      <c r="Q21" s="79"/>
      <c r="R21" s="65"/>
      <c r="S21" s="294"/>
      <c r="T21" s="394"/>
      <c r="U21" s="296" t="s">
        <v>29</v>
      </c>
      <c r="V21" s="297"/>
      <c r="W21" s="303"/>
      <c r="X21" s="74"/>
      <c r="Y21" s="74"/>
      <c r="Z21" s="57"/>
      <c r="AA21" s="314"/>
      <c r="AB21" s="314"/>
      <c r="AD21" s="18"/>
    </row>
    <row r="22" spans="2:37" ht="18.95" customHeight="1" x14ac:dyDescent="0.15">
      <c r="B22" s="67"/>
      <c r="C22" s="81" t="s">
        <v>32</v>
      </c>
      <c r="D22" s="82"/>
      <c r="E22" s="318">
        <v>3.4</v>
      </c>
      <c r="F22" s="318"/>
      <c r="G22" s="318"/>
      <c r="H22" s="295"/>
      <c r="I22" s="308" t="s">
        <v>31</v>
      </c>
      <c r="J22" s="309"/>
      <c r="K22" s="68">
        <v>2230</v>
      </c>
      <c r="L22" s="69" t="s">
        <v>30</v>
      </c>
      <c r="M22" s="304"/>
      <c r="N22" s="319"/>
      <c r="O22" s="319"/>
      <c r="P22" s="305"/>
      <c r="Q22" s="304"/>
      <c r="R22" s="305"/>
      <c r="S22" s="294"/>
      <c r="T22" s="394"/>
      <c r="U22" s="296" t="s">
        <v>129</v>
      </c>
      <c r="V22" s="297"/>
      <c r="W22" s="303"/>
      <c r="X22" s="74"/>
      <c r="Y22" s="74"/>
      <c r="Z22" s="57"/>
      <c r="AA22" s="314"/>
      <c r="AB22" s="314"/>
      <c r="AD22" s="18"/>
    </row>
    <row r="23" spans="2:37" ht="18.95" customHeight="1" x14ac:dyDescent="0.15">
      <c r="B23" s="294" t="s">
        <v>28</v>
      </c>
      <c r="C23" s="81" t="s">
        <v>27</v>
      </c>
      <c r="D23" s="82"/>
      <c r="E23" s="306" t="s">
        <v>224</v>
      </c>
      <c r="F23" s="306"/>
      <c r="G23" s="306"/>
      <c r="H23" s="307" t="s">
        <v>26</v>
      </c>
      <c r="I23" s="308" t="s">
        <v>25</v>
      </c>
      <c r="J23" s="309"/>
      <c r="K23" s="308" t="s">
        <v>24</v>
      </c>
      <c r="L23" s="309"/>
      <c r="M23" s="296" t="s">
        <v>23</v>
      </c>
      <c r="N23" s="297"/>
      <c r="O23" s="297"/>
      <c r="P23" s="303"/>
      <c r="Q23" s="296" t="s">
        <v>22</v>
      </c>
      <c r="R23" s="303"/>
      <c r="S23" s="396" t="s">
        <v>131</v>
      </c>
      <c r="T23" s="397"/>
      <c r="U23" s="296" t="s">
        <v>130</v>
      </c>
      <c r="V23" s="297"/>
      <c r="W23" s="303"/>
      <c r="X23" s="74"/>
      <c r="Y23" s="74"/>
      <c r="Z23" s="57"/>
      <c r="AA23" s="314"/>
      <c r="AB23" s="314"/>
      <c r="AD23" s="18"/>
    </row>
    <row r="24" spans="2:37" ht="18.95" customHeight="1" x14ac:dyDescent="0.15">
      <c r="B24" s="294"/>
      <c r="C24" s="307" t="s">
        <v>21</v>
      </c>
      <c r="D24" s="296" t="s">
        <v>20</v>
      </c>
      <c r="E24" s="297"/>
      <c r="F24" s="298">
        <v>1873</v>
      </c>
      <c r="G24" s="299"/>
      <c r="H24" s="294"/>
      <c r="I24" s="300"/>
      <c r="J24" s="301"/>
      <c r="K24" s="300"/>
      <c r="L24" s="301"/>
      <c r="M24" s="300"/>
      <c r="N24" s="302"/>
      <c r="O24" s="302"/>
      <c r="P24" s="301"/>
      <c r="Q24" s="300"/>
      <c r="R24" s="301"/>
      <c r="S24" s="310"/>
      <c r="T24" s="311"/>
      <c r="U24" s="296"/>
      <c r="V24" s="297"/>
      <c r="W24" s="303"/>
      <c r="X24" s="57"/>
      <c r="Y24" s="57"/>
      <c r="Z24" s="57"/>
      <c r="AA24" s="314"/>
      <c r="AB24" s="314"/>
      <c r="AD24" s="18"/>
    </row>
    <row r="25" spans="2:37" ht="18.95" customHeight="1" x14ac:dyDescent="0.15">
      <c r="B25" s="294"/>
      <c r="C25" s="294"/>
      <c r="D25" s="296" t="s">
        <v>19</v>
      </c>
      <c r="E25" s="297"/>
      <c r="F25" s="298" t="s">
        <v>543</v>
      </c>
      <c r="G25" s="299"/>
      <c r="H25" s="294"/>
      <c r="I25" s="300"/>
      <c r="J25" s="301"/>
      <c r="K25" s="300"/>
      <c r="L25" s="301"/>
      <c r="M25" s="300"/>
      <c r="N25" s="302"/>
      <c r="O25" s="302"/>
      <c r="P25" s="301"/>
      <c r="Q25" s="300"/>
      <c r="R25" s="301"/>
      <c r="S25" s="310"/>
      <c r="T25" s="311"/>
      <c r="U25" s="296"/>
      <c r="V25" s="297"/>
      <c r="W25" s="303"/>
      <c r="X25" s="57"/>
      <c r="Y25" s="57"/>
      <c r="Z25" s="57"/>
      <c r="AA25" s="314"/>
      <c r="AB25" s="314"/>
      <c r="AD25" s="18"/>
    </row>
    <row r="26" spans="2:37" ht="18.95" customHeight="1" x14ac:dyDescent="0.15">
      <c r="B26" s="294"/>
      <c r="C26" s="294"/>
      <c r="D26" s="296" t="s">
        <v>18</v>
      </c>
      <c r="E26" s="297"/>
      <c r="F26" s="298" t="s">
        <v>544</v>
      </c>
      <c r="G26" s="299"/>
      <c r="H26" s="294"/>
      <c r="I26" s="300"/>
      <c r="J26" s="301"/>
      <c r="K26" s="300"/>
      <c r="L26" s="301"/>
      <c r="M26" s="300"/>
      <c r="N26" s="302"/>
      <c r="O26" s="302"/>
      <c r="P26" s="301"/>
      <c r="Q26" s="300"/>
      <c r="R26" s="301"/>
      <c r="S26" s="312"/>
      <c r="T26" s="313"/>
      <c r="U26" s="296"/>
      <c r="V26" s="297"/>
      <c r="W26" s="303"/>
      <c r="X26" s="57"/>
      <c r="Y26" s="57"/>
      <c r="Z26" s="57"/>
      <c r="AA26" s="314"/>
      <c r="AB26" s="314"/>
      <c r="AD26" s="18"/>
    </row>
    <row r="27" spans="2:37" ht="18.95" customHeight="1" x14ac:dyDescent="0.15">
      <c r="B27" s="83"/>
      <c r="C27" s="295"/>
      <c r="D27" s="296" t="s">
        <v>17</v>
      </c>
      <c r="E27" s="297"/>
      <c r="F27" s="298" t="s">
        <v>545</v>
      </c>
      <c r="G27" s="299"/>
      <c r="H27" s="295"/>
      <c r="I27" s="300"/>
      <c r="J27" s="301"/>
      <c r="K27" s="300"/>
      <c r="L27" s="301"/>
      <c r="M27" s="300"/>
      <c r="N27" s="302"/>
      <c r="O27" s="302"/>
      <c r="P27" s="301"/>
      <c r="Q27" s="300"/>
      <c r="R27" s="301"/>
      <c r="S27" s="310" t="s">
        <v>16</v>
      </c>
      <c r="T27" s="311"/>
      <c r="U27" s="296" t="s">
        <v>15</v>
      </c>
      <c r="V27" s="297"/>
      <c r="W27" s="303"/>
      <c r="X27" s="57"/>
      <c r="Y27" s="57"/>
      <c r="Z27" s="57">
        <v>4</v>
      </c>
      <c r="AA27" s="314"/>
      <c r="AB27" s="314"/>
      <c r="AD27" s="18"/>
    </row>
    <row r="28" spans="2:37" ht="18.95" customHeight="1" x14ac:dyDescent="0.15">
      <c r="B28" s="81" t="s">
        <v>14</v>
      </c>
      <c r="C28" s="84"/>
      <c r="D28" s="82"/>
      <c r="E28" s="300" t="s">
        <v>218</v>
      </c>
      <c r="F28" s="302"/>
      <c r="G28" s="302"/>
      <c r="H28" s="302"/>
      <c r="I28" s="302"/>
      <c r="J28" s="302"/>
      <c r="K28" s="315"/>
      <c r="L28" s="316"/>
      <c r="M28" s="316"/>
      <c r="N28" s="316"/>
      <c r="O28" s="316"/>
      <c r="P28" s="316"/>
      <c r="Q28" s="316"/>
      <c r="R28" s="317"/>
      <c r="S28" s="312"/>
      <c r="T28" s="313"/>
      <c r="U28" s="296" t="s">
        <v>13</v>
      </c>
      <c r="V28" s="297"/>
      <c r="W28" s="303"/>
      <c r="X28" s="57"/>
      <c r="Y28" s="57"/>
      <c r="Z28" s="57"/>
      <c r="AA28" s="314"/>
      <c r="AB28" s="314"/>
      <c r="AD28" s="18"/>
    </row>
    <row r="29" spans="2:37" ht="15" customHeight="1" x14ac:dyDescent="0.15">
      <c r="B29" s="85"/>
      <c r="C29" s="85" t="s">
        <v>253</v>
      </c>
      <c r="D29" s="85"/>
      <c r="E29" s="85"/>
      <c r="F29" s="85"/>
      <c r="G29" s="85"/>
      <c r="H29" s="85"/>
      <c r="I29" s="85"/>
      <c r="J29" s="85"/>
      <c r="K29" s="85"/>
      <c r="L29" s="85"/>
      <c r="M29" s="85"/>
      <c r="N29" s="85"/>
      <c r="O29" s="85"/>
      <c r="P29" s="85"/>
      <c r="Q29" s="85"/>
      <c r="R29" s="85"/>
      <c r="S29" s="85"/>
      <c r="T29" s="85"/>
      <c r="U29" s="85"/>
      <c r="V29" s="85"/>
      <c r="W29" s="86"/>
      <c r="X29" s="86"/>
      <c r="Y29" s="86"/>
      <c r="Z29" s="85"/>
      <c r="AA29" s="85"/>
      <c r="AB29" s="85"/>
    </row>
    <row r="31" spans="2:37" s="1" customFormat="1" ht="18" customHeight="1" x14ac:dyDescent="0.15">
      <c r="J31" s="3"/>
      <c r="W31" s="6"/>
      <c r="X31" s="6"/>
      <c r="Y31" s="6"/>
    </row>
    <row r="34" spans="19:19" ht="18" customHeight="1" x14ac:dyDescent="0.15">
      <c r="S34" s="94"/>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9"/>
  <dataValidations count="3">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X6:AB6 E28:J28 Z3:AB4" xr:uid="{D77FD322-79EA-4973-9AFD-27B6F0DF6C74}">
      <formula1>#REF!</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2:AN233"/>
  <sheetViews>
    <sheetView showGridLines="0" showZeros="0" view="pageBreakPreview" topLeftCell="A109" zoomScaleNormal="55" zoomScaleSheetLayoutView="100" workbookViewId="0">
      <selection activeCell="Z176" sqref="Z176"/>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15" t="s">
        <v>134</v>
      </c>
      <c r="C3" s="415"/>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L3" s="415"/>
      <c r="AM3" s="415"/>
      <c r="AN3" s="415"/>
    </row>
    <row r="4" spans="2:40" ht="20.100000000000001" customHeight="1" x14ac:dyDescent="0.15">
      <c r="B4" s="416" t="s">
        <v>122</v>
      </c>
      <c r="C4" s="416"/>
      <c r="D4" s="416"/>
      <c r="E4" s="417" t="str">
        <f>'様式A-1'!D3</f>
        <v>(ﾀｲﾈｲｼﾞﾀﾞｲｲﾁﾄﾝﾈﾙ)</v>
      </c>
      <c r="F4" s="418"/>
      <c r="G4" s="418"/>
      <c r="H4" s="418"/>
      <c r="I4" s="419"/>
      <c r="J4" s="420" t="s">
        <v>121</v>
      </c>
      <c r="K4" s="420"/>
      <c r="L4" s="420"/>
      <c r="M4" s="421" t="str">
        <f>'様式A-1'!J3</f>
        <v>国道491号（長門・俵山道路）</v>
      </c>
      <c r="N4" s="422"/>
      <c r="O4" s="422"/>
      <c r="P4" s="422"/>
      <c r="Q4" s="422"/>
      <c r="R4" s="423"/>
      <c r="S4" s="429" t="s">
        <v>95</v>
      </c>
      <c r="T4" s="429"/>
      <c r="U4" s="429"/>
      <c r="V4" s="429"/>
      <c r="W4" s="429"/>
      <c r="X4" s="429"/>
      <c r="Y4" s="431" t="str">
        <f>'様式A-1'!K5</f>
        <v>株式会社荒谷建設コンサルタント
河野 秀生</v>
      </c>
      <c r="Z4" s="432"/>
      <c r="AA4" s="432"/>
      <c r="AB4" s="432"/>
      <c r="AC4" s="432"/>
      <c r="AD4" s="433"/>
      <c r="AE4" s="414" t="s">
        <v>94</v>
      </c>
      <c r="AF4" s="414"/>
      <c r="AG4" s="414"/>
      <c r="AH4" s="414"/>
      <c r="AI4" s="430">
        <f>'様式A-1'!R5</f>
        <v>45747</v>
      </c>
      <c r="AJ4" s="430"/>
      <c r="AK4" s="430"/>
      <c r="AL4" s="430"/>
      <c r="AM4" s="430"/>
      <c r="AN4" s="430"/>
    </row>
    <row r="5" spans="2:40" ht="20.100000000000001" customHeight="1" x14ac:dyDescent="0.15">
      <c r="B5" s="424" t="s">
        <v>0</v>
      </c>
      <c r="C5" s="424"/>
      <c r="D5" s="424"/>
      <c r="E5" s="425" t="str">
        <f>'様式A-1'!D4</f>
        <v>大寧寺第1トンネル</v>
      </c>
      <c r="F5" s="426"/>
      <c r="G5" s="426"/>
      <c r="H5" s="426"/>
      <c r="I5" s="427"/>
      <c r="J5" s="428" t="s">
        <v>1</v>
      </c>
      <c r="K5" s="428"/>
      <c r="L5" s="428"/>
      <c r="M5" s="421" t="str">
        <f>'様式A-1'!R3</f>
        <v>山口県長門土木建築事務所</v>
      </c>
      <c r="N5" s="422"/>
      <c r="O5" s="422"/>
      <c r="P5" s="422"/>
      <c r="Q5" s="422"/>
      <c r="R5" s="423"/>
      <c r="S5" s="429"/>
      <c r="T5" s="429"/>
      <c r="U5" s="429"/>
      <c r="V5" s="429"/>
      <c r="W5" s="429"/>
      <c r="X5" s="429"/>
      <c r="Y5" s="434"/>
      <c r="Z5" s="435"/>
      <c r="AA5" s="435"/>
      <c r="AB5" s="435"/>
      <c r="AC5" s="435"/>
      <c r="AD5" s="436"/>
      <c r="AE5" s="414"/>
      <c r="AF5" s="414"/>
      <c r="AG5" s="414"/>
      <c r="AH5" s="414"/>
      <c r="AI5" s="430"/>
      <c r="AJ5" s="430"/>
      <c r="AK5" s="430"/>
      <c r="AL5" s="430"/>
      <c r="AM5" s="430"/>
      <c r="AN5" s="430"/>
    </row>
    <row r="6" spans="2:40" ht="13.5" customHeight="1" x14ac:dyDescent="0.15">
      <c r="B6" s="437" t="s">
        <v>120</v>
      </c>
      <c r="C6" s="437" t="s">
        <v>119</v>
      </c>
      <c r="D6" s="454" t="s">
        <v>118</v>
      </c>
      <c r="E6" s="455"/>
      <c r="F6" s="458" t="s">
        <v>117</v>
      </c>
      <c r="G6" s="459"/>
      <c r="H6" s="459"/>
      <c r="I6" s="459"/>
      <c r="J6" s="460"/>
      <c r="K6" s="464" t="s">
        <v>116</v>
      </c>
      <c r="L6" s="465"/>
      <c r="M6" s="465"/>
      <c r="N6" s="466"/>
      <c r="O6" s="473" t="s">
        <v>115</v>
      </c>
      <c r="P6" s="474"/>
      <c r="Q6" s="474"/>
      <c r="R6" s="474"/>
      <c r="S6" s="470"/>
      <c r="T6" s="470"/>
      <c r="U6" s="470"/>
      <c r="V6" s="470"/>
      <c r="W6" s="470"/>
      <c r="X6" s="470"/>
      <c r="Y6" s="470"/>
      <c r="Z6" s="470"/>
      <c r="AA6" s="470"/>
      <c r="AB6" s="470"/>
      <c r="AC6" s="470"/>
      <c r="AD6" s="471"/>
      <c r="AE6" s="493" t="s">
        <v>114</v>
      </c>
      <c r="AF6" s="494"/>
      <c r="AG6" s="494"/>
      <c r="AH6" s="494"/>
      <c r="AI6" s="494"/>
      <c r="AJ6" s="495"/>
      <c r="AK6" s="470" t="s">
        <v>113</v>
      </c>
      <c r="AL6" s="470"/>
      <c r="AM6" s="470"/>
      <c r="AN6" s="471"/>
    </row>
    <row r="7" spans="2:40" ht="13.5" customHeight="1" x14ac:dyDescent="0.15">
      <c r="B7" s="437"/>
      <c r="C7" s="438"/>
      <c r="D7" s="456"/>
      <c r="E7" s="457"/>
      <c r="F7" s="461"/>
      <c r="G7" s="462"/>
      <c r="H7" s="462"/>
      <c r="I7" s="462"/>
      <c r="J7" s="463"/>
      <c r="K7" s="467"/>
      <c r="L7" s="468"/>
      <c r="M7" s="468"/>
      <c r="N7" s="469"/>
      <c r="O7" s="414" t="s">
        <v>247</v>
      </c>
      <c r="P7" s="414"/>
      <c r="Q7" s="414"/>
      <c r="R7" s="101" t="s">
        <v>248</v>
      </c>
      <c r="S7" s="414" t="s">
        <v>249</v>
      </c>
      <c r="T7" s="414"/>
      <c r="U7" s="414" t="s">
        <v>250</v>
      </c>
      <c r="V7" s="414"/>
      <c r="W7" s="414"/>
      <c r="X7" s="414"/>
      <c r="Y7" s="480" t="s">
        <v>251</v>
      </c>
      <c r="Z7" s="481"/>
      <c r="AA7" s="481"/>
      <c r="AB7" s="482"/>
      <c r="AC7" s="440" t="s">
        <v>101</v>
      </c>
      <c r="AD7" s="475"/>
      <c r="AE7" s="496"/>
      <c r="AF7" s="497"/>
      <c r="AG7" s="497"/>
      <c r="AH7" s="497"/>
      <c r="AI7" s="497"/>
      <c r="AJ7" s="498"/>
      <c r="AK7" s="470"/>
      <c r="AL7" s="470"/>
      <c r="AM7" s="470"/>
      <c r="AN7" s="471"/>
    </row>
    <row r="8" spans="2:40" ht="13.5" customHeight="1" x14ac:dyDescent="0.15">
      <c r="B8" s="428"/>
      <c r="C8" s="439"/>
      <c r="D8" s="98" t="s">
        <v>112</v>
      </c>
      <c r="E8" s="99" t="s">
        <v>111</v>
      </c>
      <c r="F8" s="428" t="s">
        <v>110</v>
      </c>
      <c r="G8" s="428"/>
      <c r="H8" s="428"/>
      <c r="I8" s="490" t="s">
        <v>109</v>
      </c>
      <c r="J8" s="490" t="s">
        <v>108</v>
      </c>
      <c r="K8" s="490" t="s">
        <v>107</v>
      </c>
      <c r="L8" s="491" t="s">
        <v>106</v>
      </c>
      <c r="M8" s="440" t="s">
        <v>101</v>
      </c>
      <c r="N8" s="441"/>
      <c r="O8" s="452" t="s">
        <v>233</v>
      </c>
      <c r="P8" s="452" t="s">
        <v>234</v>
      </c>
      <c r="Q8" s="450" t="s">
        <v>235</v>
      </c>
      <c r="R8" s="488" t="s">
        <v>236</v>
      </c>
      <c r="S8" s="448" t="s">
        <v>237</v>
      </c>
      <c r="T8" s="450" t="s">
        <v>238</v>
      </c>
      <c r="U8" s="450" t="s">
        <v>239</v>
      </c>
      <c r="V8" s="452" t="s">
        <v>240</v>
      </c>
      <c r="W8" s="486" t="s">
        <v>241</v>
      </c>
      <c r="X8" s="486" t="s">
        <v>242</v>
      </c>
      <c r="Y8" s="450" t="s">
        <v>243</v>
      </c>
      <c r="Z8" s="452" t="s">
        <v>244</v>
      </c>
      <c r="AA8" s="450" t="s">
        <v>245</v>
      </c>
      <c r="AB8" s="486" t="s">
        <v>246</v>
      </c>
      <c r="AC8" s="476"/>
      <c r="AD8" s="477"/>
      <c r="AE8" s="444" t="s">
        <v>105</v>
      </c>
      <c r="AF8" s="444" t="s">
        <v>104</v>
      </c>
      <c r="AG8" s="444" t="s">
        <v>103</v>
      </c>
      <c r="AH8" s="446" t="s">
        <v>102</v>
      </c>
      <c r="AI8" s="440" t="s">
        <v>101</v>
      </c>
      <c r="AJ8" s="475"/>
      <c r="AK8" s="470"/>
      <c r="AL8" s="470"/>
      <c r="AM8" s="470"/>
      <c r="AN8" s="471"/>
    </row>
    <row r="9" spans="2:40" x14ac:dyDescent="0.15">
      <c r="B9" s="428"/>
      <c r="C9" s="16" t="s">
        <v>100</v>
      </c>
      <c r="D9" s="16" t="s">
        <v>99</v>
      </c>
      <c r="E9" s="16" t="s">
        <v>98</v>
      </c>
      <c r="F9" s="428"/>
      <c r="G9" s="428"/>
      <c r="H9" s="428"/>
      <c r="I9" s="428"/>
      <c r="J9" s="428"/>
      <c r="K9" s="428"/>
      <c r="L9" s="492"/>
      <c r="M9" s="442"/>
      <c r="N9" s="443"/>
      <c r="O9" s="453"/>
      <c r="P9" s="453"/>
      <c r="Q9" s="451"/>
      <c r="R9" s="489"/>
      <c r="S9" s="449"/>
      <c r="T9" s="451"/>
      <c r="U9" s="451"/>
      <c r="V9" s="453"/>
      <c r="W9" s="487"/>
      <c r="X9" s="487"/>
      <c r="Y9" s="451"/>
      <c r="Z9" s="453"/>
      <c r="AA9" s="451"/>
      <c r="AB9" s="487"/>
      <c r="AC9" s="478"/>
      <c r="AD9" s="479"/>
      <c r="AE9" s="445"/>
      <c r="AF9" s="445"/>
      <c r="AG9" s="445"/>
      <c r="AH9" s="447"/>
      <c r="AI9" s="478"/>
      <c r="AJ9" s="479"/>
      <c r="AK9" s="472"/>
      <c r="AL9" s="472"/>
      <c r="AM9" s="472"/>
      <c r="AN9" s="443"/>
    </row>
    <row r="10" spans="2:40" ht="13.5" customHeight="1" x14ac:dyDescent="0.15">
      <c r="B10" s="97" t="s">
        <v>316</v>
      </c>
      <c r="C10" s="29">
        <v>0</v>
      </c>
      <c r="D10" s="29"/>
      <c r="E10" s="29"/>
      <c r="F10" s="406" t="s">
        <v>442</v>
      </c>
      <c r="G10" s="399"/>
      <c r="H10" s="399"/>
      <c r="I10" s="96"/>
      <c r="J10" s="28"/>
      <c r="K10" s="27"/>
      <c r="L10" s="27"/>
      <c r="M10" s="400"/>
      <c r="N10" s="401"/>
      <c r="O10" s="96"/>
      <c r="P10" s="27"/>
      <c r="Q10" s="27"/>
      <c r="R10" s="27" t="s">
        <v>422</v>
      </c>
      <c r="S10" s="27"/>
      <c r="T10" s="27"/>
      <c r="U10" s="27"/>
      <c r="V10" s="27"/>
      <c r="W10" s="27"/>
      <c r="X10" s="27"/>
      <c r="Y10" s="27"/>
      <c r="Z10" s="27"/>
      <c r="AA10" s="23"/>
      <c r="AB10" s="24"/>
      <c r="AC10" s="402"/>
      <c r="AD10" s="403"/>
      <c r="AE10" s="27"/>
      <c r="AF10" s="27"/>
      <c r="AG10" s="27"/>
      <c r="AH10" s="27"/>
      <c r="AI10" s="398"/>
      <c r="AJ10" s="399"/>
      <c r="AK10" s="483" t="s">
        <v>547</v>
      </c>
      <c r="AL10" s="484"/>
      <c r="AM10" s="484"/>
      <c r="AN10" s="485"/>
    </row>
    <row r="11" spans="2:40" ht="13.5" customHeight="1" x14ac:dyDescent="0.15">
      <c r="B11" s="30" t="s">
        <v>443</v>
      </c>
      <c r="C11" s="29">
        <v>8</v>
      </c>
      <c r="D11" s="29">
        <f>E10</f>
        <v>0</v>
      </c>
      <c r="E11" s="29">
        <f>SUM(C11:D11)</f>
        <v>8</v>
      </c>
      <c r="F11" s="398"/>
      <c r="G11" s="399"/>
      <c r="H11" s="399"/>
      <c r="I11" s="96"/>
      <c r="J11" s="28"/>
      <c r="K11" s="27" t="s">
        <v>415</v>
      </c>
      <c r="L11" s="27"/>
      <c r="M11" s="400"/>
      <c r="N11" s="401"/>
      <c r="O11" s="96"/>
      <c r="P11" s="27"/>
      <c r="Q11" s="27"/>
      <c r="R11" s="27"/>
      <c r="S11" s="27"/>
      <c r="T11" s="27"/>
      <c r="U11" s="27"/>
      <c r="V11" s="27"/>
      <c r="W11" s="27"/>
      <c r="X11" s="27"/>
      <c r="Y11" s="27"/>
      <c r="Z11" s="27"/>
      <c r="AA11" s="23"/>
      <c r="AB11" s="24"/>
      <c r="AC11" s="402"/>
      <c r="AD11" s="403"/>
      <c r="AE11" s="27"/>
      <c r="AF11" s="27"/>
      <c r="AG11" s="27"/>
      <c r="AH11" s="96"/>
      <c r="AI11" s="398"/>
      <c r="AJ11" s="399"/>
      <c r="AK11" s="408"/>
      <c r="AL11" s="409"/>
      <c r="AM11" s="409"/>
      <c r="AN11" s="410"/>
    </row>
    <row r="12" spans="2:40" ht="13.5" customHeight="1" x14ac:dyDescent="0.15">
      <c r="B12" s="30" t="s">
        <v>444</v>
      </c>
      <c r="C12" s="29">
        <v>10.5</v>
      </c>
      <c r="D12" s="29">
        <f t="shared" ref="D12:D75" si="0">E11</f>
        <v>8</v>
      </c>
      <c r="E12" s="29">
        <f t="shared" ref="E12:E75" si="1">SUM(C12:D12)</f>
        <v>18.5</v>
      </c>
      <c r="F12" s="398"/>
      <c r="G12" s="399"/>
      <c r="H12" s="399"/>
      <c r="I12" s="96"/>
      <c r="J12" s="28"/>
      <c r="K12" s="27" t="s">
        <v>415</v>
      </c>
      <c r="L12" s="27" t="s">
        <v>415</v>
      </c>
      <c r="M12" s="400"/>
      <c r="N12" s="401"/>
      <c r="O12" s="96"/>
      <c r="P12" s="27"/>
      <c r="Q12" s="27"/>
      <c r="R12" s="27"/>
      <c r="S12" s="27"/>
      <c r="T12" s="27"/>
      <c r="U12" s="27"/>
      <c r="V12" s="27"/>
      <c r="W12" s="27"/>
      <c r="X12" s="27"/>
      <c r="Y12" s="27"/>
      <c r="Z12" s="27"/>
      <c r="AA12" s="23"/>
      <c r="AB12" s="24"/>
      <c r="AC12" s="402"/>
      <c r="AD12" s="403"/>
      <c r="AE12" s="27"/>
      <c r="AF12" s="96"/>
      <c r="AG12" s="96"/>
      <c r="AH12" s="27"/>
      <c r="AI12" s="398"/>
      <c r="AJ12" s="399"/>
      <c r="AK12" s="408"/>
      <c r="AL12" s="409"/>
      <c r="AM12" s="409"/>
      <c r="AN12" s="410"/>
    </row>
    <row r="13" spans="2:40" ht="13.5" customHeight="1" x14ac:dyDescent="0.15">
      <c r="B13" s="30" t="s">
        <v>445</v>
      </c>
      <c r="C13" s="29">
        <v>10.5</v>
      </c>
      <c r="D13" s="29">
        <f t="shared" si="0"/>
        <v>18.5</v>
      </c>
      <c r="E13" s="29">
        <f t="shared" si="1"/>
        <v>29</v>
      </c>
      <c r="F13" s="398"/>
      <c r="G13" s="399"/>
      <c r="H13" s="399"/>
      <c r="I13" s="96"/>
      <c r="J13" s="28"/>
      <c r="K13" s="27" t="s">
        <v>550</v>
      </c>
      <c r="L13" s="27" t="s">
        <v>415</v>
      </c>
      <c r="M13" s="400"/>
      <c r="N13" s="401"/>
      <c r="O13" s="96"/>
      <c r="P13" s="27"/>
      <c r="Q13" s="27"/>
      <c r="R13" s="27"/>
      <c r="S13" s="27"/>
      <c r="T13" s="27"/>
      <c r="U13" s="27"/>
      <c r="V13" s="27"/>
      <c r="W13" s="27"/>
      <c r="X13" s="27"/>
      <c r="Y13" s="27"/>
      <c r="Z13" s="27"/>
      <c r="AA13" s="23"/>
      <c r="AB13" s="24"/>
      <c r="AC13" s="402"/>
      <c r="AD13" s="403"/>
      <c r="AE13" s="96"/>
      <c r="AF13" s="27"/>
      <c r="AG13" s="27"/>
      <c r="AH13" s="27"/>
      <c r="AI13" s="400"/>
      <c r="AJ13" s="407"/>
      <c r="AK13" s="404" t="s">
        <v>417</v>
      </c>
      <c r="AL13" s="405"/>
      <c r="AM13" s="405"/>
      <c r="AN13" s="401"/>
    </row>
    <row r="14" spans="2:40" ht="13.5" customHeight="1" x14ac:dyDescent="0.15">
      <c r="B14" s="30" t="s">
        <v>446</v>
      </c>
      <c r="C14" s="29">
        <v>10.5</v>
      </c>
      <c r="D14" s="29">
        <f t="shared" si="0"/>
        <v>29</v>
      </c>
      <c r="E14" s="29">
        <f t="shared" si="1"/>
        <v>39.5</v>
      </c>
      <c r="F14" s="398"/>
      <c r="G14" s="399"/>
      <c r="H14" s="399"/>
      <c r="I14" s="96"/>
      <c r="J14" s="28"/>
      <c r="K14" s="27" t="s">
        <v>415</v>
      </c>
      <c r="L14" s="27" t="s">
        <v>415</v>
      </c>
      <c r="M14" s="400"/>
      <c r="N14" s="401"/>
      <c r="O14" s="96"/>
      <c r="P14" s="27">
        <v>1</v>
      </c>
      <c r="Q14" s="27"/>
      <c r="R14" s="27"/>
      <c r="S14" s="27">
        <v>1</v>
      </c>
      <c r="T14" s="27">
        <v>1</v>
      </c>
      <c r="U14" s="27"/>
      <c r="V14" s="27"/>
      <c r="W14" s="27"/>
      <c r="X14" s="27"/>
      <c r="Y14" s="27"/>
      <c r="Z14" s="27"/>
      <c r="AA14" s="23"/>
      <c r="AB14" s="24"/>
      <c r="AC14" s="402"/>
      <c r="AD14" s="403"/>
      <c r="AE14" s="27"/>
      <c r="AF14" s="27"/>
      <c r="AG14" s="23"/>
      <c r="AH14" s="24"/>
      <c r="AI14" s="398"/>
      <c r="AJ14" s="399"/>
      <c r="AK14" s="404"/>
      <c r="AL14" s="405"/>
      <c r="AM14" s="405"/>
      <c r="AN14" s="401"/>
    </row>
    <row r="15" spans="2:40" ht="13.5" customHeight="1" x14ac:dyDescent="0.15">
      <c r="B15" s="30" t="s">
        <v>447</v>
      </c>
      <c r="C15" s="29">
        <v>10.5</v>
      </c>
      <c r="D15" s="29">
        <f t="shared" si="0"/>
        <v>39.5</v>
      </c>
      <c r="E15" s="29">
        <f t="shared" si="1"/>
        <v>50</v>
      </c>
      <c r="F15" s="398"/>
      <c r="G15" s="399"/>
      <c r="H15" s="399"/>
      <c r="I15" s="96"/>
      <c r="J15" s="28"/>
      <c r="K15" s="27" t="s">
        <v>415</v>
      </c>
      <c r="L15" s="27" t="s">
        <v>415</v>
      </c>
      <c r="M15" s="400"/>
      <c r="N15" s="401"/>
      <c r="O15" s="96"/>
      <c r="P15" s="27">
        <v>2</v>
      </c>
      <c r="Q15" s="27"/>
      <c r="R15" s="27"/>
      <c r="S15" s="27">
        <v>2</v>
      </c>
      <c r="T15" s="27">
        <v>2</v>
      </c>
      <c r="U15" s="27"/>
      <c r="V15" s="27"/>
      <c r="W15" s="27"/>
      <c r="X15" s="27"/>
      <c r="Y15" s="27"/>
      <c r="Z15" s="27"/>
      <c r="AA15" s="23"/>
      <c r="AB15" s="24"/>
      <c r="AC15" s="402"/>
      <c r="AD15" s="403"/>
      <c r="AE15" s="27"/>
      <c r="AF15" s="27"/>
      <c r="AG15" s="23"/>
      <c r="AH15" s="24"/>
      <c r="AI15" s="398"/>
      <c r="AJ15" s="399"/>
      <c r="AK15" s="404" t="s">
        <v>417</v>
      </c>
      <c r="AL15" s="405"/>
      <c r="AM15" s="405"/>
      <c r="AN15" s="401"/>
    </row>
    <row r="16" spans="2:40" ht="13.5" customHeight="1" x14ac:dyDescent="0.15">
      <c r="B16" s="30" t="s">
        <v>448</v>
      </c>
      <c r="C16" s="29">
        <v>10.5</v>
      </c>
      <c r="D16" s="29">
        <f t="shared" si="0"/>
        <v>50</v>
      </c>
      <c r="E16" s="29">
        <f t="shared" si="1"/>
        <v>60.5</v>
      </c>
      <c r="F16" s="398"/>
      <c r="G16" s="399"/>
      <c r="H16" s="399"/>
      <c r="I16" s="96"/>
      <c r="J16" s="28"/>
      <c r="K16" s="27" t="s">
        <v>550</v>
      </c>
      <c r="L16" s="27" t="s">
        <v>415</v>
      </c>
      <c r="M16" s="400"/>
      <c r="N16" s="401"/>
      <c r="O16" s="96"/>
      <c r="P16" s="27"/>
      <c r="Q16" s="27"/>
      <c r="R16" s="27"/>
      <c r="S16" s="27"/>
      <c r="T16" s="27"/>
      <c r="U16" s="27"/>
      <c r="V16" s="27"/>
      <c r="W16" s="27"/>
      <c r="X16" s="27"/>
      <c r="Y16" s="27"/>
      <c r="Z16" s="27"/>
      <c r="AA16" s="23"/>
      <c r="AB16" s="24"/>
      <c r="AC16" s="402"/>
      <c r="AD16" s="403"/>
      <c r="AE16" s="27"/>
      <c r="AF16" s="27"/>
      <c r="AG16" s="23"/>
      <c r="AH16" s="24"/>
      <c r="AI16" s="398"/>
      <c r="AJ16" s="399"/>
      <c r="AK16" s="404"/>
      <c r="AL16" s="405"/>
      <c r="AM16" s="405"/>
      <c r="AN16" s="401"/>
    </row>
    <row r="17" spans="2:40" ht="13.5" customHeight="1" x14ac:dyDescent="0.15">
      <c r="B17" s="30" t="s">
        <v>449</v>
      </c>
      <c r="C17" s="29">
        <v>10.5</v>
      </c>
      <c r="D17" s="29">
        <f t="shared" si="0"/>
        <v>60.5</v>
      </c>
      <c r="E17" s="29">
        <f t="shared" si="1"/>
        <v>71</v>
      </c>
      <c r="F17" s="398"/>
      <c r="G17" s="399"/>
      <c r="H17" s="399"/>
      <c r="I17" s="96"/>
      <c r="J17" s="28"/>
      <c r="K17" s="27" t="s">
        <v>415</v>
      </c>
      <c r="L17" s="27" t="s">
        <v>415</v>
      </c>
      <c r="M17" s="400"/>
      <c r="N17" s="401"/>
      <c r="O17" s="96"/>
      <c r="P17" s="27"/>
      <c r="Q17" s="27"/>
      <c r="R17" s="27"/>
      <c r="S17" s="27"/>
      <c r="T17" s="27"/>
      <c r="U17" s="27"/>
      <c r="V17" s="27"/>
      <c r="W17" s="27"/>
      <c r="X17" s="27"/>
      <c r="Y17" s="27"/>
      <c r="Z17" s="27"/>
      <c r="AA17" s="23"/>
      <c r="AB17" s="24"/>
      <c r="AC17" s="402"/>
      <c r="AD17" s="403"/>
      <c r="AE17" s="27"/>
      <c r="AF17" s="27"/>
      <c r="AG17" s="23"/>
      <c r="AH17" s="24"/>
      <c r="AI17" s="398"/>
      <c r="AJ17" s="399"/>
      <c r="AK17" s="404"/>
      <c r="AL17" s="405"/>
      <c r="AM17" s="405"/>
      <c r="AN17" s="401"/>
    </row>
    <row r="18" spans="2:40" ht="13.5" customHeight="1" x14ac:dyDescent="0.15">
      <c r="B18" s="30" t="s">
        <v>450</v>
      </c>
      <c r="C18" s="29">
        <v>10.5</v>
      </c>
      <c r="D18" s="29">
        <f t="shared" si="0"/>
        <v>71</v>
      </c>
      <c r="E18" s="29">
        <f t="shared" si="1"/>
        <v>81.5</v>
      </c>
      <c r="F18" s="398"/>
      <c r="G18" s="399"/>
      <c r="H18" s="399"/>
      <c r="I18" s="96"/>
      <c r="J18" s="28"/>
      <c r="K18" s="27" t="s">
        <v>415</v>
      </c>
      <c r="L18" s="27" t="s">
        <v>415</v>
      </c>
      <c r="M18" s="400"/>
      <c r="N18" s="401"/>
      <c r="O18" s="96"/>
      <c r="P18" s="27"/>
      <c r="Q18" s="27"/>
      <c r="R18" s="27"/>
      <c r="S18" s="27"/>
      <c r="T18" s="27"/>
      <c r="U18" s="27"/>
      <c r="V18" s="27"/>
      <c r="W18" s="27"/>
      <c r="X18" s="27"/>
      <c r="Y18" s="27"/>
      <c r="Z18" s="27"/>
      <c r="AA18" s="23"/>
      <c r="AB18" s="24"/>
      <c r="AC18" s="402"/>
      <c r="AD18" s="403"/>
      <c r="AE18" s="27"/>
      <c r="AF18" s="27"/>
      <c r="AG18" s="23"/>
      <c r="AH18" s="24"/>
      <c r="AI18" s="398"/>
      <c r="AJ18" s="399"/>
      <c r="AK18" s="404" t="s">
        <v>417</v>
      </c>
      <c r="AL18" s="405"/>
      <c r="AM18" s="405"/>
      <c r="AN18" s="401"/>
    </row>
    <row r="19" spans="2:40" ht="13.5" customHeight="1" x14ac:dyDescent="0.15">
      <c r="B19" s="30" t="s">
        <v>451</v>
      </c>
      <c r="C19" s="29">
        <v>10.5</v>
      </c>
      <c r="D19" s="29">
        <f t="shared" si="0"/>
        <v>81.5</v>
      </c>
      <c r="E19" s="29">
        <f t="shared" si="1"/>
        <v>92</v>
      </c>
      <c r="F19" s="398"/>
      <c r="G19" s="399"/>
      <c r="H19" s="399"/>
      <c r="I19" s="96"/>
      <c r="J19" s="28"/>
      <c r="K19" s="27" t="s">
        <v>550</v>
      </c>
      <c r="L19" s="27" t="s">
        <v>415</v>
      </c>
      <c r="M19" s="400"/>
      <c r="N19" s="401"/>
      <c r="O19" s="96"/>
      <c r="P19" s="27">
        <v>3</v>
      </c>
      <c r="Q19" s="27"/>
      <c r="R19" s="27"/>
      <c r="S19" s="27">
        <v>3</v>
      </c>
      <c r="T19" s="27">
        <v>3</v>
      </c>
      <c r="U19" s="27"/>
      <c r="V19" s="27"/>
      <c r="W19" s="27"/>
      <c r="X19" s="27"/>
      <c r="Y19" s="27"/>
      <c r="Z19" s="27"/>
      <c r="AA19" s="23"/>
      <c r="AB19" s="24"/>
      <c r="AC19" s="402"/>
      <c r="AD19" s="403"/>
      <c r="AE19" s="27"/>
      <c r="AF19" s="27"/>
      <c r="AG19" s="23"/>
      <c r="AH19" s="24"/>
      <c r="AI19" s="398"/>
      <c r="AJ19" s="399"/>
      <c r="AK19" s="404"/>
      <c r="AL19" s="405"/>
      <c r="AM19" s="405"/>
      <c r="AN19" s="401"/>
    </row>
    <row r="20" spans="2:40" ht="13.5" customHeight="1" x14ac:dyDescent="0.15">
      <c r="B20" s="30" t="s">
        <v>452</v>
      </c>
      <c r="C20" s="29">
        <v>10.5</v>
      </c>
      <c r="D20" s="29">
        <f t="shared" si="0"/>
        <v>92</v>
      </c>
      <c r="E20" s="29">
        <f t="shared" si="1"/>
        <v>102.5</v>
      </c>
      <c r="F20" s="398"/>
      <c r="G20" s="399"/>
      <c r="H20" s="399"/>
      <c r="I20" s="96"/>
      <c r="J20" s="28"/>
      <c r="K20" s="27" t="s">
        <v>415</v>
      </c>
      <c r="L20" s="27" t="s">
        <v>415</v>
      </c>
      <c r="M20" s="400"/>
      <c r="N20" s="401"/>
      <c r="O20" s="96"/>
      <c r="P20" s="27">
        <v>4</v>
      </c>
      <c r="Q20" s="27"/>
      <c r="R20" s="27"/>
      <c r="S20" s="27">
        <v>4</v>
      </c>
      <c r="T20" s="27">
        <v>4</v>
      </c>
      <c r="U20" s="97"/>
      <c r="V20" s="97"/>
      <c r="W20" s="27"/>
      <c r="X20" s="27"/>
      <c r="Y20" s="27" t="s">
        <v>422</v>
      </c>
      <c r="Z20" s="27"/>
      <c r="AA20" s="23"/>
      <c r="AB20" s="24"/>
      <c r="AC20" s="402"/>
      <c r="AD20" s="403"/>
      <c r="AE20" s="27"/>
      <c r="AF20" s="27"/>
      <c r="AG20" s="23"/>
      <c r="AH20" s="24"/>
      <c r="AI20" s="398"/>
      <c r="AJ20" s="399"/>
      <c r="AK20" s="404" t="s">
        <v>417</v>
      </c>
      <c r="AL20" s="405"/>
      <c r="AM20" s="405"/>
      <c r="AN20" s="401"/>
    </row>
    <row r="21" spans="2:40" ht="13.5" customHeight="1" x14ac:dyDescent="0.15">
      <c r="B21" s="30" t="s">
        <v>453</v>
      </c>
      <c r="C21" s="29">
        <v>10.5</v>
      </c>
      <c r="D21" s="29">
        <f t="shared" si="0"/>
        <v>102.5</v>
      </c>
      <c r="E21" s="29">
        <f t="shared" si="1"/>
        <v>113</v>
      </c>
      <c r="F21" s="398"/>
      <c r="G21" s="399"/>
      <c r="H21" s="399"/>
      <c r="I21" s="96"/>
      <c r="J21" s="28"/>
      <c r="K21" s="27" t="s">
        <v>415</v>
      </c>
      <c r="L21" s="27" t="s">
        <v>415</v>
      </c>
      <c r="M21" s="400"/>
      <c r="N21" s="401"/>
      <c r="O21" s="96"/>
      <c r="P21" s="27"/>
      <c r="Q21" s="27"/>
      <c r="R21" s="27"/>
      <c r="S21" s="27"/>
      <c r="T21" s="27"/>
      <c r="U21" s="27"/>
      <c r="V21" s="27"/>
      <c r="W21" s="27"/>
      <c r="X21" s="27"/>
      <c r="Y21" s="27"/>
      <c r="Z21" s="27"/>
      <c r="AA21" s="23"/>
      <c r="AB21" s="24"/>
      <c r="AC21" s="402"/>
      <c r="AD21" s="403"/>
      <c r="AE21" s="27"/>
      <c r="AF21" s="27"/>
      <c r="AG21" s="23"/>
      <c r="AH21" s="24"/>
      <c r="AI21" s="398"/>
      <c r="AJ21" s="399"/>
      <c r="AK21" s="404" t="s">
        <v>417</v>
      </c>
      <c r="AL21" s="405"/>
      <c r="AM21" s="405"/>
      <c r="AN21" s="401"/>
    </row>
    <row r="22" spans="2:40" ht="13.5" customHeight="1" x14ac:dyDescent="0.15">
      <c r="B22" s="30" t="s">
        <v>454</v>
      </c>
      <c r="C22" s="29">
        <v>10.5</v>
      </c>
      <c r="D22" s="29">
        <f t="shared" si="0"/>
        <v>113</v>
      </c>
      <c r="E22" s="29">
        <f t="shared" si="1"/>
        <v>123.5</v>
      </c>
      <c r="F22" s="398"/>
      <c r="G22" s="399"/>
      <c r="H22" s="399"/>
      <c r="I22" s="96"/>
      <c r="J22" s="28"/>
      <c r="K22" s="27" t="s">
        <v>415</v>
      </c>
      <c r="L22" s="27" t="s">
        <v>415</v>
      </c>
      <c r="M22" s="400"/>
      <c r="N22" s="401"/>
      <c r="O22" s="96"/>
      <c r="P22" s="27"/>
      <c r="Q22" s="27"/>
      <c r="R22" s="27"/>
      <c r="S22" s="27"/>
      <c r="T22" s="27"/>
      <c r="U22" s="27"/>
      <c r="V22" s="27"/>
      <c r="W22" s="27"/>
      <c r="X22" s="27"/>
      <c r="Y22" s="27"/>
      <c r="Z22" s="27"/>
      <c r="AA22" s="23"/>
      <c r="AB22" s="24"/>
      <c r="AC22" s="402"/>
      <c r="AD22" s="403"/>
      <c r="AE22" s="27"/>
      <c r="AF22" s="27"/>
      <c r="AG22" s="23"/>
      <c r="AH22" s="24"/>
      <c r="AI22" s="398"/>
      <c r="AJ22" s="399"/>
      <c r="AK22" s="404"/>
      <c r="AL22" s="405"/>
      <c r="AM22" s="405"/>
      <c r="AN22" s="401"/>
    </row>
    <row r="23" spans="2:40" ht="13.5" customHeight="1" x14ac:dyDescent="0.15">
      <c r="B23" s="30" t="s">
        <v>455</v>
      </c>
      <c r="C23" s="29">
        <v>10.5</v>
      </c>
      <c r="D23" s="29">
        <f t="shared" si="0"/>
        <v>123.5</v>
      </c>
      <c r="E23" s="29">
        <f t="shared" si="1"/>
        <v>134</v>
      </c>
      <c r="F23" s="398"/>
      <c r="G23" s="399"/>
      <c r="H23" s="399"/>
      <c r="I23" s="96"/>
      <c r="J23" s="28"/>
      <c r="K23" s="27" t="s">
        <v>550</v>
      </c>
      <c r="L23" s="27" t="s">
        <v>415</v>
      </c>
      <c r="M23" s="400"/>
      <c r="N23" s="401"/>
      <c r="O23" s="96"/>
      <c r="P23" s="27">
        <v>5</v>
      </c>
      <c r="Q23" s="27"/>
      <c r="R23" s="27"/>
      <c r="S23" s="27">
        <v>5</v>
      </c>
      <c r="T23" s="27">
        <v>5</v>
      </c>
      <c r="U23" s="96"/>
      <c r="V23" s="97"/>
      <c r="W23" s="97"/>
      <c r="X23" s="97"/>
      <c r="Y23" s="97"/>
      <c r="Z23" s="97"/>
      <c r="AA23" s="23"/>
      <c r="AB23" s="96"/>
      <c r="AC23" s="402"/>
      <c r="AD23" s="403"/>
      <c r="AE23" s="27"/>
      <c r="AF23" s="27"/>
      <c r="AG23" s="23"/>
      <c r="AH23" s="24"/>
      <c r="AI23" s="398"/>
      <c r="AJ23" s="399"/>
      <c r="AK23" s="404" t="s">
        <v>417</v>
      </c>
      <c r="AL23" s="405"/>
      <c r="AM23" s="405"/>
      <c r="AN23" s="401"/>
    </row>
    <row r="24" spans="2:40" ht="13.5" customHeight="1" x14ac:dyDescent="0.15">
      <c r="B24" s="30" t="s">
        <v>456</v>
      </c>
      <c r="C24" s="29">
        <v>10.5</v>
      </c>
      <c r="D24" s="29">
        <f t="shared" si="0"/>
        <v>134</v>
      </c>
      <c r="E24" s="29">
        <f t="shared" si="1"/>
        <v>144.5</v>
      </c>
      <c r="F24" s="406"/>
      <c r="G24" s="399"/>
      <c r="H24" s="399"/>
      <c r="I24" s="96"/>
      <c r="J24" s="28"/>
      <c r="K24" s="27" t="s">
        <v>415</v>
      </c>
      <c r="L24" s="27" t="s">
        <v>415</v>
      </c>
      <c r="M24" s="400"/>
      <c r="N24" s="401"/>
      <c r="O24" s="96"/>
      <c r="P24" s="27"/>
      <c r="Q24" s="27"/>
      <c r="R24" s="27"/>
      <c r="S24" s="27">
        <v>6</v>
      </c>
      <c r="T24" s="27">
        <v>6</v>
      </c>
      <c r="U24" s="27"/>
      <c r="V24" s="27"/>
      <c r="W24" s="27"/>
      <c r="X24" s="27"/>
      <c r="Y24" s="27"/>
      <c r="Z24" s="27"/>
      <c r="AA24" s="23"/>
      <c r="AB24" s="24"/>
      <c r="AC24" s="402"/>
      <c r="AD24" s="403"/>
      <c r="AE24" s="27"/>
      <c r="AF24" s="27"/>
      <c r="AG24" s="23"/>
      <c r="AH24" s="24"/>
      <c r="AI24" s="398"/>
      <c r="AJ24" s="399"/>
      <c r="AK24" s="404"/>
      <c r="AL24" s="405"/>
      <c r="AM24" s="405"/>
      <c r="AN24" s="401"/>
    </row>
    <row r="25" spans="2:40" ht="13.5" customHeight="1" x14ac:dyDescent="0.15">
      <c r="B25" s="30" t="s">
        <v>457</v>
      </c>
      <c r="C25" s="29">
        <v>10.399999618530273</v>
      </c>
      <c r="D25" s="29">
        <f t="shared" si="0"/>
        <v>144.5</v>
      </c>
      <c r="E25" s="29">
        <f t="shared" si="1"/>
        <v>154.89999961853027</v>
      </c>
      <c r="F25" s="406"/>
      <c r="G25" s="399"/>
      <c r="H25" s="399"/>
      <c r="I25" s="96"/>
      <c r="J25" s="28"/>
      <c r="K25" s="27" t="s">
        <v>415</v>
      </c>
      <c r="L25" s="27" t="s">
        <v>415</v>
      </c>
      <c r="M25" s="400"/>
      <c r="N25" s="401"/>
      <c r="O25" s="27" t="s">
        <v>422</v>
      </c>
      <c r="P25" s="27">
        <v>6</v>
      </c>
      <c r="Q25" s="27"/>
      <c r="R25" s="27"/>
      <c r="S25" s="27"/>
      <c r="T25" s="27"/>
      <c r="U25" s="27"/>
      <c r="V25" s="27"/>
      <c r="W25" s="27"/>
      <c r="X25" s="27"/>
      <c r="Y25" s="27"/>
      <c r="Z25" s="27"/>
      <c r="AA25" s="23"/>
      <c r="AB25" s="24"/>
      <c r="AC25" s="402"/>
      <c r="AD25" s="403"/>
      <c r="AE25" s="27"/>
      <c r="AF25" s="27"/>
      <c r="AG25" s="23"/>
      <c r="AH25" s="24"/>
      <c r="AI25" s="398"/>
      <c r="AJ25" s="399"/>
      <c r="AK25" s="404"/>
      <c r="AL25" s="405"/>
      <c r="AM25" s="405"/>
      <c r="AN25" s="401"/>
    </row>
    <row r="26" spans="2:40" ht="13.5" customHeight="1" x14ac:dyDescent="0.15">
      <c r="B26" s="30" t="s">
        <v>458</v>
      </c>
      <c r="C26" s="29">
        <v>10.5</v>
      </c>
      <c r="D26" s="29">
        <f t="shared" si="0"/>
        <v>154.89999961853027</v>
      </c>
      <c r="E26" s="29">
        <f t="shared" si="1"/>
        <v>165.39999961853027</v>
      </c>
      <c r="F26" s="406"/>
      <c r="G26" s="399"/>
      <c r="H26" s="399"/>
      <c r="I26" s="96"/>
      <c r="J26" s="28"/>
      <c r="K26" s="27" t="s">
        <v>550</v>
      </c>
      <c r="L26" s="27" t="s">
        <v>415</v>
      </c>
      <c r="M26" s="400"/>
      <c r="N26" s="401"/>
      <c r="O26" s="27"/>
      <c r="P26" s="96"/>
      <c r="Q26" s="27"/>
      <c r="R26" s="27"/>
      <c r="S26" s="96"/>
      <c r="T26" s="27"/>
      <c r="U26" s="27"/>
      <c r="V26" s="27"/>
      <c r="W26" s="27"/>
      <c r="X26" s="27"/>
      <c r="Y26" s="27"/>
      <c r="Z26" s="27"/>
      <c r="AA26" s="23"/>
      <c r="AB26" s="24"/>
      <c r="AC26" s="402"/>
      <c r="AD26" s="403"/>
      <c r="AE26" s="27"/>
      <c r="AF26" s="27"/>
      <c r="AG26" s="23"/>
      <c r="AH26" s="24"/>
      <c r="AI26" s="398"/>
      <c r="AJ26" s="399"/>
      <c r="AK26" s="404" t="s">
        <v>417</v>
      </c>
      <c r="AL26" s="405"/>
      <c r="AM26" s="405"/>
      <c r="AN26" s="401"/>
    </row>
    <row r="27" spans="2:40" ht="13.5" customHeight="1" x14ac:dyDescent="0.15">
      <c r="B27" s="30" t="s">
        <v>459</v>
      </c>
      <c r="C27" s="29">
        <v>10.5</v>
      </c>
      <c r="D27" s="29">
        <f t="shared" si="0"/>
        <v>165.39999961853027</v>
      </c>
      <c r="E27" s="29">
        <f t="shared" si="1"/>
        <v>175.89999961853027</v>
      </c>
      <c r="F27" s="406"/>
      <c r="G27" s="399"/>
      <c r="H27" s="399"/>
      <c r="I27" s="96"/>
      <c r="J27" s="28"/>
      <c r="K27" s="27" t="s">
        <v>415</v>
      </c>
      <c r="L27" s="27" t="s">
        <v>415</v>
      </c>
      <c r="M27" s="400"/>
      <c r="N27" s="401"/>
      <c r="O27" s="27"/>
      <c r="P27" s="27"/>
      <c r="Q27" s="27"/>
      <c r="R27" s="27"/>
      <c r="S27" s="27"/>
      <c r="T27" s="27"/>
      <c r="U27" s="27"/>
      <c r="V27" s="27"/>
      <c r="W27" s="27"/>
      <c r="X27" s="27"/>
      <c r="Y27" s="27"/>
      <c r="Z27" s="27"/>
      <c r="AA27" s="23"/>
      <c r="AB27" s="24"/>
      <c r="AC27" s="402"/>
      <c r="AD27" s="403"/>
      <c r="AE27" s="27"/>
      <c r="AF27" s="27"/>
      <c r="AG27" s="23"/>
      <c r="AH27" s="24"/>
      <c r="AI27" s="398"/>
      <c r="AJ27" s="399"/>
      <c r="AK27" s="404" t="s">
        <v>417</v>
      </c>
      <c r="AL27" s="405"/>
      <c r="AM27" s="405"/>
      <c r="AN27" s="401"/>
    </row>
    <row r="28" spans="2:40" ht="13.5" customHeight="1" x14ac:dyDescent="0.15">
      <c r="B28" s="30" t="s">
        <v>460</v>
      </c>
      <c r="C28" s="29">
        <v>10.5</v>
      </c>
      <c r="D28" s="29">
        <f t="shared" si="0"/>
        <v>175.89999961853027</v>
      </c>
      <c r="E28" s="29">
        <f t="shared" si="1"/>
        <v>186.39999961853027</v>
      </c>
      <c r="F28" s="406"/>
      <c r="G28" s="399"/>
      <c r="H28" s="399"/>
      <c r="I28" s="96"/>
      <c r="J28" s="28"/>
      <c r="K28" s="27" t="s">
        <v>415</v>
      </c>
      <c r="L28" s="27" t="s">
        <v>415</v>
      </c>
      <c r="M28" s="400"/>
      <c r="N28" s="401"/>
      <c r="O28" s="27" t="s">
        <v>423</v>
      </c>
      <c r="P28" s="27">
        <v>7</v>
      </c>
      <c r="Q28" s="27"/>
      <c r="R28" s="27"/>
      <c r="S28" s="27">
        <v>7</v>
      </c>
      <c r="T28" s="27">
        <v>7</v>
      </c>
      <c r="U28" s="27"/>
      <c r="V28" s="27"/>
      <c r="W28" s="27"/>
      <c r="X28" s="27"/>
      <c r="Y28" s="27" t="s">
        <v>423</v>
      </c>
      <c r="Z28" s="27"/>
      <c r="AA28" s="23"/>
      <c r="AB28" s="24"/>
      <c r="AC28" s="402"/>
      <c r="AD28" s="403"/>
      <c r="AE28" s="27"/>
      <c r="AF28" s="27"/>
      <c r="AG28" s="23"/>
      <c r="AH28" s="24"/>
      <c r="AI28" s="398"/>
      <c r="AJ28" s="399"/>
      <c r="AK28" s="404"/>
      <c r="AL28" s="405"/>
      <c r="AM28" s="405"/>
      <c r="AN28" s="401"/>
    </row>
    <row r="29" spans="2:40" ht="13.5" customHeight="1" x14ac:dyDescent="0.15">
      <c r="B29" s="30" t="s">
        <v>461</v>
      </c>
      <c r="C29" s="29">
        <v>10.5</v>
      </c>
      <c r="D29" s="29">
        <f t="shared" si="0"/>
        <v>186.39999961853027</v>
      </c>
      <c r="E29" s="29">
        <f t="shared" si="1"/>
        <v>196.89999961853027</v>
      </c>
      <c r="F29" s="398"/>
      <c r="G29" s="399"/>
      <c r="H29" s="399"/>
      <c r="I29" s="96"/>
      <c r="J29" s="28"/>
      <c r="K29" s="27" t="s">
        <v>550</v>
      </c>
      <c r="L29" s="27" t="s">
        <v>415</v>
      </c>
      <c r="M29" s="400"/>
      <c r="N29" s="401"/>
      <c r="O29" s="27"/>
      <c r="P29" s="27"/>
      <c r="Q29" s="27"/>
      <c r="R29" s="27"/>
      <c r="S29" s="27"/>
      <c r="T29" s="27"/>
      <c r="U29" s="27"/>
      <c r="V29" s="27"/>
      <c r="W29" s="27"/>
      <c r="X29" s="27"/>
      <c r="Y29" s="27"/>
      <c r="Z29" s="27"/>
      <c r="AA29" s="23"/>
      <c r="AB29" s="24"/>
      <c r="AC29" s="402"/>
      <c r="AD29" s="403"/>
      <c r="AE29" s="27"/>
      <c r="AF29" s="27"/>
      <c r="AG29" s="23"/>
      <c r="AH29" s="24"/>
      <c r="AI29" s="398"/>
      <c r="AJ29" s="399"/>
      <c r="AK29" s="404"/>
      <c r="AL29" s="405"/>
      <c r="AM29" s="405"/>
      <c r="AN29" s="401"/>
    </row>
    <row r="30" spans="2:40" ht="13.5" customHeight="1" x14ac:dyDescent="0.15">
      <c r="B30" s="30" t="s">
        <v>462</v>
      </c>
      <c r="C30" s="29">
        <v>10.5</v>
      </c>
      <c r="D30" s="29">
        <f t="shared" si="0"/>
        <v>196.89999961853027</v>
      </c>
      <c r="E30" s="29">
        <f t="shared" si="1"/>
        <v>207.39999961853027</v>
      </c>
      <c r="F30" s="398"/>
      <c r="G30" s="399"/>
      <c r="H30" s="399"/>
      <c r="I30" s="96"/>
      <c r="J30" s="28"/>
      <c r="K30" s="27" t="s">
        <v>415</v>
      </c>
      <c r="L30" s="27" t="s">
        <v>415</v>
      </c>
      <c r="M30" s="400"/>
      <c r="N30" s="401"/>
      <c r="O30" s="27"/>
      <c r="P30" s="27">
        <v>8</v>
      </c>
      <c r="Q30" s="27"/>
      <c r="R30" s="27"/>
      <c r="S30" s="27">
        <v>8</v>
      </c>
      <c r="T30" s="27">
        <v>8</v>
      </c>
      <c r="U30" s="27"/>
      <c r="V30" s="27"/>
      <c r="W30" s="27"/>
      <c r="X30" s="27"/>
      <c r="Y30" s="27"/>
      <c r="Z30" s="27"/>
      <c r="AA30" s="23"/>
      <c r="AB30" s="24"/>
      <c r="AC30" s="402"/>
      <c r="AD30" s="403"/>
      <c r="AE30" s="27"/>
      <c r="AF30" s="27"/>
      <c r="AG30" s="23"/>
      <c r="AH30" s="24"/>
      <c r="AI30" s="398"/>
      <c r="AJ30" s="399"/>
      <c r="AK30" s="404" t="s">
        <v>417</v>
      </c>
      <c r="AL30" s="405"/>
      <c r="AM30" s="405"/>
      <c r="AN30" s="401"/>
    </row>
    <row r="31" spans="2:40" ht="13.5" customHeight="1" x14ac:dyDescent="0.15">
      <c r="B31" s="30" t="s">
        <v>463</v>
      </c>
      <c r="C31" s="29">
        <v>10.5</v>
      </c>
      <c r="D31" s="29">
        <f t="shared" si="0"/>
        <v>207.39999961853027</v>
      </c>
      <c r="E31" s="29">
        <f t="shared" si="1"/>
        <v>217.89999961853027</v>
      </c>
      <c r="F31" s="398"/>
      <c r="G31" s="399"/>
      <c r="H31" s="399"/>
      <c r="I31" s="96"/>
      <c r="J31" s="28"/>
      <c r="K31" s="27" t="s">
        <v>415</v>
      </c>
      <c r="L31" s="27" t="s">
        <v>415</v>
      </c>
      <c r="M31" s="400"/>
      <c r="N31" s="401"/>
      <c r="O31" s="27"/>
      <c r="P31" s="27"/>
      <c r="Q31" s="27"/>
      <c r="R31" s="27"/>
      <c r="S31" s="27"/>
      <c r="T31" s="27"/>
      <c r="U31" s="27"/>
      <c r="V31" s="27"/>
      <c r="W31" s="27"/>
      <c r="X31" s="27"/>
      <c r="Y31" s="27"/>
      <c r="Z31" s="27"/>
      <c r="AA31" s="23"/>
      <c r="AB31" s="24"/>
      <c r="AC31" s="402"/>
      <c r="AD31" s="403"/>
      <c r="AE31" s="27"/>
      <c r="AF31" s="27"/>
      <c r="AG31" s="23"/>
      <c r="AH31" s="24"/>
      <c r="AI31" s="398"/>
      <c r="AJ31" s="399"/>
      <c r="AK31" s="404"/>
      <c r="AL31" s="405"/>
      <c r="AM31" s="405"/>
      <c r="AN31" s="401"/>
    </row>
    <row r="32" spans="2:40" ht="13.5" customHeight="1" x14ac:dyDescent="0.15">
      <c r="B32" s="30" t="s">
        <v>464</v>
      </c>
      <c r="C32" s="29">
        <v>10.5</v>
      </c>
      <c r="D32" s="29">
        <f t="shared" si="0"/>
        <v>217.89999961853027</v>
      </c>
      <c r="E32" s="29">
        <f t="shared" si="1"/>
        <v>228.39999961853027</v>
      </c>
      <c r="F32" s="398"/>
      <c r="G32" s="399"/>
      <c r="H32" s="399"/>
      <c r="I32" s="96"/>
      <c r="J32" s="28"/>
      <c r="K32" s="27" t="s">
        <v>550</v>
      </c>
      <c r="L32" s="27" t="s">
        <v>415</v>
      </c>
      <c r="M32" s="400"/>
      <c r="N32" s="401"/>
      <c r="O32" s="27"/>
      <c r="P32" s="27"/>
      <c r="Q32" s="27"/>
      <c r="R32" s="27"/>
      <c r="S32" s="27"/>
      <c r="T32" s="27"/>
      <c r="U32" s="27"/>
      <c r="V32" s="27"/>
      <c r="W32" s="27"/>
      <c r="X32" s="27"/>
      <c r="Y32" s="27"/>
      <c r="Z32" s="27"/>
      <c r="AA32" s="23"/>
      <c r="AB32" s="24"/>
      <c r="AC32" s="402"/>
      <c r="AD32" s="403"/>
      <c r="AE32" s="27"/>
      <c r="AF32" s="27"/>
      <c r="AG32" s="23"/>
      <c r="AH32" s="24"/>
      <c r="AI32" s="398"/>
      <c r="AJ32" s="399"/>
      <c r="AK32" s="404" t="s">
        <v>417</v>
      </c>
      <c r="AL32" s="405"/>
      <c r="AM32" s="405"/>
      <c r="AN32" s="401"/>
    </row>
    <row r="33" spans="2:40" ht="13.5" customHeight="1" x14ac:dyDescent="0.15">
      <c r="B33" s="30" t="s">
        <v>465</v>
      </c>
      <c r="C33" s="29">
        <v>10.5</v>
      </c>
      <c r="D33" s="29">
        <f t="shared" si="0"/>
        <v>228.39999961853027</v>
      </c>
      <c r="E33" s="29">
        <f t="shared" si="1"/>
        <v>238.89999961853027</v>
      </c>
      <c r="F33" s="398"/>
      <c r="G33" s="399"/>
      <c r="H33" s="399"/>
      <c r="I33" s="96"/>
      <c r="J33" s="28"/>
      <c r="K33" s="27" t="s">
        <v>415</v>
      </c>
      <c r="L33" s="27" t="s">
        <v>415</v>
      </c>
      <c r="M33" s="400"/>
      <c r="N33" s="401"/>
      <c r="O33" s="27"/>
      <c r="P33" s="27">
        <v>9</v>
      </c>
      <c r="Q33" s="27"/>
      <c r="R33" s="27"/>
      <c r="S33" s="27">
        <v>9</v>
      </c>
      <c r="T33" s="27">
        <v>9</v>
      </c>
      <c r="U33" s="27" t="s">
        <v>568</v>
      </c>
      <c r="V33" s="27"/>
      <c r="W33" s="27"/>
      <c r="X33" s="27"/>
      <c r="Y33" s="27"/>
      <c r="Z33" s="27"/>
      <c r="AA33" s="23"/>
      <c r="AB33" s="24"/>
      <c r="AC33" s="402"/>
      <c r="AD33" s="403"/>
      <c r="AE33" s="27"/>
      <c r="AF33" s="27"/>
      <c r="AG33" s="23"/>
      <c r="AH33" s="24"/>
      <c r="AI33" s="398"/>
      <c r="AJ33" s="399"/>
      <c r="AK33" s="404" t="s">
        <v>417</v>
      </c>
      <c r="AL33" s="405"/>
      <c r="AM33" s="405"/>
      <c r="AN33" s="401"/>
    </row>
    <row r="34" spans="2:40" ht="13.5" customHeight="1" x14ac:dyDescent="0.15">
      <c r="B34" s="30" t="s">
        <v>466</v>
      </c>
      <c r="C34" s="29">
        <v>10.5</v>
      </c>
      <c r="D34" s="29">
        <f t="shared" si="0"/>
        <v>238.89999961853027</v>
      </c>
      <c r="E34" s="29">
        <f t="shared" si="1"/>
        <v>249.39999961853027</v>
      </c>
      <c r="F34" s="398"/>
      <c r="G34" s="399"/>
      <c r="H34" s="399"/>
      <c r="I34" s="96"/>
      <c r="J34" s="28"/>
      <c r="K34" s="27" t="s">
        <v>415</v>
      </c>
      <c r="L34" s="27"/>
      <c r="M34" s="400"/>
      <c r="N34" s="401"/>
      <c r="O34" s="27"/>
      <c r="P34" s="27"/>
      <c r="Q34" s="27"/>
      <c r="R34" s="27"/>
      <c r="S34" s="27"/>
      <c r="T34" s="27"/>
      <c r="U34" s="27"/>
      <c r="V34" s="27"/>
      <c r="W34" s="27"/>
      <c r="X34" s="27"/>
      <c r="Y34" s="27"/>
      <c r="Z34" s="27"/>
      <c r="AA34" s="23"/>
      <c r="AB34" s="24"/>
      <c r="AC34" s="402"/>
      <c r="AD34" s="403"/>
      <c r="AE34" s="27"/>
      <c r="AF34" s="27"/>
      <c r="AG34" s="23"/>
      <c r="AH34" s="24"/>
      <c r="AI34" s="398"/>
      <c r="AJ34" s="399"/>
      <c r="AK34" s="404"/>
      <c r="AL34" s="405"/>
      <c r="AM34" s="405"/>
      <c r="AN34" s="401"/>
    </row>
    <row r="35" spans="2:40" ht="13.5" customHeight="1" x14ac:dyDescent="0.15">
      <c r="B35" s="30" t="s">
        <v>467</v>
      </c>
      <c r="C35" s="29">
        <v>10.5</v>
      </c>
      <c r="D35" s="29">
        <f t="shared" si="0"/>
        <v>249.39999961853027</v>
      </c>
      <c r="E35" s="29">
        <f t="shared" si="1"/>
        <v>259.89999961853027</v>
      </c>
      <c r="F35" s="406"/>
      <c r="G35" s="399"/>
      <c r="H35" s="399"/>
      <c r="I35" s="96"/>
      <c r="J35" s="28"/>
      <c r="K35" s="27" t="s">
        <v>550</v>
      </c>
      <c r="L35" s="27" t="s">
        <v>415</v>
      </c>
      <c r="M35" s="400"/>
      <c r="N35" s="401"/>
      <c r="O35" s="27"/>
      <c r="P35" s="27">
        <v>10</v>
      </c>
      <c r="Q35" s="27"/>
      <c r="R35" s="27"/>
      <c r="S35" s="27">
        <v>10</v>
      </c>
      <c r="T35" s="27">
        <v>10</v>
      </c>
      <c r="U35" s="27"/>
      <c r="V35" s="27"/>
      <c r="W35" s="27"/>
      <c r="X35" s="27"/>
      <c r="Y35" s="27"/>
      <c r="Z35" s="27"/>
      <c r="AA35" s="23"/>
      <c r="AB35" s="24"/>
      <c r="AC35" s="402"/>
      <c r="AD35" s="403"/>
      <c r="AE35" s="27"/>
      <c r="AF35" s="27"/>
      <c r="AG35" s="23"/>
      <c r="AH35" s="24"/>
      <c r="AI35" s="398"/>
      <c r="AJ35" s="399"/>
      <c r="AK35" s="404" t="s">
        <v>417</v>
      </c>
      <c r="AL35" s="405"/>
      <c r="AM35" s="405"/>
      <c r="AN35" s="401"/>
    </row>
    <row r="36" spans="2:40" ht="13.5" customHeight="1" x14ac:dyDescent="0.15">
      <c r="B36" s="30" t="s">
        <v>468</v>
      </c>
      <c r="C36" s="29">
        <v>10.399999618530273</v>
      </c>
      <c r="D36" s="29">
        <f t="shared" si="0"/>
        <v>259.89999961853027</v>
      </c>
      <c r="E36" s="29">
        <f t="shared" si="1"/>
        <v>270.29999923706055</v>
      </c>
      <c r="F36" s="406"/>
      <c r="G36" s="399"/>
      <c r="H36" s="399"/>
      <c r="I36" s="96"/>
      <c r="J36" s="28"/>
      <c r="K36" s="27" t="s">
        <v>415</v>
      </c>
      <c r="L36" s="27" t="s">
        <v>415</v>
      </c>
      <c r="M36" s="400"/>
      <c r="N36" s="401"/>
      <c r="O36" s="27"/>
      <c r="P36" s="27"/>
      <c r="Q36" s="27"/>
      <c r="R36" s="27"/>
      <c r="S36" s="27"/>
      <c r="T36" s="27"/>
      <c r="U36" s="27"/>
      <c r="V36" s="27"/>
      <c r="W36" s="27"/>
      <c r="X36" s="27"/>
      <c r="Y36" s="27"/>
      <c r="Z36" s="27"/>
      <c r="AA36" s="23"/>
      <c r="AB36" s="24"/>
      <c r="AC36" s="402"/>
      <c r="AD36" s="403"/>
      <c r="AE36" s="27"/>
      <c r="AF36" s="27"/>
      <c r="AG36" s="23"/>
      <c r="AH36" s="24"/>
      <c r="AI36" s="398"/>
      <c r="AJ36" s="399"/>
      <c r="AK36" s="404"/>
      <c r="AL36" s="405"/>
      <c r="AM36" s="405"/>
      <c r="AN36" s="401"/>
    </row>
    <row r="37" spans="2:40" ht="13.5" customHeight="1" x14ac:dyDescent="0.15">
      <c r="B37" s="30" t="s">
        <v>469</v>
      </c>
      <c r="C37" s="29">
        <v>10.5</v>
      </c>
      <c r="D37" s="29">
        <f t="shared" si="0"/>
        <v>270.29999923706055</v>
      </c>
      <c r="E37" s="29">
        <f t="shared" si="1"/>
        <v>280.79999923706055</v>
      </c>
      <c r="F37" s="406"/>
      <c r="G37" s="399"/>
      <c r="H37" s="399"/>
      <c r="I37" s="96"/>
      <c r="J37" s="28"/>
      <c r="K37" s="27" t="s">
        <v>415</v>
      </c>
      <c r="L37" s="27"/>
      <c r="M37" s="400"/>
      <c r="N37" s="401"/>
      <c r="O37" s="27"/>
      <c r="P37" s="27">
        <v>11</v>
      </c>
      <c r="Q37" s="27"/>
      <c r="R37" s="27"/>
      <c r="S37" s="27">
        <v>11</v>
      </c>
      <c r="T37" s="27">
        <v>11</v>
      </c>
      <c r="U37" s="96"/>
      <c r="V37" s="97"/>
      <c r="W37" s="27"/>
      <c r="X37" s="27"/>
      <c r="Y37" s="27"/>
      <c r="Z37" s="27"/>
      <c r="AA37" s="23"/>
      <c r="AB37" s="24"/>
      <c r="AC37" s="402"/>
      <c r="AD37" s="403"/>
      <c r="AE37" s="27"/>
      <c r="AF37" s="27"/>
      <c r="AG37" s="23"/>
      <c r="AH37" s="24"/>
      <c r="AI37" s="398"/>
      <c r="AJ37" s="399"/>
      <c r="AK37" s="404" t="s">
        <v>417</v>
      </c>
      <c r="AL37" s="405"/>
      <c r="AM37" s="405"/>
      <c r="AN37" s="401"/>
    </row>
    <row r="38" spans="2:40" ht="13.5" customHeight="1" x14ac:dyDescent="0.15">
      <c r="B38" s="30" t="s">
        <v>470</v>
      </c>
      <c r="C38" s="29">
        <v>10.5</v>
      </c>
      <c r="D38" s="29">
        <f t="shared" si="0"/>
        <v>280.79999923706055</v>
      </c>
      <c r="E38" s="29">
        <f t="shared" si="1"/>
        <v>291.29999923706055</v>
      </c>
      <c r="F38" s="398"/>
      <c r="G38" s="399"/>
      <c r="H38" s="399"/>
      <c r="I38" s="96"/>
      <c r="J38" s="28"/>
      <c r="K38" s="27" t="s">
        <v>415</v>
      </c>
      <c r="L38" s="27" t="s">
        <v>415</v>
      </c>
      <c r="M38" s="400"/>
      <c r="N38" s="401"/>
      <c r="O38" s="27"/>
      <c r="P38" s="27"/>
      <c r="Q38" s="27"/>
      <c r="R38" s="27"/>
      <c r="S38" s="27"/>
      <c r="T38" s="27"/>
      <c r="U38" s="27"/>
      <c r="V38" s="27"/>
      <c r="W38" s="27"/>
      <c r="X38" s="27"/>
      <c r="Y38" s="27"/>
      <c r="Z38" s="27"/>
      <c r="AA38" s="23"/>
      <c r="AB38" s="24"/>
      <c r="AC38" s="402"/>
      <c r="AD38" s="403"/>
      <c r="AE38" s="27"/>
      <c r="AF38" s="27"/>
      <c r="AG38" s="23"/>
      <c r="AH38" s="24"/>
      <c r="AI38" s="398"/>
      <c r="AJ38" s="399"/>
      <c r="AK38" s="404"/>
      <c r="AL38" s="405"/>
      <c r="AM38" s="405"/>
      <c r="AN38" s="401"/>
    </row>
    <row r="39" spans="2:40" ht="13.5" customHeight="1" x14ac:dyDescent="0.15">
      <c r="B39" s="30" t="s">
        <v>471</v>
      </c>
      <c r="C39" s="29">
        <v>10.5</v>
      </c>
      <c r="D39" s="29">
        <f t="shared" si="0"/>
        <v>291.29999923706055</v>
      </c>
      <c r="E39" s="29">
        <f t="shared" si="1"/>
        <v>301.79999923706055</v>
      </c>
      <c r="F39" s="398"/>
      <c r="G39" s="399"/>
      <c r="H39" s="399"/>
      <c r="I39" s="96"/>
      <c r="J39" s="28"/>
      <c r="K39" s="27" t="s">
        <v>550</v>
      </c>
      <c r="L39" s="27" t="s">
        <v>415</v>
      </c>
      <c r="M39" s="400"/>
      <c r="N39" s="401"/>
      <c r="O39" s="27"/>
      <c r="P39" s="27"/>
      <c r="Q39" s="27"/>
      <c r="R39" s="27"/>
      <c r="S39" s="27"/>
      <c r="T39" s="27"/>
      <c r="U39" s="27"/>
      <c r="V39" s="27"/>
      <c r="W39" s="27"/>
      <c r="X39" s="27"/>
      <c r="Y39" s="27"/>
      <c r="Z39" s="27"/>
      <c r="AA39" s="23"/>
      <c r="AB39" s="24"/>
      <c r="AC39" s="402"/>
      <c r="AD39" s="403"/>
      <c r="AE39" s="27"/>
      <c r="AF39" s="27"/>
      <c r="AG39" s="23"/>
      <c r="AH39" s="24"/>
      <c r="AI39" s="398"/>
      <c r="AJ39" s="399"/>
      <c r="AK39" s="404"/>
      <c r="AL39" s="405"/>
      <c r="AM39" s="405"/>
      <c r="AN39" s="401"/>
    </row>
    <row r="40" spans="2:40" ht="13.5" customHeight="1" x14ac:dyDescent="0.15">
      <c r="B40" s="30" t="s">
        <v>472</v>
      </c>
      <c r="C40" s="29">
        <v>10.5</v>
      </c>
      <c r="D40" s="29">
        <f t="shared" si="0"/>
        <v>301.79999923706055</v>
      </c>
      <c r="E40" s="29">
        <f t="shared" si="1"/>
        <v>312.29999923706055</v>
      </c>
      <c r="F40" s="398"/>
      <c r="G40" s="399"/>
      <c r="H40" s="399"/>
      <c r="I40" s="96"/>
      <c r="J40" s="28"/>
      <c r="K40" s="27" t="s">
        <v>415</v>
      </c>
      <c r="L40" s="27"/>
      <c r="M40" s="400"/>
      <c r="N40" s="401"/>
      <c r="O40" s="27" t="s">
        <v>424</v>
      </c>
      <c r="P40" s="27">
        <v>12</v>
      </c>
      <c r="Q40" s="27"/>
      <c r="R40" s="27"/>
      <c r="S40" s="27">
        <v>12</v>
      </c>
      <c r="T40" s="27">
        <v>12</v>
      </c>
      <c r="U40" s="27"/>
      <c r="V40" s="27"/>
      <c r="W40" s="27"/>
      <c r="X40" s="27"/>
      <c r="Y40" s="27" t="s">
        <v>424</v>
      </c>
      <c r="Z40" s="27"/>
      <c r="AA40" s="23"/>
      <c r="AB40" s="24"/>
      <c r="AC40" s="402"/>
      <c r="AD40" s="403"/>
      <c r="AE40" s="27"/>
      <c r="AF40" s="27"/>
      <c r="AG40" s="23"/>
      <c r="AH40" s="24"/>
      <c r="AI40" s="398"/>
      <c r="AJ40" s="399"/>
      <c r="AK40" s="404" t="s">
        <v>417</v>
      </c>
      <c r="AL40" s="405"/>
      <c r="AM40" s="405"/>
      <c r="AN40" s="401"/>
    </row>
    <row r="41" spans="2:40" ht="13.5" customHeight="1" x14ac:dyDescent="0.15">
      <c r="B41" s="30" t="s">
        <v>473</v>
      </c>
      <c r="C41" s="29">
        <v>10.5</v>
      </c>
      <c r="D41" s="29">
        <f t="shared" si="0"/>
        <v>312.29999923706055</v>
      </c>
      <c r="E41" s="29">
        <f t="shared" si="1"/>
        <v>322.79999923706055</v>
      </c>
      <c r="F41" s="398"/>
      <c r="G41" s="399"/>
      <c r="H41" s="399"/>
      <c r="I41" s="96"/>
      <c r="J41" s="28"/>
      <c r="K41" s="27" t="s">
        <v>415</v>
      </c>
      <c r="L41" s="27" t="s">
        <v>415</v>
      </c>
      <c r="M41" s="400"/>
      <c r="N41" s="401"/>
      <c r="O41" s="27"/>
      <c r="P41" s="27"/>
      <c r="Q41" s="27"/>
      <c r="R41" s="27"/>
      <c r="S41" s="27"/>
      <c r="T41" s="27"/>
      <c r="U41" s="27"/>
      <c r="V41" s="27"/>
      <c r="W41" s="27"/>
      <c r="X41" s="27"/>
      <c r="Y41" s="27"/>
      <c r="Z41" s="27"/>
      <c r="AA41" s="23"/>
      <c r="AB41" s="24"/>
      <c r="AC41" s="402"/>
      <c r="AD41" s="403"/>
      <c r="AE41" s="27"/>
      <c r="AF41" s="27"/>
      <c r="AG41" s="23"/>
      <c r="AH41" s="24"/>
      <c r="AI41" s="398"/>
      <c r="AJ41" s="399"/>
      <c r="AK41" s="404"/>
      <c r="AL41" s="405"/>
      <c r="AM41" s="405"/>
      <c r="AN41" s="401"/>
    </row>
    <row r="42" spans="2:40" ht="13.5" customHeight="1" x14ac:dyDescent="0.15">
      <c r="B42" s="30" t="s">
        <v>474</v>
      </c>
      <c r="C42" s="29">
        <v>10.5</v>
      </c>
      <c r="D42" s="29">
        <f t="shared" si="0"/>
        <v>322.79999923706055</v>
      </c>
      <c r="E42" s="29">
        <f t="shared" si="1"/>
        <v>333.29999923706055</v>
      </c>
      <c r="F42" s="398"/>
      <c r="G42" s="399"/>
      <c r="H42" s="399"/>
      <c r="I42" s="96"/>
      <c r="J42" s="28"/>
      <c r="K42" s="27"/>
      <c r="L42" s="27"/>
      <c r="M42" s="400"/>
      <c r="N42" s="401"/>
      <c r="O42" s="27"/>
      <c r="P42" s="27">
        <v>13</v>
      </c>
      <c r="Q42" s="27"/>
      <c r="R42" s="27"/>
      <c r="S42" s="27">
        <v>13</v>
      </c>
      <c r="T42" s="27">
        <v>13</v>
      </c>
      <c r="U42" s="27"/>
      <c r="V42" s="27"/>
      <c r="W42" s="27"/>
      <c r="X42" s="27"/>
      <c r="Y42" s="27"/>
      <c r="Z42" s="27"/>
      <c r="AA42" s="23"/>
      <c r="AB42" s="24"/>
      <c r="AC42" s="402"/>
      <c r="AD42" s="403"/>
      <c r="AE42" s="27"/>
      <c r="AF42" s="27"/>
      <c r="AG42" s="27"/>
      <c r="AH42" s="96"/>
      <c r="AI42" s="398"/>
      <c r="AJ42" s="399"/>
      <c r="AK42" s="408" t="s">
        <v>417</v>
      </c>
      <c r="AL42" s="409"/>
      <c r="AM42" s="409"/>
      <c r="AN42" s="410"/>
    </row>
    <row r="43" spans="2:40" ht="13.5" customHeight="1" x14ac:dyDescent="0.15">
      <c r="B43" s="30" t="s">
        <v>475</v>
      </c>
      <c r="C43" s="29">
        <v>10.5</v>
      </c>
      <c r="D43" s="29">
        <f t="shared" si="0"/>
        <v>333.29999923706055</v>
      </c>
      <c r="E43" s="29">
        <f t="shared" si="1"/>
        <v>343.79999923706055</v>
      </c>
      <c r="F43" s="398"/>
      <c r="G43" s="399"/>
      <c r="H43" s="399"/>
      <c r="I43" s="96"/>
      <c r="J43" s="28"/>
      <c r="K43" s="27" t="s">
        <v>415</v>
      </c>
      <c r="L43" s="27"/>
      <c r="M43" s="400"/>
      <c r="N43" s="401"/>
      <c r="O43" s="27"/>
      <c r="P43" s="27"/>
      <c r="Q43" s="27"/>
      <c r="R43" s="27"/>
      <c r="S43" s="27"/>
      <c r="T43" s="27"/>
      <c r="U43" s="27"/>
      <c r="V43" s="27"/>
      <c r="W43" s="27"/>
      <c r="X43" s="27"/>
      <c r="Y43" s="27"/>
      <c r="Z43" s="27"/>
      <c r="AA43" s="23"/>
      <c r="AB43" s="24"/>
      <c r="AC43" s="402"/>
      <c r="AD43" s="403"/>
      <c r="AE43" s="27"/>
      <c r="AF43" s="96"/>
      <c r="AG43" s="96"/>
      <c r="AH43" s="27"/>
      <c r="AI43" s="398"/>
      <c r="AJ43" s="399"/>
      <c r="AK43" s="408"/>
      <c r="AL43" s="409"/>
      <c r="AM43" s="409"/>
      <c r="AN43" s="410"/>
    </row>
    <row r="44" spans="2:40" ht="13.5" customHeight="1" x14ac:dyDescent="0.15">
      <c r="B44" s="30" t="s">
        <v>476</v>
      </c>
      <c r="C44" s="29">
        <v>10.399999618530273</v>
      </c>
      <c r="D44" s="29">
        <f t="shared" si="0"/>
        <v>343.79999923706055</v>
      </c>
      <c r="E44" s="29">
        <f t="shared" si="1"/>
        <v>354.19999885559082</v>
      </c>
      <c r="F44" s="398"/>
      <c r="G44" s="399"/>
      <c r="H44" s="399"/>
      <c r="I44" s="96"/>
      <c r="J44" s="28"/>
      <c r="K44" s="27" t="s">
        <v>415</v>
      </c>
      <c r="L44" s="27"/>
      <c r="M44" s="400"/>
      <c r="N44" s="401"/>
      <c r="O44" s="27"/>
      <c r="P44" s="27">
        <v>14</v>
      </c>
      <c r="Q44" s="27"/>
      <c r="R44" s="27"/>
      <c r="S44" s="27">
        <v>14</v>
      </c>
      <c r="T44" s="27">
        <v>14</v>
      </c>
      <c r="U44" s="27"/>
      <c r="V44" s="27"/>
      <c r="W44" s="27"/>
      <c r="X44" s="27"/>
      <c r="Y44" s="27"/>
      <c r="Z44" s="27"/>
      <c r="AA44" s="23"/>
      <c r="AB44" s="24"/>
      <c r="AC44" s="402"/>
      <c r="AD44" s="403"/>
      <c r="AE44" s="96"/>
      <c r="AF44" s="27"/>
      <c r="AG44" s="27"/>
      <c r="AH44" s="27"/>
      <c r="AI44" s="400"/>
      <c r="AJ44" s="407"/>
      <c r="AK44" s="404" t="s">
        <v>417</v>
      </c>
      <c r="AL44" s="405"/>
      <c r="AM44" s="405"/>
      <c r="AN44" s="401"/>
    </row>
    <row r="45" spans="2:40" ht="13.5" customHeight="1" x14ac:dyDescent="0.15">
      <c r="B45" s="30" t="s">
        <v>477</v>
      </c>
      <c r="C45" s="29">
        <v>10.5</v>
      </c>
      <c r="D45" s="29">
        <f t="shared" si="0"/>
        <v>354.19999885559082</v>
      </c>
      <c r="E45" s="29">
        <f t="shared" si="1"/>
        <v>364.69999885559082</v>
      </c>
      <c r="F45" s="398"/>
      <c r="G45" s="399"/>
      <c r="H45" s="399"/>
      <c r="I45" s="96"/>
      <c r="J45" s="28"/>
      <c r="K45" s="27"/>
      <c r="L45" s="27"/>
      <c r="M45" s="400"/>
      <c r="N45" s="401"/>
      <c r="O45" s="27"/>
      <c r="P45" s="27"/>
      <c r="Q45" s="27"/>
      <c r="R45" s="27"/>
      <c r="S45" s="27"/>
      <c r="T45" s="27"/>
      <c r="U45" s="27"/>
      <c r="V45" s="27"/>
      <c r="W45" s="27"/>
      <c r="X45" s="27"/>
      <c r="Y45" s="27"/>
      <c r="Z45" s="27"/>
      <c r="AA45" s="23"/>
      <c r="AB45" s="24"/>
      <c r="AC45" s="402"/>
      <c r="AD45" s="403"/>
      <c r="AE45" s="27"/>
      <c r="AF45" s="27"/>
      <c r="AG45" s="23"/>
      <c r="AH45" s="24"/>
      <c r="AI45" s="398"/>
      <c r="AJ45" s="399"/>
      <c r="AK45" s="404"/>
      <c r="AL45" s="405"/>
      <c r="AM45" s="405"/>
      <c r="AN45" s="401"/>
    </row>
    <row r="46" spans="2:40" ht="13.5" customHeight="1" x14ac:dyDescent="0.15">
      <c r="B46" s="30" t="s">
        <v>478</v>
      </c>
      <c r="C46" s="29">
        <v>10.5</v>
      </c>
      <c r="D46" s="29">
        <f t="shared" si="0"/>
        <v>364.69999885559082</v>
      </c>
      <c r="E46" s="29">
        <f t="shared" si="1"/>
        <v>375.19999885559082</v>
      </c>
      <c r="F46" s="398"/>
      <c r="G46" s="399"/>
      <c r="H46" s="399"/>
      <c r="I46" s="96"/>
      <c r="J46" s="28"/>
      <c r="K46" s="27" t="s">
        <v>415</v>
      </c>
      <c r="L46" s="27"/>
      <c r="M46" s="400"/>
      <c r="N46" s="401"/>
      <c r="O46" s="27"/>
      <c r="P46" s="27"/>
      <c r="Q46" s="27"/>
      <c r="R46" s="27"/>
      <c r="S46" s="27"/>
      <c r="T46" s="27"/>
      <c r="U46" s="27"/>
      <c r="V46" s="27"/>
      <c r="W46" s="27"/>
      <c r="X46" s="27"/>
      <c r="Y46" s="27"/>
      <c r="Z46" s="27"/>
      <c r="AA46" s="23"/>
      <c r="AB46" s="24"/>
      <c r="AC46" s="402"/>
      <c r="AD46" s="403"/>
      <c r="AE46" s="27"/>
      <c r="AF46" s="27"/>
      <c r="AG46" s="23"/>
      <c r="AH46" s="24"/>
      <c r="AI46" s="398"/>
      <c r="AJ46" s="399"/>
      <c r="AK46" s="404"/>
      <c r="AL46" s="405"/>
      <c r="AM46" s="405"/>
      <c r="AN46" s="401"/>
    </row>
    <row r="47" spans="2:40" ht="13.5" customHeight="1" x14ac:dyDescent="0.15">
      <c r="B47" s="30" t="s">
        <v>479</v>
      </c>
      <c r="C47" s="29">
        <v>10.5</v>
      </c>
      <c r="D47" s="29">
        <f t="shared" si="0"/>
        <v>375.19999885559082</v>
      </c>
      <c r="E47" s="29">
        <f t="shared" si="1"/>
        <v>385.69999885559082</v>
      </c>
      <c r="F47" s="398"/>
      <c r="G47" s="399"/>
      <c r="H47" s="399"/>
      <c r="I47" s="96"/>
      <c r="J47" s="28"/>
      <c r="K47" s="27" t="s">
        <v>415</v>
      </c>
      <c r="L47" s="27"/>
      <c r="M47" s="400"/>
      <c r="N47" s="401"/>
      <c r="O47" s="27" t="s">
        <v>425</v>
      </c>
      <c r="P47" s="27">
        <v>15</v>
      </c>
      <c r="Q47" s="27"/>
      <c r="R47" s="27"/>
      <c r="S47" s="27">
        <v>15</v>
      </c>
      <c r="T47" s="27">
        <v>15</v>
      </c>
      <c r="U47" s="27"/>
      <c r="V47" s="27"/>
      <c r="W47" s="27"/>
      <c r="X47" s="27"/>
      <c r="Y47" s="27" t="s">
        <v>425</v>
      </c>
      <c r="Z47" s="27"/>
      <c r="AA47" s="23"/>
      <c r="AB47" s="24"/>
      <c r="AC47" s="402"/>
      <c r="AD47" s="403"/>
      <c r="AE47" s="27"/>
      <c r="AF47" s="27"/>
      <c r="AG47" s="23"/>
      <c r="AH47" s="24"/>
      <c r="AI47" s="398"/>
      <c r="AJ47" s="399"/>
      <c r="AK47" s="404" t="s">
        <v>417</v>
      </c>
      <c r="AL47" s="405"/>
      <c r="AM47" s="405"/>
      <c r="AN47" s="401"/>
    </row>
    <row r="48" spans="2:40" ht="13.5" customHeight="1" x14ac:dyDescent="0.15">
      <c r="B48" s="30" t="s">
        <v>480</v>
      </c>
      <c r="C48" s="29">
        <v>10.5</v>
      </c>
      <c r="D48" s="29">
        <f t="shared" si="0"/>
        <v>385.69999885559082</v>
      </c>
      <c r="E48" s="29">
        <f t="shared" si="1"/>
        <v>396.19999885559082</v>
      </c>
      <c r="F48" s="398"/>
      <c r="G48" s="399"/>
      <c r="H48" s="399"/>
      <c r="I48" s="96"/>
      <c r="J48" s="28"/>
      <c r="K48" s="27"/>
      <c r="L48" s="27"/>
      <c r="M48" s="400"/>
      <c r="N48" s="401"/>
      <c r="O48" s="27"/>
      <c r="P48" s="27"/>
      <c r="Q48" s="27"/>
      <c r="R48" s="27"/>
      <c r="S48" s="27"/>
      <c r="T48" s="27"/>
      <c r="U48" s="27"/>
      <c r="V48" s="27"/>
      <c r="W48" s="27"/>
      <c r="X48" s="27"/>
      <c r="Y48" s="27"/>
      <c r="Z48" s="27"/>
      <c r="AA48" s="23"/>
      <c r="AB48" s="24"/>
      <c r="AC48" s="402"/>
      <c r="AD48" s="403"/>
      <c r="AE48" s="27"/>
      <c r="AF48" s="27"/>
      <c r="AG48" s="23"/>
      <c r="AH48" s="24"/>
      <c r="AI48" s="398"/>
      <c r="AJ48" s="399"/>
      <c r="AK48" s="404"/>
      <c r="AL48" s="405"/>
      <c r="AM48" s="405"/>
      <c r="AN48" s="401"/>
    </row>
    <row r="49" spans="2:40" ht="13.5" customHeight="1" x14ac:dyDescent="0.15">
      <c r="B49" s="30" t="s">
        <v>481</v>
      </c>
      <c r="C49" s="29">
        <v>10.5</v>
      </c>
      <c r="D49" s="29">
        <f t="shared" si="0"/>
        <v>396.19999885559082</v>
      </c>
      <c r="E49" s="29">
        <f t="shared" si="1"/>
        <v>406.69999885559082</v>
      </c>
      <c r="F49" s="398"/>
      <c r="G49" s="399"/>
      <c r="H49" s="399"/>
      <c r="I49" s="96"/>
      <c r="J49" s="28"/>
      <c r="K49" s="27" t="s">
        <v>415</v>
      </c>
      <c r="L49" s="27"/>
      <c r="M49" s="400"/>
      <c r="N49" s="401"/>
      <c r="O49" s="27"/>
      <c r="P49" s="27">
        <v>16</v>
      </c>
      <c r="Q49" s="27"/>
      <c r="R49" s="27"/>
      <c r="S49" s="27">
        <v>16</v>
      </c>
      <c r="T49" s="27">
        <v>16</v>
      </c>
      <c r="U49" s="27"/>
      <c r="V49" s="27"/>
      <c r="W49" s="27"/>
      <c r="X49" s="27"/>
      <c r="Y49" s="27"/>
      <c r="Z49" s="27"/>
      <c r="AA49" s="23"/>
      <c r="AB49" s="24"/>
      <c r="AC49" s="402"/>
      <c r="AD49" s="403"/>
      <c r="AE49" s="27"/>
      <c r="AF49" s="27"/>
      <c r="AG49" s="23"/>
      <c r="AH49" s="24"/>
      <c r="AI49" s="398"/>
      <c r="AJ49" s="399"/>
      <c r="AK49" s="404" t="s">
        <v>417</v>
      </c>
      <c r="AL49" s="405"/>
      <c r="AM49" s="405"/>
      <c r="AN49" s="401"/>
    </row>
    <row r="50" spans="2:40" ht="13.5" customHeight="1" x14ac:dyDescent="0.15">
      <c r="B50" s="30" t="s">
        <v>482</v>
      </c>
      <c r="C50" s="29">
        <v>10.5</v>
      </c>
      <c r="D50" s="29">
        <f t="shared" si="0"/>
        <v>406.69999885559082</v>
      </c>
      <c r="E50" s="29">
        <f t="shared" si="1"/>
        <v>417.19999885559082</v>
      </c>
      <c r="F50" s="398"/>
      <c r="G50" s="399"/>
      <c r="H50" s="399"/>
      <c r="I50" s="96"/>
      <c r="J50" s="28"/>
      <c r="K50" s="27" t="s">
        <v>415</v>
      </c>
      <c r="L50" s="27"/>
      <c r="M50" s="400"/>
      <c r="N50" s="401"/>
      <c r="O50" s="27"/>
      <c r="P50" s="27"/>
      <c r="Q50" s="27"/>
      <c r="R50" s="27"/>
      <c r="S50" s="27"/>
      <c r="T50" s="27"/>
      <c r="U50" s="27"/>
      <c r="V50" s="27"/>
      <c r="W50" s="27"/>
      <c r="X50" s="27"/>
      <c r="Y50" s="27"/>
      <c r="Z50" s="27"/>
      <c r="AA50" s="23"/>
      <c r="AB50" s="24"/>
      <c r="AC50" s="402"/>
      <c r="AD50" s="403"/>
      <c r="AE50" s="27"/>
      <c r="AF50" s="27"/>
      <c r="AG50" s="23"/>
      <c r="AH50" s="24"/>
      <c r="AI50" s="398"/>
      <c r="AJ50" s="399"/>
      <c r="AK50" s="404"/>
      <c r="AL50" s="405"/>
      <c r="AM50" s="405"/>
      <c r="AN50" s="401"/>
    </row>
    <row r="51" spans="2:40" ht="13.5" customHeight="1" x14ac:dyDescent="0.15">
      <c r="B51" s="30" t="s">
        <v>483</v>
      </c>
      <c r="C51" s="29">
        <v>10.5</v>
      </c>
      <c r="D51" s="29">
        <f t="shared" si="0"/>
        <v>417.19999885559082</v>
      </c>
      <c r="E51" s="29">
        <f t="shared" si="1"/>
        <v>427.69999885559082</v>
      </c>
      <c r="F51" s="398"/>
      <c r="G51" s="399"/>
      <c r="H51" s="399"/>
      <c r="I51" s="96"/>
      <c r="J51" s="28"/>
      <c r="K51" s="27" t="s">
        <v>415</v>
      </c>
      <c r="L51" s="27"/>
      <c r="M51" s="400"/>
      <c r="N51" s="401"/>
      <c r="O51" s="27"/>
      <c r="P51" s="27">
        <v>17</v>
      </c>
      <c r="Q51" s="27"/>
      <c r="R51" s="27"/>
      <c r="S51" s="27">
        <v>17</v>
      </c>
      <c r="T51" s="27">
        <v>17</v>
      </c>
      <c r="U51" s="97"/>
      <c r="V51" s="97"/>
      <c r="W51" s="27"/>
      <c r="X51" s="27"/>
      <c r="Y51" s="27"/>
      <c r="Z51" s="27"/>
      <c r="AA51" s="23"/>
      <c r="AB51" s="24"/>
      <c r="AC51" s="402"/>
      <c r="AD51" s="403"/>
      <c r="AE51" s="27"/>
      <c r="AF51" s="27"/>
      <c r="AG51" s="23"/>
      <c r="AH51" s="24"/>
      <c r="AI51" s="398"/>
      <c r="AJ51" s="399"/>
      <c r="AK51" s="404" t="s">
        <v>417</v>
      </c>
      <c r="AL51" s="405"/>
      <c r="AM51" s="405"/>
      <c r="AN51" s="401"/>
    </row>
    <row r="52" spans="2:40" ht="13.5" customHeight="1" x14ac:dyDescent="0.15">
      <c r="B52" s="30" t="s">
        <v>484</v>
      </c>
      <c r="C52" s="29">
        <v>10.5</v>
      </c>
      <c r="D52" s="29">
        <f t="shared" si="0"/>
        <v>427.69999885559082</v>
      </c>
      <c r="E52" s="29">
        <f t="shared" si="1"/>
        <v>438.19999885559082</v>
      </c>
      <c r="F52" s="398"/>
      <c r="G52" s="399"/>
      <c r="H52" s="399"/>
      <c r="I52" s="96"/>
      <c r="J52" s="28"/>
      <c r="K52" s="27"/>
      <c r="L52" s="27"/>
      <c r="M52" s="400"/>
      <c r="N52" s="401"/>
      <c r="O52" s="27"/>
      <c r="P52" s="27"/>
      <c r="Q52" s="27"/>
      <c r="R52" s="27"/>
      <c r="S52" s="27"/>
      <c r="T52" s="27"/>
      <c r="U52" s="27" t="s">
        <v>424</v>
      </c>
      <c r="V52" s="27"/>
      <c r="W52" s="27"/>
      <c r="X52" s="27"/>
      <c r="Y52" s="27"/>
      <c r="Z52" s="27"/>
      <c r="AA52" s="23"/>
      <c r="AB52" s="24"/>
      <c r="AC52" s="402"/>
      <c r="AD52" s="403"/>
      <c r="AE52" s="27"/>
      <c r="AF52" s="27"/>
      <c r="AG52" s="23"/>
      <c r="AH52" s="24"/>
      <c r="AI52" s="398"/>
      <c r="AJ52" s="399"/>
      <c r="AK52" s="404" t="s">
        <v>417</v>
      </c>
      <c r="AL52" s="405"/>
      <c r="AM52" s="405"/>
      <c r="AN52" s="401"/>
    </row>
    <row r="53" spans="2:40" ht="13.5" customHeight="1" x14ac:dyDescent="0.15">
      <c r="B53" s="30" t="s">
        <v>485</v>
      </c>
      <c r="C53" s="29">
        <v>10.800000190734863</v>
      </c>
      <c r="D53" s="29">
        <f t="shared" si="0"/>
        <v>438.19999885559082</v>
      </c>
      <c r="E53" s="29">
        <f t="shared" si="1"/>
        <v>448.99999904632568</v>
      </c>
      <c r="F53" s="398"/>
      <c r="G53" s="399"/>
      <c r="H53" s="399"/>
      <c r="I53" s="96"/>
      <c r="J53" s="28"/>
      <c r="K53" s="27" t="s">
        <v>415</v>
      </c>
      <c r="L53" s="27"/>
      <c r="M53" s="400"/>
      <c r="N53" s="401"/>
      <c r="O53" s="27"/>
      <c r="P53" s="27">
        <v>18</v>
      </c>
      <c r="Q53" s="27"/>
      <c r="R53" s="27"/>
      <c r="S53" s="27">
        <v>18</v>
      </c>
      <c r="T53" s="27">
        <v>18</v>
      </c>
      <c r="U53" s="27" t="s">
        <v>425</v>
      </c>
      <c r="V53" s="27"/>
      <c r="W53" s="27"/>
      <c r="X53" s="27"/>
      <c r="Y53" s="27"/>
      <c r="Z53" s="27"/>
      <c r="AA53" s="23"/>
      <c r="AB53" s="24"/>
      <c r="AC53" s="402"/>
      <c r="AD53" s="403"/>
      <c r="AE53" s="27"/>
      <c r="AF53" s="27"/>
      <c r="AG53" s="23"/>
      <c r="AH53" s="24"/>
      <c r="AI53" s="398"/>
      <c r="AJ53" s="399"/>
      <c r="AK53" s="404" t="s">
        <v>417</v>
      </c>
      <c r="AL53" s="405"/>
      <c r="AM53" s="405"/>
      <c r="AN53" s="401"/>
    </row>
    <row r="54" spans="2:40" ht="13.5" customHeight="1" x14ac:dyDescent="0.15">
      <c r="B54" s="30" t="s">
        <v>486</v>
      </c>
      <c r="C54" s="29">
        <v>10.800000190734863</v>
      </c>
      <c r="D54" s="29">
        <f t="shared" si="0"/>
        <v>448.99999904632568</v>
      </c>
      <c r="E54" s="29">
        <f t="shared" si="1"/>
        <v>459.79999923706055</v>
      </c>
      <c r="F54" s="398"/>
      <c r="G54" s="399"/>
      <c r="H54" s="399"/>
      <c r="I54" s="96"/>
      <c r="J54" s="28"/>
      <c r="K54" s="27" t="s">
        <v>415</v>
      </c>
      <c r="L54" s="27"/>
      <c r="M54" s="400"/>
      <c r="N54" s="401"/>
      <c r="O54" s="27"/>
      <c r="P54" s="27"/>
      <c r="Q54" s="27"/>
      <c r="R54" s="27"/>
      <c r="S54" s="27"/>
      <c r="T54" s="97"/>
      <c r="U54" s="96"/>
      <c r="V54" s="97"/>
      <c r="W54" s="97"/>
      <c r="X54" s="97"/>
      <c r="Y54" s="97"/>
      <c r="Z54" s="97"/>
      <c r="AA54" s="23"/>
      <c r="AB54" s="96"/>
      <c r="AC54" s="402"/>
      <c r="AD54" s="403"/>
      <c r="AE54" s="27"/>
      <c r="AF54" s="27"/>
      <c r="AG54" s="23"/>
      <c r="AH54" s="24"/>
      <c r="AI54" s="398"/>
      <c r="AJ54" s="399"/>
      <c r="AK54" s="404" t="s">
        <v>417</v>
      </c>
      <c r="AL54" s="405"/>
      <c r="AM54" s="405"/>
      <c r="AN54" s="401"/>
    </row>
    <row r="55" spans="2:40" ht="13.5" customHeight="1" x14ac:dyDescent="0.15">
      <c r="B55" s="30" t="s">
        <v>487</v>
      </c>
      <c r="C55" s="29">
        <v>10.800000190734863</v>
      </c>
      <c r="D55" s="29">
        <f t="shared" si="0"/>
        <v>459.79999923706055</v>
      </c>
      <c r="E55" s="29">
        <f t="shared" si="1"/>
        <v>470.59999942779541</v>
      </c>
      <c r="F55" s="406"/>
      <c r="G55" s="399"/>
      <c r="H55" s="399"/>
      <c r="I55" s="96"/>
      <c r="J55" s="28"/>
      <c r="K55" s="27"/>
      <c r="L55" s="27"/>
      <c r="M55" s="400"/>
      <c r="N55" s="401"/>
      <c r="O55" s="27"/>
      <c r="P55" s="27"/>
      <c r="Q55" s="27"/>
      <c r="R55" s="27"/>
      <c r="S55" s="27"/>
      <c r="T55" s="27"/>
      <c r="U55" s="27"/>
      <c r="V55" s="27"/>
      <c r="W55" s="27"/>
      <c r="X55" s="27"/>
      <c r="Y55" s="27"/>
      <c r="Z55" s="27"/>
      <c r="AA55" s="23"/>
      <c r="AB55" s="24"/>
      <c r="AC55" s="402"/>
      <c r="AD55" s="403"/>
      <c r="AE55" s="27"/>
      <c r="AF55" s="27"/>
      <c r="AG55" s="23"/>
      <c r="AH55" s="24"/>
      <c r="AI55" s="398"/>
      <c r="AJ55" s="399"/>
      <c r="AK55" s="404"/>
      <c r="AL55" s="405"/>
      <c r="AM55" s="405"/>
      <c r="AN55" s="401"/>
    </row>
    <row r="56" spans="2:40" ht="13.5" customHeight="1" x14ac:dyDescent="0.15">
      <c r="B56" s="30" t="s">
        <v>488</v>
      </c>
      <c r="C56" s="29">
        <v>10.699999809265137</v>
      </c>
      <c r="D56" s="29">
        <f t="shared" si="0"/>
        <v>470.59999942779541</v>
      </c>
      <c r="E56" s="29">
        <f t="shared" si="1"/>
        <v>481.29999923706055</v>
      </c>
      <c r="F56" s="406"/>
      <c r="G56" s="399"/>
      <c r="H56" s="399"/>
      <c r="I56" s="96"/>
      <c r="J56" s="28"/>
      <c r="K56" s="27" t="s">
        <v>415</v>
      </c>
      <c r="L56" s="27"/>
      <c r="M56" s="400"/>
      <c r="N56" s="401"/>
      <c r="O56" s="27"/>
      <c r="P56" s="27">
        <v>19</v>
      </c>
      <c r="Q56" s="27"/>
      <c r="R56" s="27"/>
      <c r="S56" s="27">
        <v>19</v>
      </c>
      <c r="T56" s="27">
        <v>19</v>
      </c>
      <c r="U56" s="27"/>
      <c r="V56" s="27"/>
      <c r="W56" s="27"/>
      <c r="X56" s="27"/>
      <c r="Y56" s="27"/>
      <c r="Z56" s="27"/>
      <c r="AA56" s="23"/>
      <c r="AB56" s="24"/>
      <c r="AC56" s="402"/>
      <c r="AD56" s="403"/>
      <c r="AE56" s="27"/>
      <c r="AF56" s="27"/>
      <c r="AG56" s="23"/>
      <c r="AH56" s="24"/>
      <c r="AI56" s="398"/>
      <c r="AJ56" s="399"/>
      <c r="AK56" s="404" t="s">
        <v>417</v>
      </c>
      <c r="AL56" s="405"/>
      <c r="AM56" s="405"/>
      <c r="AN56" s="401"/>
    </row>
    <row r="57" spans="2:40" ht="13.5" customHeight="1" x14ac:dyDescent="0.15">
      <c r="B57" s="30" t="s">
        <v>489</v>
      </c>
      <c r="C57" s="29">
        <v>6</v>
      </c>
      <c r="D57" s="29">
        <f t="shared" si="0"/>
        <v>481.29999923706055</v>
      </c>
      <c r="E57" s="29">
        <f t="shared" si="1"/>
        <v>487.29999923706055</v>
      </c>
      <c r="F57" s="406" t="s">
        <v>414</v>
      </c>
      <c r="G57" s="399"/>
      <c r="H57" s="399"/>
      <c r="I57" s="96"/>
      <c r="J57" s="28"/>
      <c r="K57" s="27" t="s">
        <v>415</v>
      </c>
      <c r="L57" s="27"/>
      <c r="M57" s="400"/>
      <c r="N57" s="401"/>
      <c r="O57" s="27"/>
      <c r="P57" s="96"/>
      <c r="Q57" s="27"/>
      <c r="R57" s="27"/>
      <c r="S57" s="96"/>
      <c r="T57" s="27"/>
      <c r="U57" s="27"/>
      <c r="V57" s="27"/>
      <c r="W57" s="27"/>
      <c r="X57" s="27"/>
      <c r="Y57" s="27"/>
      <c r="Z57" s="27"/>
      <c r="AA57" s="23"/>
      <c r="AB57" s="24"/>
      <c r="AC57" s="402"/>
      <c r="AD57" s="403"/>
      <c r="AE57" s="27"/>
      <c r="AF57" s="27"/>
      <c r="AG57" s="23"/>
      <c r="AH57" s="24"/>
      <c r="AI57" s="398"/>
      <c r="AJ57" s="399"/>
      <c r="AK57" s="411" t="s">
        <v>552</v>
      </c>
      <c r="AL57" s="412"/>
      <c r="AM57" s="412"/>
      <c r="AN57" s="413"/>
    </row>
    <row r="58" spans="2:40" ht="13.5" customHeight="1" x14ac:dyDescent="0.15">
      <c r="B58" s="30" t="s">
        <v>490</v>
      </c>
      <c r="C58" s="29">
        <v>6.3000001907348633</v>
      </c>
      <c r="D58" s="29">
        <f t="shared" si="0"/>
        <v>487.29999923706055</v>
      </c>
      <c r="E58" s="29">
        <f t="shared" si="1"/>
        <v>493.59999942779541</v>
      </c>
      <c r="F58" s="406" t="s">
        <v>414</v>
      </c>
      <c r="G58" s="399"/>
      <c r="H58" s="399"/>
      <c r="I58" s="96"/>
      <c r="J58" s="28"/>
      <c r="K58" s="27"/>
      <c r="L58" s="27"/>
      <c r="M58" s="400"/>
      <c r="N58" s="401"/>
      <c r="O58" s="27"/>
      <c r="P58" s="27"/>
      <c r="Q58" s="27"/>
      <c r="R58" s="27"/>
      <c r="S58" s="27"/>
      <c r="T58" s="27"/>
      <c r="U58" s="27"/>
      <c r="V58" s="27"/>
      <c r="W58" s="27"/>
      <c r="X58" s="27"/>
      <c r="Y58" s="27"/>
      <c r="Z58" s="27"/>
      <c r="AA58" s="23"/>
      <c r="AB58" s="24"/>
      <c r="AC58" s="402"/>
      <c r="AD58" s="403"/>
      <c r="AE58" s="27"/>
      <c r="AF58" s="27"/>
      <c r="AG58" s="23"/>
      <c r="AH58" s="24"/>
      <c r="AI58" s="398"/>
      <c r="AJ58" s="399"/>
      <c r="AK58" s="404"/>
      <c r="AL58" s="405"/>
      <c r="AM58" s="405"/>
      <c r="AN58" s="401"/>
    </row>
    <row r="59" spans="2:40" ht="13.5" customHeight="1" x14ac:dyDescent="0.15">
      <c r="B59" s="30" t="s">
        <v>491</v>
      </c>
      <c r="C59" s="29">
        <v>6.1999998092651367</v>
      </c>
      <c r="D59" s="29">
        <f t="shared" si="0"/>
        <v>493.59999942779541</v>
      </c>
      <c r="E59" s="29">
        <f t="shared" si="1"/>
        <v>499.79999923706055</v>
      </c>
      <c r="F59" s="406" t="s">
        <v>414</v>
      </c>
      <c r="G59" s="399"/>
      <c r="H59" s="399"/>
      <c r="I59" s="96"/>
      <c r="J59" s="28"/>
      <c r="K59" s="27" t="s">
        <v>415</v>
      </c>
      <c r="L59" s="27"/>
      <c r="M59" s="400"/>
      <c r="N59" s="401"/>
      <c r="O59" s="27" t="s">
        <v>426</v>
      </c>
      <c r="P59" s="27">
        <v>20</v>
      </c>
      <c r="Q59" s="27"/>
      <c r="R59" s="27"/>
      <c r="S59" s="27">
        <v>20</v>
      </c>
      <c r="T59" s="27">
        <v>20</v>
      </c>
      <c r="U59" s="27"/>
      <c r="V59" s="27"/>
      <c r="W59" s="27"/>
      <c r="X59" s="27"/>
      <c r="Y59" s="27" t="s">
        <v>426</v>
      </c>
      <c r="Z59" s="27"/>
      <c r="AA59" s="23"/>
      <c r="AB59" s="24"/>
      <c r="AC59" s="402"/>
      <c r="AD59" s="403"/>
      <c r="AE59" s="27"/>
      <c r="AF59" s="27"/>
      <c r="AG59" s="23"/>
      <c r="AH59" s="24"/>
      <c r="AI59" s="398"/>
      <c r="AJ59" s="399"/>
      <c r="AK59" s="404"/>
      <c r="AL59" s="405"/>
      <c r="AM59" s="405"/>
      <c r="AN59" s="401"/>
    </row>
    <row r="60" spans="2:40" ht="13.5" customHeight="1" x14ac:dyDescent="0.15">
      <c r="B60" s="30" t="s">
        <v>492</v>
      </c>
      <c r="C60" s="29">
        <v>6.1999998092651367</v>
      </c>
      <c r="D60" s="29">
        <f t="shared" si="0"/>
        <v>499.79999923706055</v>
      </c>
      <c r="E60" s="29">
        <f t="shared" si="1"/>
        <v>505.99999904632568</v>
      </c>
      <c r="F60" s="406" t="s">
        <v>414</v>
      </c>
      <c r="G60" s="399"/>
      <c r="H60" s="399"/>
      <c r="I60" s="96"/>
      <c r="J60" s="28"/>
      <c r="K60" s="27" t="s">
        <v>415</v>
      </c>
      <c r="L60" s="27"/>
      <c r="M60" s="400"/>
      <c r="N60" s="401"/>
      <c r="O60" s="27"/>
      <c r="P60" s="27"/>
      <c r="Q60" s="27"/>
      <c r="R60" s="27"/>
      <c r="S60" s="27"/>
      <c r="T60" s="27"/>
      <c r="U60" s="27"/>
      <c r="V60" s="27"/>
      <c r="W60" s="27"/>
      <c r="X60" s="27"/>
      <c r="Y60" s="27"/>
      <c r="Z60" s="27"/>
      <c r="AA60" s="23"/>
      <c r="AB60" s="24"/>
      <c r="AC60" s="402"/>
      <c r="AD60" s="403"/>
      <c r="AE60" s="27"/>
      <c r="AF60" s="27"/>
      <c r="AG60" s="23"/>
      <c r="AH60" s="24"/>
      <c r="AI60" s="398"/>
      <c r="AJ60" s="399"/>
      <c r="AK60" s="404" t="s">
        <v>417</v>
      </c>
      <c r="AL60" s="405"/>
      <c r="AM60" s="405"/>
      <c r="AN60" s="401"/>
    </row>
    <row r="61" spans="2:40" ht="13.5" customHeight="1" x14ac:dyDescent="0.15">
      <c r="B61" s="30" t="s">
        <v>493</v>
      </c>
      <c r="C61" s="29">
        <v>6.1999998092651367</v>
      </c>
      <c r="D61" s="29">
        <f t="shared" si="0"/>
        <v>505.99999904632568</v>
      </c>
      <c r="E61" s="29">
        <f t="shared" si="1"/>
        <v>512.19999885559082</v>
      </c>
      <c r="F61" s="406" t="s">
        <v>414</v>
      </c>
      <c r="G61" s="399"/>
      <c r="H61" s="399"/>
      <c r="I61" s="96"/>
      <c r="J61" s="28"/>
      <c r="K61" s="27" t="s">
        <v>415</v>
      </c>
      <c r="L61" s="27"/>
      <c r="M61" s="400"/>
      <c r="N61" s="401"/>
      <c r="O61" s="27"/>
      <c r="P61" s="27"/>
      <c r="Q61" s="27"/>
      <c r="R61" s="27"/>
      <c r="S61" s="27"/>
      <c r="T61" s="27"/>
      <c r="U61" s="27"/>
      <c r="V61" s="27"/>
      <c r="W61" s="27"/>
      <c r="X61" s="27"/>
      <c r="Y61" s="27"/>
      <c r="Z61" s="27"/>
      <c r="AA61" s="23"/>
      <c r="AB61" s="24"/>
      <c r="AC61" s="402"/>
      <c r="AD61" s="403"/>
      <c r="AE61" s="27"/>
      <c r="AF61" s="27"/>
      <c r="AG61" s="23"/>
      <c r="AH61" s="24"/>
      <c r="AI61" s="398"/>
      <c r="AJ61" s="399"/>
      <c r="AK61" s="404" t="s">
        <v>418</v>
      </c>
      <c r="AL61" s="405"/>
      <c r="AM61" s="405"/>
      <c r="AN61" s="401"/>
    </row>
    <row r="62" spans="2:40" ht="13.5" customHeight="1" x14ac:dyDescent="0.15">
      <c r="B62" s="30" t="s">
        <v>494</v>
      </c>
      <c r="C62" s="29">
        <v>10.899999618530273</v>
      </c>
      <c r="D62" s="29">
        <f t="shared" si="0"/>
        <v>512.19999885559082</v>
      </c>
      <c r="E62" s="29">
        <f t="shared" si="1"/>
        <v>523.09999847412109</v>
      </c>
      <c r="F62" s="398"/>
      <c r="G62" s="399"/>
      <c r="H62" s="399"/>
      <c r="I62" s="96"/>
      <c r="J62" s="28"/>
      <c r="K62" s="27" t="s">
        <v>415</v>
      </c>
      <c r="L62" s="27"/>
      <c r="M62" s="400"/>
      <c r="N62" s="401"/>
      <c r="O62" s="27"/>
      <c r="P62" s="27"/>
      <c r="Q62" s="27"/>
      <c r="R62" s="27"/>
      <c r="S62" s="27"/>
      <c r="T62" s="27"/>
      <c r="U62" s="27"/>
      <c r="V62" s="27"/>
      <c r="W62" s="27"/>
      <c r="X62" s="27"/>
      <c r="Y62" s="27"/>
      <c r="Z62" s="27"/>
      <c r="AA62" s="23"/>
      <c r="AB62" s="24"/>
      <c r="AC62" s="402"/>
      <c r="AD62" s="403"/>
      <c r="AE62" s="27"/>
      <c r="AF62" s="27"/>
      <c r="AG62" s="23"/>
      <c r="AH62" s="24"/>
      <c r="AI62" s="398"/>
      <c r="AJ62" s="399"/>
      <c r="AK62" s="404" t="s">
        <v>417</v>
      </c>
      <c r="AL62" s="405"/>
      <c r="AM62" s="405"/>
      <c r="AN62" s="401"/>
    </row>
    <row r="63" spans="2:40" ht="13.5" customHeight="1" x14ac:dyDescent="0.15">
      <c r="B63" s="30" t="s">
        <v>495</v>
      </c>
      <c r="C63" s="29">
        <v>10.699999809265137</v>
      </c>
      <c r="D63" s="29">
        <f t="shared" si="0"/>
        <v>523.09999847412109</v>
      </c>
      <c r="E63" s="29">
        <f t="shared" si="1"/>
        <v>533.79999828338623</v>
      </c>
      <c r="F63" s="398"/>
      <c r="G63" s="399"/>
      <c r="H63" s="399"/>
      <c r="I63" s="96"/>
      <c r="J63" s="28"/>
      <c r="K63" s="27" t="s">
        <v>415</v>
      </c>
      <c r="L63" s="27"/>
      <c r="M63" s="400"/>
      <c r="N63" s="401"/>
      <c r="O63" s="27"/>
      <c r="P63" s="27">
        <v>21</v>
      </c>
      <c r="Q63" s="27"/>
      <c r="R63" s="27"/>
      <c r="S63" s="27">
        <v>21</v>
      </c>
      <c r="T63" s="27">
        <v>21</v>
      </c>
      <c r="U63" s="27"/>
      <c r="V63" s="27"/>
      <c r="W63" s="27"/>
      <c r="X63" s="27"/>
      <c r="Y63" s="27"/>
      <c r="Z63" s="27"/>
      <c r="AA63" s="23"/>
      <c r="AB63" s="24"/>
      <c r="AC63" s="402"/>
      <c r="AD63" s="403"/>
      <c r="AE63" s="27"/>
      <c r="AF63" s="27"/>
      <c r="AG63" s="23"/>
      <c r="AH63" s="24"/>
      <c r="AI63" s="398"/>
      <c r="AJ63" s="399"/>
      <c r="AK63" s="404" t="s">
        <v>417</v>
      </c>
      <c r="AL63" s="405"/>
      <c r="AM63" s="405"/>
      <c r="AN63" s="401"/>
    </row>
    <row r="64" spans="2:40" ht="13.5" customHeight="1" x14ac:dyDescent="0.15">
      <c r="B64" s="30" t="s">
        <v>496</v>
      </c>
      <c r="C64" s="29">
        <v>10.800000190734863</v>
      </c>
      <c r="D64" s="29">
        <f t="shared" si="0"/>
        <v>533.79999828338623</v>
      </c>
      <c r="E64" s="29">
        <f t="shared" si="1"/>
        <v>544.59999847412109</v>
      </c>
      <c r="F64" s="398"/>
      <c r="G64" s="399"/>
      <c r="H64" s="399"/>
      <c r="I64" s="96"/>
      <c r="J64" s="28"/>
      <c r="K64" s="27"/>
      <c r="L64" s="27"/>
      <c r="M64" s="400"/>
      <c r="N64" s="401"/>
      <c r="O64" s="27"/>
      <c r="P64" s="27"/>
      <c r="Q64" s="27"/>
      <c r="R64" s="27"/>
      <c r="S64" s="27"/>
      <c r="T64" s="27"/>
      <c r="U64" s="27"/>
      <c r="V64" s="27"/>
      <c r="W64" s="27"/>
      <c r="X64" s="27"/>
      <c r="Y64" s="27"/>
      <c r="Z64" s="27"/>
      <c r="AA64" s="23"/>
      <c r="AB64" s="24"/>
      <c r="AC64" s="402"/>
      <c r="AD64" s="403"/>
      <c r="AE64" s="27"/>
      <c r="AF64" s="27"/>
      <c r="AG64" s="23"/>
      <c r="AH64" s="24"/>
      <c r="AI64" s="398"/>
      <c r="AJ64" s="399"/>
      <c r="AK64" s="404"/>
      <c r="AL64" s="405"/>
      <c r="AM64" s="405"/>
      <c r="AN64" s="401"/>
    </row>
    <row r="65" spans="2:40" ht="13.5" customHeight="1" x14ac:dyDescent="0.15">
      <c r="B65" s="30" t="s">
        <v>497</v>
      </c>
      <c r="C65" s="29">
        <v>10.800000190734863</v>
      </c>
      <c r="D65" s="29">
        <f t="shared" si="0"/>
        <v>544.59999847412109</v>
      </c>
      <c r="E65" s="29">
        <f t="shared" si="1"/>
        <v>555.39999866485596</v>
      </c>
      <c r="F65" s="398"/>
      <c r="G65" s="399"/>
      <c r="H65" s="399"/>
      <c r="I65" s="96"/>
      <c r="J65" s="28"/>
      <c r="K65" s="27" t="s">
        <v>415</v>
      </c>
      <c r="L65" s="27"/>
      <c r="M65" s="400"/>
      <c r="N65" s="401"/>
      <c r="O65" s="27"/>
      <c r="P65" s="27">
        <v>22</v>
      </c>
      <c r="Q65" s="27"/>
      <c r="R65" s="27"/>
      <c r="S65" s="27">
        <v>22</v>
      </c>
      <c r="T65" s="27">
        <v>22</v>
      </c>
      <c r="U65" s="27"/>
      <c r="V65" s="27"/>
      <c r="W65" s="27"/>
      <c r="X65" s="27"/>
      <c r="Y65" s="27"/>
      <c r="Z65" s="27"/>
      <c r="AA65" s="23"/>
      <c r="AB65" s="24"/>
      <c r="AC65" s="402"/>
      <c r="AD65" s="403"/>
      <c r="AE65" s="27"/>
      <c r="AF65" s="27"/>
      <c r="AG65" s="23"/>
      <c r="AH65" s="24"/>
      <c r="AI65" s="398"/>
      <c r="AJ65" s="399"/>
      <c r="AK65" s="404" t="s">
        <v>417</v>
      </c>
      <c r="AL65" s="405"/>
      <c r="AM65" s="405"/>
      <c r="AN65" s="401"/>
    </row>
    <row r="66" spans="2:40" ht="13.5" customHeight="1" x14ac:dyDescent="0.15">
      <c r="B66" s="30" t="s">
        <v>498</v>
      </c>
      <c r="C66" s="29">
        <v>10.800000190734863</v>
      </c>
      <c r="D66" s="29">
        <f t="shared" si="0"/>
        <v>555.39999866485596</v>
      </c>
      <c r="E66" s="29">
        <f t="shared" si="1"/>
        <v>566.19999885559082</v>
      </c>
      <c r="F66" s="406"/>
      <c r="G66" s="399"/>
      <c r="H66" s="399"/>
      <c r="I66" s="96"/>
      <c r="J66" s="28"/>
      <c r="K66" s="27" t="s">
        <v>415</v>
      </c>
      <c r="L66" s="27"/>
      <c r="M66" s="400"/>
      <c r="N66" s="401"/>
      <c r="O66" s="27"/>
      <c r="P66" s="27"/>
      <c r="Q66" s="27"/>
      <c r="R66" s="27"/>
      <c r="S66" s="27"/>
      <c r="T66" s="27"/>
      <c r="U66" s="27"/>
      <c r="V66" s="27"/>
      <c r="W66" s="27"/>
      <c r="X66" s="27"/>
      <c r="Y66" s="27"/>
      <c r="Z66" s="27"/>
      <c r="AA66" s="23"/>
      <c r="AB66" s="24"/>
      <c r="AC66" s="402"/>
      <c r="AD66" s="403"/>
      <c r="AE66" s="27"/>
      <c r="AF66" s="27"/>
      <c r="AG66" s="23"/>
      <c r="AH66" s="24"/>
      <c r="AI66" s="398"/>
      <c r="AJ66" s="399"/>
      <c r="AK66" s="404"/>
      <c r="AL66" s="405"/>
      <c r="AM66" s="405"/>
      <c r="AN66" s="401"/>
    </row>
    <row r="67" spans="2:40" ht="13.5" customHeight="1" x14ac:dyDescent="0.15">
      <c r="B67" s="30" t="s">
        <v>499</v>
      </c>
      <c r="C67" s="29">
        <v>6</v>
      </c>
      <c r="D67" s="29">
        <f t="shared" si="0"/>
        <v>566.19999885559082</v>
      </c>
      <c r="E67" s="29">
        <f t="shared" si="1"/>
        <v>572.19999885559082</v>
      </c>
      <c r="F67" s="406" t="s">
        <v>413</v>
      </c>
      <c r="G67" s="399"/>
      <c r="H67" s="399"/>
      <c r="I67" s="96"/>
      <c r="J67" s="28"/>
      <c r="K67" s="27" t="s">
        <v>415</v>
      </c>
      <c r="L67" s="27"/>
      <c r="M67" s="400"/>
      <c r="N67" s="401"/>
      <c r="O67" s="27"/>
      <c r="P67" s="27"/>
      <c r="Q67" s="27"/>
      <c r="R67" s="27"/>
      <c r="S67" s="27"/>
      <c r="T67" s="27"/>
      <c r="U67" s="27"/>
      <c r="V67" s="27"/>
      <c r="W67" s="27"/>
      <c r="X67" s="27"/>
      <c r="Y67" s="27"/>
      <c r="Z67" s="27"/>
      <c r="AA67" s="23"/>
      <c r="AB67" s="24"/>
      <c r="AC67" s="402"/>
      <c r="AD67" s="403"/>
      <c r="AE67" s="27"/>
      <c r="AF67" s="27"/>
      <c r="AG67" s="23"/>
      <c r="AH67" s="24"/>
      <c r="AI67" s="398"/>
      <c r="AJ67" s="399"/>
      <c r="AK67" s="404" t="s">
        <v>417</v>
      </c>
      <c r="AL67" s="405"/>
      <c r="AM67" s="405"/>
      <c r="AN67" s="401"/>
    </row>
    <row r="68" spans="2:40" ht="13.5" customHeight="1" x14ac:dyDescent="0.15">
      <c r="B68" s="30" t="s">
        <v>500</v>
      </c>
      <c r="C68" s="29">
        <v>6.3000001907348633</v>
      </c>
      <c r="D68" s="29">
        <f t="shared" si="0"/>
        <v>572.19999885559082</v>
      </c>
      <c r="E68" s="29">
        <f t="shared" si="1"/>
        <v>578.49999904632568</v>
      </c>
      <c r="F68" s="406" t="s">
        <v>413</v>
      </c>
      <c r="G68" s="399"/>
      <c r="H68" s="399"/>
      <c r="I68" s="96"/>
      <c r="J68" s="28"/>
      <c r="K68" s="27"/>
      <c r="L68" s="27"/>
      <c r="M68" s="400"/>
      <c r="N68" s="401"/>
      <c r="O68" s="27" t="s">
        <v>427</v>
      </c>
      <c r="P68" s="27">
        <v>23</v>
      </c>
      <c r="Q68" s="27"/>
      <c r="R68" s="27"/>
      <c r="S68" s="27">
        <v>23</v>
      </c>
      <c r="T68" s="27">
        <v>23</v>
      </c>
      <c r="U68" s="96"/>
      <c r="V68" s="97"/>
      <c r="W68" s="27"/>
      <c r="X68" s="27"/>
      <c r="Y68" s="27" t="s">
        <v>427</v>
      </c>
      <c r="Z68" s="27"/>
      <c r="AA68" s="23"/>
      <c r="AB68" s="24"/>
      <c r="AC68" s="402"/>
      <c r="AD68" s="403"/>
      <c r="AE68" s="27"/>
      <c r="AF68" s="27"/>
      <c r="AG68" s="23"/>
      <c r="AH68" s="24"/>
      <c r="AI68" s="398"/>
      <c r="AJ68" s="399"/>
      <c r="AK68" s="404"/>
      <c r="AL68" s="405"/>
      <c r="AM68" s="405"/>
      <c r="AN68" s="401"/>
    </row>
    <row r="69" spans="2:40" ht="13.5" customHeight="1" x14ac:dyDescent="0.15">
      <c r="B69" s="30" t="s">
        <v>501</v>
      </c>
      <c r="C69" s="29">
        <v>6.1999998092651367</v>
      </c>
      <c r="D69" s="29">
        <f t="shared" si="0"/>
        <v>578.49999904632568</v>
      </c>
      <c r="E69" s="29">
        <f t="shared" si="1"/>
        <v>584.69999885559082</v>
      </c>
      <c r="F69" s="406" t="s">
        <v>413</v>
      </c>
      <c r="G69" s="399"/>
      <c r="H69" s="399"/>
      <c r="I69" s="96"/>
      <c r="J69" s="28"/>
      <c r="K69" s="27" t="s">
        <v>415</v>
      </c>
      <c r="L69" s="27"/>
      <c r="M69" s="400"/>
      <c r="N69" s="401"/>
      <c r="O69" s="27"/>
      <c r="P69" s="27"/>
      <c r="Q69" s="27"/>
      <c r="R69" s="27"/>
      <c r="S69" s="27"/>
      <c r="T69" s="27"/>
      <c r="U69" s="27"/>
      <c r="V69" s="27"/>
      <c r="W69" s="27"/>
      <c r="X69" s="27"/>
      <c r="Y69" s="27"/>
      <c r="Z69" s="27"/>
      <c r="AA69" s="23"/>
      <c r="AB69" s="24"/>
      <c r="AC69" s="402"/>
      <c r="AD69" s="403"/>
      <c r="AE69" s="27"/>
      <c r="AF69" s="27"/>
      <c r="AG69" s="23"/>
      <c r="AH69" s="24"/>
      <c r="AI69" s="398"/>
      <c r="AJ69" s="399"/>
      <c r="AK69" s="404"/>
      <c r="AL69" s="405"/>
      <c r="AM69" s="405"/>
      <c r="AN69" s="401"/>
    </row>
    <row r="70" spans="2:40" ht="13.5" customHeight="1" x14ac:dyDescent="0.15">
      <c r="B70" s="30" t="s">
        <v>502</v>
      </c>
      <c r="C70" s="29">
        <v>6.3000001907348633</v>
      </c>
      <c r="D70" s="29">
        <f t="shared" si="0"/>
        <v>584.69999885559082</v>
      </c>
      <c r="E70" s="29">
        <f t="shared" si="1"/>
        <v>590.99999904632568</v>
      </c>
      <c r="F70" s="406" t="s">
        <v>413</v>
      </c>
      <c r="G70" s="399"/>
      <c r="H70" s="399"/>
      <c r="I70" s="96"/>
      <c r="J70" s="28"/>
      <c r="K70" s="27"/>
      <c r="L70" s="27"/>
      <c r="M70" s="400"/>
      <c r="N70" s="401"/>
      <c r="O70" s="27"/>
      <c r="P70" s="27"/>
      <c r="Q70" s="27"/>
      <c r="R70" s="27"/>
      <c r="S70" s="27"/>
      <c r="T70" s="27"/>
      <c r="U70" s="27"/>
      <c r="V70" s="27"/>
      <c r="W70" s="27"/>
      <c r="X70" s="27"/>
      <c r="Y70" s="27"/>
      <c r="Z70" s="27"/>
      <c r="AA70" s="23"/>
      <c r="AB70" s="24"/>
      <c r="AC70" s="402"/>
      <c r="AD70" s="403"/>
      <c r="AE70" s="27"/>
      <c r="AF70" s="27"/>
      <c r="AG70" s="23"/>
      <c r="AH70" s="24"/>
      <c r="AI70" s="398"/>
      <c r="AJ70" s="399"/>
      <c r="AK70" s="404"/>
      <c r="AL70" s="405"/>
      <c r="AM70" s="405"/>
      <c r="AN70" s="401"/>
    </row>
    <row r="71" spans="2:40" ht="13.5" customHeight="1" x14ac:dyDescent="0.15">
      <c r="B71" s="30" t="s">
        <v>503</v>
      </c>
      <c r="C71" s="29">
        <v>6.3000001907348633</v>
      </c>
      <c r="D71" s="29">
        <f t="shared" si="0"/>
        <v>590.99999904632568</v>
      </c>
      <c r="E71" s="29">
        <f t="shared" si="1"/>
        <v>597.29999923706055</v>
      </c>
      <c r="F71" s="406" t="s">
        <v>413</v>
      </c>
      <c r="G71" s="399"/>
      <c r="H71" s="399"/>
      <c r="I71" s="96"/>
      <c r="J71" s="28"/>
      <c r="K71" s="27" t="s">
        <v>415</v>
      </c>
      <c r="L71" s="27"/>
      <c r="M71" s="400"/>
      <c r="N71" s="401"/>
      <c r="O71" s="27"/>
      <c r="P71" s="27">
        <v>24</v>
      </c>
      <c r="Q71" s="27"/>
      <c r="R71" s="27"/>
      <c r="S71" s="27">
        <v>24</v>
      </c>
      <c r="T71" s="27">
        <v>24</v>
      </c>
      <c r="U71" s="27"/>
      <c r="V71" s="27"/>
      <c r="W71" s="27"/>
      <c r="X71" s="27"/>
      <c r="Y71" s="27"/>
      <c r="Z71" s="27"/>
      <c r="AA71" s="23"/>
      <c r="AB71" s="24"/>
      <c r="AC71" s="402"/>
      <c r="AD71" s="403"/>
      <c r="AE71" s="27"/>
      <c r="AF71" s="27"/>
      <c r="AG71" s="23"/>
      <c r="AH71" s="24"/>
      <c r="AI71" s="398"/>
      <c r="AJ71" s="399"/>
      <c r="AK71" s="411" t="s">
        <v>552</v>
      </c>
      <c r="AL71" s="412"/>
      <c r="AM71" s="412"/>
      <c r="AN71" s="413"/>
    </row>
    <row r="72" spans="2:40" ht="13.5" customHeight="1" x14ac:dyDescent="0.15">
      <c r="B72" s="30" t="s">
        <v>504</v>
      </c>
      <c r="C72" s="29">
        <v>10.699999809265137</v>
      </c>
      <c r="D72" s="29">
        <f t="shared" si="0"/>
        <v>597.29999923706055</v>
      </c>
      <c r="E72" s="29">
        <f t="shared" si="1"/>
        <v>607.99999904632568</v>
      </c>
      <c r="F72" s="398"/>
      <c r="G72" s="399"/>
      <c r="H72" s="399"/>
      <c r="I72" s="96"/>
      <c r="J72" s="28"/>
      <c r="K72" s="27"/>
      <c r="L72" s="27"/>
      <c r="M72" s="400"/>
      <c r="N72" s="401"/>
      <c r="O72" s="27"/>
      <c r="P72" s="27"/>
      <c r="Q72" s="27"/>
      <c r="R72" s="27"/>
      <c r="S72" s="27"/>
      <c r="T72" s="27"/>
      <c r="U72" s="27"/>
      <c r="V72" s="27"/>
      <c r="W72" s="27"/>
      <c r="X72" s="27"/>
      <c r="Y72" s="27"/>
      <c r="Z72" s="27"/>
      <c r="AA72" s="23"/>
      <c r="AB72" s="24"/>
      <c r="AC72" s="402"/>
      <c r="AD72" s="403"/>
      <c r="AE72" s="27"/>
      <c r="AF72" s="27"/>
      <c r="AG72" s="23"/>
      <c r="AH72" s="24"/>
      <c r="AI72" s="398"/>
      <c r="AJ72" s="399"/>
      <c r="AK72" s="404" t="s">
        <v>417</v>
      </c>
      <c r="AL72" s="405"/>
      <c r="AM72" s="405"/>
      <c r="AN72" s="401"/>
    </row>
    <row r="73" spans="2:40" ht="13.5" customHeight="1" x14ac:dyDescent="0.15">
      <c r="B73" s="30" t="s">
        <v>505</v>
      </c>
      <c r="C73" s="29">
        <v>10.300000190734863</v>
      </c>
      <c r="D73" s="29">
        <f t="shared" si="0"/>
        <v>607.99999904632568</v>
      </c>
      <c r="E73" s="29">
        <f t="shared" si="1"/>
        <v>618.29999923706055</v>
      </c>
      <c r="F73" s="398"/>
      <c r="G73" s="399"/>
      <c r="H73" s="399"/>
      <c r="I73" s="96"/>
      <c r="J73" s="28"/>
      <c r="K73" s="27" t="s">
        <v>415</v>
      </c>
      <c r="L73" s="27"/>
      <c r="M73" s="400"/>
      <c r="N73" s="401"/>
      <c r="O73" s="27"/>
      <c r="P73" s="27"/>
      <c r="Q73" s="27"/>
      <c r="R73" s="27"/>
      <c r="S73" s="27"/>
      <c r="T73" s="27"/>
      <c r="U73" s="27"/>
      <c r="V73" s="27"/>
      <c r="W73" s="27"/>
      <c r="X73" s="27"/>
      <c r="Y73" s="27"/>
      <c r="Z73" s="27"/>
      <c r="AA73" s="23"/>
      <c r="AB73" s="24"/>
      <c r="AC73" s="402"/>
      <c r="AD73" s="403"/>
      <c r="AE73" s="27"/>
      <c r="AF73" s="27"/>
      <c r="AG73" s="27"/>
      <c r="AH73" s="96"/>
      <c r="AI73" s="398"/>
      <c r="AJ73" s="399"/>
      <c r="AK73" s="408"/>
      <c r="AL73" s="409"/>
      <c r="AM73" s="409"/>
      <c r="AN73" s="410"/>
    </row>
    <row r="74" spans="2:40" ht="13.5" customHeight="1" x14ac:dyDescent="0.15">
      <c r="B74" s="30" t="s">
        <v>506</v>
      </c>
      <c r="C74" s="29">
        <v>10.300000190734863</v>
      </c>
      <c r="D74" s="29">
        <f t="shared" si="0"/>
        <v>618.29999923706055</v>
      </c>
      <c r="E74" s="29">
        <f t="shared" si="1"/>
        <v>628.59999942779541</v>
      </c>
      <c r="F74" s="398"/>
      <c r="G74" s="399"/>
      <c r="H74" s="399"/>
      <c r="I74" s="96"/>
      <c r="J74" s="28"/>
      <c r="K74" s="27" t="s">
        <v>415</v>
      </c>
      <c r="L74" s="27"/>
      <c r="M74" s="400"/>
      <c r="N74" s="401"/>
      <c r="O74" s="27"/>
      <c r="P74" s="27">
        <v>25</v>
      </c>
      <c r="Q74" s="27"/>
      <c r="R74" s="27"/>
      <c r="S74" s="27">
        <v>25</v>
      </c>
      <c r="T74" s="27">
        <v>25</v>
      </c>
      <c r="U74" s="27"/>
      <c r="V74" s="27"/>
      <c r="W74" s="27"/>
      <c r="X74" s="27"/>
      <c r="Y74" s="27"/>
      <c r="Z74" s="27"/>
      <c r="AA74" s="23"/>
      <c r="AB74" s="24"/>
      <c r="AC74" s="402"/>
      <c r="AD74" s="403"/>
      <c r="AE74" s="27"/>
      <c r="AF74" s="96"/>
      <c r="AG74" s="96"/>
      <c r="AH74" s="27"/>
      <c r="AI74" s="398"/>
      <c r="AJ74" s="399"/>
      <c r="AK74" s="408" t="s">
        <v>417</v>
      </c>
      <c r="AL74" s="409"/>
      <c r="AM74" s="409"/>
      <c r="AN74" s="410"/>
    </row>
    <row r="75" spans="2:40" ht="13.5" customHeight="1" x14ac:dyDescent="0.15">
      <c r="B75" s="30" t="s">
        <v>507</v>
      </c>
      <c r="C75" s="29">
        <v>10.5</v>
      </c>
      <c r="D75" s="29">
        <f t="shared" si="0"/>
        <v>628.59999942779541</v>
      </c>
      <c r="E75" s="29">
        <f t="shared" si="1"/>
        <v>639.09999942779541</v>
      </c>
      <c r="F75" s="398"/>
      <c r="G75" s="399"/>
      <c r="H75" s="399"/>
      <c r="I75" s="96"/>
      <c r="J75" s="28"/>
      <c r="K75" s="27"/>
      <c r="L75" s="27"/>
      <c r="M75" s="400"/>
      <c r="N75" s="401"/>
      <c r="O75" s="27"/>
      <c r="P75" s="27"/>
      <c r="Q75" s="27"/>
      <c r="R75" s="27"/>
      <c r="S75" s="27"/>
      <c r="T75" s="27"/>
      <c r="U75" s="27" t="s">
        <v>426</v>
      </c>
      <c r="V75" s="27"/>
      <c r="W75" s="27"/>
      <c r="X75" s="27"/>
      <c r="Y75" s="27"/>
      <c r="Z75" s="27"/>
      <c r="AA75" s="23"/>
      <c r="AB75" s="24"/>
      <c r="AC75" s="402"/>
      <c r="AD75" s="403"/>
      <c r="AE75" s="96"/>
      <c r="AF75" s="27"/>
      <c r="AG75" s="27"/>
      <c r="AH75" s="27"/>
      <c r="AI75" s="400"/>
      <c r="AJ75" s="407"/>
      <c r="AK75" s="404" t="s">
        <v>417</v>
      </c>
      <c r="AL75" s="405"/>
      <c r="AM75" s="405"/>
      <c r="AN75" s="401"/>
    </row>
    <row r="76" spans="2:40" ht="13.5" customHeight="1" x14ac:dyDescent="0.15">
      <c r="B76" s="30" t="s">
        <v>508</v>
      </c>
      <c r="C76" s="29">
        <v>10.300000190734863</v>
      </c>
      <c r="D76" s="29">
        <f t="shared" ref="D76:D139" si="2">E75</f>
        <v>639.09999942779541</v>
      </c>
      <c r="E76" s="29">
        <f t="shared" ref="E76:E139" si="3">SUM(C76:D76)</f>
        <v>649.39999961853027</v>
      </c>
      <c r="F76" s="398"/>
      <c r="G76" s="399"/>
      <c r="H76" s="399"/>
      <c r="I76" s="96"/>
      <c r="J76" s="28"/>
      <c r="K76" s="27" t="s">
        <v>415</v>
      </c>
      <c r="L76" s="27"/>
      <c r="M76" s="400"/>
      <c r="N76" s="401"/>
      <c r="O76" s="27" t="s">
        <v>428</v>
      </c>
      <c r="P76" s="27">
        <v>26</v>
      </c>
      <c r="Q76" s="27"/>
      <c r="R76" s="27"/>
      <c r="S76" s="27">
        <v>26</v>
      </c>
      <c r="T76" s="27">
        <v>26</v>
      </c>
      <c r="U76" s="27" t="s">
        <v>427</v>
      </c>
      <c r="V76" s="27"/>
      <c r="W76" s="27"/>
      <c r="X76" s="27"/>
      <c r="Y76" s="27" t="s">
        <v>428</v>
      </c>
      <c r="Z76" s="27"/>
      <c r="AA76" s="23"/>
      <c r="AB76" s="24"/>
      <c r="AC76" s="402"/>
      <c r="AD76" s="403"/>
      <c r="AE76" s="27"/>
      <c r="AF76" s="27"/>
      <c r="AG76" s="23"/>
      <c r="AH76" s="24"/>
      <c r="AI76" s="398"/>
      <c r="AJ76" s="399"/>
      <c r="AK76" s="404"/>
      <c r="AL76" s="405"/>
      <c r="AM76" s="405"/>
      <c r="AN76" s="401"/>
    </row>
    <row r="77" spans="2:40" ht="13.5" customHeight="1" x14ac:dyDescent="0.15">
      <c r="B77" s="30" t="s">
        <v>509</v>
      </c>
      <c r="C77" s="29">
        <v>10.100000381469727</v>
      </c>
      <c r="D77" s="29">
        <f t="shared" si="2"/>
        <v>649.39999961853027</v>
      </c>
      <c r="E77" s="29">
        <f t="shared" si="3"/>
        <v>659.5</v>
      </c>
      <c r="F77" s="398"/>
      <c r="G77" s="399"/>
      <c r="H77" s="399"/>
      <c r="I77" s="96"/>
      <c r="J77" s="28"/>
      <c r="K77" s="27" t="s">
        <v>415</v>
      </c>
      <c r="L77" s="27"/>
      <c r="M77" s="400"/>
      <c r="N77" s="401"/>
      <c r="O77" s="27"/>
      <c r="P77" s="27"/>
      <c r="Q77" s="27"/>
      <c r="R77" s="27"/>
      <c r="S77" s="27"/>
      <c r="T77" s="27"/>
      <c r="U77" s="27"/>
      <c r="V77" s="27"/>
      <c r="W77" s="27"/>
      <c r="X77" s="27"/>
      <c r="Y77" s="27"/>
      <c r="Z77" s="27"/>
      <c r="AA77" s="23"/>
      <c r="AB77" s="24"/>
      <c r="AC77" s="402"/>
      <c r="AD77" s="403"/>
      <c r="AE77" s="27"/>
      <c r="AF77" s="27"/>
      <c r="AG77" s="23"/>
      <c r="AH77" s="24"/>
      <c r="AI77" s="398"/>
      <c r="AJ77" s="399"/>
      <c r="AK77" s="404" t="s">
        <v>417</v>
      </c>
      <c r="AL77" s="405"/>
      <c r="AM77" s="405"/>
      <c r="AN77" s="401"/>
    </row>
    <row r="78" spans="2:40" ht="13.5" customHeight="1" x14ac:dyDescent="0.15">
      <c r="B78" s="30" t="s">
        <v>510</v>
      </c>
      <c r="C78" s="29">
        <v>10</v>
      </c>
      <c r="D78" s="29">
        <f t="shared" si="2"/>
        <v>659.5</v>
      </c>
      <c r="E78" s="29">
        <f t="shared" si="3"/>
        <v>669.5</v>
      </c>
      <c r="F78" s="398"/>
      <c r="G78" s="399"/>
      <c r="H78" s="399"/>
      <c r="I78" s="96"/>
      <c r="J78" s="28"/>
      <c r="K78" s="27"/>
      <c r="L78" s="27"/>
      <c r="M78" s="400"/>
      <c r="N78" s="401"/>
      <c r="O78" s="27"/>
      <c r="P78" s="27"/>
      <c r="Q78" s="27"/>
      <c r="R78" s="27"/>
      <c r="S78" s="27"/>
      <c r="T78" s="27"/>
      <c r="U78" s="27"/>
      <c r="V78" s="27"/>
      <c r="W78" s="27"/>
      <c r="X78" s="27"/>
      <c r="Y78" s="27"/>
      <c r="Z78" s="27"/>
      <c r="AA78" s="23"/>
      <c r="AB78" s="24"/>
      <c r="AC78" s="402"/>
      <c r="AD78" s="403"/>
      <c r="AE78" s="27"/>
      <c r="AF78" s="27"/>
      <c r="AG78" s="23"/>
      <c r="AH78" s="24"/>
      <c r="AI78" s="398"/>
      <c r="AJ78" s="399"/>
      <c r="AK78" s="404" t="s">
        <v>417</v>
      </c>
      <c r="AL78" s="405"/>
      <c r="AM78" s="405"/>
      <c r="AN78" s="401"/>
    </row>
    <row r="79" spans="2:40" ht="13.5" customHeight="1" x14ac:dyDescent="0.15">
      <c r="B79" s="30" t="s">
        <v>511</v>
      </c>
      <c r="C79" s="29">
        <v>9.8999996185302734</v>
      </c>
      <c r="D79" s="29">
        <f t="shared" si="2"/>
        <v>669.5</v>
      </c>
      <c r="E79" s="29">
        <f t="shared" si="3"/>
        <v>679.39999961853027</v>
      </c>
      <c r="F79" s="398"/>
      <c r="G79" s="399"/>
      <c r="H79" s="399"/>
      <c r="I79" s="96"/>
      <c r="J79" s="28"/>
      <c r="K79" s="27" t="s">
        <v>415</v>
      </c>
      <c r="L79" s="27"/>
      <c r="M79" s="400"/>
      <c r="N79" s="401"/>
      <c r="O79" s="27"/>
      <c r="P79" s="27"/>
      <c r="Q79" s="27"/>
      <c r="R79" s="27"/>
      <c r="S79" s="27"/>
      <c r="T79" s="27"/>
      <c r="U79" s="27"/>
      <c r="V79" s="27"/>
      <c r="W79" s="27"/>
      <c r="X79" s="27"/>
      <c r="Y79" s="27"/>
      <c r="Z79" s="27"/>
      <c r="AA79" s="23"/>
      <c r="AB79" s="24"/>
      <c r="AC79" s="402"/>
      <c r="AD79" s="403"/>
      <c r="AE79" s="27"/>
      <c r="AF79" s="27"/>
      <c r="AG79" s="23"/>
      <c r="AH79" s="24"/>
      <c r="AI79" s="398"/>
      <c r="AJ79" s="399"/>
      <c r="AK79" s="404"/>
      <c r="AL79" s="405"/>
      <c r="AM79" s="405"/>
      <c r="AN79" s="401"/>
    </row>
    <row r="80" spans="2:40" ht="13.5" customHeight="1" x14ac:dyDescent="0.15">
      <c r="B80" s="30" t="s">
        <v>512</v>
      </c>
      <c r="C80" s="29">
        <v>9.8999996185302734</v>
      </c>
      <c r="D80" s="29">
        <f t="shared" si="2"/>
        <v>679.39999961853027</v>
      </c>
      <c r="E80" s="29">
        <f t="shared" si="3"/>
        <v>689.29999923706055</v>
      </c>
      <c r="F80" s="398"/>
      <c r="G80" s="399"/>
      <c r="H80" s="399"/>
      <c r="I80" s="96"/>
      <c r="J80" s="28"/>
      <c r="K80" s="27" t="s">
        <v>415</v>
      </c>
      <c r="L80" s="27"/>
      <c r="M80" s="400"/>
      <c r="N80" s="401"/>
      <c r="O80" s="27"/>
      <c r="P80" s="27">
        <v>27</v>
      </c>
      <c r="Q80" s="27"/>
      <c r="R80" s="27"/>
      <c r="S80" s="27">
        <v>27</v>
      </c>
      <c r="T80" s="27">
        <v>27</v>
      </c>
      <c r="U80" s="27"/>
      <c r="V80" s="27"/>
      <c r="W80" s="27"/>
      <c r="X80" s="27"/>
      <c r="Y80" s="27"/>
      <c r="Z80" s="27"/>
      <c r="AA80" s="23"/>
      <c r="AB80" s="24"/>
      <c r="AC80" s="402"/>
      <c r="AD80" s="403"/>
      <c r="AE80" s="27"/>
      <c r="AF80" s="27"/>
      <c r="AG80" s="23"/>
      <c r="AH80" s="24"/>
      <c r="AI80" s="398"/>
      <c r="AJ80" s="399"/>
      <c r="AK80" s="404" t="s">
        <v>417</v>
      </c>
      <c r="AL80" s="405"/>
      <c r="AM80" s="405"/>
      <c r="AN80" s="401"/>
    </row>
    <row r="81" spans="2:40" ht="13.5" customHeight="1" x14ac:dyDescent="0.15">
      <c r="B81" s="30" t="s">
        <v>513</v>
      </c>
      <c r="C81" s="29">
        <v>9.6999998092651367</v>
      </c>
      <c r="D81" s="29">
        <f t="shared" si="2"/>
        <v>689.29999923706055</v>
      </c>
      <c r="E81" s="29">
        <f t="shared" si="3"/>
        <v>698.99999904632568</v>
      </c>
      <c r="F81" s="398"/>
      <c r="G81" s="399"/>
      <c r="H81" s="399"/>
      <c r="I81" s="96"/>
      <c r="J81" s="28"/>
      <c r="K81" s="27"/>
      <c r="L81" s="27"/>
      <c r="M81" s="400"/>
      <c r="N81" s="401"/>
      <c r="O81" s="27"/>
      <c r="P81" s="27">
        <v>28</v>
      </c>
      <c r="Q81" s="27"/>
      <c r="R81" s="27"/>
      <c r="S81" s="27">
        <v>28</v>
      </c>
      <c r="T81" s="27">
        <v>28</v>
      </c>
      <c r="U81" s="27"/>
      <c r="V81" s="27"/>
      <c r="W81" s="27"/>
      <c r="X81" s="27"/>
      <c r="Y81" s="27"/>
      <c r="Z81" s="27"/>
      <c r="AA81" s="23"/>
      <c r="AB81" s="24"/>
      <c r="AC81" s="402"/>
      <c r="AD81" s="403"/>
      <c r="AE81" s="27"/>
      <c r="AF81" s="27"/>
      <c r="AG81" s="23"/>
      <c r="AH81" s="24"/>
      <c r="AI81" s="398"/>
      <c r="AJ81" s="399"/>
      <c r="AK81" s="404" t="s">
        <v>417</v>
      </c>
      <c r="AL81" s="405"/>
      <c r="AM81" s="405"/>
      <c r="AN81" s="401"/>
    </row>
    <row r="82" spans="2:40" ht="13.5" customHeight="1" x14ac:dyDescent="0.15">
      <c r="B82" s="30" t="s">
        <v>514</v>
      </c>
      <c r="C82" s="29">
        <v>9.6999998092651367</v>
      </c>
      <c r="D82" s="29">
        <f t="shared" si="2"/>
        <v>698.99999904632568</v>
      </c>
      <c r="E82" s="29">
        <f t="shared" si="3"/>
        <v>708.69999885559082</v>
      </c>
      <c r="F82" s="398"/>
      <c r="G82" s="399"/>
      <c r="H82" s="399"/>
      <c r="I82" s="96"/>
      <c r="J82" s="28"/>
      <c r="K82" s="27" t="s">
        <v>415</v>
      </c>
      <c r="L82" s="27"/>
      <c r="M82" s="400"/>
      <c r="N82" s="401"/>
      <c r="O82" s="27"/>
      <c r="P82" s="27"/>
      <c r="Q82" s="27"/>
      <c r="R82" s="27"/>
      <c r="S82" s="27"/>
      <c r="T82" s="97"/>
      <c r="U82" s="97"/>
      <c r="V82" s="97"/>
      <c r="W82" s="27"/>
      <c r="X82" s="27"/>
      <c r="Y82" s="27"/>
      <c r="Z82" s="27"/>
      <c r="AA82" s="23"/>
      <c r="AB82" s="24"/>
      <c r="AC82" s="402"/>
      <c r="AD82" s="403"/>
      <c r="AE82" s="27"/>
      <c r="AF82" s="27"/>
      <c r="AG82" s="23"/>
      <c r="AH82" s="24"/>
      <c r="AI82" s="398"/>
      <c r="AJ82" s="399"/>
      <c r="AK82" s="404" t="s">
        <v>417</v>
      </c>
      <c r="AL82" s="405"/>
      <c r="AM82" s="405"/>
      <c r="AN82" s="401"/>
    </row>
    <row r="83" spans="2:40" ht="13.5" customHeight="1" x14ac:dyDescent="0.15">
      <c r="B83" s="30" t="s">
        <v>515</v>
      </c>
      <c r="C83" s="29">
        <v>10.100000381469727</v>
      </c>
      <c r="D83" s="29">
        <f t="shared" si="2"/>
        <v>708.69999885559082</v>
      </c>
      <c r="E83" s="29">
        <f t="shared" si="3"/>
        <v>718.79999923706055</v>
      </c>
      <c r="F83" s="398"/>
      <c r="G83" s="399"/>
      <c r="H83" s="399"/>
      <c r="I83" s="96"/>
      <c r="J83" s="28"/>
      <c r="K83" s="27" t="s">
        <v>415</v>
      </c>
      <c r="L83" s="27"/>
      <c r="M83" s="400"/>
      <c r="N83" s="401"/>
      <c r="O83" s="27"/>
      <c r="P83" s="27"/>
      <c r="Q83" s="27"/>
      <c r="R83" s="27"/>
      <c r="S83" s="27"/>
      <c r="T83" s="27"/>
      <c r="U83" s="27"/>
      <c r="V83" s="27"/>
      <c r="W83" s="27"/>
      <c r="X83" s="27"/>
      <c r="Y83" s="27"/>
      <c r="Z83" s="27"/>
      <c r="AA83" s="23"/>
      <c r="AB83" s="24"/>
      <c r="AC83" s="402"/>
      <c r="AD83" s="403"/>
      <c r="AE83" s="27"/>
      <c r="AF83" s="27"/>
      <c r="AG83" s="23"/>
      <c r="AH83" s="24"/>
      <c r="AI83" s="398"/>
      <c r="AJ83" s="399"/>
      <c r="AK83" s="404" t="s">
        <v>417</v>
      </c>
      <c r="AL83" s="405"/>
      <c r="AM83" s="405"/>
      <c r="AN83" s="401"/>
    </row>
    <row r="84" spans="2:40" ht="13.5" customHeight="1" x14ac:dyDescent="0.15">
      <c r="B84" s="30" t="s">
        <v>516</v>
      </c>
      <c r="C84" s="29">
        <v>10</v>
      </c>
      <c r="D84" s="29">
        <f t="shared" si="2"/>
        <v>718.79999923706055</v>
      </c>
      <c r="E84" s="29">
        <f t="shared" si="3"/>
        <v>728.79999923706055</v>
      </c>
      <c r="F84" s="398"/>
      <c r="G84" s="399"/>
      <c r="H84" s="399"/>
      <c r="I84" s="96"/>
      <c r="J84" s="28"/>
      <c r="K84" s="27"/>
      <c r="L84" s="27"/>
      <c r="M84" s="400"/>
      <c r="N84" s="401"/>
      <c r="O84" s="27"/>
      <c r="P84" s="27"/>
      <c r="Q84" s="27"/>
      <c r="R84" s="27"/>
      <c r="S84" s="27"/>
      <c r="T84" s="27"/>
      <c r="U84" s="27"/>
      <c r="V84" s="27"/>
      <c r="W84" s="27"/>
      <c r="X84" s="27"/>
      <c r="Y84" s="27"/>
      <c r="Z84" s="27"/>
      <c r="AA84" s="23"/>
      <c r="AB84" s="24"/>
      <c r="AC84" s="402"/>
      <c r="AD84" s="403"/>
      <c r="AE84" s="27"/>
      <c r="AF84" s="27"/>
      <c r="AG84" s="23"/>
      <c r="AH84" s="24"/>
      <c r="AI84" s="398"/>
      <c r="AJ84" s="399"/>
      <c r="AK84" s="404"/>
      <c r="AL84" s="405"/>
      <c r="AM84" s="405"/>
      <c r="AN84" s="401"/>
    </row>
    <row r="85" spans="2:40" ht="13.5" customHeight="1" x14ac:dyDescent="0.15">
      <c r="B85" s="30" t="s">
        <v>517</v>
      </c>
      <c r="C85" s="29">
        <v>10</v>
      </c>
      <c r="D85" s="29">
        <f t="shared" si="2"/>
        <v>728.79999923706055</v>
      </c>
      <c r="E85" s="29">
        <f t="shared" si="3"/>
        <v>738.79999923706055</v>
      </c>
      <c r="F85" s="398"/>
      <c r="G85" s="399"/>
      <c r="H85" s="399"/>
      <c r="I85" s="96"/>
      <c r="J85" s="28"/>
      <c r="K85" s="27" t="s">
        <v>415</v>
      </c>
      <c r="L85" s="27"/>
      <c r="M85" s="400"/>
      <c r="N85" s="401"/>
      <c r="O85" s="27" t="s">
        <v>429</v>
      </c>
      <c r="P85" s="27">
        <v>29</v>
      </c>
      <c r="Q85" s="27"/>
      <c r="R85" s="27"/>
      <c r="S85" s="27">
        <v>29</v>
      </c>
      <c r="T85" s="27">
        <v>29</v>
      </c>
      <c r="U85" s="96"/>
      <c r="V85" s="97"/>
      <c r="W85" s="97"/>
      <c r="X85" s="97"/>
      <c r="Y85" s="27" t="s">
        <v>429</v>
      </c>
      <c r="Z85" s="97"/>
      <c r="AA85" s="23"/>
      <c r="AB85" s="96"/>
      <c r="AC85" s="402"/>
      <c r="AD85" s="403"/>
      <c r="AE85" s="27"/>
      <c r="AF85" s="27"/>
      <c r="AG85" s="23"/>
      <c r="AH85" s="24"/>
      <c r="AI85" s="398"/>
      <c r="AJ85" s="399"/>
      <c r="AK85" s="404"/>
      <c r="AL85" s="405"/>
      <c r="AM85" s="405"/>
      <c r="AN85" s="401"/>
    </row>
    <row r="86" spans="2:40" ht="13.5" customHeight="1" x14ac:dyDescent="0.15">
      <c r="B86" s="30" t="s">
        <v>518</v>
      </c>
      <c r="C86" s="29">
        <v>10</v>
      </c>
      <c r="D86" s="29">
        <f t="shared" si="2"/>
        <v>738.79999923706055</v>
      </c>
      <c r="E86" s="29">
        <f t="shared" si="3"/>
        <v>748.79999923706055</v>
      </c>
      <c r="F86" s="406"/>
      <c r="G86" s="399"/>
      <c r="H86" s="399"/>
      <c r="I86" s="96"/>
      <c r="J86" s="28"/>
      <c r="K86" s="27" t="s">
        <v>415</v>
      </c>
      <c r="L86" s="27"/>
      <c r="M86" s="400"/>
      <c r="N86" s="401"/>
      <c r="O86" s="27"/>
      <c r="P86" s="27">
        <v>30</v>
      </c>
      <c r="Q86" s="27"/>
      <c r="R86" s="27"/>
      <c r="S86" s="27">
        <v>30</v>
      </c>
      <c r="T86" s="27">
        <v>30</v>
      </c>
      <c r="U86" s="27"/>
      <c r="V86" s="27"/>
      <c r="W86" s="27"/>
      <c r="X86" s="27"/>
      <c r="Y86" s="27"/>
      <c r="Z86" s="27"/>
      <c r="AA86" s="23"/>
      <c r="AB86" s="24"/>
      <c r="AC86" s="402"/>
      <c r="AD86" s="403"/>
      <c r="AE86" s="27"/>
      <c r="AF86" s="27"/>
      <c r="AG86" s="23"/>
      <c r="AH86" s="24"/>
      <c r="AI86" s="398"/>
      <c r="AJ86" s="399"/>
      <c r="AK86" s="404" t="s">
        <v>417</v>
      </c>
      <c r="AL86" s="405"/>
      <c r="AM86" s="405"/>
      <c r="AN86" s="401"/>
    </row>
    <row r="87" spans="2:40" ht="13.5" customHeight="1" x14ac:dyDescent="0.15">
      <c r="B87" s="30" t="s">
        <v>519</v>
      </c>
      <c r="C87" s="29">
        <v>10.100000381469727</v>
      </c>
      <c r="D87" s="29">
        <f t="shared" si="2"/>
        <v>748.79999923706055</v>
      </c>
      <c r="E87" s="29">
        <f t="shared" si="3"/>
        <v>758.89999961853027</v>
      </c>
      <c r="F87" s="406"/>
      <c r="G87" s="399"/>
      <c r="H87" s="399"/>
      <c r="I87" s="96"/>
      <c r="J87" s="28"/>
      <c r="K87" s="27"/>
      <c r="L87" s="27"/>
      <c r="M87" s="400"/>
      <c r="N87" s="401"/>
      <c r="O87" s="27"/>
      <c r="P87" s="27"/>
      <c r="Q87" s="27"/>
      <c r="R87" s="27"/>
      <c r="S87" s="27"/>
      <c r="T87" s="27"/>
      <c r="U87" s="27"/>
      <c r="V87" s="27"/>
      <c r="W87" s="27"/>
      <c r="X87" s="27"/>
      <c r="Y87" s="27"/>
      <c r="Z87" s="27"/>
      <c r="AA87" s="23"/>
      <c r="AB87" s="24"/>
      <c r="AC87" s="402"/>
      <c r="AD87" s="403"/>
      <c r="AE87" s="27"/>
      <c r="AF87" s="27"/>
      <c r="AG87" s="23"/>
      <c r="AH87" s="24"/>
      <c r="AI87" s="398"/>
      <c r="AJ87" s="399"/>
      <c r="AK87" s="404" t="s">
        <v>417</v>
      </c>
      <c r="AL87" s="405"/>
      <c r="AM87" s="405"/>
      <c r="AN87" s="401"/>
    </row>
    <row r="88" spans="2:40" ht="13.5" customHeight="1" x14ac:dyDescent="0.15">
      <c r="B88" s="30" t="s">
        <v>520</v>
      </c>
      <c r="C88" s="29">
        <v>10</v>
      </c>
      <c r="D88" s="29">
        <f t="shared" si="2"/>
        <v>758.89999961853027</v>
      </c>
      <c r="E88" s="29">
        <f t="shared" si="3"/>
        <v>768.89999961853027</v>
      </c>
      <c r="F88" s="406"/>
      <c r="G88" s="399"/>
      <c r="H88" s="399"/>
      <c r="I88" s="96"/>
      <c r="J88" s="28"/>
      <c r="K88" s="27" t="s">
        <v>415</v>
      </c>
      <c r="L88" s="27"/>
      <c r="M88" s="400"/>
      <c r="N88" s="401"/>
      <c r="O88" s="27"/>
      <c r="P88" s="96"/>
      <c r="Q88" s="27"/>
      <c r="R88" s="27"/>
      <c r="S88" s="96"/>
      <c r="T88" s="27"/>
      <c r="U88" s="27"/>
      <c r="V88" s="27"/>
      <c r="W88" s="27"/>
      <c r="X88" s="27"/>
      <c r="Y88" s="27"/>
      <c r="Z88" s="27"/>
      <c r="AA88" s="23"/>
      <c r="AB88" s="24"/>
      <c r="AC88" s="402"/>
      <c r="AD88" s="403"/>
      <c r="AE88" s="27"/>
      <c r="AF88" s="27"/>
      <c r="AG88" s="23"/>
      <c r="AH88" s="24"/>
      <c r="AI88" s="398"/>
      <c r="AJ88" s="399"/>
      <c r="AK88" s="404"/>
      <c r="AL88" s="405"/>
      <c r="AM88" s="405"/>
      <c r="AN88" s="401"/>
    </row>
    <row r="89" spans="2:40" ht="13.5" customHeight="1" x14ac:dyDescent="0.15">
      <c r="B89" s="30" t="s">
        <v>521</v>
      </c>
      <c r="C89" s="29">
        <v>10.100000381469727</v>
      </c>
      <c r="D89" s="29">
        <f t="shared" si="2"/>
        <v>768.89999961853027</v>
      </c>
      <c r="E89" s="29">
        <f t="shared" si="3"/>
        <v>779</v>
      </c>
      <c r="F89" s="406"/>
      <c r="G89" s="399"/>
      <c r="H89" s="399"/>
      <c r="I89" s="96"/>
      <c r="J89" s="28"/>
      <c r="K89" s="27" t="s">
        <v>415</v>
      </c>
      <c r="L89" s="27"/>
      <c r="M89" s="400"/>
      <c r="N89" s="401"/>
      <c r="O89" s="27"/>
      <c r="P89" s="27"/>
      <c r="Q89" s="27"/>
      <c r="R89" s="27"/>
      <c r="S89" s="27"/>
      <c r="T89" s="27"/>
      <c r="U89" s="27"/>
      <c r="V89" s="27"/>
      <c r="W89" s="27"/>
      <c r="X89" s="27"/>
      <c r="Y89" s="27"/>
      <c r="Z89" s="27"/>
      <c r="AA89" s="23"/>
      <c r="AB89" s="24"/>
      <c r="AC89" s="402"/>
      <c r="AD89" s="403"/>
      <c r="AE89" s="27"/>
      <c r="AF89" s="27"/>
      <c r="AG89" s="23"/>
      <c r="AH89" s="24"/>
      <c r="AI89" s="398"/>
      <c r="AJ89" s="399"/>
      <c r="AK89" s="404" t="s">
        <v>417</v>
      </c>
      <c r="AL89" s="405"/>
      <c r="AM89" s="405"/>
      <c r="AN89" s="401"/>
    </row>
    <row r="90" spans="2:40" ht="13.5" customHeight="1" x14ac:dyDescent="0.15">
      <c r="B90" s="30" t="s">
        <v>522</v>
      </c>
      <c r="C90" s="29">
        <v>10</v>
      </c>
      <c r="D90" s="29">
        <f t="shared" si="2"/>
        <v>779</v>
      </c>
      <c r="E90" s="29">
        <f t="shared" si="3"/>
        <v>789</v>
      </c>
      <c r="F90" s="406"/>
      <c r="G90" s="399"/>
      <c r="H90" s="399"/>
      <c r="I90" s="96"/>
      <c r="J90" s="28"/>
      <c r="K90" s="27"/>
      <c r="L90" s="27"/>
      <c r="M90" s="400"/>
      <c r="N90" s="401"/>
      <c r="O90" s="27"/>
      <c r="P90" s="27">
        <v>31</v>
      </c>
      <c r="Q90" s="27"/>
      <c r="R90" s="27"/>
      <c r="S90" s="27">
        <v>31</v>
      </c>
      <c r="T90" s="27">
        <v>31</v>
      </c>
      <c r="U90" s="27"/>
      <c r="V90" s="27"/>
      <c r="W90" s="27"/>
      <c r="X90" s="27"/>
      <c r="Y90" s="27"/>
      <c r="Z90" s="27"/>
      <c r="AA90" s="23"/>
      <c r="AB90" s="24"/>
      <c r="AC90" s="402"/>
      <c r="AD90" s="403"/>
      <c r="AE90" s="27"/>
      <c r="AF90" s="27"/>
      <c r="AG90" s="23"/>
      <c r="AH90" s="24"/>
      <c r="AI90" s="398"/>
      <c r="AJ90" s="399"/>
      <c r="AK90" s="404" t="s">
        <v>417</v>
      </c>
      <c r="AL90" s="405"/>
      <c r="AM90" s="405"/>
      <c r="AN90" s="401"/>
    </row>
    <row r="91" spans="2:40" ht="13.5" customHeight="1" x14ac:dyDescent="0.15">
      <c r="B91" s="30" t="s">
        <v>523</v>
      </c>
      <c r="C91" s="29">
        <v>10.100000381469727</v>
      </c>
      <c r="D91" s="29">
        <f t="shared" si="2"/>
        <v>789</v>
      </c>
      <c r="E91" s="29">
        <f t="shared" si="3"/>
        <v>799.10000038146973</v>
      </c>
      <c r="F91" s="398"/>
      <c r="G91" s="399"/>
      <c r="H91" s="399"/>
      <c r="I91" s="96"/>
      <c r="J91" s="28"/>
      <c r="K91" s="27" t="s">
        <v>415</v>
      </c>
      <c r="L91" s="27"/>
      <c r="M91" s="400"/>
      <c r="N91" s="401"/>
      <c r="O91" s="27"/>
      <c r="P91" s="27">
        <v>32</v>
      </c>
      <c r="Q91" s="27"/>
      <c r="R91" s="27"/>
      <c r="S91" s="27">
        <v>32</v>
      </c>
      <c r="T91" s="27">
        <v>32</v>
      </c>
      <c r="U91" s="27"/>
      <c r="V91" s="27"/>
      <c r="W91" s="27"/>
      <c r="X91" s="27"/>
      <c r="Y91" s="27"/>
      <c r="Z91" s="27"/>
      <c r="AA91" s="23"/>
      <c r="AB91" s="24"/>
      <c r="AC91" s="402"/>
      <c r="AD91" s="403"/>
      <c r="AE91" s="27"/>
      <c r="AF91" s="27"/>
      <c r="AG91" s="23"/>
      <c r="AH91" s="24"/>
      <c r="AI91" s="398"/>
      <c r="AJ91" s="399"/>
      <c r="AK91" s="404" t="s">
        <v>417</v>
      </c>
      <c r="AL91" s="405"/>
      <c r="AM91" s="405"/>
      <c r="AN91" s="401"/>
    </row>
    <row r="92" spans="2:40" ht="13.5" customHeight="1" x14ac:dyDescent="0.15">
      <c r="B92" s="30" t="s">
        <v>524</v>
      </c>
      <c r="C92" s="29">
        <v>10</v>
      </c>
      <c r="D92" s="29">
        <f t="shared" si="2"/>
        <v>799.10000038146973</v>
      </c>
      <c r="E92" s="29">
        <f t="shared" si="3"/>
        <v>809.10000038146973</v>
      </c>
      <c r="F92" s="398"/>
      <c r="G92" s="399"/>
      <c r="H92" s="399"/>
      <c r="I92" s="96"/>
      <c r="J92" s="28"/>
      <c r="K92" s="27" t="s">
        <v>415</v>
      </c>
      <c r="L92" s="27"/>
      <c r="M92" s="400"/>
      <c r="N92" s="401"/>
      <c r="O92" s="27"/>
      <c r="P92" s="27"/>
      <c r="Q92" s="27"/>
      <c r="R92" s="27"/>
      <c r="S92" s="27"/>
      <c r="T92" s="27"/>
      <c r="U92" s="27"/>
      <c r="V92" s="27"/>
      <c r="W92" s="27"/>
      <c r="X92" s="27"/>
      <c r="Y92" s="27"/>
      <c r="Z92" s="27"/>
      <c r="AA92" s="23"/>
      <c r="AB92" s="24"/>
      <c r="AC92" s="402"/>
      <c r="AD92" s="403"/>
      <c r="AE92" s="27"/>
      <c r="AF92" s="27"/>
      <c r="AG92" s="23"/>
      <c r="AH92" s="24"/>
      <c r="AI92" s="398"/>
      <c r="AJ92" s="399"/>
      <c r="AK92" s="404" t="s">
        <v>417</v>
      </c>
      <c r="AL92" s="405"/>
      <c r="AM92" s="405"/>
      <c r="AN92" s="401"/>
    </row>
    <row r="93" spans="2:40" ht="13.5" customHeight="1" x14ac:dyDescent="0.15">
      <c r="B93" s="30" t="s">
        <v>525</v>
      </c>
      <c r="C93" s="29">
        <v>10</v>
      </c>
      <c r="D93" s="29">
        <f t="shared" si="2"/>
        <v>809.10000038146973</v>
      </c>
      <c r="E93" s="29">
        <f t="shared" si="3"/>
        <v>819.10000038146973</v>
      </c>
      <c r="F93" s="398"/>
      <c r="G93" s="399"/>
      <c r="H93" s="399"/>
      <c r="I93" s="96"/>
      <c r="J93" s="28"/>
      <c r="K93" s="27"/>
      <c r="L93" s="27"/>
      <c r="M93" s="400"/>
      <c r="N93" s="401"/>
      <c r="O93" s="27"/>
      <c r="P93" s="27"/>
      <c r="Q93" s="27"/>
      <c r="R93" s="27"/>
      <c r="S93" s="27"/>
      <c r="T93" s="27"/>
      <c r="U93" s="27"/>
      <c r="V93" s="27"/>
      <c r="W93" s="27"/>
      <c r="X93" s="27"/>
      <c r="Y93" s="27"/>
      <c r="Z93" s="27"/>
      <c r="AA93" s="23"/>
      <c r="AB93" s="24"/>
      <c r="AC93" s="402"/>
      <c r="AD93" s="403"/>
      <c r="AE93" s="27"/>
      <c r="AF93" s="27"/>
      <c r="AG93" s="23"/>
      <c r="AH93" s="24"/>
      <c r="AI93" s="398"/>
      <c r="AJ93" s="399"/>
      <c r="AK93" s="404" t="s">
        <v>417</v>
      </c>
      <c r="AL93" s="405"/>
      <c r="AM93" s="405"/>
      <c r="AN93" s="401"/>
    </row>
    <row r="94" spans="2:40" ht="13.5" customHeight="1" x14ac:dyDescent="0.15">
      <c r="B94" s="30" t="s">
        <v>526</v>
      </c>
      <c r="C94" s="29">
        <v>10</v>
      </c>
      <c r="D94" s="29">
        <f t="shared" si="2"/>
        <v>819.10000038146973</v>
      </c>
      <c r="E94" s="29">
        <f t="shared" si="3"/>
        <v>829.10000038146973</v>
      </c>
      <c r="F94" s="398"/>
      <c r="G94" s="399"/>
      <c r="H94" s="399"/>
      <c r="I94" s="96"/>
      <c r="J94" s="28"/>
      <c r="K94" s="27" t="s">
        <v>415</v>
      </c>
      <c r="L94" s="27"/>
      <c r="M94" s="400"/>
      <c r="N94" s="401"/>
      <c r="O94" s="27"/>
      <c r="P94" s="27"/>
      <c r="Q94" s="27"/>
      <c r="R94" s="27"/>
      <c r="S94" s="27"/>
      <c r="T94" s="27"/>
      <c r="U94" s="27"/>
      <c r="V94" s="27"/>
      <c r="W94" s="27"/>
      <c r="X94" s="27"/>
      <c r="Y94" s="27"/>
      <c r="Z94" s="27"/>
      <c r="AA94" s="23"/>
      <c r="AB94" s="24"/>
      <c r="AC94" s="402"/>
      <c r="AD94" s="403"/>
      <c r="AE94" s="27"/>
      <c r="AF94" s="27"/>
      <c r="AG94" s="23"/>
      <c r="AH94" s="24"/>
      <c r="AI94" s="398"/>
      <c r="AJ94" s="399"/>
      <c r="AK94" s="404"/>
      <c r="AL94" s="405"/>
      <c r="AM94" s="405"/>
      <c r="AN94" s="401"/>
    </row>
    <row r="95" spans="2:40" ht="13.5" customHeight="1" x14ac:dyDescent="0.15">
      <c r="B95" s="30" t="s">
        <v>527</v>
      </c>
      <c r="C95" s="29">
        <v>10.100000381469727</v>
      </c>
      <c r="D95" s="29">
        <f t="shared" si="2"/>
        <v>829.10000038146973</v>
      </c>
      <c r="E95" s="29">
        <f t="shared" si="3"/>
        <v>839.20000076293945</v>
      </c>
      <c r="F95" s="398"/>
      <c r="G95" s="399"/>
      <c r="H95" s="399"/>
      <c r="I95" s="96"/>
      <c r="J95" s="28"/>
      <c r="K95" s="27" t="s">
        <v>415</v>
      </c>
      <c r="L95" s="27"/>
      <c r="M95" s="400"/>
      <c r="N95" s="401"/>
      <c r="O95" s="27"/>
      <c r="P95" s="27">
        <v>33</v>
      </c>
      <c r="Q95" s="27"/>
      <c r="R95" s="27"/>
      <c r="S95" s="27">
        <v>33</v>
      </c>
      <c r="T95" s="27">
        <v>33</v>
      </c>
      <c r="U95" s="27" t="s">
        <v>428</v>
      </c>
      <c r="V95" s="27"/>
      <c r="W95" s="27"/>
      <c r="X95" s="27"/>
      <c r="Y95" s="27"/>
      <c r="Z95" s="27"/>
      <c r="AA95" s="23"/>
      <c r="AB95" s="24"/>
      <c r="AC95" s="402"/>
      <c r="AD95" s="403"/>
      <c r="AE95" s="27"/>
      <c r="AF95" s="27"/>
      <c r="AG95" s="23"/>
      <c r="AH95" s="24"/>
      <c r="AI95" s="398"/>
      <c r="AJ95" s="399"/>
      <c r="AK95" s="404" t="s">
        <v>417</v>
      </c>
      <c r="AL95" s="405"/>
      <c r="AM95" s="405"/>
      <c r="AN95" s="401"/>
    </row>
    <row r="96" spans="2:40" ht="13.5" customHeight="1" x14ac:dyDescent="0.15">
      <c r="B96" s="30" t="s">
        <v>528</v>
      </c>
      <c r="C96" s="29">
        <v>10</v>
      </c>
      <c r="D96" s="29">
        <f t="shared" si="2"/>
        <v>839.20000076293945</v>
      </c>
      <c r="E96" s="29">
        <f t="shared" si="3"/>
        <v>849.20000076293945</v>
      </c>
      <c r="F96" s="398"/>
      <c r="G96" s="399"/>
      <c r="H96" s="399"/>
      <c r="I96" s="96"/>
      <c r="J96" s="28"/>
      <c r="K96" s="27"/>
      <c r="L96" s="27"/>
      <c r="M96" s="400"/>
      <c r="N96" s="401"/>
      <c r="O96" s="27" t="s">
        <v>430</v>
      </c>
      <c r="P96" s="27">
        <v>34</v>
      </c>
      <c r="Q96" s="27"/>
      <c r="R96" s="27"/>
      <c r="S96" s="27">
        <v>34</v>
      </c>
      <c r="T96" s="27">
        <v>34</v>
      </c>
      <c r="U96" s="27" t="s">
        <v>429</v>
      </c>
      <c r="V96" s="27"/>
      <c r="W96" s="27"/>
      <c r="X96" s="27"/>
      <c r="Y96" s="27" t="s">
        <v>430</v>
      </c>
      <c r="Z96" s="27"/>
      <c r="AA96" s="23"/>
      <c r="AB96" s="24"/>
      <c r="AC96" s="402"/>
      <c r="AD96" s="403"/>
      <c r="AE96" s="27"/>
      <c r="AF96" s="27"/>
      <c r="AG96" s="23"/>
      <c r="AH96" s="24"/>
      <c r="AI96" s="398"/>
      <c r="AJ96" s="399"/>
      <c r="AK96" s="404"/>
      <c r="AL96" s="405"/>
      <c r="AM96" s="405"/>
      <c r="AN96" s="401"/>
    </row>
    <row r="97" spans="2:40" ht="13.5" customHeight="1" x14ac:dyDescent="0.15">
      <c r="B97" s="30" t="s">
        <v>529</v>
      </c>
      <c r="C97" s="29">
        <v>10</v>
      </c>
      <c r="D97" s="29">
        <f t="shared" si="2"/>
        <v>849.20000076293945</v>
      </c>
      <c r="E97" s="29">
        <f t="shared" si="3"/>
        <v>859.20000076293945</v>
      </c>
      <c r="F97" s="406"/>
      <c r="G97" s="399"/>
      <c r="H97" s="399"/>
      <c r="I97" s="96"/>
      <c r="J97" s="28"/>
      <c r="K97" s="27" t="s">
        <v>415</v>
      </c>
      <c r="L97" s="27"/>
      <c r="M97" s="400"/>
      <c r="N97" s="401"/>
      <c r="O97" s="27"/>
      <c r="P97" s="27"/>
      <c r="Q97" s="27"/>
      <c r="R97" s="27"/>
      <c r="S97" s="27"/>
      <c r="T97" s="27"/>
      <c r="U97" s="27"/>
      <c r="V97" s="27"/>
      <c r="W97" s="27"/>
      <c r="X97" s="27"/>
      <c r="Y97" s="27"/>
      <c r="Z97" s="27"/>
      <c r="AA97" s="23"/>
      <c r="AB97" s="24"/>
      <c r="AC97" s="402"/>
      <c r="AD97" s="403"/>
      <c r="AE97" s="27"/>
      <c r="AF97" s="27"/>
      <c r="AG97" s="23"/>
      <c r="AH97" s="24"/>
      <c r="AI97" s="398"/>
      <c r="AJ97" s="399"/>
      <c r="AK97" s="404" t="s">
        <v>417</v>
      </c>
      <c r="AL97" s="405"/>
      <c r="AM97" s="405"/>
      <c r="AN97" s="401"/>
    </row>
    <row r="98" spans="2:40" ht="13.5" customHeight="1" x14ac:dyDescent="0.15">
      <c r="B98" s="30" t="s">
        <v>530</v>
      </c>
      <c r="C98" s="29">
        <v>10</v>
      </c>
      <c r="D98" s="29">
        <f t="shared" si="2"/>
        <v>859.20000076293945</v>
      </c>
      <c r="E98" s="29">
        <f t="shared" si="3"/>
        <v>869.20000076293945</v>
      </c>
      <c r="F98" s="406"/>
      <c r="G98" s="399"/>
      <c r="H98" s="399"/>
      <c r="I98" s="96"/>
      <c r="J98" s="28"/>
      <c r="K98" s="27" t="s">
        <v>415</v>
      </c>
      <c r="L98" s="27"/>
      <c r="M98" s="400"/>
      <c r="N98" s="401"/>
      <c r="O98" s="27"/>
      <c r="P98" s="27"/>
      <c r="Q98" s="27"/>
      <c r="R98" s="27"/>
      <c r="S98" s="27"/>
      <c r="T98" s="27"/>
      <c r="U98" s="27"/>
      <c r="V98" s="27"/>
      <c r="W98" s="27"/>
      <c r="X98" s="27"/>
      <c r="Y98" s="27"/>
      <c r="Z98" s="27"/>
      <c r="AA98" s="23"/>
      <c r="AB98" s="24"/>
      <c r="AC98" s="402"/>
      <c r="AD98" s="403"/>
      <c r="AE98" s="27"/>
      <c r="AF98" s="27"/>
      <c r="AG98" s="23"/>
      <c r="AH98" s="24"/>
      <c r="AI98" s="398"/>
      <c r="AJ98" s="399"/>
      <c r="AK98" s="404" t="s">
        <v>417</v>
      </c>
      <c r="AL98" s="405"/>
      <c r="AM98" s="405"/>
      <c r="AN98" s="401"/>
    </row>
    <row r="99" spans="2:40" ht="13.5" customHeight="1" x14ac:dyDescent="0.15">
      <c r="B99" s="30" t="s">
        <v>531</v>
      </c>
      <c r="C99" s="29">
        <v>10</v>
      </c>
      <c r="D99" s="29">
        <f t="shared" si="2"/>
        <v>869.20000076293945</v>
      </c>
      <c r="E99" s="29">
        <f t="shared" si="3"/>
        <v>879.20000076293945</v>
      </c>
      <c r="F99" s="406"/>
      <c r="G99" s="399"/>
      <c r="H99" s="399"/>
      <c r="I99" s="96"/>
      <c r="J99" s="28"/>
      <c r="K99" s="27"/>
      <c r="L99" s="27"/>
      <c r="M99" s="400"/>
      <c r="N99" s="401"/>
      <c r="O99" s="27"/>
      <c r="P99" s="96"/>
      <c r="Q99" s="27"/>
      <c r="R99" s="27"/>
      <c r="S99" s="96"/>
      <c r="T99" s="97"/>
      <c r="U99" s="96"/>
      <c r="V99" s="97"/>
      <c r="W99" s="27"/>
      <c r="X99" s="27"/>
      <c r="Y99" s="27"/>
      <c r="Z99" s="27"/>
      <c r="AA99" s="23"/>
      <c r="AB99" s="24"/>
      <c r="AC99" s="402"/>
      <c r="AD99" s="403"/>
      <c r="AE99" s="27"/>
      <c r="AF99" s="27"/>
      <c r="AG99" s="23"/>
      <c r="AH99" s="24"/>
      <c r="AI99" s="398"/>
      <c r="AJ99" s="399"/>
      <c r="AK99" s="404"/>
      <c r="AL99" s="405"/>
      <c r="AM99" s="405"/>
      <c r="AN99" s="401"/>
    </row>
    <row r="100" spans="2:40" ht="13.5" customHeight="1" x14ac:dyDescent="0.15">
      <c r="B100" s="30" t="s">
        <v>532</v>
      </c>
      <c r="C100" s="29">
        <v>10</v>
      </c>
      <c r="D100" s="29">
        <f t="shared" si="2"/>
        <v>879.20000076293945</v>
      </c>
      <c r="E100" s="29">
        <f t="shared" si="3"/>
        <v>889.20000076293945</v>
      </c>
      <c r="F100" s="398"/>
      <c r="G100" s="399"/>
      <c r="H100" s="399"/>
      <c r="I100" s="96"/>
      <c r="J100" s="28"/>
      <c r="K100" s="27" t="s">
        <v>415</v>
      </c>
      <c r="L100" s="27"/>
      <c r="M100" s="400"/>
      <c r="N100" s="401"/>
      <c r="O100" s="27"/>
      <c r="P100" s="27">
        <v>35</v>
      </c>
      <c r="Q100" s="27"/>
      <c r="R100" s="27"/>
      <c r="S100" s="27">
        <v>35</v>
      </c>
      <c r="T100" s="27">
        <v>35</v>
      </c>
      <c r="U100" s="27"/>
      <c r="V100" s="27"/>
      <c r="W100" s="27"/>
      <c r="X100" s="27"/>
      <c r="Y100" s="27"/>
      <c r="Z100" s="27"/>
      <c r="AA100" s="23"/>
      <c r="AB100" s="24"/>
      <c r="AC100" s="402"/>
      <c r="AD100" s="403"/>
      <c r="AE100" s="27"/>
      <c r="AF100" s="27"/>
      <c r="AG100" s="23"/>
      <c r="AH100" s="24"/>
      <c r="AI100" s="398"/>
      <c r="AJ100" s="399"/>
      <c r="AK100" s="404" t="s">
        <v>417</v>
      </c>
      <c r="AL100" s="405"/>
      <c r="AM100" s="405"/>
      <c r="AN100" s="401"/>
    </row>
    <row r="101" spans="2:40" ht="13.5" customHeight="1" x14ac:dyDescent="0.15">
      <c r="B101" s="30" t="s">
        <v>533</v>
      </c>
      <c r="C101" s="29">
        <v>10</v>
      </c>
      <c r="D101" s="29">
        <f t="shared" si="2"/>
        <v>889.20000076293945</v>
      </c>
      <c r="E101" s="29">
        <f t="shared" si="3"/>
        <v>899.20000076293945</v>
      </c>
      <c r="F101" s="398"/>
      <c r="G101" s="399"/>
      <c r="H101" s="399"/>
      <c r="I101" s="96"/>
      <c r="J101" s="28"/>
      <c r="K101" s="27" t="s">
        <v>415</v>
      </c>
      <c r="L101" s="27"/>
      <c r="M101" s="400"/>
      <c r="N101" s="401"/>
      <c r="O101" s="27"/>
      <c r="P101" s="27">
        <v>36</v>
      </c>
      <c r="Q101" s="27"/>
      <c r="R101" s="27"/>
      <c r="S101" s="27">
        <v>36</v>
      </c>
      <c r="T101" s="27">
        <v>36</v>
      </c>
      <c r="U101" s="27"/>
      <c r="V101" s="27"/>
      <c r="W101" s="27"/>
      <c r="X101" s="27"/>
      <c r="Y101" s="27"/>
      <c r="Z101" s="27"/>
      <c r="AA101" s="23"/>
      <c r="AB101" s="24"/>
      <c r="AC101" s="402"/>
      <c r="AD101" s="403"/>
      <c r="AE101" s="27"/>
      <c r="AF101" s="27"/>
      <c r="AG101" s="23"/>
      <c r="AH101" s="24"/>
      <c r="AI101" s="398"/>
      <c r="AJ101" s="399"/>
      <c r="AK101" s="404" t="s">
        <v>417</v>
      </c>
      <c r="AL101" s="405"/>
      <c r="AM101" s="405"/>
      <c r="AN101" s="401"/>
    </row>
    <row r="102" spans="2:40" ht="13.5" customHeight="1" x14ac:dyDescent="0.15">
      <c r="B102" s="30" t="s">
        <v>534</v>
      </c>
      <c r="C102" s="29">
        <v>9.8999996185302734</v>
      </c>
      <c r="D102" s="29">
        <f t="shared" si="2"/>
        <v>899.20000076293945</v>
      </c>
      <c r="E102" s="29">
        <f t="shared" si="3"/>
        <v>909.10000038146973</v>
      </c>
      <c r="F102" s="398"/>
      <c r="G102" s="399"/>
      <c r="H102" s="399"/>
      <c r="I102" s="96"/>
      <c r="J102" s="28"/>
      <c r="K102" s="27"/>
      <c r="L102" s="27"/>
      <c r="M102" s="400"/>
      <c r="N102" s="401"/>
      <c r="O102" s="27"/>
      <c r="P102" s="27"/>
      <c r="Q102" s="27"/>
      <c r="R102" s="27"/>
      <c r="S102" s="27"/>
      <c r="T102" s="27"/>
      <c r="U102" s="27"/>
      <c r="V102" s="27"/>
      <c r="W102" s="27"/>
      <c r="X102" s="27"/>
      <c r="Y102" s="27"/>
      <c r="Z102" s="27"/>
      <c r="AA102" s="23"/>
      <c r="AB102" s="24"/>
      <c r="AC102" s="402"/>
      <c r="AD102" s="403"/>
      <c r="AE102" s="27"/>
      <c r="AF102" s="27"/>
      <c r="AG102" s="23"/>
      <c r="AH102" s="24"/>
      <c r="AI102" s="398"/>
      <c r="AJ102" s="399"/>
      <c r="AK102" s="404" t="s">
        <v>417</v>
      </c>
      <c r="AL102" s="405"/>
      <c r="AM102" s="405"/>
      <c r="AN102" s="401"/>
    </row>
    <row r="103" spans="2:40" ht="13.5" customHeight="1" x14ac:dyDescent="0.15">
      <c r="B103" s="30" t="s">
        <v>535</v>
      </c>
      <c r="C103" s="29">
        <v>10.100000381469727</v>
      </c>
      <c r="D103" s="29">
        <f t="shared" si="2"/>
        <v>909.10000038146973</v>
      </c>
      <c r="E103" s="29">
        <f t="shared" si="3"/>
        <v>919.20000076293945</v>
      </c>
      <c r="F103" s="398"/>
      <c r="G103" s="399"/>
      <c r="H103" s="399"/>
      <c r="I103" s="96"/>
      <c r="J103" s="28"/>
      <c r="K103" s="27" t="s">
        <v>415</v>
      </c>
      <c r="L103" s="27"/>
      <c r="M103" s="400"/>
      <c r="N103" s="401"/>
      <c r="O103" s="27"/>
      <c r="P103" s="27"/>
      <c r="Q103" s="27"/>
      <c r="R103" s="27"/>
      <c r="S103" s="27"/>
      <c r="T103" s="27"/>
      <c r="U103" s="27"/>
      <c r="V103" s="27"/>
      <c r="W103" s="27"/>
      <c r="X103" s="27"/>
      <c r="Y103" s="27"/>
      <c r="Z103" s="27"/>
      <c r="AA103" s="23"/>
      <c r="AB103" s="24"/>
      <c r="AC103" s="402"/>
      <c r="AD103" s="403"/>
      <c r="AE103" s="27"/>
      <c r="AF103" s="27"/>
      <c r="AG103" s="23"/>
      <c r="AH103" s="24"/>
      <c r="AI103" s="398"/>
      <c r="AJ103" s="399"/>
      <c r="AK103" s="404" t="s">
        <v>417</v>
      </c>
      <c r="AL103" s="405"/>
      <c r="AM103" s="405"/>
      <c r="AN103" s="401"/>
    </row>
    <row r="104" spans="2:40" ht="13.5" customHeight="1" x14ac:dyDescent="0.15">
      <c r="B104" s="30" t="s">
        <v>536</v>
      </c>
      <c r="C104" s="29">
        <v>10</v>
      </c>
      <c r="D104" s="29">
        <f t="shared" si="2"/>
        <v>919.20000076293945</v>
      </c>
      <c r="E104" s="29">
        <f t="shared" si="3"/>
        <v>929.20000076293945</v>
      </c>
      <c r="F104" s="398"/>
      <c r="G104" s="399"/>
      <c r="H104" s="399"/>
      <c r="I104" s="96"/>
      <c r="J104" s="28"/>
      <c r="K104" s="27" t="s">
        <v>415</v>
      </c>
      <c r="L104" s="27"/>
      <c r="M104" s="400"/>
      <c r="N104" s="401"/>
      <c r="O104" s="27"/>
      <c r="P104" s="27"/>
      <c r="Q104" s="27"/>
      <c r="R104" s="27"/>
      <c r="S104" s="27"/>
      <c r="T104" s="27"/>
      <c r="U104" s="27"/>
      <c r="V104" s="27"/>
      <c r="W104" s="27"/>
      <c r="X104" s="27"/>
      <c r="Y104" s="27"/>
      <c r="Z104" s="27"/>
      <c r="AA104" s="23"/>
      <c r="AB104" s="24"/>
      <c r="AC104" s="402"/>
      <c r="AD104" s="403"/>
      <c r="AE104" s="27"/>
      <c r="AF104" s="27"/>
      <c r="AG104" s="27"/>
      <c r="AH104" s="96"/>
      <c r="AI104" s="398"/>
      <c r="AJ104" s="399"/>
      <c r="AK104" s="408"/>
      <c r="AL104" s="409"/>
      <c r="AM104" s="409"/>
      <c r="AN104" s="410"/>
    </row>
    <row r="105" spans="2:40" ht="13.5" customHeight="1" x14ac:dyDescent="0.15">
      <c r="B105" s="30" t="s">
        <v>537</v>
      </c>
      <c r="C105" s="29">
        <v>10</v>
      </c>
      <c r="D105" s="29">
        <f t="shared" si="2"/>
        <v>929.20000076293945</v>
      </c>
      <c r="E105" s="29">
        <f t="shared" si="3"/>
        <v>939.20000076293945</v>
      </c>
      <c r="F105" s="398"/>
      <c r="G105" s="399"/>
      <c r="H105" s="399"/>
      <c r="I105" s="96"/>
      <c r="J105" s="28"/>
      <c r="K105" s="27"/>
      <c r="L105" s="27"/>
      <c r="M105" s="400"/>
      <c r="N105" s="401"/>
      <c r="O105" s="27" t="s">
        <v>416</v>
      </c>
      <c r="P105" s="27">
        <v>37</v>
      </c>
      <c r="Q105" s="27"/>
      <c r="R105" s="27"/>
      <c r="S105" s="27">
        <v>37</v>
      </c>
      <c r="T105" s="27">
        <v>37</v>
      </c>
      <c r="U105" s="27"/>
      <c r="V105" s="27"/>
      <c r="W105" s="27"/>
      <c r="X105" s="27"/>
      <c r="Y105" s="27" t="s">
        <v>567</v>
      </c>
      <c r="Z105" s="27"/>
      <c r="AA105" s="23"/>
      <c r="AB105" s="24"/>
      <c r="AC105" s="402"/>
      <c r="AD105" s="403"/>
      <c r="AE105" s="27"/>
      <c r="AF105" s="96"/>
      <c r="AG105" s="96"/>
      <c r="AH105" s="27"/>
      <c r="AI105" s="398"/>
      <c r="AJ105" s="399"/>
      <c r="AK105" s="408"/>
      <c r="AL105" s="409"/>
      <c r="AM105" s="409"/>
      <c r="AN105" s="410"/>
    </row>
    <row r="106" spans="2:40" ht="13.5" customHeight="1" x14ac:dyDescent="0.15">
      <c r="B106" s="30" t="s">
        <v>538</v>
      </c>
      <c r="C106" s="29">
        <v>10.100000381469727</v>
      </c>
      <c r="D106" s="29">
        <f t="shared" si="2"/>
        <v>939.20000076293945</v>
      </c>
      <c r="E106" s="29">
        <f t="shared" si="3"/>
        <v>949.30000114440918</v>
      </c>
      <c r="F106" s="398"/>
      <c r="G106" s="399"/>
      <c r="H106" s="399"/>
      <c r="I106" s="96"/>
      <c r="J106" s="28"/>
      <c r="K106" s="27" t="s">
        <v>415</v>
      </c>
      <c r="L106" s="27"/>
      <c r="M106" s="400"/>
      <c r="N106" s="401"/>
      <c r="O106" s="27"/>
      <c r="P106" s="27">
        <v>38</v>
      </c>
      <c r="Q106" s="27"/>
      <c r="R106" s="27"/>
      <c r="S106" s="27">
        <v>38</v>
      </c>
      <c r="T106" s="27">
        <v>38</v>
      </c>
      <c r="U106" s="27"/>
      <c r="V106" s="27"/>
      <c r="W106" s="27"/>
      <c r="X106" s="27"/>
      <c r="Y106" s="27"/>
      <c r="Z106" s="27"/>
      <c r="AA106" s="23"/>
      <c r="AB106" s="24"/>
      <c r="AC106" s="402"/>
      <c r="AD106" s="403"/>
      <c r="AE106" s="96"/>
      <c r="AF106" s="27"/>
      <c r="AG106" s="27"/>
      <c r="AH106" s="27"/>
      <c r="AI106" s="400"/>
      <c r="AJ106" s="407"/>
      <c r="AK106" s="404" t="s">
        <v>417</v>
      </c>
      <c r="AL106" s="405"/>
      <c r="AM106" s="405"/>
      <c r="AN106" s="401"/>
    </row>
    <row r="107" spans="2:40" ht="13.5" customHeight="1" x14ac:dyDescent="0.15">
      <c r="B107" s="30" t="s">
        <v>539</v>
      </c>
      <c r="C107" s="29">
        <v>10</v>
      </c>
      <c r="D107" s="29">
        <f t="shared" si="2"/>
        <v>949.30000114440918</v>
      </c>
      <c r="E107" s="29">
        <f t="shared" si="3"/>
        <v>959.30000114440918</v>
      </c>
      <c r="F107" s="398"/>
      <c r="G107" s="399"/>
      <c r="H107" s="399"/>
      <c r="I107" s="96"/>
      <c r="J107" s="28"/>
      <c r="K107" s="27" t="s">
        <v>415</v>
      </c>
      <c r="L107" s="27"/>
      <c r="M107" s="400"/>
      <c r="N107" s="401"/>
      <c r="O107" s="27"/>
      <c r="P107" s="27"/>
      <c r="Q107" s="27"/>
      <c r="R107" s="27"/>
      <c r="S107" s="27"/>
      <c r="T107" s="27"/>
      <c r="U107" s="27"/>
      <c r="V107" s="27"/>
      <c r="W107" s="27"/>
      <c r="X107" s="27"/>
      <c r="Y107" s="27"/>
      <c r="Z107" s="27"/>
      <c r="AA107" s="23"/>
      <c r="AB107" s="24"/>
      <c r="AC107" s="402"/>
      <c r="AD107" s="403"/>
      <c r="AE107" s="27"/>
      <c r="AF107" s="27"/>
      <c r="AG107" s="23"/>
      <c r="AH107" s="24"/>
      <c r="AI107" s="398"/>
      <c r="AJ107" s="399"/>
      <c r="AK107" s="404" t="s">
        <v>417</v>
      </c>
      <c r="AL107" s="405"/>
      <c r="AM107" s="405"/>
      <c r="AN107" s="401"/>
    </row>
    <row r="108" spans="2:40" ht="13.5" customHeight="1" x14ac:dyDescent="0.15">
      <c r="B108" s="30" t="s">
        <v>540</v>
      </c>
      <c r="C108" s="29">
        <v>10</v>
      </c>
      <c r="D108" s="29">
        <f t="shared" si="2"/>
        <v>959.30000114440918</v>
      </c>
      <c r="E108" s="29">
        <f t="shared" si="3"/>
        <v>969.30000114440918</v>
      </c>
      <c r="F108" s="398"/>
      <c r="G108" s="399"/>
      <c r="H108" s="399"/>
      <c r="I108" s="96"/>
      <c r="J108" s="28"/>
      <c r="K108" s="27"/>
      <c r="L108" s="27"/>
      <c r="M108" s="400"/>
      <c r="N108" s="401"/>
      <c r="O108" s="27"/>
      <c r="P108" s="27"/>
      <c r="Q108" s="27"/>
      <c r="R108" s="27"/>
      <c r="S108" s="27"/>
      <c r="T108" s="27"/>
      <c r="U108" s="27"/>
      <c r="V108" s="27"/>
      <c r="W108" s="27"/>
      <c r="X108" s="27"/>
      <c r="Y108" s="27"/>
      <c r="Z108" s="27"/>
      <c r="AA108" s="23"/>
      <c r="AB108" s="24"/>
      <c r="AC108" s="402"/>
      <c r="AD108" s="403"/>
      <c r="AE108" s="27"/>
      <c r="AF108" s="27"/>
      <c r="AG108" s="23"/>
      <c r="AH108" s="24"/>
      <c r="AI108" s="398"/>
      <c r="AJ108" s="399"/>
      <c r="AK108" s="404" t="s">
        <v>417</v>
      </c>
      <c r="AL108" s="405"/>
      <c r="AM108" s="405"/>
      <c r="AN108" s="401"/>
    </row>
    <row r="109" spans="2:40" ht="13.5" customHeight="1" x14ac:dyDescent="0.15">
      <c r="B109" s="30" t="s">
        <v>541</v>
      </c>
      <c r="C109" s="29">
        <v>10.100000381469727</v>
      </c>
      <c r="D109" s="29">
        <f t="shared" si="2"/>
        <v>969.30000114440918</v>
      </c>
      <c r="E109" s="29">
        <f t="shared" si="3"/>
        <v>979.40000152587891</v>
      </c>
      <c r="F109" s="398"/>
      <c r="G109" s="399"/>
      <c r="H109" s="399"/>
      <c r="I109" s="96"/>
      <c r="J109" s="28"/>
      <c r="K109" s="27" t="s">
        <v>415</v>
      </c>
      <c r="L109" s="27"/>
      <c r="M109" s="400"/>
      <c r="N109" s="401"/>
      <c r="O109" s="27"/>
      <c r="P109" s="27"/>
      <c r="Q109" s="27"/>
      <c r="R109" s="27"/>
      <c r="S109" s="27"/>
      <c r="T109" s="27"/>
      <c r="U109" s="27"/>
      <c r="V109" s="27"/>
      <c r="W109" s="27"/>
      <c r="X109" s="27"/>
      <c r="Y109" s="27"/>
      <c r="Z109" s="27"/>
      <c r="AA109" s="23"/>
      <c r="AB109" s="24"/>
      <c r="AC109" s="402"/>
      <c r="AD109" s="403"/>
      <c r="AE109" s="27"/>
      <c r="AF109" s="27"/>
      <c r="AG109" s="23"/>
      <c r="AH109" s="24"/>
      <c r="AI109" s="398"/>
      <c r="AJ109" s="399"/>
      <c r="AK109" s="404"/>
      <c r="AL109" s="405"/>
      <c r="AM109" s="405"/>
      <c r="AN109" s="401"/>
    </row>
    <row r="110" spans="2:40" ht="13.5" customHeight="1" x14ac:dyDescent="0.15">
      <c r="B110" s="30" t="s">
        <v>317</v>
      </c>
      <c r="C110" s="29">
        <v>10</v>
      </c>
      <c r="D110" s="29">
        <f t="shared" si="2"/>
        <v>979.40000152587891</v>
      </c>
      <c r="E110" s="29">
        <f t="shared" si="3"/>
        <v>989.40000152587891</v>
      </c>
      <c r="F110" s="398"/>
      <c r="G110" s="399"/>
      <c r="H110" s="399"/>
      <c r="I110" s="96"/>
      <c r="J110" s="28"/>
      <c r="K110" s="27"/>
      <c r="L110" s="27"/>
      <c r="M110" s="400"/>
      <c r="N110" s="401"/>
      <c r="O110" s="27"/>
      <c r="P110" s="27">
        <v>39</v>
      </c>
      <c r="Q110" s="27"/>
      <c r="R110" s="27"/>
      <c r="S110" s="27">
        <v>39</v>
      </c>
      <c r="T110" s="27">
        <v>39</v>
      </c>
      <c r="U110" s="27"/>
      <c r="V110" s="27"/>
      <c r="W110" s="27"/>
      <c r="X110" s="27"/>
      <c r="Y110" s="27"/>
      <c r="Z110" s="27"/>
      <c r="AA110" s="23"/>
      <c r="AB110" s="24"/>
      <c r="AC110" s="402"/>
      <c r="AD110" s="403"/>
      <c r="AE110" s="27"/>
      <c r="AF110" s="27"/>
      <c r="AG110" s="23"/>
      <c r="AH110" s="24"/>
      <c r="AI110" s="398"/>
      <c r="AJ110" s="399"/>
      <c r="AK110" s="404" t="s">
        <v>417</v>
      </c>
      <c r="AL110" s="405"/>
      <c r="AM110" s="405"/>
      <c r="AN110" s="401"/>
    </row>
    <row r="111" spans="2:40" ht="13.5" customHeight="1" x14ac:dyDescent="0.15">
      <c r="B111" s="30" t="s">
        <v>318</v>
      </c>
      <c r="C111" s="29">
        <v>9.8999996185302734</v>
      </c>
      <c r="D111" s="29">
        <f t="shared" si="2"/>
        <v>989.40000152587891</v>
      </c>
      <c r="E111" s="29">
        <f t="shared" si="3"/>
        <v>999.30000114440918</v>
      </c>
      <c r="F111" s="398"/>
      <c r="G111" s="399"/>
      <c r="H111" s="399"/>
      <c r="I111" s="96"/>
      <c r="J111" s="28"/>
      <c r="K111" s="27" t="s">
        <v>415</v>
      </c>
      <c r="L111" s="27"/>
      <c r="M111" s="400"/>
      <c r="N111" s="401"/>
      <c r="O111" s="27"/>
      <c r="P111" s="27">
        <v>40</v>
      </c>
      <c r="Q111" s="27"/>
      <c r="R111" s="27"/>
      <c r="S111" s="27">
        <v>40</v>
      </c>
      <c r="T111" s="27">
        <v>40</v>
      </c>
      <c r="U111" s="27"/>
      <c r="V111" s="27"/>
      <c r="W111" s="27"/>
      <c r="X111" s="27"/>
      <c r="Y111" s="27"/>
      <c r="Z111" s="27"/>
      <c r="AA111" s="23"/>
      <c r="AB111" s="24"/>
      <c r="AC111" s="402"/>
      <c r="AD111" s="403"/>
      <c r="AE111" s="27"/>
      <c r="AF111" s="27"/>
      <c r="AG111" s="23"/>
      <c r="AH111" s="24"/>
      <c r="AI111" s="398"/>
      <c r="AJ111" s="399"/>
      <c r="AK111" s="404" t="s">
        <v>417</v>
      </c>
      <c r="AL111" s="405"/>
      <c r="AM111" s="405"/>
      <c r="AN111" s="401"/>
    </row>
    <row r="112" spans="2:40" ht="13.5" customHeight="1" x14ac:dyDescent="0.15">
      <c r="B112" s="30" t="s">
        <v>319</v>
      </c>
      <c r="C112" s="29">
        <v>10</v>
      </c>
      <c r="D112" s="29">
        <f t="shared" si="2"/>
        <v>999.30000114440918</v>
      </c>
      <c r="E112" s="29">
        <f t="shared" si="3"/>
        <v>1009.3000011444092</v>
      </c>
      <c r="F112" s="398"/>
      <c r="G112" s="399"/>
      <c r="H112" s="399"/>
      <c r="I112" s="96"/>
      <c r="J112" s="28"/>
      <c r="K112" s="27" t="s">
        <v>415</v>
      </c>
      <c r="L112" s="27"/>
      <c r="M112" s="400"/>
      <c r="N112" s="401"/>
      <c r="O112" s="27"/>
      <c r="P112" s="27"/>
      <c r="Q112" s="27"/>
      <c r="R112" s="27"/>
      <c r="S112" s="27"/>
      <c r="T112" s="27"/>
      <c r="U112" s="27"/>
      <c r="V112" s="27"/>
      <c r="W112" s="27"/>
      <c r="X112" s="27"/>
      <c r="Y112" s="27"/>
      <c r="Z112" s="27"/>
      <c r="AA112" s="23"/>
      <c r="AB112" s="24"/>
      <c r="AC112" s="402"/>
      <c r="AD112" s="403"/>
      <c r="AE112" s="27"/>
      <c r="AF112" s="27"/>
      <c r="AG112" s="23"/>
      <c r="AH112" s="24"/>
      <c r="AI112" s="398"/>
      <c r="AJ112" s="399"/>
      <c r="AK112" s="404" t="s">
        <v>417</v>
      </c>
      <c r="AL112" s="405"/>
      <c r="AM112" s="405"/>
      <c r="AN112" s="401"/>
    </row>
    <row r="113" spans="2:40" ht="13.5" customHeight="1" x14ac:dyDescent="0.15">
      <c r="B113" s="30" t="s">
        <v>320</v>
      </c>
      <c r="C113" s="29">
        <v>10</v>
      </c>
      <c r="D113" s="29">
        <f t="shared" si="2"/>
        <v>1009.3000011444092</v>
      </c>
      <c r="E113" s="29">
        <f t="shared" si="3"/>
        <v>1019.3000011444092</v>
      </c>
      <c r="F113" s="398"/>
      <c r="G113" s="399"/>
      <c r="H113" s="399"/>
      <c r="I113" s="96"/>
      <c r="J113" s="28"/>
      <c r="K113" s="27"/>
      <c r="L113" s="27"/>
      <c r="M113" s="400"/>
      <c r="N113" s="401"/>
      <c r="O113" s="27"/>
      <c r="P113" s="27"/>
      <c r="Q113" s="27"/>
      <c r="R113" s="27"/>
      <c r="S113" s="27"/>
      <c r="T113" s="97"/>
      <c r="U113" s="97"/>
      <c r="V113" s="97"/>
      <c r="W113" s="27"/>
      <c r="X113" s="27"/>
      <c r="Y113" s="27"/>
      <c r="Z113" s="27"/>
      <c r="AA113" s="23"/>
      <c r="AB113" s="24"/>
      <c r="AC113" s="402"/>
      <c r="AD113" s="403"/>
      <c r="AE113" s="27"/>
      <c r="AF113" s="27"/>
      <c r="AG113" s="23"/>
      <c r="AH113" s="24"/>
      <c r="AI113" s="398"/>
      <c r="AJ113" s="399"/>
      <c r="AK113" s="404" t="s">
        <v>417</v>
      </c>
      <c r="AL113" s="405"/>
      <c r="AM113" s="405"/>
      <c r="AN113" s="401"/>
    </row>
    <row r="114" spans="2:40" ht="13.5" customHeight="1" x14ac:dyDescent="0.15">
      <c r="B114" s="30" t="s">
        <v>321</v>
      </c>
      <c r="C114" s="29">
        <v>10.100000381469727</v>
      </c>
      <c r="D114" s="29">
        <f t="shared" si="2"/>
        <v>1019.3000011444092</v>
      </c>
      <c r="E114" s="29">
        <f t="shared" si="3"/>
        <v>1029.4000015258789</v>
      </c>
      <c r="F114" s="398"/>
      <c r="G114" s="399"/>
      <c r="H114" s="399"/>
      <c r="I114" s="96"/>
      <c r="J114" s="28"/>
      <c r="K114" s="27" t="s">
        <v>415</v>
      </c>
      <c r="L114" s="27"/>
      <c r="M114" s="400"/>
      <c r="N114" s="401"/>
      <c r="O114" s="27"/>
      <c r="P114" s="27"/>
      <c r="Q114" s="27"/>
      <c r="R114" s="27"/>
      <c r="S114" s="27"/>
      <c r="T114" s="27"/>
      <c r="U114" s="27" t="s">
        <v>430</v>
      </c>
      <c r="V114" s="27"/>
      <c r="W114" s="27"/>
      <c r="X114" s="27"/>
      <c r="Y114" s="27"/>
      <c r="Z114" s="27"/>
      <c r="AA114" s="23"/>
      <c r="AB114" s="24"/>
      <c r="AC114" s="402"/>
      <c r="AD114" s="403"/>
      <c r="AE114" s="27"/>
      <c r="AF114" s="27"/>
      <c r="AG114" s="23"/>
      <c r="AH114" s="24"/>
      <c r="AI114" s="398"/>
      <c r="AJ114" s="399"/>
      <c r="AK114" s="404"/>
      <c r="AL114" s="405"/>
      <c r="AM114" s="405"/>
      <c r="AN114" s="401"/>
    </row>
    <row r="115" spans="2:40" ht="13.5" customHeight="1" x14ac:dyDescent="0.15">
      <c r="B115" s="30" t="s">
        <v>322</v>
      </c>
      <c r="C115" s="29">
        <v>10</v>
      </c>
      <c r="D115" s="29">
        <f t="shared" si="2"/>
        <v>1029.4000015258789</v>
      </c>
      <c r="E115" s="29">
        <f t="shared" si="3"/>
        <v>1039.4000015258789</v>
      </c>
      <c r="F115" s="398"/>
      <c r="G115" s="399"/>
      <c r="H115" s="399"/>
      <c r="I115" s="96"/>
      <c r="J115" s="28"/>
      <c r="K115" s="27" t="s">
        <v>415</v>
      </c>
      <c r="L115" s="27"/>
      <c r="M115" s="400"/>
      <c r="N115" s="401"/>
      <c r="O115" s="27"/>
      <c r="P115" s="27">
        <v>41</v>
      </c>
      <c r="Q115" s="27"/>
      <c r="R115" s="27"/>
      <c r="S115" s="27">
        <v>41</v>
      </c>
      <c r="T115" s="27">
        <v>41</v>
      </c>
      <c r="U115" s="27"/>
      <c r="V115" s="27"/>
      <c r="W115" s="27"/>
      <c r="X115" s="27"/>
      <c r="Y115" s="27"/>
      <c r="Z115" s="27"/>
      <c r="AA115" s="23"/>
      <c r="AB115" s="24"/>
      <c r="AC115" s="402"/>
      <c r="AD115" s="403"/>
      <c r="AE115" s="27"/>
      <c r="AF115" s="27"/>
      <c r="AG115" s="23"/>
      <c r="AH115" s="24"/>
      <c r="AI115" s="398"/>
      <c r="AJ115" s="399"/>
      <c r="AK115" s="404" t="s">
        <v>417</v>
      </c>
      <c r="AL115" s="405"/>
      <c r="AM115" s="405"/>
      <c r="AN115" s="401"/>
    </row>
    <row r="116" spans="2:40" ht="13.5" customHeight="1" x14ac:dyDescent="0.15">
      <c r="B116" s="30" t="s">
        <v>323</v>
      </c>
      <c r="C116" s="29">
        <v>10</v>
      </c>
      <c r="D116" s="29">
        <f t="shared" si="2"/>
        <v>1039.4000015258789</v>
      </c>
      <c r="E116" s="29">
        <f t="shared" si="3"/>
        <v>1049.4000015258789</v>
      </c>
      <c r="F116" s="398"/>
      <c r="G116" s="399"/>
      <c r="H116" s="399"/>
      <c r="I116" s="96"/>
      <c r="J116" s="28"/>
      <c r="K116" s="27"/>
      <c r="L116" s="27"/>
      <c r="M116" s="400"/>
      <c r="N116" s="401"/>
      <c r="O116" s="27" t="s">
        <v>431</v>
      </c>
      <c r="P116" s="27">
        <v>42</v>
      </c>
      <c r="Q116" s="27"/>
      <c r="R116" s="27"/>
      <c r="S116" s="27">
        <v>42</v>
      </c>
      <c r="T116" s="27">
        <v>42</v>
      </c>
      <c r="U116" s="27" t="s">
        <v>567</v>
      </c>
      <c r="V116" s="97"/>
      <c r="W116" s="97"/>
      <c r="X116" s="97"/>
      <c r="Y116" s="27" t="s">
        <v>431</v>
      </c>
      <c r="Z116" s="97"/>
      <c r="AA116" s="23"/>
      <c r="AB116" s="96"/>
      <c r="AC116" s="402"/>
      <c r="AD116" s="403"/>
      <c r="AE116" s="27"/>
      <c r="AF116" s="27"/>
      <c r="AG116" s="23"/>
      <c r="AH116" s="24"/>
      <c r="AI116" s="398"/>
      <c r="AJ116" s="399"/>
      <c r="AK116" s="404"/>
      <c r="AL116" s="405"/>
      <c r="AM116" s="405"/>
      <c r="AN116" s="401"/>
    </row>
    <row r="117" spans="2:40" ht="13.5" customHeight="1" x14ac:dyDescent="0.15">
      <c r="B117" s="30" t="s">
        <v>324</v>
      </c>
      <c r="C117" s="29">
        <v>10</v>
      </c>
      <c r="D117" s="29">
        <f t="shared" si="2"/>
        <v>1049.4000015258789</v>
      </c>
      <c r="E117" s="29">
        <f t="shared" si="3"/>
        <v>1059.4000015258789</v>
      </c>
      <c r="F117" s="406"/>
      <c r="G117" s="399"/>
      <c r="H117" s="399"/>
      <c r="I117" s="96"/>
      <c r="J117" s="28"/>
      <c r="K117" s="27" t="s">
        <v>415</v>
      </c>
      <c r="L117" s="27"/>
      <c r="M117" s="400"/>
      <c r="N117" s="401"/>
      <c r="O117" s="27"/>
      <c r="P117" s="27"/>
      <c r="Q117" s="27"/>
      <c r="R117" s="27"/>
      <c r="S117" s="27"/>
      <c r="T117" s="27"/>
      <c r="U117" s="27"/>
      <c r="V117" s="27"/>
      <c r="W117" s="27"/>
      <c r="X117" s="27"/>
      <c r="Y117" s="27"/>
      <c r="Z117" s="27"/>
      <c r="AA117" s="23"/>
      <c r="AB117" s="24"/>
      <c r="AC117" s="402"/>
      <c r="AD117" s="403"/>
      <c r="AE117" s="27"/>
      <c r="AF117" s="27"/>
      <c r="AG117" s="23"/>
      <c r="AH117" s="24"/>
      <c r="AI117" s="398"/>
      <c r="AJ117" s="399"/>
      <c r="AK117" s="404" t="s">
        <v>417</v>
      </c>
      <c r="AL117" s="405"/>
      <c r="AM117" s="405"/>
      <c r="AN117" s="401"/>
    </row>
    <row r="118" spans="2:40" ht="13.5" customHeight="1" x14ac:dyDescent="0.15">
      <c r="B118" s="30" t="s">
        <v>325</v>
      </c>
      <c r="C118" s="29">
        <v>10</v>
      </c>
      <c r="D118" s="29">
        <f t="shared" si="2"/>
        <v>1059.4000015258789</v>
      </c>
      <c r="E118" s="29">
        <f t="shared" si="3"/>
        <v>1069.4000015258789</v>
      </c>
      <c r="F118" s="406"/>
      <c r="G118" s="399"/>
      <c r="H118" s="399"/>
      <c r="I118" s="96"/>
      <c r="J118" s="28"/>
      <c r="K118" s="27" t="s">
        <v>415</v>
      </c>
      <c r="L118" s="27"/>
      <c r="M118" s="400"/>
      <c r="N118" s="401"/>
      <c r="O118" s="27"/>
      <c r="P118" s="27"/>
      <c r="Q118" s="27"/>
      <c r="R118" s="27"/>
      <c r="S118" s="27"/>
      <c r="T118" s="27"/>
      <c r="U118" s="27"/>
      <c r="V118" s="27"/>
      <c r="W118" s="27"/>
      <c r="X118" s="27"/>
      <c r="Y118" s="27"/>
      <c r="Z118" s="27"/>
      <c r="AA118" s="23"/>
      <c r="AB118" s="24"/>
      <c r="AC118" s="402"/>
      <c r="AD118" s="403"/>
      <c r="AE118" s="27"/>
      <c r="AF118" s="27"/>
      <c r="AG118" s="23"/>
      <c r="AH118" s="24"/>
      <c r="AI118" s="398"/>
      <c r="AJ118" s="399"/>
      <c r="AK118" s="404" t="s">
        <v>417</v>
      </c>
      <c r="AL118" s="405"/>
      <c r="AM118" s="405"/>
      <c r="AN118" s="401"/>
    </row>
    <row r="119" spans="2:40" ht="13.5" customHeight="1" x14ac:dyDescent="0.15">
      <c r="B119" s="30" t="s">
        <v>326</v>
      </c>
      <c r="C119" s="29">
        <v>10.100000381469727</v>
      </c>
      <c r="D119" s="29">
        <f t="shared" si="2"/>
        <v>1069.4000015258789</v>
      </c>
      <c r="E119" s="29">
        <f t="shared" si="3"/>
        <v>1079.5000019073486</v>
      </c>
      <c r="F119" s="406"/>
      <c r="G119" s="399"/>
      <c r="H119" s="399"/>
      <c r="I119" s="96"/>
      <c r="J119" s="28"/>
      <c r="K119" s="27"/>
      <c r="L119" s="27"/>
      <c r="M119" s="400"/>
      <c r="N119" s="401"/>
      <c r="O119" s="27"/>
      <c r="P119" s="96"/>
      <c r="Q119" s="27"/>
      <c r="R119" s="27"/>
      <c r="S119" s="96"/>
      <c r="T119" s="27"/>
      <c r="U119" s="27"/>
      <c r="V119" s="27"/>
      <c r="W119" s="27"/>
      <c r="X119" s="27"/>
      <c r="Y119" s="27"/>
      <c r="Z119" s="27"/>
      <c r="AA119" s="23"/>
      <c r="AB119" s="24"/>
      <c r="AC119" s="402"/>
      <c r="AD119" s="403"/>
      <c r="AE119" s="27"/>
      <c r="AF119" s="27"/>
      <c r="AG119" s="23"/>
      <c r="AH119" s="24"/>
      <c r="AI119" s="398"/>
      <c r="AJ119" s="399"/>
      <c r="AK119" s="404"/>
      <c r="AL119" s="405"/>
      <c r="AM119" s="405"/>
      <c r="AN119" s="401"/>
    </row>
    <row r="120" spans="2:40" ht="13.5" customHeight="1" x14ac:dyDescent="0.15">
      <c r="B120" s="30" t="s">
        <v>327</v>
      </c>
      <c r="C120" s="29">
        <v>10</v>
      </c>
      <c r="D120" s="29">
        <f t="shared" si="2"/>
        <v>1079.5000019073486</v>
      </c>
      <c r="E120" s="29">
        <f t="shared" si="3"/>
        <v>1089.5000019073486</v>
      </c>
      <c r="F120" s="406"/>
      <c r="G120" s="399"/>
      <c r="H120" s="399"/>
      <c r="I120" s="96"/>
      <c r="J120" s="28"/>
      <c r="K120" s="27" t="s">
        <v>415</v>
      </c>
      <c r="L120" s="27"/>
      <c r="M120" s="400"/>
      <c r="N120" s="401"/>
      <c r="O120" s="27"/>
      <c r="P120" s="27">
        <v>43</v>
      </c>
      <c r="Q120" s="27"/>
      <c r="R120" s="27"/>
      <c r="S120" s="27">
        <v>43</v>
      </c>
      <c r="T120" s="27">
        <v>43</v>
      </c>
      <c r="U120" s="27"/>
      <c r="V120" s="27"/>
      <c r="W120" s="27"/>
      <c r="X120" s="27"/>
      <c r="Y120" s="27"/>
      <c r="Z120" s="27"/>
      <c r="AA120" s="23"/>
      <c r="AB120" s="24"/>
      <c r="AC120" s="402"/>
      <c r="AD120" s="403"/>
      <c r="AE120" s="27"/>
      <c r="AF120" s="27"/>
      <c r="AG120" s="23"/>
      <c r="AH120" s="24"/>
      <c r="AI120" s="398"/>
      <c r="AJ120" s="399"/>
      <c r="AK120" s="404" t="s">
        <v>417</v>
      </c>
      <c r="AL120" s="405"/>
      <c r="AM120" s="405"/>
      <c r="AN120" s="401"/>
    </row>
    <row r="121" spans="2:40" ht="13.5" customHeight="1" x14ac:dyDescent="0.15">
      <c r="B121" s="30" t="s">
        <v>328</v>
      </c>
      <c r="C121" s="29">
        <v>10</v>
      </c>
      <c r="D121" s="29">
        <f t="shared" si="2"/>
        <v>1089.5000019073486</v>
      </c>
      <c r="E121" s="29">
        <f t="shared" si="3"/>
        <v>1099.5000019073486</v>
      </c>
      <c r="F121" s="406"/>
      <c r="G121" s="399"/>
      <c r="H121" s="399"/>
      <c r="I121" s="96"/>
      <c r="J121" s="28"/>
      <c r="K121" s="27" t="s">
        <v>415</v>
      </c>
      <c r="L121" s="27"/>
      <c r="M121" s="400"/>
      <c r="N121" s="401"/>
      <c r="O121" s="27"/>
      <c r="P121" s="27">
        <v>44</v>
      </c>
      <c r="Q121" s="27"/>
      <c r="R121" s="27"/>
      <c r="S121" s="27">
        <v>44</v>
      </c>
      <c r="T121" s="27">
        <v>44</v>
      </c>
      <c r="U121" s="27"/>
      <c r="V121" s="27"/>
      <c r="W121" s="27"/>
      <c r="X121" s="27"/>
      <c r="Y121" s="27"/>
      <c r="Z121" s="27"/>
      <c r="AA121" s="23"/>
      <c r="AB121" s="24"/>
      <c r="AC121" s="402"/>
      <c r="AD121" s="403"/>
      <c r="AE121" s="27"/>
      <c r="AF121" s="27"/>
      <c r="AG121" s="23"/>
      <c r="AH121" s="24"/>
      <c r="AI121" s="398"/>
      <c r="AJ121" s="399"/>
      <c r="AK121" s="404" t="s">
        <v>417</v>
      </c>
      <c r="AL121" s="405"/>
      <c r="AM121" s="405"/>
      <c r="AN121" s="401"/>
    </row>
    <row r="122" spans="2:40" ht="13.5" customHeight="1" x14ac:dyDescent="0.15">
      <c r="B122" s="30" t="s">
        <v>329</v>
      </c>
      <c r="C122" s="29">
        <v>10.100000381469727</v>
      </c>
      <c r="D122" s="29">
        <f t="shared" si="2"/>
        <v>1099.5000019073486</v>
      </c>
      <c r="E122" s="29">
        <f t="shared" si="3"/>
        <v>1109.6000022888184</v>
      </c>
      <c r="F122" s="398"/>
      <c r="G122" s="399"/>
      <c r="H122" s="399"/>
      <c r="I122" s="96"/>
      <c r="J122" s="28"/>
      <c r="K122" s="27"/>
      <c r="L122" s="27"/>
      <c r="M122" s="400"/>
      <c r="N122" s="401"/>
      <c r="O122" s="27"/>
      <c r="P122" s="27"/>
      <c r="Q122" s="27"/>
      <c r="R122" s="27"/>
      <c r="S122" s="27"/>
      <c r="T122" s="27"/>
      <c r="U122" s="27"/>
      <c r="V122" s="27"/>
      <c r="W122" s="27"/>
      <c r="X122" s="27"/>
      <c r="Y122" s="27"/>
      <c r="Z122" s="27"/>
      <c r="AA122" s="23"/>
      <c r="AB122" s="24"/>
      <c r="AC122" s="402"/>
      <c r="AD122" s="403"/>
      <c r="AE122" s="27"/>
      <c r="AF122" s="27"/>
      <c r="AG122" s="23"/>
      <c r="AH122" s="24"/>
      <c r="AI122" s="398"/>
      <c r="AJ122" s="399"/>
      <c r="AK122" s="404" t="s">
        <v>417</v>
      </c>
      <c r="AL122" s="405"/>
      <c r="AM122" s="405"/>
      <c r="AN122" s="401"/>
    </row>
    <row r="123" spans="2:40" ht="13.5" customHeight="1" x14ac:dyDescent="0.15">
      <c r="B123" s="30" t="s">
        <v>330</v>
      </c>
      <c r="C123" s="29">
        <v>10.100000381469727</v>
      </c>
      <c r="D123" s="29">
        <f t="shared" si="2"/>
        <v>1109.6000022888184</v>
      </c>
      <c r="E123" s="29">
        <f t="shared" si="3"/>
        <v>1119.7000026702881</v>
      </c>
      <c r="F123" s="398"/>
      <c r="G123" s="399"/>
      <c r="H123" s="399"/>
      <c r="I123" s="96"/>
      <c r="J123" s="28"/>
      <c r="K123" s="27" t="s">
        <v>415</v>
      </c>
      <c r="L123" s="27"/>
      <c r="M123" s="400"/>
      <c r="N123" s="401"/>
      <c r="O123" s="27"/>
      <c r="P123" s="27"/>
      <c r="Q123" s="27"/>
      <c r="R123" s="27"/>
      <c r="S123" s="27"/>
      <c r="T123" s="27"/>
      <c r="U123" s="27"/>
      <c r="V123" s="27"/>
      <c r="W123" s="27"/>
      <c r="X123" s="27"/>
      <c r="Y123" s="27"/>
      <c r="Z123" s="27"/>
      <c r="AA123" s="23"/>
      <c r="AB123" s="24"/>
      <c r="AC123" s="402"/>
      <c r="AD123" s="403"/>
      <c r="AE123" s="27"/>
      <c r="AF123" s="27"/>
      <c r="AG123" s="23"/>
      <c r="AH123" s="24"/>
      <c r="AI123" s="398"/>
      <c r="AJ123" s="399"/>
      <c r="AK123" s="404" t="s">
        <v>417</v>
      </c>
      <c r="AL123" s="405"/>
      <c r="AM123" s="405"/>
      <c r="AN123" s="401"/>
    </row>
    <row r="124" spans="2:40" ht="13.5" customHeight="1" x14ac:dyDescent="0.15">
      <c r="B124" s="30" t="s">
        <v>331</v>
      </c>
      <c r="C124" s="29">
        <v>10.100000381469727</v>
      </c>
      <c r="D124" s="29">
        <f t="shared" si="2"/>
        <v>1119.7000026702881</v>
      </c>
      <c r="E124" s="29">
        <f t="shared" si="3"/>
        <v>1129.8000030517578</v>
      </c>
      <c r="F124" s="398"/>
      <c r="G124" s="399"/>
      <c r="H124" s="399"/>
      <c r="I124" s="96"/>
      <c r="J124" s="28"/>
      <c r="K124" s="27" t="s">
        <v>415</v>
      </c>
      <c r="L124" s="27"/>
      <c r="M124" s="400"/>
      <c r="N124" s="401"/>
      <c r="O124" s="27"/>
      <c r="P124" s="27"/>
      <c r="Q124" s="27"/>
      <c r="R124" s="27"/>
      <c r="S124" s="27"/>
      <c r="T124" s="27"/>
      <c r="U124" s="27"/>
      <c r="V124" s="27"/>
      <c r="W124" s="27"/>
      <c r="X124" s="27"/>
      <c r="Y124" s="27"/>
      <c r="Z124" s="27"/>
      <c r="AA124" s="23"/>
      <c r="AB124" s="24"/>
      <c r="AC124" s="402"/>
      <c r="AD124" s="403"/>
      <c r="AE124" s="27"/>
      <c r="AF124" s="27"/>
      <c r="AG124" s="23"/>
      <c r="AH124" s="24"/>
      <c r="AI124" s="398"/>
      <c r="AJ124" s="399"/>
      <c r="AK124" s="404"/>
      <c r="AL124" s="405"/>
      <c r="AM124" s="405"/>
      <c r="AN124" s="401"/>
    </row>
    <row r="125" spans="2:40" ht="13.5" customHeight="1" x14ac:dyDescent="0.15">
      <c r="B125" s="30" t="s">
        <v>332</v>
      </c>
      <c r="C125" s="29">
        <v>10.100000381469727</v>
      </c>
      <c r="D125" s="29">
        <f t="shared" si="2"/>
        <v>1129.8000030517578</v>
      </c>
      <c r="E125" s="29">
        <f t="shared" si="3"/>
        <v>1139.9000034332275</v>
      </c>
      <c r="F125" s="398"/>
      <c r="G125" s="399"/>
      <c r="H125" s="399"/>
      <c r="I125" s="96"/>
      <c r="J125" s="28"/>
      <c r="K125" s="27"/>
      <c r="L125" s="27"/>
      <c r="M125" s="400"/>
      <c r="N125" s="401"/>
      <c r="O125" s="27" t="s">
        <v>432</v>
      </c>
      <c r="P125" s="27">
        <v>45</v>
      </c>
      <c r="Q125" s="27"/>
      <c r="R125" s="27"/>
      <c r="S125" s="27">
        <v>45</v>
      </c>
      <c r="T125" s="27">
        <v>45</v>
      </c>
      <c r="U125" s="27"/>
      <c r="V125" s="27"/>
      <c r="W125" s="27"/>
      <c r="X125" s="27"/>
      <c r="Y125" s="27" t="s">
        <v>432</v>
      </c>
      <c r="Z125" s="27"/>
      <c r="AA125" s="23"/>
      <c r="AB125" s="24"/>
      <c r="AC125" s="402"/>
      <c r="AD125" s="403"/>
      <c r="AE125" s="27"/>
      <c r="AF125" s="27"/>
      <c r="AG125" s="23"/>
      <c r="AH125" s="24"/>
      <c r="AI125" s="398"/>
      <c r="AJ125" s="399"/>
      <c r="AK125" s="404"/>
      <c r="AL125" s="405"/>
      <c r="AM125" s="405"/>
      <c r="AN125" s="401"/>
    </row>
    <row r="126" spans="2:40" ht="13.5" customHeight="1" x14ac:dyDescent="0.15">
      <c r="B126" s="30" t="s">
        <v>333</v>
      </c>
      <c r="C126" s="29">
        <v>10.100000381469727</v>
      </c>
      <c r="D126" s="29">
        <f t="shared" si="2"/>
        <v>1139.9000034332275</v>
      </c>
      <c r="E126" s="29">
        <f t="shared" si="3"/>
        <v>1150.0000038146973</v>
      </c>
      <c r="F126" s="398"/>
      <c r="G126" s="399"/>
      <c r="H126" s="399"/>
      <c r="I126" s="96"/>
      <c r="J126" s="28"/>
      <c r="K126" s="27" t="s">
        <v>415</v>
      </c>
      <c r="L126" s="27"/>
      <c r="M126" s="400"/>
      <c r="N126" s="401"/>
      <c r="O126" s="27"/>
      <c r="P126" s="27">
        <v>46</v>
      </c>
      <c r="Q126" s="27"/>
      <c r="R126" s="27"/>
      <c r="S126" s="27">
        <v>46</v>
      </c>
      <c r="T126" s="27">
        <v>46</v>
      </c>
      <c r="U126" s="27"/>
      <c r="V126" s="27"/>
      <c r="W126" s="27"/>
      <c r="X126" s="27"/>
      <c r="Y126" s="27"/>
      <c r="Z126" s="27"/>
      <c r="AA126" s="23"/>
      <c r="AB126" s="24"/>
      <c r="AC126" s="402"/>
      <c r="AD126" s="403"/>
      <c r="AE126" s="27"/>
      <c r="AF126" s="27"/>
      <c r="AG126" s="23"/>
      <c r="AH126" s="24"/>
      <c r="AI126" s="398"/>
      <c r="AJ126" s="399"/>
      <c r="AK126" s="404" t="s">
        <v>417</v>
      </c>
      <c r="AL126" s="405"/>
      <c r="AM126" s="405"/>
      <c r="AN126" s="401"/>
    </row>
    <row r="127" spans="2:40" ht="13.5" customHeight="1" x14ac:dyDescent="0.15">
      <c r="B127" s="30" t="s">
        <v>334</v>
      </c>
      <c r="C127" s="29">
        <v>10.100000381469727</v>
      </c>
      <c r="D127" s="29">
        <f t="shared" si="2"/>
        <v>1150.0000038146973</v>
      </c>
      <c r="E127" s="29">
        <f t="shared" si="3"/>
        <v>1160.100004196167</v>
      </c>
      <c r="F127" s="398"/>
      <c r="G127" s="399"/>
      <c r="H127" s="399"/>
      <c r="I127" s="96"/>
      <c r="J127" s="28"/>
      <c r="K127" s="27" t="s">
        <v>415</v>
      </c>
      <c r="L127" s="27"/>
      <c r="M127" s="400"/>
      <c r="N127" s="401"/>
      <c r="O127" s="27"/>
      <c r="P127" s="27"/>
      <c r="Q127" s="27"/>
      <c r="R127" s="27"/>
      <c r="S127" s="27"/>
      <c r="T127" s="27"/>
      <c r="U127" s="27"/>
      <c r="V127" s="27"/>
      <c r="W127" s="27"/>
      <c r="X127" s="27"/>
      <c r="Y127" s="27"/>
      <c r="Z127" s="27"/>
      <c r="AA127" s="23"/>
      <c r="AB127" s="24"/>
      <c r="AC127" s="402"/>
      <c r="AD127" s="403"/>
      <c r="AE127" s="27"/>
      <c r="AF127" s="27"/>
      <c r="AG127" s="23"/>
      <c r="AH127" s="24"/>
      <c r="AI127" s="398"/>
      <c r="AJ127" s="399"/>
      <c r="AK127" s="404" t="s">
        <v>417</v>
      </c>
      <c r="AL127" s="405"/>
      <c r="AM127" s="405"/>
      <c r="AN127" s="401"/>
    </row>
    <row r="128" spans="2:40" ht="13.5" customHeight="1" x14ac:dyDescent="0.15">
      <c r="B128" s="30" t="s">
        <v>335</v>
      </c>
      <c r="C128" s="29">
        <v>10.100000381469727</v>
      </c>
      <c r="D128" s="29">
        <f t="shared" si="2"/>
        <v>1160.100004196167</v>
      </c>
      <c r="E128" s="29">
        <f t="shared" si="3"/>
        <v>1170.2000045776367</v>
      </c>
      <c r="F128" s="406"/>
      <c r="G128" s="399"/>
      <c r="H128" s="399"/>
      <c r="I128" s="96"/>
      <c r="J128" s="28"/>
      <c r="K128" s="27"/>
      <c r="L128" s="27"/>
      <c r="M128" s="400"/>
      <c r="N128" s="401"/>
      <c r="O128" s="27"/>
      <c r="P128" s="27"/>
      <c r="Q128" s="27"/>
      <c r="R128" s="27"/>
      <c r="S128" s="27"/>
      <c r="T128" s="27"/>
      <c r="U128" s="27"/>
      <c r="V128" s="27"/>
      <c r="W128" s="27"/>
      <c r="X128" s="27"/>
      <c r="Y128" s="27"/>
      <c r="Z128" s="27"/>
      <c r="AA128" s="23"/>
      <c r="AB128" s="24"/>
      <c r="AC128" s="402"/>
      <c r="AD128" s="403"/>
      <c r="AE128" s="27"/>
      <c r="AF128" s="27"/>
      <c r="AG128" s="23"/>
      <c r="AH128" s="24"/>
      <c r="AI128" s="398"/>
      <c r="AJ128" s="399"/>
      <c r="AK128" s="404" t="s">
        <v>417</v>
      </c>
      <c r="AL128" s="405"/>
      <c r="AM128" s="405"/>
      <c r="AN128" s="401"/>
    </row>
    <row r="129" spans="2:40" ht="13.5" customHeight="1" x14ac:dyDescent="0.15">
      <c r="B129" s="30" t="s">
        <v>336</v>
      </c>
      <c r="C129" s="29">
        <v>10.100000381469727</v>
      </c>
      <c r="D129" s="29">
        <f t="shared" si="2"/>
        <v>1170.2000045776367</v>
      </c>
      <c r="E129" s="29">
        <f t="shared" si="3"/>
        <v>1180.3000049591064</v>
      </c>
      <c r="F129" s="406"/>
      <c r="G129" s="399"/>
      <c r="H129" s="399"/>
      <c r="I129" s="96"/>
      <c r="J129" s="28"/>
      <c r="K129" s="27" t="s">
        <v>415</v>
      </c>
      <c r="L129" s="27"/>
      <c r="M129" s="400"/>
      <c r="N129" s="401"/>
      <c r="O129" s="27"/>
      <c r="P129" s="27"/>
      <c r="Q129" s="27"/>
      <c r="R129" s="27"/>
      <c r="S129" s="27"/>
      <c r="T129" s="27"/>
      <c r="U129" s="27"/>
      <c r="V129" s="27"/>
      <c r="W129" s="27"/>
      <c r="X129" s="27"/>
      <c r="Y129" s="27"/>
      <c r="Z129" s="27"/>
      <c r="AA129" s="23"/>
      <c r="AB129" s="24"/>
      <c r="AC129" s="402"/>
      <c r="AD129" s="403"/>
      <c r="AE129" s="27"/>
      <c r="AF129" s="27"/>
      <c r="AG129" s="23"/>
      <c r="AH129" s="24"/>
      <c r="AI129" s="398"/>
      <c r="AJ129" s="399"/>
      <c r="AK129" s="404"/>
      <c r="AL129" s="405"/>
      <c r="AM129" s="405"/>
      <c r="AN129" s="401"/>
    </row>
    <row r="130" spans="2:40" ht="13.5" customHeight="1" x14ac:dyDescent="0.15">
      <c r="B130" s="30" t="s">
        <v>337</v>
      </c>
      <c r="C130" s="29">
        <v>10.100000381469727</v>
      </c>
      <c r="D130" s="29">
        <f t="shared" si="2"/>
        <v>1180.3000049591064</v>
      </c>
      <c r="E130" s="29">
        <f t="shared" si="3"/>
        <v>1190.4000053405762</v>
      </c>
      <c r="F130" s="406"/>
      <c r="G130" s="399"/>
      <c r="H130" s="399"/>
      <c r="I130" s="96"/>
      <c r="J130" s="28"/>
      <c r="K130" s="27" t="s">
        <v>415</v>
      </c>
      <c r="L130" s="27"/>
      <c r="M130" s="400"/>
      <c r="N130" s="401"/>
      <c r="O130" s="27"/>
      <c r="P130" s="27">
        <v>47</v>
      </c>
      <c r="Q130" s="27"/>
      <c r="R130" s="27"/>
      <c r="S130" s="27">
        <v>47</v>
      </c>
      <c r="T130" s="27">
        <v>47</v>
      </c>
      <c r="U130" s="96"/>
      <c r="V130" s="97"/>
      <c r="W130" s="27"/>
      <c r="X130" s="27"/>
      <c r="Y130" s="27"/>
      <c r="Z130" s="27"/>
      <c r="AA130" s="23"/>
      <c r="AB130" s="24"/>
      <c r="AC130" s="402"/>
      <c r="AD130" s="403"/>
      <c r="AE130" s="27"/>
      <c r="AF130" s="27"/>
      <c r="AG130" s="23"/>
      <c r="AH130" s="24"/>
      <c r="AI130" s="398"/>
      <c r="AJ130" s="399"/>
      <c r="AK130" s="404" t="s">
        <v>417</v>
      </c>
      <c r="AL130" s="405"/>
      <c r="AM130" s="405"/>
      <c r="AN130" s="401"/>
    </row>
    <row r="131" spans="2:40" ht="13.5" customHeight="1" x14ac:dyDescent="0.15">
      <c r="B131" s="30" t="s">
        <v>338</v>
      </c>
      <c r="C131" s="29">
        <v>10.100000381469727</v>
      </c>
      <c r="D131" s="29">
        <f t="shared" si="2"/>
        <v>1190.4000053405762</v>
      </c>
      <c r="E131" s="29">
        <f t="shared" si="3"/>
        <v>1200.5000057220459</v>
      </c>
      <c r="F131" s="398"/>
      <c r="G131" s="399"/>
      <c r="H131" s="399"/>
      <c r="I131" s="96"/>
      <c r="J131" s="28"/>
      <c r="K131" s="27"/>
      <c r="L131" s="27"/>
      <c r="M131" s="400"/>
      <c r="N131" s="401"/>
      <c r="O131" s="27"/>
      <c r="P131" s="27">
        <v>48</v>
      </c>
      <c r="Q131" s="27"/>
      <c r="R131" s="27"/>
      <c r="S131" s="27">
        <v>48</v>
      </c>
      <c r="T131" s="27">
        <v>48</v>
      </c>
      <c r="U131" s="27"/>
      <c r="V131" s="27"/>
      <c r="W131" s="27"/>
      <c r="X131" s="27"/>
      <c r="Y131" s="27"/>
      <c r="Z131" s="27"/>
      <c r="AA131" s="23"/>
      <c r="AB131" s="24"/>
      <c r="AC131" s="402"/>
      <c r="AD131" s="403"/>
      <c r="AE131" s="27"/>
      <c r="AF131" s="27"/>
      <c r="AG131" s="23"/>
      <c r="AH131" s="24"/>
      <c r="AI131" s="398"/>
      <c r="AJ131" s="399"/>
      <c r="AK131" s="404" t="s">
        <v>417</v>
      </c>
      <c r="AL131" s="405"/>
      <c r="AM131" s="405"/>
      <c r="AN131" s="401"/>
    </row>
    <row r="132" spans="2:40" ht="13.5" customHeight="1" x14ac:dyDescent="0.15">
      <c r="B132" s="30" t="s">
        <v>339</v>
      </c>
      <c r="C132" s="29">
        <v>10.100000381469727</v>
      </c>
      <c r="D132" s="29">
        <f t="shared" si="2"/>
        <v>1200.5000057220459</v>
      </c>
      <c r="E132" s="29">
        <f t="shared" si="3"/>
        <v>1210.6000061035156</v>
      </c>
      <c r="F132" s="398"/>
      <c r="G132" s="399"/>
      <c r="H132" s="399"/>
      <c r="I132" s="96"/>
      <c r="J132" s="28"/>
      <c r="K132" s="27" t="s">
        <v>415</v>
      </c>
      <c r="L132" s="27"/>
      <c r="M132" s="400"/>
      <c r="N132" s="401"/>
      <c r="O132" s="27"/>
      <c r="P132" s="27"/>
      <c r="Q132" s="27"/>
      <c r="R132" s="27"/>
      <c r="S132" s="27"/>
      <c r="T132" s="27"/>
      <c r="U132" s="27"/>
      <c r="V132" s="27"/>
      <c r="W132" s="27"/>
      <c r="X132" s="27"/>
      <c r="Y132" s="27"/>
      <c r="Z132" s="27"/>
      <c r="AA132" s="23"/>
      <c r="AB132" s="24"/>
      <c r="AC132" s="402"/>
      <c r="AD132" s="403"/>
      <c r="AE132" s="27"/>
      <c r="AF132" s="27"/>
      <c r="AG132" s="23"/>
      <c r="AH132" s="24"/>
      <c r="AI132" s="398"/>
      <c r="AJ132" s="399"/>
      <c r="AK132" s="404" t="s">
        <v>417</v>
      </c>
      <c r="AL132" s="405"/>
      <c r="AM132" s="405"/>
      <c r="AN132" s="401"/>
    </row>
    <row r="133" spans="2:40" ht="13.5" customHeight="1" x14ac:dyDescent="0.15">
      <c r="B133" s="30" t="s">
        <v>340</v>
      </c>
      <c r="C133" s="29">
        <v>10</v>
      </c>
      <c r="D133" s="29">
        <f t="shared" si="2"/>
        <v>1210.6000061035156</v>
      </c>
      <c r="E133" s="29">
        <f t="shared" si="3"/>
        <v>1220.6000061035156</v>
      </c>
      <c r="F133" s="398"/>
      <c r="G133" s="399"/>
      <c r="H133" s="399"/>
      <c r="I133" s="96"/>
      <c r="J133" s="28"/>
      <c r="K133" s="27" t="s">
        <v>415</v>
      </c>
      <c r="L133" s="27"/>
      <c r="M133" s="400"/>
      <c r="N133" s="401"/>
      <c r="O133" s="27"/>
      <c r="P133" s="27"/>
      <c r="Q133" s="27"/>
      <c r="R133" s="27"/>
      <c r="S133" s="27"/>
      <c r="T133" s="27"/>
      <c r="U133" s="27"/>
      <c r="V133" s="27"/>
      <c r="W133" s="27"/>
      <c r="X133" s="27"/>
      <c r="Y133" s="27"/>
      <c r="Z133" s="27"/>
      <c r="AA133" s="23"/>
      <c r="AB133" s="24"/>
      <c r="AC133" s="402"/>
      <c r="AD133" s="403"/>
      <c r="AE133" s="27"/>
      <c r="AF133" s="27"/>
      <c r="AG133" s="23"/>
      <c r="AH133" s="24"/>
      <c r="AI133" s="398"/>
      <c r="AJ133" s="399"/>
      <c r="AK133" s="404" t="s">
        <v>417</v>
      </c>
      <c r="AL133" s="405"/>
      <c r="AM133" s="405"/>
      <c r="AN133" s="401"/>
    </row>
    <row r="134" spans="2:40" ht="13.5" customHeight="1" x14ac:dyDescent="0.15">
      <c r="B134" s="30" t="s">
        <v>341</v>
      </c>
      <c r="C134" s="29">
        <v>9.6999998092651367</v>
      </c>
      <c r="D134" s="29">
        <f t="shared" si="2"/>
        <v>1220.6000061035156</v>
      </c>
      <c r="E134" s="29">
        <f t="shared" si="3"/>
        <v>1230.3000059127808</v>
      </c>
      <c r="F134" s="398"/>
      <c r="G134" s="399"/>
      <c r="H134" s="399"/>
      <c r="I134" s="96"/>
      <c r="J134" s="28"/>
      <c r="K134" s="27"/>
      <c r="L134" s="27"/>
      <c r="M134" s="400"/>
      <c r="N134" s="401"/>
      <c r="O134" s="27"/>
      <c r="P134" s="27"/>
      <c r="Q134" s="27"/>
      <c r="R134" s="27"/>
      <c r="S134" s="27"/>
      <c r="T134" s="27"/>
      <c r="U134" s="27" t="s">
        <v>431</v>
      </c>
      <c r="V134" s="27"/>
      <c r="W134" s="27"/>
      <c r="X134" s="27"/>
      <c r="Y134" s="27"/>
      <c r="Z134" s="27"/>
      <c r="AA134" s="23"/>
      <c r="AB134" s="24"/>
      <c r="AC134" s="402"/>
      <c r="AD134" s="403"/>
      <c r="AE134" s="27"/>
      <c r="AF134" s="27"/>
      <c r="AG134" s="23"/>
      <c r="AH134" s="24"/>
      <c r="AI134" s="398"/>
      <c r="AJ134" s="399"/>
      <c r="AK134" s="411"/>
      <c r="AL134" s="412"/>
      <c r="AM134" s="412"/>
      <c r="AN134" s="413"/>
    </row>
    <row r="135" spans="2:40" ht="13.5" customHeight="1" x14ac:dyDescent="0.15">
      <c r="B135" s="30" t="s">
        <v>342</v>
      </c>
      <c r="C135" s="29">
        <v>6.1999998092651367</v>
      </c>
      <c r="D135" s="29">
        <f t="shared" si="2"/>
        <v>1230.3000059127808</v>
      </c>
      <c r="E135" s="29">
        <f t="shared" si="3"/>
        <v>1236.5000057220459</v>
      </c>
      <c r="F135" s="406" t="s">
        <v>414</v>
      </c>
      <c r="G135" s="399"/>
      <c r="H135" s="399"/>
      <c r="I135" s="96"/>
      <c r="J135" s="28"/>
      <c r="K135" s="27" t="s">
        <v>415</v>
      </c>
      <c r="L135" s="27"/>
      <c r="M135" s="400"/>
      <c r="N135" s="401"/>
      <c r="O135" s="27"/>
      <c r="P135" s="27">
        <v>49</v>
      </c>
      <c r="Q135" s="27"/>
      <c r="R135" s="27"/>
      <c r="S135" s="27">
        <v>49</v>
      </c>
      <c r="T135" s="27">
        <v>49</v>
      </c>
      <c r="U135" s="27"/>
      <c r="V135" s="27"/>
      <c r="W135" s="27"/>
      <c r="X135" s="27"/>
      <c r="Y135" s="27"/>
      <c r="Z135" s="27"/>
      <c r="AA135" s="23"/>
      <c r="AB135" s="24"/>
      <c r="AC135" s="402"/>
      <c r="AD135" s="403"/>
      <c r="AE135" s="27"/>
      <c r="AF135" s="27"/>
      <c r="AG135" s="27"/>
      <c r="AH135" s="96"/>
      <c r="AI135" s="398"/>
      <c r="AJ135" s="399"/>
      <c r="AK135" s="411" t="s">
        <v>552</v>
      </c>
      <c r="AL135" s="412"/>
      <c r="AM135" s="412"/>
      <c r="AN135" s="413"/>
    </row>
    <row r="136" spans="2:40" ht="13.5" customHeight="1" x14ac:dyDescent="0.15">
      <c r="B136" s="30" t="s">
        <v>343</v>
      </c>
      <c r="C136" s="29">
        <v>6.1999998092651367</v>
      </c>
      <c r="D136" s="29">
        <f t="shared" si="2"/>
        <v>1236.5000057220459</v>
      </c>
      <c r="E136" s="29">
        <f t="shared" si="3"/>
        <v>1242.700005531311</v>
      </c>
      <c r="F136" s="406" t="s">
        <v>414</v>
      </c>
      <c r="G136" s="399"/>
      <c r="H136" s="399"/>
      <c r="I136" s="96"/>
      <c r="J136" s="28"/>
      <c r="K136" s="27"/>
      <c r="L136" s="27"/>
      <c r="M136" s="400"/>
      <c r="N136" s="401"/>
      <c r="O136" s="27"/>
      <c r="P136" s="27"/>
      <c r="Q136" s="27"/>
      <c r="R136" s="27"/>
      <c r="S136" s="27"/>
      <c r="T136" s="27"/>
      <c r="U136" s="27"/>
      <c r="V136" s="27"/>
      <c r="W136" s="27"/>
      <c r="X136" s="27"/>
      <c r="Y136" s="27"/>
      <c r="Z136" s="27"/>
      <c r="AA136" s="23"/>
      <c r="AB136" s="24"/>
      <c r="AC136" s="402"/>
      <c r="AD136" s="403"/>
      <c r="AE136" s="27"/>
      <c r="AF136" s="96"/>
      <c r="AG136" s="96"/>
      <c r="AH136" s="27"/>
      <c r="AI136" s="398"/>
      <c r="AJ136" s="399"/>
      <c r="AK136" s="408"/>
      <c r="AL136" s="409"/>
      <c r="AM136" s="409"/>
      <c r="AN136" s="410"/>
    </row>
    <row r="137" spans="2:40" ht="13.5" customHeight="1" x14ac:dyDescent="0.15">
      <c r="B137" s="30" t="s">
        <v>344</v>
      </c>
      <c r="C137" s="29">
        <v>6</v>
      </c>
      <c r="D137" s="29">
        <f t="shared" si="2"/>
        <v>1242.700005531311</v>
      </c>
      <c r="E137" s="29">
        <f t="shared" si="3"/>
        <v>1248.700005531311</v>
      </c>
      <c r="F137" s="406" t="s">
        <v>414</v>
      </c>
      <c r="G137" s="399"/>
      <c r="H137" s="399"/>
      <c r="I137" s="96"/>
      <c r="J137" s="28"/>
      <c r="K137" s="27" t="s">
        <v>415</v>
      </c>
      <c r="L137" s="27"/>
      <c r="M137" s="400"/>
      <c r="N137" s="401"/>
      <c r="O137" s="27" t="s">
        <v>433</v>
      </c>
      <c r="P137" s="27">
        <v>50</v>
      </c>
      <c r="Q137" s="27"/>
      <c r="R137" s="27"/>
      <c r="S137" s="27">
        <v>50</v>
      </c>
      <c r="T137" s="27">
        <v>50</v>
      </c>
      <c r="U137" s="27" t="s">
        <v>432</v>
      </c>
      <c r="V137" s="27"/>
      <c r="W137" s="27"/>
      <c r="X137" s="27"/>
      <c r="Y137" s="27" t="s">
        <v>433</v>
      </c>
      <c r="Z137" s="27"/>
      <c r="AA137" s="23"/>
      <c r="AB137" s="24"/>
      <c r="AC137" s="402"/>
      <c r="AD137" s="403"/>
      <c r="AE137" s="96"/>
      <c r="AF137" s="27"/>
      <c r="AG137" s="27"/>
      <c r="AH137" s="27"/>
      <c r="AI137" s="400"/>
      <c r="AJ137" s="407"/>
      <c r="AK137" s="404"/>
      <c r="AL137" s="405"/>
      <c r="AM137" s="405"/>
      <c r="AN137" s="401"/>
    </row>
    <row r="138" spans="2:40" ht="13.5" customHeight="1" x14ac:dyDescent="0.15">
      <c r="B138" s="30" t="s">
        <v>345</v>
      </c>
      <c r="C138" s="29">
        <v>6.3000001907348633</v>
      </c>
      <c r="D138" s="29">
        <f t="shared" si="2"/>
        <v>1248.700005531311</v>
      </c>
      <c r="E138" s="29">
        <f t="shared" si="3"/>
        <v>1255.0000057220459</v>
      </c>
      <c r="F138" s="406" t="s">
        <v>414</v>
      </c>
      <c r="G138" s="399"/>
      <c r="H138" s="399"/>
      <c r="I138" s="96"/>
      <c r="J138" s="28"/>
      <c r="K138" s="27"/>
      <c r="L138" s="27"/>
      <c r="M138" s="400"/>
      <c r="N138" s="401"/>
      <c r="O138" s="27"/>
      <c r="P138" s="27"/>
      <c r="Q138" s="27"/>
      <c r="R138" s="27"/>
      <c r="S138" s="27"/>
      <c r="T138" s="27"/>
      <c r="U138" s="27"/>
      <c r="V138" s="27"/>
      <c r="W138" s="27"/>
      <c r="X138" s="27"/>
      <c r="Y138" s="27"/>
      <c r="Z138" s="27"/>
      <c r="AA138" s="23"/>
      <c r="AB138" s="24"/>
      <c r="AC138" s="402"/>
      <c r="AD138" s="403"/>
      <c r="AE138" s="27"/>
      <c r="AF138" s="27"/>
      <c r="AG138" s="23"/>
      <c r="AH138" s="24"/>
      <c r="AI138" s="398"/>
      <c r="AJ138" s="399"/>
      <c r="AK138" s="404"/>
      <c r="AL138" s="405"/>
      <c r="AM138" s="405"/>
      <c r="AN138" s="401"/>
    </row>
    <row r="139" spans="2:40" ht="13.5" customHeight="1" x14ac:dyDescent="0.15">
      <c r="B139" s="30" t="s">
        <v>346</v>
      </c>
      <c r="C139" s="29">
        <v>6.3000001907348633</v>
      </c>
      <c r="D139" s="29">
        <f t="shared" si="2"/>
        <v>1255.0000057220459</v>
      </c>
      <c r="E139" s="29">
        <f t="shared" si="3"/>
        <v>1261.3000059127808</v>
      </c>
      <c r="F139" s="406" t="s">
        <v>414</v>
      </c>
      <c r="G139" s="399"/>
      <c r="H139" s="399"/>
      <c r="I139" s="96"/>
      <c r="J139" s="28"/>
      <c r="K139" s="27" t="s">
        <v>415</v>
      </c>
      <c r="L139" s="27"/>
      <c r="M139" s="400"/>
      <c r="N139" s="401"/>
      <c r="O139" s="27"/>
      <c r="P139" s="27"/>
      <c r="Q139" s="27"/>
      <c r="R139" s="27"/>
      <c r="S139" s="27"/>
      <c r="T139" s="27"/>
      <c r="U139" s="27"/>
      <c r="V139" s="27"/>
      <c r="W139" s="27"/>
      <c r="X139" s="27"/>
      <c r="Y139" s="27"/>
      <c r="Z139" s="27"/>
      <c r="AA139" s="23"/>
      <c r="AB139" s="24"/>
      <c r="AC139" s="402"/>
      <c r="AD139" s="403"/>
      <c r="AE139" s="27"/>
      <c r="AF139" s="27"/>
      <c r="AG139" s="23"/>
      <c r="AH139" s="24"/>
      <c r="AI139" s="398"/>
      <c r="AJ139" s="399"/>
      <c r="AK139" s="404" t="s">
        <v>417</v>
      </c>
      <c r="AL139" s="405"/>
      <c r="AM139" s="405"/>
      <c r="AN139" s="401"/>
    </row>
    <row r="140" spans="2:40" ht="13.5" customHeight="1" x14ac:dyDescent="0.15">
      <c r="B140" s="30" t="s">
        <v>347</v>
      </c>
      <c r="C140" s="29">
        <v>7.5</v>
      </c>
      <c r="D140" s="29">
        <f t="shared" ref="D140:D203" si="4">E139</f>
        <v>1261.3000059127808</v>
      </c>
      <c r="E140" s="29">
        <f t="shared" ref="E140:E203" si="5">SUM(C140:D140)</f>
        <v>1268.8000059127808</v>
      </c>
      <c r="F140" s="398"/>
      <c r="G140" s="399"/>
      <c r="H140" s="399"/>
      <c r="I140" s="96"/>
      <c r="J140" s="28"/>
      <c r="K140" s="27" t="s">
        <v>415</v>
      </c>
      <c r="L140" s="27"/>
      <c r="M140" s="400"/>
      <c r="N140" s="401"/>
      <c r="O140" s="27"/>
      <c r="P140" s="27"/>
      <c r="Q140" s="27"/>
      <c r="R140" s="27"/>
      <c r="S140" s="27"/>
      <c r="T140" s="27"/>
      <c r="U140" s="27"/>
      <c r="V140" s="27"/>
      <c r="W140" s="27"/>
      <c r="X140" s="27"/>
      <c r="Y140" s="27"/>
      <c r="Z140" s="27"/>
      <c r="AA140" s="23"/>
      <c r="AB140" s="24"/>
      <c r="AC140" s="402"/>
      <c r="AD140" s="403"/>
      <c r="AE140" s="27"/>
      <c r="AF140" s="27"/>
      <c r="AG140" s="23"/>
      <c r="AH140" s="24"/>
      <c r="AI140" s="398"/>
      <c r="AJ140" s="399"/>
      <c r="AK140" s="404"/>
      <c r="AL140" s="405"/>
      <c r="AM140" s="405"/>
      <c r="AN140" s="401"/>
    </row>
    <row r="141" spans="2:40" ht="13.5" customHeight="1" x14ac:dyDescent="0.15">
      <c r="B141" s="30" t="s">
        <v>348</v>
      </c>
      <c r="C141" s="29">
        <v>9.6999998092651367</v>
      </c>
      <c r="D141" s="29">
        <f t="shared" si="4"/>
        <v>1268.8000059127808</v>
      </c>
      <c r="E141" s="29">
        <f t="shared" si="5"/>
        <v>1278.5000057220459</v>
      </c>
      <c r="F141" s="398"/>
      <c r="G141" s="399"/>
      <c r="H141" s="399"/>
      <c r="I141" s="96"/>
      <c r="J141" s="28"/>
      <c r="K141" s="27"/>
      <c r="L141" s="27"/>
      <c r="M141" s="400"/>
      <c r="N141" s="401"/>
      <c r="O141" s="27"/>
      <c r="P141" s="27"/>
      <c r="Q141" s="27"/>
      <c r="R141" s="27"/>
      <c r="S141" s="27"/>
      <c r="T141" s="27"/>
      <c r="U141" s="27"/>
      <c r="V141" s="27"/>
      <c r="W141" s="27"/>
      <c r="X141" s="27"/>
      <c r="Y141" s="27"/>
      <c r="Z141" s="27"/>
      <c r="AA141" s="23"/>
      <c r="AB141" s="24"/>
      <c r="AC141" s="402"/>
      <c r="AD141" s="403"/>
      <c r="AE141" s="27"/>
      <c r="AF141" s="27"/>
      <c r="AG141" s="23"/>
      <c r="AH141" s="24"/>
      <c r="AI141" s="398"/>
      <c r="AJ141" s="399"/>
      <c r="AK141" s="404" t="s">
        <v>417</v>
      </c>
      <c r="AL141" s="405"/>
      <c r="AM141" s="405"/>
      <c r="AN141" s="401"/>
    </row>
    <row r="142" spans="2:40" ht="13.5" customHeight="1" x14ac:dyDescent="0.15">
      <c r="B142" s="30" t="s">
        <v>349</v>
      </c>
      <c r="C142" s="29">
        <v>9.6999998092651367</v>
      </c>
      <c r="D142" s="29">
        <f t="shared" si="4"/>
        <v>1278.5000057220459</v>
      </c>
      <c r="E142" s="29">
        <f t="shared" si="5"/>
        <v>1288.200005531311</v>
      </c>
      <c r="F142" s="398"/>
      <c r="G142" s="399"/>
      <c r="H142" s="399"/>
      <c r="I142" s="96"/>
      <c r="J142" s="28"/>
      <c r="K142" s="27" t="s">
        <v>415</v>
      </c>
      <c r="L142" s="27"/>
      <c r="M142" s="400"/>
      <c r="N142" s="401"/>
      <c r="O142" s="27"/>
      <c r="P142" s="27">
        <v>51</v>
      </c>
      <c r="Q142" s="27"/>
      <c r="R142" s="27"/>
      <c r="S142" s="27">
        <v>51</v>
      </c>
      <c r="T142" s="27">
        <v>51</v>
      </c>
      <c r="U142" s="27"/>
      <c r="V142" s="27"/>
      <c r="W142" s="27"/>
      <c r="X142" s="27"/>
      <c r="Y142" s="27"/>
      <c r="Z142" s="27"/>
      <c r="AA142" s="23"/>
      <c r="AB142" s="24"/>
      <c r="AC142" s="402"/>
      <c r="AD142" s="403"/>
      <c r="AE142" s="27"/>
      <c r="AF142" s="27"/>
      <c r="AG142" s="23"/>
      <c r="AH142" s="24"/>
      <c r="AI142" s="398"/>
      <c r="AJ142" s="399"/>
      <c r="AK142" s="404" t="s">
        <v>417</v>
      </c>
      <c r="AL142" s="405"/>
      <c r="AM142" s="405"/>
      <c r="AN142" s="401"/>
    </row>
    <row r="143" spans="2:40" ht="13.5" customHeight="1" x14ac:dyDescent="0.15">
      <c r="B143" s="30" t="s">
        <v>350</v>
      </c>
      <c r="C143" s="29">
        <v>9.5</v>
      </c>
      <c r="D143" s="29">
        <f t="shared" si="4"/>
        <v>1288.200005531311</v>
      </c>
      <c r="E143" s="29">
        <f t="shared" si="5"/>
        <v>1297.700005531311</v>
      </c>
      <c r="F143" s="398"/>
      <c r="G143" s="399"/>
      <c r="H143" s="399"/>
      <c r="I143" s="96"/>
      <c r="J143" s="28"/>
      <c r="K143" s="27" t="s">
        <v>415</v>
      </c>
      <c r="L143" s="27"/>
      <c r="M143" s="400"/>
      <c r="N143" s="401"/>
      <c r="O143" s="27"/>
      <c r="P143" s="27">
        <v>52</v>
      </c>
      <c r="Q143" s="27"/>
      <c r="R143" s="27"/>
      <c r="S143" s="27">
        <v>52</v>
      </c>
      <c r="T143" s="27">
        <v>52</v>
      </c>
      <c r="U143" s="27"/>
      <c r="V143" s="27"/>
      <c r="W143" s="27"/>
      <c r="X143" s="27"/>
      <c r="Y143" s="27"/>
      <c r="Z143" s="27"/>
      <c r="AA143" s="23"/>
      <c r="AB143" s="24"/>
      <c r="AC143" s="402"/>
      <c r="AD143" s="403"/>
      <c r="AE143" s="27"/>
      <c r="AF143" s="27"/>
      <c r="AG143" s="23"/>
      <c r="AH143" s="24"/>
      <c r="AI143" s="398"/>
      <c r="AJ143" s="399"/>
      <c r="AK143" s="404" t="s">
        <v>417</v>
      </c>
      <c r="AL143" s="405"/>
      <c r="AM143" s="405"/>
      <c r="AN143" s="401"/>
    </row>
    <row r="144" spans="2:40" ht="13.5" customHeight="1" x14ac:dyDescent="0.15">
      <c r="B144" s="30" t="s">
        <v>351</v>
      </c>
      <c r="C144" s="29">
        <v>10</v>
      </c>
      <c r="D144" s="29">
        <f t="shared" si="4"/>
        <v>1297.700005531311</v>
      </c>
      <c r="E144" s="29">
        <f t="shared" si="5"/>
        <v>1307.700005531311</v>
      </c>
      <c r="F144" s="398"/>
      <c r="G144" s="399"/>
      <c r="H144" s="399"/>
      <c r="I144" s="96"/>
      <c r="J144" s="28"/>
      <c r="K144" s="27"/>
      <c r="L144" s="27"/>
      <c r="M144" s="400"/>
      <c r="N144" s="401"/>
      <c r="O144" s="27"/>
      <c r="P144" s="27"/>
      <c r="Q144" s="27"/>
      <c r="R144" s="27"/>
      <c r="S144" s="27"/>
      <c r="T144" s="97"/>
      <c r="U144" s="97"/>
      <c r="V144" s="97"/>
      <c r="W144" s="27"/>
      <c r="X144" s="27"/>
      <c r="Y144" s="27"/>
      <c r="Z144" s="27"/>
      <c r="AA144" s="23"/>
      <c r="AB144" s="24"/>
      <c r="AC144" s="402"/>
      <c r="AD144" s="403"/>
      <c r="AE144" s="27"/>
      <c r="AF144" s="27"/>
      <c r="AG144" s="23"/>
      <c r="AH144" s="24"/>
      <c r="AI144" s="398"/>
      <c r="AJ144" s="399"/>
      <c r="AK144" s="404" t="s">
        <v>417</v>
      </c>
      <c r="AL144" s="405"/>
      <c r="AM144" s="405"/>
      <c r="AN144" s="401"/>
    </row>
    <row r="145" spans="2:40" ht="13.5" customHeight="1" x14ac:dyDescent="0.15">
      <c r="B145" s="30" t="s">
        <v>352</v>
      </c>
      <c r="C145" s="29">
        <v>7.3000001907348633</v>
      </c>
      <c r="D145" s="29">
        <f t="shared" si="4"/>
        <v>1307.700005531311</v>
      </c>
      <c r="E145" s="29">
        <f t="shared" si="5"/>
        <v>1315.0000057220459</v>
      </c>
      <c r="F145" s="398"/>
      <c r="G145" s="399"/>
      <c r="H145" s="399"/>
      <c r="I145" s="96"/>
      <c r="J145" s="28"/>
      <c r="K145" s="27" t="s">
        <v>415</v>
      </c>
      <c r="L145" s="27"/>
      <c r="M145" s="400"/>
      <c r="N145" s="401"/>
      <c r="O145" s="27"/>
      <c r="P145" s="27"/>
      <c r="Q145" s="27"/>
      <c r="R145" s="27"/>
      <c r="S145" s="27"/>
      <c r="T145" s="27"/>
      <c r="U145" s="27"/>
      <c r="V145" s="27"/>
      <c r="W145" s="27"/>
      <c r="X145" s="27"/>
      <c r="Y145" s="27"/>
      <c r="Z145" s="27"/>
      <c r="AA145" s="23"/>
      <c r="AB145" s="24"/>
      <c r="AC145" s="402"/>
      <c r="AD145" s="403"/>
      <c r="AE145" s="27"/>
      <c r="AF145" s="27"/>
      <c r="AG145" s="23"/>
      <c r="AH145" s="24"/>
      <c r="AI145" s="398"/>
      <c r="AJ145" s="399"/>
      <c r="AK145" s="404"/>
      <c r="AL145" s="405"/>
      <c r="AM145" s="405"/>
      <c r="AN145" s="401"/>
    </row>
    <row r="146" spans="2:40" ht="13.5" customHeight="1" x14ac:dyDescent="0.15">
      <c r="B146" s="30" t="s">
        <v>353</v>
      </c>
      <c r="C146" s="29">
        <v>6</v>
      </c>
      <c r="D146" s="29">
        <f t="shared" si="4"/>
        <v>1315.0000057220459</v>
      </c>
      <c r="E146" s="29">
        <f t="shared" si="5"/>
        <v>1321.0000057220459</v>
      </c>
      <c r="F146" s="406" t="s">
        <v>413</v>
      </c>
      <c r="G146" s="399"/>
      <c r="H146" s="399"/>
      <c r="I146" s="96"/>
      <c r="J146" s="28"/>
      <c r="K146" s="27" t="s">
        <v>415</v>
      </c>
      <c r="L146" s="27"/>
      <c r="M146" s="400"/>
      <c r="N146" s="401"/>
      <c r="O146" s="27"/>
      <c r="P146" s="27"/>
      <c r="Q146" s="27"/>
      <c r="R146" s="27"/>
      <c r="S146" s="27"/>
      <c r="T146" s="27"/>
      <c r="U146" s="27"/>
      <c r="V146" s="27"/>
      <c r="W146" s="27"/>
      <c r="X146" s="27"/>
      <c r="Y146" s="27"/>
      <c r="Z146" s="27"/>
      <c r="AA146" s="23"/>
      <c r="AB146" s="24"/>
      <c r="AC146" s="402"/>
      <c r="AD146" s="403"/>
      <c r="AE146" s="27"/>
      <c r="AF146" s="27"/>
      <c r="AG146" s="23"/>
      <c r="AH146" s="24"/>
      <c r="AI146" s="398"/>
      <c r="AJ146" s="399"/>
      <c r="AK146" s="404" t="s">
        <v>417</v>
      </c>
      <c r="AL146" s="405"/>
      <c r="AM146" s="405"/>
      <c r="AN146" s="401"/>
    </row>
    <row r="147" spans="2:40" ht="13.5" customHeight="1" x14ac:dyDescent="0.15">
      <c r="B147" s="30" t="s">
        <v>354</v>
      </c>
      <c r="C147" s="29">
        <v>6.1999998092651367</v>
      </c>
      <c r="D147" s="29">
        <f t="shared" si="4"/>
        <v>1321.0000057220459</v>
      </c>
      <c r="E147" s="29">
        <f t="shared" si="5"/>
        <v>1327.200005531311</v>
      </c>
      <c r="F147" s="406" t="s">
        <v>413</v>
      </c>
      <c r="G147" s="399"/>
      <c r="H147" s="399"/>
      <c r="I147" s="96"/>
      <c r="J147" s="28"/>
      <c r="K147" s="27"/>
      <c r="L147" s="27"/>
      <c r="M147" s="400"/>
      <c r="N147" s="401"/>
      <c r="O147" s="27"/>
      <c r="P147" s="27"/>
      <c r="Q147" s="27"/>
      <c r="R147" s="27"/>
      <c r="S147" s="27"/>
      <c r="T147" s="97"/>
      <c r="U147" s="96"/>
      <c r="V147" s="97"/>
      <c r="W147" s="97"/>
      <c r="X147" s="97"/>
      <c r="Y147" s="97"/>
      <c r="Z147" s="97"/>
      <c r="AA147" s="23"/>
      <c r="AB147" s="96"/>
      <c r="AC147" s="402"/>
      <c r="AD147" s="403"/>
      <c r="AE147" s="27"/>
      <c r="AF147" s="27"/>
      <c r="AG147" s="23"/>
      <c r="AH147" s="24"/>
      <c r="AI147" s="398"/>
      <c r="AJ147" s="399"/>
      <c r="AK147" s="404"/>
      <c r="AL147" s="405"/>
      <c r="AM147" s="405"/>
      <c r="AN147" s="401"/>
    </row>
    <row r="148" spans="2:40" ht="13.5" customHeight="1" x14ac:dyDescent="0.15">
      <c r="B148" s="30" t="s">
        <v>355</v>
      </c>
      <c r="C148" s="29">
        <v>6.3000001907348633</v>
      </c>
      <c r="D148" s="29">
        <f t="shared" si="4"/>
        <v>1327.200005531311</v>
      </c>
      <c r="E148" s="29">
        <f t="shared" si="5"/>
        <v>1333.5000057220459</v>
      </c>
      <c r="F148" s="406" t="s">
        <v>413</v>
      </c>
      <c r="G148" s="399"/>
      <c r="H148" s="399"/>
      <c r="I148" s="96"/>
      <c r="J148" s="28"/>
      <c r="K148" s="27" t="s">
        <v>415</v>
      </c>
      <c r="L148" s="27"/>
      <c r="M148" s="400"/>
      <c r="N148" s="401"/>
      <c r="O148" s="27" t="s">
        <v>434</v>
      </c>
      <c r="P148" s="27">
        <v>53</v>
      </c>
      <c r="Q148" s="27"/>
      <c r="R148" s="27"/>
      <c r="S148" s="27">
        <v>53</v>
      </c>
      <c r="T148" s="27">
        <v>53</v>
      </c>
      <c r="U148" s="27"/>
      <c r="V148" s="27"/>
      <c r="W148" s="27"/>
      <c r="X148" s="27"/>
      <c r="Y148" s="27" t="s">
        <v>434</v>
      </c>
      <c r="Z148" s="27"/>
      <c r="AA148" s="23"/>
      <c r="AB148" s="24"/>
      <c r="AC148" s="402"/>
      <c r="AD148" s="403"/>
      <c r="AE148" s="27"/>
      <c r="AF148" s="27"/>
      <c r="AG148" s="23"/>
      <c r="AH148" s="24"/>
      <c r="AI148" s="398"/>
      <c r="AJ148" s="399"/>
      <c r="AK148" s="404"/>
      <c r="AL148" s="405"/>
      <c r="AM148" s="405"/>
      <c r="AN148" s="401"/>
    </row>
    <row r="149" spans="2:40" ht="13.5" customHeight="1" x14ac:dyDescent="0.15">
      <c r="B149" s="30" t="s">
        <v>356</v>
      </c>
      <c r="C149" s="29">
        <v>6.1999998092651367</v>
      </c>
      <c r="D149" s="29">
        <f t="shared" si="4"/>
        <v>1333.5000057220459</v>
      </c>
      <c r="E149" s="29">
        <f t="shared" si="5"/>
        <v>1339.700005531311</v>
      </c>
      <c r="F149" s="406" t="s">
        <v>413</v>
      </c>
      <c r="G149" s="399"/>
      <c r="H149" s="399"/>
      <c r="I149" s="96"/>
      <c r="J149" s="28"/>
      <c r="K149" s="27" t="s">
        <v>415</v>
      </c>
      <c r="L149" s="27"/>
      <c r="M149" s="400"/>
      <c r="N149" s="401"/>
      <c r="O149" s="27"/>
      <c r="P149" s="27"/>
      <c r="Q149" s="27"/>
      <c r="R149" s="27"/>
      <c r="S149" s="27"/>
      <c r="T149" s="27"/>
      <c r="U149" s="27"/>
      <c r="V149" s="27"/>
      <c r="W149" s="27"/>
      <c r="X149" s="27"/>
      <c r="Y149" s="27"/>
      <c r="Z149" s="27"/>
      <c r="AA149" s="23"/>
      <c r="AB149" s="24"/>
      <c r="AC149" s="402"/>
      <c r="AD149" s="403"/>
      <c r="AE149" s="27"/>
      <c r="AF149" s="27"/>
      <c r="AG149" s="23"/>
      <c r="AH149" s="24"/>
      <c r="AI149" s="398"/>
      <c r="AJ149" s="399"/>
      <c r="AK149" s="404"/>
      <c r="AL149" s="405"/>
      <c r="AM149" s="405"/>
      <c r="AN149" s="401"/>
    </row>
    <row r="150" spans="2:40" ht="13.5" customHeight="1" x14ac:dyDescent="0.15">
      <c r="B150" s="30" t="s">
        <v>357</v>
      </c>
      <c r="C150" s="29">
        <v>6.3000001907348633</v>
      </c>
      <c r="D150" s="29">
        <f t="shared" si="4"/>
        <v>1339.700005531311</v>
      </c>
      <c r="E150" s="29">
        <f t="shared" si="5"/>
        <v>1346.0000057220459</v>
      </c>
      <c r="F150" s="406" t="s">
        <v>413</v>
      </c>
      <c r="G150" s="399"/>
      <c r="H150" s="399"/>
      <c r="I150" s="96"/>
      <c r="J150" s="28"/>
      <c r="K150" s="27" t="s">
        <v>415</v>
      </c>
      <c r="L150" s="27"/>
      <c r="M150" s="400"/>
      <c r="N150" s="401"/>
      <c r="O150" s="27"/>
      <c r="P150" s="27">
        <v>54</v>
      </c>
      <c r="Q150" s="27"/>
      <c r="R150" s="27"/>
      <c r="S150" s="27">
        <v>54</v>
      </c>
      <c r="T150" s="27">
        <v>54</v>
      </c>
      <c r="U150" s="27"/>
      <c r="V150" s="27"/>
      <c r="W150" s="27"/>
      <c r="X150" s="27"/>
      <c r="Y150" s="27"/>
      <c r="Z150" s="27"/>
      <c r="AA150" s="23"/>
      <c r="AB150" s="24"/>
      <c r="AC150" s="402"/>
      <c r="AD150" s="403"/>
      <c r="AE150" s="27"/>
      <c r="AF150" s="27"/>
      <c r="AG150" s="23"/>
      <c r="AH150" s="24"/>
      <c r="AI150" s="398"/>
      <c r="AJ150" s="399"/>
      <c r="AK150" s="411" t="s">
        <v>440</v>
      </c>
      <c r="AL150" s="412"/>
      <c r="AM150" s="412"/>
      <c r="AN150" s="413"/>
    </row>
    <row r="151" spans="2:40" ht="13.5" customHeight="1" x14ac:dyDescent="0.15">
      <c r="B151" s="30" t="s">
        <v>358</v>
      </c>
      <c r="C151" s="29">
        <v>5.4000000953674316</v>
      </c>
      <c r="D151" s="29">
        <f t="shared" si="4"/>
        <v>1346.0000057220459</v>
      </c>
      <c r="E151" s="29">
        <f t="shared" si="5"/>
        <v>1351.4000058174133</v>
      </c>
      <c r="F151" s="406"/>
      <c r="G151" s="399"/>
      <c r="H151" s="399"/>
      <c r="I151" s="96"/>
      <c r="J151" s="28"/>
      <c r="K151" s="27"/>
      <c r="L151" s="27"/>
      <c r="M151" s="400"/>
      <c r="N151" s="401"/>
      <c r="O151" s="27"/>
      <c r="P151" s="27"/>
      <c r="Q151" s="27"/>
      <c r="R151" s="27"/>
      <c r="S151" s="27"/>
      <c r="T151" s="27"/>
      <c r="U151" s="27"/>
      <c r="V151" s="27"/>
      <c r="W151" s="27"/>
      <c r="X151" s="27"/>
      <c r="Y151" s="27"/>
      <c r="Z151" s="27"/>
      <c r="AA151" s="23"/>
      <c r="AB151" s="24"/>
      <c r="AC151" s="402"/>
      <c r="AD151" s="403"/>
      <c r="AE151" s="27"/>
      <c r="AF151" s="27"/>
      <c r="AG151" s="23"/>
      <c r="AH151" s="24"/>
      <c r="AI151" s="398"/>
      <c r="AJ151" s="399"/>
      <c r="AK151" s="404"/>
      <c r="AL151" s="405"/>
      <c r="AM151" s="405"/>
      <c r="AN151" s="401"/>
    </row>
    <row r="152" spans="2:40" ht="13.5" customHeight="1" x14ac:dyDescent="0.15">
      <c r="B152" s="30" t="s">
        <v>359</v>
      </c>
      <c r="C152" s="29">
        <v>9.5</v>
      </c>
      <c r="D152" s="29">
        <f t="shared" si="4"/>
        <v>1351.4000058174133</v>
      </c>
      <c r="E152" s="29">
        <f t="shared" si="5"/>
        <v>1360.9000058174133</v>
      </c>
      <c r="F152" s="406"/>
      <c r="G152" s="399"/>
      <c r="H152" s="399"/>
      <c r="I152" s="96"/>
      <c r="J152" s="28"/>
      <c r="K152" s="27" t="s">
        <v>415</v>
      </c>
      <c r="L152" s="27"/>
      <c r="M152" s="400"/>
      <c r="N152" s="401"/>
      <c r="O152" s="27"/>
      <c r="P152" s="27"/>
      <c r="Q152" s="27"/>
      <c r="R152" s="27"/>
      <c r="S152" s="27"/>
      <c r="T152" s="27"/>
      <c r="U152" s="27"/>
      <c r="V152" s="27"/>
      <c r="W152" s="27"/>
      <c r="X152" s="27"/>
      <c r="Y152" s="27"/>
      <c r="Z152" s="27"/>
      <c r="AA152" s="23"/>
      <c r="AB152" s="24"/>
      <c r="AC152" s="402"/>
      <c r="AD152" s="403"/>
      <c r="AE152" s="27"/>
      <c r="AF152" s="27"/>
      <c r="AG152" s="23"/>
      <c r="AH152" s="24"/>
      <c r="AI152" s="398"/>
      <c r="AJ152" s="399"/>
      <c r="AK152" s="404" t="s">
        <v>417</v>
      </c>
      <c r="AL152" s="405"/>
      <c r="AM152" s="405"/>
      <c r="AN152" s="401"/>
    </row>
    <row r="153" spans="2:40" ht="13.5" customHeight="1" x14ac:dyDescent="0.15">
      <c r="B153" s="30" t="s">
        <v>360</v>
      </c>
      <c r="C153" s="29">
        <v>9.5</v>
      </c>
      <c r="D153" s="29">
        <f t="shared" si="4"/>
        <v>1360.9000058174133</v>
      </c>
      <c r="E153" s="29">
        <f t="shared" si="5"/>
        <v>1370.4000058174133</v>
      </c>
      <c r="F153" s="398"/>
      <c r="G153" s="399"/>
      <c r="H153" s="399"/>
      <c r="I153" s="96"/>
      <c r="J153" s="28"/>
      <c r="K153" s="27" t="s">
        <v>415</v>
      </c>
      <c r="L153" s="27"/>
      <c r="M153" s="400"/>
      <c r="N153" s="401"/>
      <c r="O153" s="27"/>
      <c r="P153" s="27"/>
      <c r="Q153" s="27"/>
      <c r="R153" s="27"/>
      <c r="S153" s="27"/>
      <c r="T153" s="27"/>
      <c r="U153" s="27"/>
      <c r="V153" s="27"/>
      <c r="W153" s="27"/>
      <c r="X153" s="27"/>
      <c r="Y153" s="27"/>
      <c r="Z153" s="27"/>
      <c r="AA153" s="23"/>
      <c r="AB153" s="24"/>
      <c r="AC153" s="402"/>
      <c r="AD153" s="403"/>
      <c r="AE153" s="27"/>
      <c r="AF153" s="27"/>
      <c r="AG153" s="23"/>
      <c r="AH153" s="24"/>
      <c r="AI153" s="398"/>
      <c r="AJ153" s="399"/>
      <c r="AK153" s="404" t="s">
        <v>417</v>
      </c>
      <c r="AL153" s="405"/>
      <c r="AM153" s="405"/>
      <c r="AN153" s="401"/>
    </row>
    <row r="154" spans="2:40" ht="13.5" customHeight="1" x14ac:dyDescent="0.15">
      <c r="B154" s="30" t="s">
        <v>361</v>
      </c>
      <c r="C154" s="29">
        <v>9.5</v>
      </c>
      <c r="D154" s="29">
        <f t="shared" si="4"/>
        <v>1370.4000058174133</v>
      </c>
      <c r="E154" s="29">
        <f t="shared" si="5"/>
        <v>1379.9000058174133</v>
      </c>
      <c r="F154" s="398"/>
      <c r="G154" s="399"/>
      <c r="H154" s="399"/>
      <c r="I154" s="96"/>
      <c r="J154" s="28"/>
      <c r="K154" s="27"/>
      <c r="L154" s="27"/>
      <c r="M154" s="400"/>
      <c r="N154" s="401"/>
      <c r="O154" s="27"/>
      <c r="P154" s="27"/>
      <c r="Q154" s="27"/>
      <c r="R154" s="27"/>
      <c r="S154" s="27"/>
      <c r="T154" s="27"/>
      <c r="U154" s="27"/>
      <c r="V154" s="27"/>
      <c r="W154" s="27"/>
      <c r="X154" s="27"/>
      <c r="Y154" s="27"/>
      <c r="Z154" s="27"/>
      <c r="AA154" s="23"/>
      <c r="AB154" s="24"/>
      <c r="AC154" s="402"/>
      <c r="AD154" s="403"/>
      <c r="AE154" s="27"/>
      <c r="AF154" s="27"/>
      <c r="AG154" s="23"/>
      <c r="AH154" s="24"/>
      <c r="AI154" s="398"/>
      <c r="AJ154" s="399"/>
      <c r="AK154" s="404" t="s">
        <v>417</v>
      </c>
      <c r="AL154" s="405"/>
      <c r="AM154" s="405"/>
      <c r="AN154" s="401"/>
    </row>
    <row r="155" spans="2:40" ht="13.5" customHeight="1" x14ac:dyDescent="0.15">
      <c r="B155" s="30" t="s">
        <v>362</v>
      </c>
      <c r="C155" s="29">
        <v>9.6999998092651367</v>
      </c>
      <c r="D155" s="29">
        <f t="shared" si="4"/>
        <v>1379.9000058174133</v>
      </c>
      <c r="E155" s="29">
        <f t="shared" si="5"/>
        <v>1389.6000056266785</v>
      </c>
      <c r="F155" s="398"/>
      <c r="G155" s="399"/>
      <c r="H155" s="399"/>
      <c r="I155" s="96"/>
      <c r="J155" s="28"/>
      <c r="K155" s="27" t="s">
        <v>415</v>
      </c>
      <c r="L155" s="27"/>
      <c r="M155" s="400"/>
      <c r="N155" s="401"/>
      <c r="O155" s="27"/>
      <c r="P155" s="27">
        <v>55</v>
      </c>
      <c r="Q155" s="27"/>
      <c r="R155" s="27"/>
      <c r="S155" s="27">
        <v>55</v>
      </c>
      <c r="T155" s="27">
        <v>55</v>
      </c>
      <c r="U155" s="27"/>
      <c r="V155" s="27"/>
      <c r="W155" s="27"/>
      <c r="X155" s="27"/>
      <c r="Y155" s="27"/>
      <c r="Z155" s="27"/>
      <c r="AA155" s="23"/>
      <c r="AB155" s="24"/>
      <c r="AC155" s="402"/>
      <c r="AD155" s="403"/>
      <c r="AE155" s="27"/>
      <c r="AF155" s="27"/>
      <c r="AG155" s="23"/>
      <c r="AH155" s="24"/>
      <c r="AI155" s="398"/>
      <c r="AJ155" s="399"/>
      <c r="AK155" s="404"/>
      <c r="AL155" s="405"/>
      <c r="AM155" s="405"/>
      <c r="AN155" s="401"/>
    </row>
    <row r="156" spans="2:40" ht="13.5" customHeight="1" x14ac:dyDescent="0.15">
      <c r="B156" s="30" t="s">
        <v>363</v>
      </c>
      <c r="C156" s="29">
        <v>9.5</v>
      </c>
      <c r="D156" s="29">
        <f t="shared" si="4"/>
        <v>1389.6000056266785</v>
      </c>
      <c r="E156" s="29">
        <f t="shared" si="5"/>
        <v>1399.1000056266785</v>
      </c>
      <c r="F156" s="398"/>
      <c r="G156" s="399"/>
      <c r="H156" s="399"/>
      <c r="I156" s="96"/>
      <c r="J156" s="28"/>
      <c r="K156" s="27"/>
      <c r="L156" s="27"/>
      <c r="M156" s="400"/>
      <c r="N156" s="401"/>
      <c r="O156" s="27"/>
      <c r="P156" s="27">
        <v>56</v>
      </c>
      <c r="Q156" s="27"/>
      <c r="R156" s="27"/>
      <c r="S156" s="27">
        <v>56</v>
      </c>
      <c r="T156" s="27">
        <v>56</v>
      </c>
      <c r="U156" s="27"/>
      <c r="V156" s="27"/>
      <c r="W156" s="27"/>
      <c r="X156" s="27"/>
      <c r="Y156" s="27"/>
      <c r="Z156" s="27"/>
      <c r="AA156" s="23"/>
      <c r="AB156" s="24"/>
      <c r="AC156" s="402"/>
      <c r="AD156" s="403"/>
      <c r="AE156" s="27"/>
      <c r="AF156" s="27"/>
      <c r="AG156" s="23"/>
      <c r="AH156" s="24"/>
      <c r="AI156" s="398"/>
      <c r="AJ156" s="399"/>
      <c r="AK156" s="404" t="s">
        <v>417</v>
      </c>
      <c r="AL156" s="405"/>
      <c r="AM156" s="405"/>
      <c r="AN156" s="401"/>
    </row>
    <row r="157" spans="2:40" ht="13.5" customHeight="1" x14ac:dyDescent="0.15">
      <c r="B157" s="30" t="s">
        <v>364</v>
      </c>
      <c r="C157" s="29">
        <v>9.5</v>
      </c>
      <c r="D157" s="29">
        <f t="shared" si="4"/>
        <v>1399.1000056266785</v>
      </c>
      <c r="E157" s="29">
        <f t="shared" si="5"/>
        <v>1408.6000056266785</v>
      </c>
      <c r="F157" s="398"/>
      <c r="G157" s="399"/>
      <c r="H157" s="399"/>
      <c r="I157" s="96"/>
      <c r="J157" s="28"/>
      <c r="K157" s="27" t="s">
        <v>415</v>
      </c>
      <c r="L157" s="27"/>
      <c r="M157" s="400"/>
      <c r="N157" s="401"/>
      <c r="O157" s="27"/>
      <c r="P157" s="27"/>
      <c r="Q157" s="27"/>
      <c r="R157" s="27"/>
      <c r="S157" s="27"/>
      <c r="T157" s="27"/>
      <c r="U157" s="27"/>
      <c r="V157" s="27"/>
      <c r="W157" s="27"/>
      <c r="X157" s="27"/>
      <c r="Y157" s="27"/>
      <c r="Z157" s="27"/>
      <c r="AA157" s="23"/>
      <c r="AB157" s="24"/>
      <c r="AC157" s="402"/>
      <c r="AD157" s="403"/>
      <c r="AE157" s="27"/>
      <c r="AF157" s="27"/>
      <c r="AG157" s="23"/>
      <c r="AH157" s="24"/>
      <c r="AI157" s="398"/>
      <c r="AJ157" s="399"/>
      <c r="AK157" s="404" t="s">
        <v>417</v>
      </c>
      <c r="AL157" s="405"/>
      <c r="AM157" s="405"/>
      <c r="AN157" s="401"/>
    </row>
    <row r="158" spans="2:40" ht="13.5" customHeight="1" x14ac:dyDescent="0.15">
      <c r="B158" s="30" t="s">
        <v>365</v>
      </c>
      <c r="C158" s="29">
        <v>9.5</v>
      </c>
      <c r="D158" s="29">
        <f t="shared" si="4"/>
        <v>1408.6000056266785</v>
      </c>
      <c r="E158" s="29">
        <f t="shared" si="5"/>
        <v>1418.1000056266785</v>
      </c>
      <c r="F158" s="398"/>
      <c r="G158" s="399"/>
      <c r="H158" s="399"/>
      <c r="I158" s="96"/>
      <c r="J158" s="28"/>
      <c r="K158" s="27" t="s">
        <v>415</v>
      </c>
      <c r="L158" s="27"/>
      <c r="M158" s="400"/>
      <c r="N158" s="401"/>
      <c r="O158" s="27"/>
      <c r="P158" s="27"/>
      <c r="Q158" s="27"/>
      <c r="R158" s="27"/>
      <c r="S158" s="27"/>
      <c r="T158" s="27"/>
      <c r="U158" s="27"/>
      <c r="V158" s="27"/>
      <c r="W158" s="27"/>
      <c r="X158" s="27"/>
      <c r="Y158" s="27"/>
      <c r="Z158" s="27"/>
      <c r="AA158" s="23"/>
      <c r="AB158" s="24"/>
      <c r="AC158" s="402"/>
      <c r="AD158" s="403"/>
      <c r="AE158" s="27"/>
      <c r="AF158" s="27"/>
      <c r="AG158" s="23"/>
      <c r="AH158" s="24"/>
      <c r="AI158" s="398"/>
      <c r="AJ158" s="399"/>
      <c r="AK158" s="404"/>
      <c r="AL158" s="405"/>
      <c r="AM158" s="405"/>
      <c r="AN158" s="401"/>
    </row>
    <row r="159" spans="2:40" ht="13.5" customHeight="1" x14ac:dyDescent="0.15">
      <c r="B159" s="30" t="s">
        <v>366</v>
      </c>
      <c r="C159" s="29">
        <v>9.5</v>
      </c>
      <c r="D159" s="29">
        <f t="shared" si="4"/>
        <v>1418.1000056266785</v>
      </c>
      <c r="E159" s="29">
        <f t="shared" si="5"/>
        <v>1427.6000056266785</v>
      </c>
      <c r="F159" s="406"/>
      <c r="G159" s="399"/>
      <c r="H159" s="399"/>
      <c r="I159" s="96"/>
      <c r="J159" s="28"/>
      <c r="K159" s="27"/>
      <c r="L159" s="27"/>
      <c r="M159" s="400"/>
      <c r="N159" s="401"/>
      <c r="O159" s="27"/>
      <c r="P159" s="27"/>
      <c r="Q159" s="27"/>
      <c r="R159" s="27"/>
      <c r="S159" s="27"/>
      <c r="T159" s="27"/>
      <c r="U159" s="27"/>
      <c r="V159" s="27"/>
      <c r="W159" s="27"/>
      <c r="X159" s="27"/>
      <c r="Y159" s="27"/>
      <c r="Z159" s="27"/>
      <c r="AA159" s="23"/>
      <c r="AB159" s="24"/>
      <c r="AC159" s="402"/>
      <c r="AD159" s="403"/>
      <c r="AE159" s="27"/>
      <c r="AF159" s="27"/>
      <c r="AG159" s="23"/>
      <c r="AH159" s="24"/>
      <c r="AI159" s="398"/>
      <c r="AJ159" s="399"/>
      <c r="AK159" s="404" t="s">
        <v>417</v>
      </c>
      <c r="AL159" s="405"/>
      <c r="AM159" s="405"/>
      <c r="AN159" s="401"/>
    </row>
    <row r="160" spans="2:40" ht="13.5" customHeight="1" x14ac:dyDescent="0.15">
      <c r="B160" s="30" t="s">
        <v>367</v>
      </c>
      <c r="C160" s="29">
        <v>9.6999998092651367</v>
      </c>
      <c r="D160" s="29">
        <f t="shared" si="4"/>
        <v>1427.6000056266785</v>
      </c>
      <c r="E160" s="29">
        <f t="shared" si="5"/>
        <v>1437.3000054359436</v>
      </c>
      <c r="F160" s="406"/>
      <c r="G160" s="399"/>
      <c r="H160" s="399"/>
      <c r="I160" s="96"/>
      <c r="J160" s="28"/>
      <c r="K160" s="27" t="s">
        <v>415</v>
      </c>
      <c r="L160" s="27"/>
      <c r="M160" s="400"/>
      <c r="N160" s="401"/>
      <c r="O160" s="27"/>
      <c r="P160" s="27">
        <v>57</v>
      </c>
      <c r="Q160" s="27"/>
      <c r="R160" s="27"/>
      <c r="S160" s="27">
        <v>57</v>
      </c>
      <c r="T160" s="27">
        <v>57</v>
      </c>
      <c r="U160" s="27" t="s">
        <v>433</v>
      </c>
      <c r="V160" s="27"/>
      <c r="W160" s="27"/>
      <c r="X160" s="27"/>
      <c r="Y160" s="27"/>
      <c r="Z160" s="27"/>
      <c r="AA160" s="23"/>
      <c r="AB160" s="24"/>
      <c r="AC160" s="402"/>
      <c r="AD160" s="403"/>
      <c r="AE160" s="27"/>
      <c r="AF160" s="27"/>
      <c r="AG160" s="23"/>
      <c r="AH160" s="24"/>
      <c r="AI160" s="398"/>
      <c r="AJ160" s="399"/>
      <c r="AK160" s="404" t="s">
        <v>417</v>
      </c>
      <c r="AL160" s="405"/>
      <c r="AM160" s="405"/>
      <c r="AN160" s="401"/>
    </row>
    <row r="161" spans="2:40" ht="13.5" customHeight="1" x14ac:dyDescent="0.15">
      <c r="B161" s="30" t="s">
        <v>368</v>
      </c>
      <c r="C161" s="29">
        <v>10</v>
      </c>
      <c r="D161" s="29">
        <f t="shared" si="4"/>
        <v>1437.3000054359436</v>
      </c>
      <c r="E161" s="29">
        <f t="shared" si="5"/>
        <v>1447.3000054359436</v>
      </c>
      <c r="F161" s="406"/>
      <c r="G161" s="399"/>
      <c r="H161" s="399"/>
      <c r="I161" s="96"/>
      <c r="J161" s="28"/>
      <c r="K161" s="27" t="s">
        <v>415</v>
      </c>
      <c r="L161" s="27"/>
      <c r="M161" s="400"/>
      <c r="N161" s="401"/>
      <c r="O161" s="27" t="s">
        <v>435</v>
      </c>
      <c r="P161" s="27">
        <v>58</v>
      </c>
      <c r="Q161" s="27"/>
      <c r="R161" s="27"/>
      <c r="S161" s="27">
        <v>58</v>
      </c>
      <c r="T161" s="27">
        <v>58</v>
      </c>
      <c r="U161" s="27" t="s">
        <v>434</v>
      </c>
      <c r="V161" s="97"/>
      <c r="W161" s="27"/>
      <c r="X161" s="27"/>
      <c r="Y161" s="27" t="s">
        <v>435</v>
      </c>
      <c r="Z161" s="27"/>
      <c r="AA161" s="23"/>
      <c r="AB161" s="24"/>
      <c r="AC161" s="402"/>
      <c r="AD161" s="403"/>
      <c r="AE161" s="27"/>
      <c r="AF161" s="27"/>
      <c r="AG161" s="23"/>
      <c r="AH161" s="24"/>
      <c r="AI161" s="398"/>
      <c r="AJ161" s="399"/>
      <c r="AK161" s="404"/>
      <c r="AL161" s="405"/>
      <c r="AM161" s="405"/>
      <c r="AN161" s="401"/>
    </row>
    <row r="162" spans="2:40" ht="13.5" customHeight="1" x14ac:dyDescent="0.15">
      <c r="B162" s="30" t="s">
        <v>369</v>
      </c>
      <c r="C162" s="29">
        <v>10</v>
      </c>
      <c r="D162" s="29">
        <f t="shared" si="4"/>
        <v>1447.3000054359436</v>
      </c>
      <c r="E162" s="29">
        <f t="shared" si="5"/>
        <v>1457.3000054359436</v>
      </c>
      <c r="F162" s="398"/>
      <c r="G162" s="399"/>
      <c r="H162" s="399"/>
      <c r="I162" s="96"/>
      <c r="J162" s="28"/>
      <c r="K162" s="27"/>
      <c r="L162" s="27"/>
      <c r="M162" s="400"/>
      <c r="N162" s="401"/>
      <c r="O162" s="27"/>
      <c r="P162" s="27"/>
      <c r="Q162" s="27"/>
      <c r="R162" s="27"/>
      <c r="S162" s="27"/>
      <c r="T162" s="27"/>
      <c r="U162" s="27"/>
      <c r="V162" s="27"/>
      <c r="W162" s="27"/>
      <c r="X162" s="27"/>
      <c r="Y162" s="27"/>
      <c r="Z162" s="27"/>
      <c r="AA162" s="23"/>
      <c r="AB162" s="24"/>
      <c r="AC162" s="402"/>
      <c r="AD162" s="403"/>
      <c r="AE162" s="27"/>
      <c r="AF162" s="27"/>
      <c r="AG162" s="23"/>
      <c r="AH162" s="24"/>
      <c r="AI162" s="398"/>
      <c r="AJ162" s="399"/>
      <c r="AK162" s="404"/>
      <c r="AL162" s="405"/>
      <c r="AM162" s="405"/>
      <c r="AN162" s="401"/>
    </row>
    <row r="163" spans="2:40" ht="13.5" customHeight="1" x14ac:dyDescent="0.15">
      <c r="B163" s="30" t="s">
        <v>370</v>
      </c>
      <c r="C163" s="29">
        <v>10</v>
      </c>
      <c r="D163" s="29">
        <f t="shared" si="4"/>
        <v>1457.3000054359436</v>
      </c>
      <c r="E163" s="29">
        <f t="shared" si="5"/>
        <v>1467.3000054359436</v>
      </c>
      <c r="F163" s="398"/>
      <c r="G163" s="399"/>
      <c r="H163" s="399"/>
      <c r="I163" s="96"/>
      <c r="J163" s="28"/>
      <c r="K163" s="27" t="s">
        <v>415</v>
      </c>
      <c r="L163" s="27"/>
      <c r="M163" s="400"/>
      <c r="N163" s="401"/>
      <c r="O163" s="27"/>
      <c r="P163" s="27"/>
      <c r="Q163" s="27"/>
      <c r="R163" s="27"/>
      <c r="S163" s="27"/>
      <c r="T163" s="27"/>
      <c r="U163" s="27"/>
      <c r="V163" s="27"/>
      <c r="W163" s="27"/>
      <c r="X163" s="27"/>
      <c r="Y163" s="27"/>
      <c r="Z163" s="27"/>
      <c r="AA163" s="23"/>
      <c r="AB163" s="24"/>
      <c r="AC163" s="402"/>
      <c r="AD163" s="403"/>
      <c r="AE163" s="27"/>
      <c r="AF163" s="27"/>
      <c r="AG163" s="23"/>
      <c r="AH163" s="24"/>
      <c r="AI163" s="398"/>
      <c r="AJ163" s="399"/>
      <c r="AK163" s="404" t="s">
        <v>417</v>
      </c>
      <c r="AL163" s="405"/>
      <c r="AM163" s="405"/>
      <c r="AN163" s="401"/>
    </row>
    <row r="164" spans="2:40" ht="13.5" customHeight="1" x14ac:dyDescent="0.15">
      <c r="B164" s="30" t="s">
        <v>371</v>
      </c>
      <c r="C164" s="29">
        <v>10.100000381469727</v>
      </c>
      <c r="D164" s="29">
        <f t="shared" si="4"/>
        <v>1467.3000054359436</v>
      </c>
      <c r="E164" s="29">
        <f t="shared" si="5"/>
        <v>1477.4000058174133</v>
      </c>
      <c r="F164" s="398"/>
      <c r="G164" s="399"/>
      <c r="H164" s="399"/>
      <c r="I164" s="96"/>
      <c r="J164" s="28"/>
      <c r="K164" s="27" t="s">
        <v>415</v>
      </c>
      <c r="L164" s="27"/>
      <c r="M164" s="400"/>
      <c r="N164" s="401"/>
      <c r="O164" s="27"/>
      <c r="P164" s="27"/>
      <c r="Q164" s="27"/>
      <c r="R164" s="27"/>
      <c r="S164" s="27"/>
      <c r="T164" s="27"/>
      <c r="U164" s="27"/>
      <c r="V164" s="27"/>
      <c r="W164" s="27"/>
      <c r="X164" s="27"/>
      <c r="Y164" s="27"/>
      <c r="Z164" s="27"/>
      <c r="AA164" s="23"/>
      <c r="AB164" s="24"/>
      <c r="AC164" s="402"/>
      <c r="AD164" s="403"/>
      <c r="AE164" s="27"/>
      <c r="AF164" s="27"/>
      <c r="AG164" s="23"/>
      <c r="AH164" s="24"/>
      <c r="AI164" s="398"/>
      <c r="AJ164" s="399"/>
      <c r="AK164" s="404" t="s">
        <v>417</v>
      </c>
      <c r="AL164" s="405"/>
      <c r="AM164" s="405"/>
      <c r="AN164" s="401"/>
    </row>
    <row r="165" spans="2:40" ht="13.5" customHeight="1" x14ac:dyDescent="0.15">
      <c r="B165" s="30" t="s">
        <v>372</v>
      </c>
      <c r="C165" s="29">
        <v>10</v>
      </c>
      <c r="D165" s="29">
        <f t="shared" si="4"/>
        <v>1477.4000058174133</v>
      </c>
      <c r="E165" s="29">
        <f t="shared" si="5"/>
        <v>1487.4000058174133</v>
      </c>
      <c r="F165" s="398"/>
      <c r="G165" s="399"/>
      <c r="H165" s="399"/>
      <c r="I165" s="96"/>
      <c r="J165" s="28"/>
      <c r="K165" s="27"/>
      <c r="L165" s="27"/>
      <c r="M165" s="400"/>
      <c r="N165" s="401"/>
      <c r="O165" s="27"/>
      <c r="P165" s="27">
        <v>59</v>
      </c>
      <c r="Q165" s="27"/>
      <c r="R165" s="27"/>
      <c r="S165" s="27">
        <v>59</v>
      </c>
      <c r="T165" s="27">
        <v>59</v>
      </c>
      <c r="U165" s="27"/>
      <c r="V165" s="27"/>
      <c r="W165" s="27"/>
      <c r="X165" s="27"/>
      <c r="Y165" s="27"/>
      <c r="Z165" s="27"/>
      <c r="AA165" s="23"/>
      <c r="AB165" s="24"/>
      <c r="AC165" s="402"/>
      <c r="AD165" s="403"/>
      <c r="AE165" s="27"/>
      <c r="AF165" s="27"/>
      <c r="AG165" s="23"/>
      <c r="AH165" s="24"/>
      <c r="AI165" s="398"/>
      <c r="AJ165" s="399"/>
      <c r="AK165" s="404" t="s">
        <v>417</v>
      </c>
      <c r="AL165" s="405"/>
      <c r="AM165" s="405"/>
      <c r="AN165" s="401"/>
    </row>
    <row r="166" spans="2:40" ht="13.5" customHeight="1" x14ac:dyDescent="0.15">
      <c r="B166" s="30" t="s">
        <v>373</v>
      </c>
      <c r="C166" s="29">
        <v>10</v>
      </c>
      <c r="D166" s="29">
        <f t="shared" si="4"/>
        <v>1487.4000058174133</v>
      </c>
      <c r="E166" s="29">
        <f t="shared" si="5"/>
        <v>1497.4000058174133</v>
      </c>
      <c r="F166" s="398"/>
      <c r="G166" s="399"/>
      <c r="H166" s="399"/>
      <c r="I166" s="96"/>
      <c r="J166" s="28"/>
      <c r="K166" s="27" t="s">
        <v>415</v>
      </c>
      <c r="L166" s="27"/>
      <c r="M166" s="400"/>
      <c r="N166" s="401"/>
      <c r="O166" s="27"/>
      <c r="P166" s="27">
        <v>60</v>
      </c>
      <c r="Q166" s="27"/>
      <c r="R166" s="27"/>
      <c r="S166" s="27">
        <v>60</v>
      </c>
      <c r="T166" s="27">
        <v>60</v>
      </c>
      <c r="U166" s="27"/>
      <c r="V166" s="27"/>
      <c r="W166" s="27"/>
      <c r="X166" s="27"/>
      <c r="Y166" s="27"/>
      <c r="Z166" s="27"/>
      <c r="AA166" s="23"/>
      <c r="AB166" s="24"/>
      <c r="AC166" s="402"/>
      <c r="AD166" s="403"/>
      <c r="AE166" s="27"/>
      <c r="AF166" s="27"/>
      <c r="AG166" s="27"/>
      <c r="AH166" s="96"/>
      <c r="AI166" s="398"/>
      <c r="AJ166" s="399"/>
      <c r="AK166" s="408" t="s">
        <v>417</v>
      </c>
      <c r="AL166" s="409"/>
      <c r="AM166" s="409"/>
      <c r="AN166" s="410"/>
    </row>
    <row r="167" spans="2:40" ht="13.5" customHeight="1" x14ac:dyDescent="0.15">
      <c r="B167" s="30" t="s">
        <v>374</v>
      </c>
      <c r="C167" s="29">
        <v>10</v>
      </c>
      <c r="D167" s="29">
        <f t="shared" si="4"/>
        <v>1497.4000058174133</v>
      </c>
      <c r="E167" s="29">
        <f t="shared" si="5"/>
        <v>1507.4000058174133</v>
      </c>
      <c r="F167" s="398"/>
      <c r="G167" s="399"/>
      <c r="H167" s="399"/>
      <c r="I167" s="96"/>
      <c r="J167" s="28"/>
      <c r="K167" s="27" t="s">
        <v>415</v>
      </c>
      <c r="L167" s="27"/>
      <c r="M167" s="400"/>
      <c r="N167" s="401"/>
      <c r="O167" s="27"/>
      <c r="P167" s="27"/>
      <c r="Q167" s="27"/>
      <c r="R167" s="27"/>
      <c r="S167" s="27"/>
      <c r="T167" s="27"/>
      <c r="U167" s="27"/>
      <c r="V167" s="27"/>
      <c r="W167" s="27"/>
      <c r="X167" s="27"/>
      <c r="Y167" s="27"/>
      <c r="Z167" s="27"/>
      <c r="AA167" s="23"/>
      <c r="AB167" s="24"/>
      <c r="AC167" s="402"/>
      <c r="AD167" s="403"/>
      <c r="AE167" s="27"/>
      <c r="AF167" s="96"/>
      <c r="AG167" s="96"/>
      <c r="AH167" s="27"/>
      <c r="AI167" s="398"/>
      <c r="AJ167" s="399"/>
      <c r="AK167" s="408"/>
      <c r="AL167" s="409"/>
      <c r="AM167" s="409"/>
      <c r="AN167" s="410"/>
    </row>
    <row r="168" spans="2:40" ht="13.5" customHeight="1" x14ac:dyDescent="0.15">
      <c r="B168" s="30" t="s">
        <v>375</v>
      </c>
      <c r="C168" s="29">
        <v>10.100000381469727</v>
      </c>
      <c r="D168" s="29">
        <f t="shared" si="4"/>
        <v>1507.4000058174133</v>
      </c>
      <c r="E168" s="29">
        <f t="shared" si="5"/>
        <v>1517.5000061988831</v>
      </c>
      <c r="F168" s="398"/>
      <c r="G168" s="399"/>
      <c r="H168" s="399"/>
      <c r="I168" s="96"/>
      <c r="J168" s="28"/>
      <c r="K168" s="27"/>
      <c r="L168" s="27"/>
      <c r="M168" s="400"/>
      <c r="N168" s="401"/>
      <c r="O168" s="27"/>
      <c r="P168" s="27"/>
      <c r="Q168" s="27"/>
      <c r="R168" s="27"/>
      <c r="S168" s="27"/>
      <c r="T168" s="27"/>
      <c r="U168" s="27"/>
      <c r="V168" s="27"/>
      <c r="W168" s="27"/>
      <c r="X168" s="27"/>
      <c r="Y168" s="27"/>
      <c r="Z168" s="27"/>
      <c r="AA168" s="23"/>
      <c r="AB168" s="24"/>
      <c r="AC168" s="402"/>
      <c r="AD168" s="403"/>
      <c r="AE168" s="96"/>
      <c r="AF168" s="27"/>
      <c r="AG168" s="27"/>
      <c r="AH168" s="27"/>
      <c r="AI168" s="400"/>
      <c r="AJ168" s="407"/>
      <c r="AK168" s="404" t="s">
        <v>417</v>
      </c>
      <c r="AL168" s="405"/>
      <c r="AM168" s="405"/>
      <c r="AN168" s="401"/>
    </row>
    <row r="169" spans="2:40" ht="13.5" customHeight="1" x14ac:dyDescent="0.15">
      <c r="B169" s="30" t="s">
        <v>376</v>
      </c>
      <c r="C169" s="29">
        <v>10</v>
      </c>
      <c r="D169" s="29">
        <f t="shared" si="4"/>
        <v>1517.5000061988831</v>
      </c>
      <c r="E169" s="29">
        <f t="shared" si="5"/>
        <v>1527.5000061988831</v>
      </c>
      <c r="F169" s="398"/>
      <c r="G169" s="399"/>
      <c r="H169" s="399"/>
      <c r="I169" s="96"/>
      <c r="J169" s="28"/>
      <c r="K169" s="27" t="s">
        <v>415</v>
      </c>
      <c r="L169" s="27"/>
      <c r="M169" s="400"/>
      <c r="N169" s="401"/>
      <c r="O169" s="27"/>
      <c r="P169" s="27"/>
      <c r="Q169" s="27"/>
      <c r="R169" s="27"/>
      <c r="S169" s="27"/>
      <c r="T169" s="27"/>
      <c r="U169" s="27"/>
      <c r="V169" s="27"/>
      <c r="W169" s="27"/>
      <c r="X169" s="27"/>
      <c r="Y169" s="27"/>
      <c r="Z169" s="27"/>
      <c r="AA169" s="23"/>
      <c r="AB169" s="24"/>
      <c r="AC169" s="402"/>
      <c r="AD169" s="403"/>
      <c r="AE169" s="27"/>
      <c r="AF169" s="27"/>
      <c r="AG169" s="23"/>
      <c r="AH169" s="24"/>
      <c r="AI169" s="398"/>
      <c r="AJ169" s="399"/>
      <c r="AK169" s="404" t="s">
        <v>417</v>
      </c>
      <c r="AL169" s="405"/>
      <c r="AM169" s="405"/>
      <c r="AN169" s="401"/>
    </row>
    <row r="170" spans="2:40" ht="13.5" customHeight="1" x14ac:dyDescent="0.15">
      <c r="B170" s="30" t="s">
        <v>377</v>
      </c>
      <c r="C170" s="29">
        <v>10</v>
      </c>
      <c r="D170" s="29">
        <f t="shared" si="4"/>
        <v>1527.5000061988831</v>
      </c>
      <c r="E170" s="29">
        <f t="shared" si="5"/>
        <v>1537.5000061988831</v>
      </c>
      <c r="F170" s="398"/>
      <c r="G170" s="399"/>
      <c r="H170" s="399"/>
      <c r="I170" s="96"/>
      <c r="J170" s="28"/>
      <c r="K170" s="27" t="s">
        <v>415</v>
      </c>
      <c r="L170" s="27"/>
      <c r="M170" s="400"/>
      <c r="N170" s="401"/>
      <c r="O170" s="27" t="s">
        <v>436</v>
      </c>
      <c r="P170" s="27">
        <v>61</v>
      </c>
      <c r="Q170" s="27"/>
      <c r="R170" s="27"/>
      <c r="S170" s="27">
        <v>61</v>
      </c>
      <c r="T170" s="27">
        <v>61</v>
      </c>
      <c r="U170" s="27"/>
      <c r="V170" s="27"/>
      <c r="W170" s="27"/>
      <c r="X170" s="27"/>
      <c r="Y170" s="27" t="s">
        <v>436</v>
      </c>
      <c r="Z170" s="27"/>
      <c r="AA170" s="23"/>
      <c r="AB170" s="24"/>
      <c r="AC170" s="402"/>
      <c r="AD170" s="403"/>
      <c r="AE170" s="27"/>
      <c r="AF170" s="27"/>
      <c r="AG170" s="23"/>
      <c r="AH170" s="24"/>
      <c r="AI170" s="398"/>
      <c r="AJ170" s="399"/>
      <c r="AK170" s="404"/>
      <c r="AL170" s="405"/>
      <c r="AM170" s="405"/>
      <c r="AN170" s="401"/>
    </row>
    <row r="171" spans="2:40" ht="13.5" customHeight="1" x14ac:dyDescent="0.15">
      <c r="B171" s="30" t="s">
        <v>378</v>
      </c>
      <c r="C171" s="29">
        <v>10.100000381469727</v>
      </c>
      <c r="D171" s="29">
        <f t="shared" si="4"/>
        <v>1537.5000061988831</v>
      </c>
      <c r="E171" s="29">
        <f t="shared" si="5"/>
        <v>1547.6000065803528</v>
      </c>
      <c r="F171" s="398"/>
      <c r="G171" s="399"/>
      <c r="H171" s="399"/>
      <c r="I171" s="96"/>
      <c r="J171" s="28"/>
      <c r="K171" s="27"/>
      <c r="L171" s="27"/>
      <c r="M171" s="400"/>
      <c r="N171" s="401"/>
      <c r="O171" s="27"/>
      <c r="P171" s="27">
        <v>62</v>
      </c>
      <c r="Q171" s="27"/>
      <c r="R171" s="27"/>
      <c r="S171" s="27">
        <v>62</v>
      </c>
      <c r="T171" s="27">
        <v>62</v>
      </c>
      <c r="U171" s="27"/>
      <c r="V171" s="27"/>
      <c r="W171" s="27"/>
      <c r="X171" s="27"/>
      <c r="Y171" s="27"/>
      <c r="Z171" s="27"/>
      <c r="AA171" s="23"/>
      <c r="AB171" s="24"/>
      <c r="AC171" s="402"/>
      <c r="AD171" s="403"/>
      <c r="AE171" s="27"/>
      <c r="AF171" s="27"/>
      <c r="AG171" s="23"/>
      <c r="AH171" s="24"/>
      <c r="AI171" s="398"/>
      <c r="AJ171" s="399"/>
      <c r="AK171" s="404" t="s">
        <v>417</v>
      </c>
      <c r="AL171" s="405"/>
      <c r="AM171" s="405"/>
      <c r="AN171" s="401"/>
    </row>
    <row r="172" spans="2:40" ht="13.5" customHeight="1" x14ac:dyDescent="0.15">
      <c r="B172" s="30" t="s">
        <v>379</v>
      </c>
      <c r="C172" s="29">
        <v>10</v>
      </c>
      <c r="D172" s="29">
        <f t="shared" si="4"/>
        <v>1547.6000065803528</v>
      </c>
      <c r="E172" s="29">
        <f t="shared" si="5"/>
        <v>1557.6000065803528</v>
      </c>
      <c r="F172" s="398"/>
      <c r="G172" s="399"/>
      <c r="H172" s="399"/>
      <c r="I172" s="96"/>
      <c r="J172" s="28"/>
      <c r="K172" s="27" t="s">
        <v>415</v>
      </c>
      <c r="L172" s="27" t="s">
        <v>415</v>
      </c>
      <c r="M172" s="400"/>
      <c r="N172" s="401"/>
      <c r="O172" s="27"/>
      <c r="P172" s="27"/>
      <c r="Q172" s="27"/>
      <c r="R172" s="27"/>
      <c r="S172" s="27"/>
      <c r="T172" s="27"/>
      <c r="U172" s="27"/>
      <c r="V172" s="27"/>
      <c r="W172" s="27"/>
      <c r="X172" s="27"/>
      <c r="Y172" s="27"/>
      <c r="Z172" s="27"/>
      <c r="AA172" s="23"/>
      <c r="AB172" s="24"/>
      <c r="AC172" s="402"/>
      <c r="AD172" s="403"/>
      <c r="AE172" s="27"/>
      <c r="AF172" s="27"/>
      <c r="AG172" s="23"/>
      <c r="AH172" s="24"/>
      <c r="AI172" s="398"/>
      <c r="AJ172" s="399"/>
      <c r="AK172" s="404"/>
      <c r="AL172" s="405"/>
      <c r="AM172" s="405"/>
      <c r="AN172" s="401"/>
    </row>
    <row r="173" spans="2:40" ht="13.5" customHeight="1" x14ac:dyDescent="0.15">
      <c r="B173" s="30" t="s">
        <v>380</v>
      </c>
      <c r="C173" s="29">
        <v>10</v>
      </c>
      <c r="D173" s="29">
        <f t="shared" si="4"/>
        <v>1557.6000065803528</v>
      </c>
      <c r="E173" s="29">
        <f t="shared" si="5"/>
        <v>1567.6000065803528</v>
      </c>
      <c r="F173" s="398"/>
      <c r="G173" s="399"/>
      <c r="H173" s="399"/>
      <c r="I173" s="96"/>
      <c r="J173" s="28"/>
      <c r="K173" s="27" t="s">
        <v>415</v>
      </c>
      <c r="L173" s="27"/>
      <c r="M173" s="400"/>
      <c r="N173" s="401"/>
      <c r="O173" s="27"/>
      <c r="P173" s="27"/>
      <c r="Q173" s="27"/>
      <c r="R173" s="27"/>
      <c r="S173" s="27"/>
      <c r="T173" s="27"/>
      <c r="U173" s="27"/>
      <c r="V173" s="27"/>
      <c r="W173" s="27"/>
      <c r="X173" s="27"/>
      <c r="Y173" s="27"/>
      <c r="Z173" s="27"/>
      <c r="AA173" s="23"/>
      <c r="AB173" s="24"/>
      <c r="AC173" s="402"/>
      <c r="AD173" s="403"/>
      <c r="AE173" s="27"/>
      <c r="AF173" s="27"/>
      <c r="AG173" s="23"/>
      <c r="AH173" s="24"/>
      <c r="AI173" s="398"/>
      <c r="AJ173" s="399"/>
      <c r="AK173" s="404" t="s">
        <v>417</v>
      </c>
      <c r="AL173" s="405"/>
      <c r="AM173" s="405"/>
      <c r="AN173" s="401"/>
    </row>
    <row r="174" spans="2:40" ht="13.5" customHeight="1" x14ac:dyDescent="0.15">
      <c r="B174" s="30" t="s">
        <v>381</v>
      </c>
      <c r="C174" s="29">
        <v>10</v>
      </c>
      <c r="D174" s="29">
        <f t="shared" si="4"/>
        <v>1567.6000065803528</v>
      </c>
      <c r="E174" s="29">
        <f t="shared" si="5"/>
        <v>1577.6000065803528</v>
      </c>
      <c r="F174" s="398"/>
      <c r="G174" s="399"/>
      <c r="H174" s="399"/>
      <c r="I174" s="96"/>
      <c r="J174" s="28"/>
      <c r="K174" s="27" t="s">
        <v>550</v>
      </c>
      <c r="L174" s="27" t="s">
        <v>415</v>
      </c>
      <c r="M174" s="400"/>
      <c r="N174" s="401"/>
      <c r="O174" s="27"/>
      <c r="P174" s="27"/>
      <c r="Q174" s="27"/>
      <c r="R174" s="27"/>
      <c r="S174" s="27"/>
      <c r="T174" s="27"/>
      <c r="U174" s="27"/>
      <c r="V174" s="27"/>
      <c r="W174" s="27"/>
      <c r="X174" s="27"/>
      <c r="Y174" s="27"/>
      <c r="Z174" s="27"/>
      <c r="AA174" s="23"/>
      <c r="AB174" s="24"/>
      <c r="AC174" s="402"/>
      <c r="AD174" s="403"/>
      <c r="AE174" s="27"/>
      <c r="AF174" s="27"/>
      <c r="AG174" s="23"/>
      <c r="AH174" s="24"/>
      <c r="AI174" s="398"/>
      <c r="AJ174" s="399"/>
      <c r="AK174" s="404" t="s">
        <v>417</v>
      </c>
      <c r="AL174" s="405"/>
      <c r="AM174" s="405"/>
      <c r="AN174" s="401"/>
    </row>
    <row r="175" spans="2:40" ht="13.5" customHeight="1" x14ac:dyDescent="0.15">
      <c r="B175" s="30" t="s">
        <v>382</v>
      </c>
      <c r="C175" s="29">
        <v>10</v>
      </c>
      <c r="D175" s="29">
        <f t="shared" si="4"/>
        <v>1577.6000065803528</v>
      </c>
      <c r="E175" s="29">
        <f t="shared" si="5"/>
        <v>1587.6000065803528</v>
      </c>
      <c r="F175" s="398"/>
      <c r="G175" s="399"/>
      <c r="H175" s="399"/>
      <c r="I175" s="96"/>
      <c r="J175" s="28"/>
      <c r="K175" s="27" t="s">
        <v>415</v>
      </c>
      <c r="L175" s="27" t="s">
        <v>415</v>
      </c>
      <c r="M175" s="400"/>
      <c r="N175" s="401"/>
      <c r="O175" s="27"/>
      <c r="P175" s="27">
        <v>63</v>
      </c>
      <c r="Q175" s="27"/>
      <c r="R175" s="27"/>
      <c r="S175" s="27">
        <v>63</v>
      </c>
      <c r="T175" s="27">
        <v>63</v>
      </c>
      <c r="U175" s="97"/>
      <c r="V175" s="97"/>
      <c r="W175" s="27"/>
      <c r="X175" s="27"/>
      <c r="Y175" s="27"/>
      <c r="Z175" s="27"/>
      <c r="AA175" s="23"/>
      <c r="AB175" s="24"/>
      <c r="AC175" s="402"/>
      <c r="AD175" s="403"/>
      <c r="AE175" s="27"/>
      <c r="AF175" s="27"/>
      <c r="AG175" s="23"/>
      <c r="AH175" s="24"/>
      <c r="AI175" s="398"/>
      <c r="AJ175" s="399"/>
      <c r="AK175" s="404" t="s">
        <v>417</v>
      </c>
      <c r="AL175" s="405"/>
      <c r="AM175" s="405"/>
      <c r="AN175" s="401"/>
    </row>
    <row r="176" spans="2:40" ht="13.5" customHeight="1" x14ac:dyDescent="0.15">
      <c r="B176" s="30" t="s">
        <v>383</v>
      </c>
      <c r="C176" s="29">
        <v>10</v>
      </c>
      <c r="D176" s="29">
        <f t="shared" si="4"/>
        <v>1587.6000065803528</v>
      </c>
      <c r="E176" s="29">
        <f t="shared" si="5"/>
        <v>1597.6000065803528</v>
      </c>
      <c r="F176" s="398"/>
      <c r="G176" s="399"/>
      <c r="H176" s="399"/>
      <c r="I176" s="96"/>
      <c r="J176" s="28"/>
      <c r="K176" s="27" t="s">
        <v>415</v>
      </c>
      <c r="L176" s="27" t="s">
        <v>415</v>
      </c>
      <c r="M176" s="400"/>
      <c r="N176" s="401"/>
      <c r="O176" s="27" t="s">
        <v>437</v>
      </c>
      <c r="P176" s="27">
        <v>64</v>
      </c>
      <c r="Q176" s="27"/>
      <c r="R176" s="27"/>
      <c r="S176" s="27">
        <v>64</v>
      </c>
      <c r="T176" s="27">
        <v>64</v>
      </c>
      <c r="U176" s="27"/>
      <c r="V176" s="27"/>
      <c r="W176" s="27"/>
      <c r="X176" s="27"/>
      <c r="Y176" s="27"/>
      <c r="Z176" s="27"/>
      <c r="AA176" s="23"/>
      <c r="AB176" s="24"/>
      <c r="AC176" s="402"/>
      <c r="AD176" s="403"/>
      <c r="AE176" s="27"/>
      <c r="AF176" s="27"/>
      <c r="AG176" s="23"/>
      <c r="AH176" s="24"/>
      <c r="AI176" s="398"/>
      <c r="AJ176" s="399"/>
      <c r="AK176" s="404"/>
      <c r="AL176" s="405"/>
      <c r="AM176" s="405"/>
      <c r="AN176" s="401"/>
    </row>
    <row r="177" spans="2:40" ht="13.5" customHeight="1" x14ac:dyDescent="0.15">
      <c r="B177" s="30" t="s">
        <v>384</v>
      </c>
      <c r="C177" s="29">
        <v>9.6999998092651367</v>
      </c>
      <c r="D177" s="29">
        <f t="shared" si="4"/>
        <v>1597.6000065803528</v>
      </c>
      <c r="E177" s="29">
        <f t="shared" si="5"/>
        <v>1607.3000063896179</v>
      </c>
      <c r="F177" s="398"/>
      <c r="G177" s="399"/>
      <c r="H177" s="399"/>
      <c r="I177" s="96"/>
      <c r="J177" s="28"/>
      <c r="K177" s="27" t="s">
        <v>550</v>
      </c>
      <c r="L177" s="27" t="s">
        <v>415</v>
      </c>
      <c r="M177" s="400"/>
      <c r="N177" s="401"/>
      <c r="O177" s="27"/>
      <c r="P177" s="27"/>
      <c r="Q177" s="27"/>
      <c r="R177" s="27"/>
      <c r="S177" s="27"/>
      <c r="T177" s="27"/>
      <c r="U177" s="27"/>
      <c r="V177" s="27"/>
      <c r="W177" s="27"/>
      <c r="X177" s="27"/>
      <c r="Y177" s="27"/>
      <c r="Z177" s="27"/>
      <c r="AA177" s="23"/>
      <c r="AB177" s="24"/>
      <c r="AC177" s="402"/>
      <c r="AD177" s="403"/>
      <c r="AE177" s="27"/>
      <c r="AF177" s="27"/>
      <c r="AG177" s="23"/>
      <c r="AH177" s="24"/>
      <c r="AI177" s="398"/>
      <c r="AJ177" s="399"/>
      <c r="AK177" s="404"/>
      <c r="AL177" s="405"/>
      <c r="AM177" s="405"/>
      <c r="AN177" s="401"/>
    </row>
    <row r="178" spans="2:40" ht="13.5" customHeight="1" x14ac:dyDescent="0.15">
      <c r="B178" s="30" t="s">
        <v>385</v>
      </c>
      <c r="C178" s="29">
        <v>9.8999996185302734</v>
      </c>
      <c r="D178" s="29">
        <f t="shared" si="4"/>
        <v>1607.3000063896179</v>
      </c>
      <c r="E178" s="29">
        <f t="shared" si="5"/>
        <v>1617.2000060081482</v>
      </c>
      <c r="F178" s="398"/>
      <c r="G178" s="399"/>
      <c r="H178" s="399"/>
      <c r="I178" s="96"/>
      <c r="J178" s="28"/>
      <c r="K178" s="27" t="s">
        <v>415</v>
      </c>
      <c r="L178" s="27" t="s">
        <v>415</v>
      </c>
      <c r="M178" s="400"/>
      <c r="N178" s="401"/>
      <c r="O178" s="27"/>
      <c r="P178" s="27"/>
      <c r="Q178" s="27"/>
      <c r="R178" s="27"/>
      <c r="S178" s="27"/>
      <c r="T178" s="97"/>
      <c r="U178" s="96"/>
      <c r="V178" s="97"/>
      <c r="W178" s="97"/>
      <c r="X178" s="97"/>
      <c r="Y178" s="97"/>
      <c r="Z178" s="97"/>
      <c r="AA178" s="23"/>
      <c r="AB178" s="96"/>
      <c r="AC178" s="402"/>
      <c r="AD178" s="403"/>
      <c r="AE178" s="27"/>
      <c r="AF178" s="27"/>
      <c r="AG178" s="23"/>
      <c r="AH178" s="24"/>
      <c r="AI178" s="398"/>
      <c r="AJ178" s="399"/>
      <c r="AK178" s="404" t="s">
        <v>417</v>
      </c>
      <c r="AL178" s="405"/>
      <c r="AM178" s="405"/>
      <c r="AN178" s="401"/>
    </row>
    <row r="179" spans="2:40" ht="13.5" customHeight="1" x14ac:dyDescent="0.15">
      <c r="B179" s="30" t="s">
        <v>386</v>
      </c>
      <c r="C179" s="29">
        <v>10</v>
      </c>
      <c r="D179" s="29">
        <f t="shared" si="4"/>
        <v>1617.2000060081482</v>
      </c>
      <c r="E179" s="29">
        <f t="shared" si="5"/>
        <v>1627.2000060081482</v>
      </c>
      <c r="F179" s="406"/>
      <c r="G179" s="399"/>
      <c r="H179" s="399"/>
      <c r="I179" s="96"/>
      <c r="J179" s="28"/>
      <c r="K179" s="27" t="s">
        <v>550</v>
      </c>
      <c r="L179" s="27" t="s">
        <v>415</v>
      </c>
      <c r="M179" s="400"/>
      <c r="N179" s="401"/>
      <c r="O179" s="27"/>
      <c r="P179" s="27"/>
      <c r="Q179" s="27"/>
      <c r="R179" s="27"/>
      <c r="S179" s="27"/>
      <c r="T179" s="27"/>
      <c r="U179" s="27"/>
      <c r="V179" s="27"/>
      <c r="W179" s="27"/>
      <c r="X179" s="27"/>
      <c r="Y179" s="27"/>
      <c r="Z179" s="27"/>
      <c r="AA179" s="23"/>
      <c r="AB179" s="24"/>
      <c r="AC179" s="402"/>
      <c r="AD179" s="403"/>
      <c r="AE179" s="27"/>
      <c r="AF179" s="27"/>
      <c r="AG179" s="23"/>
      <c r="AH179" s="24"/>
      <c r="AI179" s="398"/>
      <c r="AJ179" s="399"/>
      <c r="AK179" s="404" t="s">
        <v>417</v>
      </c>
      <c r="AL179" s="405"/>
      <c r="AM179" s="405"/>
      <c r="AN179" s="401"/>
    </row>
    <row r="180" spans="2:40" ht="13.5" customHeight="1" x14ac:dyDescent="0.15">
      <c r="B180" s="30" t="s">
        <v>387</v>
      </c>
      <c r="C180" s="29">
        <v>10</v>
      </c>
      <c r="D180" s="29">
        <f t="shared" si="4"/>
        <v>1627.2000060081482</v>
      </c>
      <c r="E180" s="29">
        <f t="shared" si="5"/>
        <v>1637.2000060081482</v>
      </c>
      <c r="F180" s="406"/>
      <c r="G180" s="399"/>
      <c r="H180" s="399"/>
      <c r="I180" s="96"/>
      <c r="J180" s="28"/>
      <c r="K180" s="27" t="s">
        <v>415</v>
      </c>
      <c r="L180" s="27" t="s">
        <v>415</v>
      </c>
      <c r="M180" s="400"/>
      <c r="N180" s="401"/>
      <c r="O180" s="27"/>
      <c r="P180" s="27">
        <v>65</v>
      </c>
      <c r="Q180" s="27"/>
      <c r="R180" s="27"/>
      <c r="S180" s="27">
        <v>65</v>
      </c>
      <c r="T180" s="27">
        <v>65</v>
      </c>
      <c r="U180" s="27" t="s">
        <v>435</v>
      </c>
      <c r="V180" s="27"/>
      <c r="W180" s="27"/>
      <c r="X180" s="27"/>
      <c r="Y180" s="27"/>
      <c r="Z180" s="27"/>
      <c r="AA180" s="23"/>
      <c r="AB180" s="24"/>
      <c r="AC180" s="402"/>
      <c r="AD180" s="403"/>
      <c r="AE180" s="27"/>
      <c r="AF180" s="27"/>
      <c r="AG180" s="23"/>
      <c r="AH180" s="24"/>
      <c r="AI180" s="398"/>
      <c r="AJ180" s="399"/>
      <c r="AK180" s="404" t="s">
        <v>417</v>
      </c>
      <c r="AL180" s="405"/>
      <c r="AM180" s="405"/>
      <c r="AN180" s="401"/>
    </row>
    <row r="181" spans="2:40" ht="13.5" customHeight="1" x14ac:dyDescent="0.15">
      <c r="B181" s="30" t="s">
        <v>388</v>
      </c>
      <c r="C181" s="29">
        <v>9.8999996185302734</v>
      </c>
      <c r="D181" s="29">
        <f t="shared" si="4"/>
        <v>1637.2000060081482</v>
      </c>
      <c r="E181" s="29">
        <f t="shared" si="5"/>
        <v>1647.1000056266785</v>
      </c>
      <c r="F181" s="406"/>
      <c r="G181" s="399"/>
      <c r="H181" s="399"/>
      <c r="I181" s="96"/>
      <c r="J181" s="28"/>
      <c r="K181" s="27" t="s">
        <v>415</v>
      </c>
      <c r="L181" s="27" t="s">
        <v>415</v>
      </c>
      <c r="M181" s="400"/>
      <c r="N181" s="401"/>
      <c r="O181" s="27"/>
      <c r="P181" s="27">
        <v>66</v>
      </c>
      <c r="Q181" s="27"/>
      <c r="R181" s="27"/>
      <c r="S181" s="27">
        <v>66</v>
      </c>
      <c r="T181" s="27">
        <v>66</v>
      </c>
      <c r="U181" s="27" t="s">
        <v>436</v>
      </c>
      <c r="V181" s="27"/>
      <c r="W181" s="27"/>
      <c r="X181" s="27"/>
      <c r="Y181" s="27" t="s">
        <v>437</v>
      </c>
      <c r="Z181" s="27"/>
      <c r="AA181" s="23"/>
      <c r="AB181" s="24"/>
      <c r="AC181" s="402"/>
      <c r="AD181" s="403"/>
      <c r="AE181" s="27"/>
      <c r="AF181" s="27"/>
      <c r="AG181" s="23"/>
      <c r="AH181" s="24"/>
      <c r="AI181" s="398"/>
      <c r="AJ181" s="399"/>
      <c r="AK181" s="404" t="s">
        <v>417</v>
      </c>
      <c r="AL181" s="405"/>
      <c r="AM181" s="405"/>
      <c r="AN181" s="401"/>
    </row>
    <row r="182" spans="2:40" ht="13.5" customHeight="1" x14ac:dyDescent="0.15">
      <c r="B182" s="30" t="s">
        <v>389</v>
      </c>
      <c r="C182" s="29">
        <v>10</v>
      </c>
      <c r="D182" s="29">
        <f t="shared" si="4"/>
        <v>1647.1000056266785</v>
      </c>
      <c r="E182" s="29">
        <f t="shared" si="5"/>
        <v>1657.1000056266785</v>
      </c>
      <c r="F182" s="406"/>
      <c r="G182" s="399"/>
      <c r="H182" s="399"/>
      <c r="I182" s="96"/>
      <c r="J182" s="28"/>
      <c r="K182" s="27" t="s">
        <v>550</v>
      </c>
      <c r="L182" s="27" t="s">
        <v>415</v>
      </c>
      <c r="M182" s="400"/>
      <c r="N182" s="401"/>
      <c r="O182" s="27"/>
      <c r="P182" s="27"/>
      <c r="Q182" s="27"/>
      <c r="R182" s="27"/>
      <c r="S182" s="27"/>
      <c r="T182" s="27"/>
      <c r="U182" s="27"/>
      <c r="V182" s="27"/>
      <c r="W182" s="27"/>
      <c r="X182" s="27"/>
      <c r="Y182" s="27"/>
      <c r="Z182" s="27"/>
      <c r="AA182" s="23"/>
      <c r="AB182" s="24"/>
      <c r="AC182" s="402"/>
      <c r="AD182" s="403"/>
      <c r="AE182" s="27"/>
      <c r="AF182" s="27"/>
      <c r="AG182" s="23"/>
      <c r="AH182" s="24"/>
      <c r="AI182" s="398"/>
      <c r="AJ182" s="399"/>
      <c r="AK182" s="404"/>
      <c r="AL182" s="405"/>
      <c r="AM182" s="405"/>
      <c r="AN182" s="401"/>
    </row>
    <row r="183" spans="2:40" ht="13.5" customHeight="1" x14ac:dyDescent="0.15">
      <c r="B183" s="30" t="s">
        <v>390</v>
      </c>
      <c r="C183" s="29">
        <v>10</v>
      </c>
      <c r="D183" s="29">
        <f t="shared" si="4"/>
        <v>1657.1000056266785</v>
      </c>
      <c r="E183" s="29">
        <f t="shared" si="5"/>
        <v>1667.1000056266785</v>
      </c>
      <c r="F183" s="406"/>
      <c r="G183" s="399"/>
      <c r="H183" s="399"/>
      <c r="I183" s="96"/>
      <c r="J183" s="28"/>
      <c r="K183" s="27" t="s">
        <v>415</v>
      </c>
      <c r="L183" s="27" t="s">
        <v>415</v>
      </c>
      <c r="M183" s="400"/>
      <c r="N183" s="401"/>
      <c r="O183" s="27"/>
      <c r="P183" s="27"/>
      <c r="Q183" s="27"/>
      <c r="R183" s="27"/>
      <c r="S183" s="27"/>
      <c r="T183" s="27"/>
      <c r="U183" s="27"/>
      <c r="V183" s="27"/>
      <c r="W183" s="27"/>
      <c r="X183" s="27"/>
      <c r="Y183" s="27"/>
      <c r="Z183" s="27"/>
      <c r="AA183" s="23"/>
      <c r="AB183" s="24"/>
      <c r="AC183" s="402"/>
      <c r="AD183" s="403"/>
      <c r="AE183" s="27"/>
      <c r="AF183" s="27"/>
      <c r="AG183" s="23"/>
      <c r="AH183" s="24"/>
      <c r="AI183" s="398"/>
      <c r="AJ183" s="399"/>
      <c r="AK183" s="404" t="s">
        <v>417</v>
      </c>
      <c r="AL183" s="405"/>
      <c r="AM183" s="405"/>
      <c r="AN183" s="401"/>
    </row>
    <row r="184" spans="2:40" ht="13.5" customHeight="1" x14ac:dyDescent="0.15">
      <c r="B184" s="30" t="s">
        <v>391</v>
      </c>
      <c r="C184" s="29">
        <v>10</v>
      </c>
      <c r="D184" s="29">
        <f t="shared" si="4"/>
        <v>1667.1000056266785</v>
      </c>
      <c r="E184" s="29">
        <f t="shared" si="5"/>
        <v>1677.1000056266785</v>
      </c>
      <c r="F184" s="398"/>
      <c r="G184" s="399"/>
      <c r="H184" s="399"/>
      <c r="I184" s="96"/>
      <c r="J184" s="28"/>
      <c r="K184" s="27" t="s">
        <v>415</v>
      </c>
      <c r="L184" s="27" t="s">
        <v>415</v>
      </c>
      <c r="M184" s="400"/>
      <c r="N184" s="401"/>
      <c r="O184" s="27"/>
      <c r="P184" s="27"/>
      <c r="Q184" s="27"/>
      <c r="R184" s="27"/>
      <c r="S184" s="27"/>
      <c r="T184" s="27"/>
      <c r="U184" s="27"/>
      <c r="V184" s="27"/>
      <c r="W184" s="27"/>
      <c r="X184" s="27"/>
      <c r="Y184" s="27"/>
      <c r="Z184" s="27"/>
      <c r="AA184" s="23"/>
      <c r="AB184" s="24"/>
      <c r="AC184" s="402"/>
      <c r="AD184" s="403"/>
      <c r="AE184" s="27"/>
      <c r="AF184" s="27"/>
      <c r="AG184" s="23"/>
      <c r="AH184" s="24"/>
      <c r="AI184" s="398"/>
      <c r="AJ184" s="399"/>
      <c r="AK184" s="404" t="s">
        <v>417</v>
      </c>
      <c r="AL184" s="405"/>
      <c r="AM184" s="405"/>
      <c r="AN184" s="401"/>
    </row>
    <row r="185" spans="2:40" ht="13.5" customHeight="1" x14ac:dyDescent="0.15">
      <c r="B185" s="30" t="s">
        <v>392</v>
      </c>
      <c r="C185" s="29">
        <v>10</v>
      </c>
      <c r="D185" s="29">
        <f t="shared" si="4"/>
        <v>1677.1000056266785</v>
      </c>
      <c r="E185" s="29">
        <f t="shared" si="5"/>
        <v>1687.1000056266785</v>
      </c>
      <c r="F185" s="398"/>
      <c r="G185" s="399"/>
      <c r="H185" s="399"/>
      <c r="I185" s="96"/>
      <c r="J185" s="28"/>
      <c r="K185" s="27" t="s">
        <v>550</v>
      </c>
      <c r="L185" s="27" t="s">
        <v>415</v>
      </c>
      <c r="M185" s="400"/>
      <c r="N185" s="401"/>
      <c r="O185" s="27"/>
      <c r="P185" s="27">
        <v>67</v>
      </c>
      <c r="Q185" s="27"/>
      <c r="R185" s="27"/>
      <c r="S185" s="27">
        <v>67</v>
      </c>
      <c r="T185" s="27">
        <v>67</v>
      </c>
      <c r="U185" s="27"/>
      <c r="V185" s="27"/>
      <c r="W185" s="27"/>
      <c r="X185" s="27"/>
      <c r="Y185" s="27"/>
      <c r="Z185" s="27"/>
      <c r="AA185" s="23"/>
      <c r="AB185" s="24"/>
      <c r="AC185" s="402"/>
      <c r="AD185" s="403"/>
      <c r="AE185" s="27"/>
      <c r="AF185" s="27"/>
      <c r="AG185" s="23"/>
      <c r="AH185" s="24"/>
      <c r="AI185" s="398"/>
      <c r="AJ185" s="399"/>
      <c r="AK185" s="404" t="s">
        <v>417</v>
      </c>
      <c r="AL185" s="405"/>
      <c r="AM185" s="405"/>
      <c r="AN185" s="401"/>
    </row>
    <row r="186" spans="2:40" ht="13.5" customHeight="1" x14ac:dyDescent="0.15">
      <c r="B186" s="30" t="s">
        <v>393</v>
      </c>
      <c r="C186" s="29">
        <v>10</v>
      </c>
      <c r="D186" s="29">
        <f t="shared" si="4"/>
        <v>1687.1000056266785</v>
      </c>
      <c r="E186" s="29">
        <f t="shared" si="5"/>
        <v>1697.1000056266785</v>
      </c>
      <c r="F186" s="398"/>
      <c r="G186" s="399"/>
      <c r="H186" s="399"/>
      <c r="I186" s="96"/>
      <c r="J186" s="28"/>
      <c r="K186" s="27" t="s">
        <v>415</v>
      </c>
      <c r="L186" s="27" t="s">
        <v>415</v>
      </c>
      <c r="M186" s="400"/>
      <c r="N186" s="401"/>
      <c r="O186" s="27"/>
      <c r="P186" s="27">
        <v>68</v>
      </c>
      <c r="Q186" s="27"/>
      <c r="R186" s="27"/>
      <c r="S186" s="27">
        <v>68</v>
      </c>
      <c r="T186" s="27">
        <v>68</v>
      </c>
      <c r="U186" s="27"/>
      <c r="V186" s="27"/>
      <c r="W186" s="27"/>
      <c r="X186" s="27"/>
      <c r="Y186" s="27"/>
      <c r="Z186" s="27"/>
      <c r="AA186" s="23"/>
      <c r="AB186" s="24"/>
      <c r="AC186" s="402"/>
      <c r="AD186" s="403"/>
      <c r="AE186" s="27" t="s">
        <v>568</v>
      </c>
      <c r="AF186" s="27"/>
      <c r="AG186" s="23"/>
      <c r="AH186" s="24"/>
      <c r="AI186" s="398"/>
      <c r="AJ186" s="399"/>
      <c r="AK186" s="404" t="s">
        <v>417</v>
      </c>
      <c r="AL186" s="405"/>
      <c r="AM186" s="405"/>
      <c r="AN186" s="401"/>
    </row>
    <row r="187" spans="2:40" ht="13.5" customHeight="1" x14ac:dyDescent="0.15">
      <c r="B187" s="30" t="s">
        <v>394</v>
      </c>
      <c r="C187" s="29">
        <v>10.100000381469727</v>
      </c>
      <c r="D187" s="29">
        <f t="shared" si="4"/>
        <v>1697.1000056266785</v>
      </c>
      <c r="E187" s="29">
        <f t="shared" si="5"/>
        <v>1707.2000060081482</v>
      </c>
      <c r="F187" s="398"/>
      <c r="G187" s="399"/>
      <c r="H187" s="399"/>
      <c r="I187" s="96"/>
      <c r="J187" s="28"/>
      <c r="K187" s="27" t="s">
        <v>415</v>
      </c>
      <c r="L187" s="27" t="s">
        <v>415</v>
      </c>
      <c r="M187" s="400"/>
      <c r="N187" s="401"/>
      <c r="O187" s="27"/>
      <c r="P187" s="27"/>
      <c r="Q187" s="27"/>
      <c r="R187" s="27"/>
      <c r="S187" s="27"/>
      <c r="T187" s="27"/>
      <c r="U187" s="27"/>
      <c r="V187" s="27"/>
      <c r="W187" s="27"/>
      <c r="X187" s="27"/>
      <c r="Y187" s="27"/>
      <c r="Z187" s="27"/>
      <c r="AA187" s="23"/>
      <c r="AB187" s="24"/>
      <c r="AC187" s="402"/>
      <c r="AD187" s="403"/>
      <c r="AE187" s="27"/>
      <c r="AF187" s="27"/>
      <c r="AG187" s="23"/>
      <c r="AH187" s="24"/>
      <c r="AI187" s="398"/>
      <c r="AJ187" s="399"/>
      <c r="AK187" s="404"/>
      <c r="AL187" s="405"/>
      <c r="AM187" s="405"/>
      <c r="AN187" s="401"/>
    </row>
    <row r="188" spans="2:40" ht="13.5" customHeight="1" x14ac:dyDescent="0.15">
      <c r="B188" s="30" t="s">
        <v>395</v>
      </c>
      <c r="C188" s="29">
        <v>10</v>
      </c>
      <c r="D188" s="29">
        <f t="shared" si="4"/>
        <v>1707.2000060081482</v>
      </c>
      <c r="E188" s="29">
        <f t="shared" si="5"/>
        <v>1717.2000060081482</v>
      </c>
      <c r="F188" s="398"/>
      <c r="G188" s="399"/>
      <c r="H188" s="399"/>
      <c r="I188" s="96"/>
      <c r="J188" s="28"/>
      <c r="K188" s="27" t="s">
        <v>550</v>
      </c>
      <c r="L188" s="27" t="s">
        <v>415</v>
      </c>
      <c r="M188" s="400"/>
      <c r="N188" s="401"/>
      <c r="O188" s="27"/>
      <c r="P188" s="27"/>
      <c r="Q188" s="27"/>
      <c r="R188" s="27"/>
      <c r="S188" s="27"/>
      <c r="T188" s="27"/>
      <c r="U188" s="27"/>
      <c r="V188" s="27"/>
      <c r="W188" s="27"/>
      <c r="X188" s="27"/>
      <c r="Y188" s="27"/>
      <c r="Z188" s="27"/>
      <c r="AA188" s="23"/>
      <c r="AB188" s="24"/>
      <c r="AC188" s="402"/>
      <c r="AD188" s="403"/>
      <c r="AE188" s="27"/>
      <c r="AF188" s="27"/>
      <c r="AG188" s="23"/>
      <c r="AH188" s="24"/>
      <c r="AI188" s="398"/>
      <c r="AJ188" s="399"/>
      <c r="AK188" s="404" t="s">
        <v>417</v>
      </c>
      <c r="AL188" s="405"/>
      <c r="AM188" s="405"/>
      <c r="AN188" s="401"/>
    </row>
    <row r="189" spans="2:40" ht="13.5" customHeight="1" x14ac:dyDescent="0.15">
      <c r="B189" s="30" t="s">
        <v>396</v>
      </c>
      <c r="C189" s="29">
        <v>10</v>
      </c>
      <c r="D189" s="29">
        <f t="shared" si="4"/>
        <v>1717.2000060081482</v>
      </c>
      <c r="E189" s="29">
        <f t="shared" si="5"/>
        <v>1727.2000060081482</v>
      </c>
      <c r="F189" s="398"/>
      <c r="G189" s="399"/>
      <c r="H189" s="399"/>
      <c r="I189" s="96"/>
      <c r="J189" s="28"/>
      <c r="K189" s="27" t="s">
        <v>415</v>
      </c>
      <c r="L189" s="27" t="s">
        <v>415</v>
      </c>
      <c r="M189" s="400"/>
      <c r="N189" s="401"/>
      <c r="O189" s="27"/>
      <c r="P189" s="27"/>
      <c r="Q189" s="27"/>
      <c r="R189" s="27"/>
      <c r="S189" s="27"/>
      <c r="T189" s="27"/>
      <c r="U189" s="27"/>
      <c r="V189" s="27"/>
      <c r="W189" s="27"/>
      <c r="X189" s="27"/>
      <c r="Y189" s="27"/>
      <c r="Z189" s="27"/>
      <c r="AA189" s="23"/>
      <c r="AB189" s="24"/>
      <c r="AC189" s="402"/>
      <c r="AD189" s="403"/>
      <c r="AE189" s="27"/>
      <c r="AF189" s="27"/>
      <c r="AG189" s="23"/>
      <c r="AH189" s="24"/>
      <c r="AI189" s="398"/>
      <c r="AJ189" s="399"/>
      <c r="AK189" s="404" t="s">
        <v>417</v>
      </c>
      <c r="AL189" s="405"/>
      <c r="AM189" s="405"/>
      <c r="AN189" s="401"/>
    </row>
    <row r="190" spans="2:40" ht="13.5" customHeight="1" x14ac:dyDescent="0.15">
      <c r="B190" s="30" t="s">
        <v>397</v>
      </c>
      <c r="C190" s="29">
        <v>9.8999996185302734</v>
      </c>
      <c r="D190" s="29">
        <f t="shared" si="4"/>
        <v>1727.2000060081482</v>
      </c>
      <c r="E190" s="29">
        <f t="shared" si="5"/>
        <v>1737.1000056266785</v>
      </c>
      <c r="F190" s="406"/>
      <c r="G190" s="399"/>
      <c r="H190" s="399"/>
      <c r="I190" s="96"/>
      <c r="J190" s="28"/>
      <c r="K190" s="27" t="s">
        <v>415</v>
      </c>
      <c r="L190" s="27" t="s">
        <v>415</v>
      </c>
      <c r="M190" s="400"/>
      <c r="N190" s="401"/>
      <c r="O190" s="27" t="s">
        <v>438</v>
      </c>
      <c r="P190" s="27">
        <v>69</v>
      </c>
      <c r="Q190" s="27"/>
      <c r="R190" s="27"/>
      <c r="S190" s="27">
        <v>69</v>
      </c>
      <c r="T190" s="27">
        <v>69</v>
      </c>
      <c r="U190" s="27"/>
      <c r="V190" s="27"/>
      <c r="W190" s="27"/>
      <c r="X190" s="27"/>
      <c r="Y190" s="27" t="s">
        <v>438</v>
      </c>
      <c r="Z190" s="27"/>
      <c r="AA190" s="23"/>
      <c r="AB190" s="24"/>
      <c r="AC190" s="402"/>
      <c r="AD190" s="403"/>
      <c r="AE190" s="27"/>
      <c r="AF190" s="27"/>
      <c r="AG190" s="23"/>
      <c r="AH190" s="24"/>
      <c r="AI190" s="398"/>
      <c r="AJ190" s="399"/>
      <c r="AK190" s="404"/>
      <c r="AL190" s="405"/>
      <c r="AM190" s="405"/>
      <c r="AN190" s="401"/>
    </row>
    <row r="191" spans="2:40" ht="13.5" customHeight="1" x14ac:dyDescent="0.15">
      <c r="B191" s="30" t="s">
        <v>398</v>
      </c>
      <c r="C191" s="29">
        <v>10.100000381469727</v>
      </c>
      <c r="D191" s="29">
        <f t="shared" si="4"/>
        <v>1737.1000056266785</v>
      </c>
      <c r="E191" s="29">
        <f t="shared" si="5"/>
        <v>1747.2000060081482</v>
      </c>
      <c r="F191" s="406"/>
      <c r="G191" s="399"/>
      <c r="H191" s="399"/>
      <c r="I191" s="96"/>
      <c r="J191" s="28"/>
      <c r="K191" s="27" t="s">
        <v>550</v>
      </c>
      <c r="L191" s="27" t="s">
        <v>415</v>
      </c>
      <c r="M191" s="400"/>
      <c r="N191" s="401"/>
      <c r="O191" s="27" t="s">
        <v>439</v>
      </c>
      <c r="P191" s="27">
        <v>70</v>
      </c>
      <c r="Q191" s="27"/>
      <c r="R191" s="27"/>
      <c r="S191" s="27">
        <v>70</v>
      </c>
      <c r="T191" s="27">
        <v>70</v>
      </c>
      <c r="U191" s="27"/>
      <c r="V191" s="27"/>
      <c r="W191" s="27"/>
      <c r="X191" s="27"/>
      <c r="Y191" s="27"/>
      <c r="Z191" s="27"/>
      <c r="AA191" s="23"/>
      <c r="AB191" s="24"/>
      <c r="AC191" s="402"/>
      <c r="AD191" s="403"/>
      <c r="AE191" s="27"/>
      <c r="AF191" s="27"/>
      <c r="AG191" s="23"/>
      <c r="AH191" s="24"/>
      <c r="AI191" s="398"/>
      <c r="AJ191" s="399"/>
      <c r="AK191" s="404"/>
      <c r="AL191" s="405"/>
      <c r="AM191" s="405"/>
      <c r="AN191" s="401"/>
    </row>
    <row r="192" spans="2:40" ht="13.5" customHeight="1" x14ac:dyDescent="0.15">
      <c r="B192" s="30" t="s">
        <v>399</v>
      </c>
      <c r="C192" s="29">
        <v>9.8999996185302734</v>
      </c>
      <c r="D192" s="29">
        <f t="shared" si="4"/>
        <v>1747.2000060081482</v>
      </c>
      <c r="E192" s="29">
        <f t="shared" si="5"/>
        <v>1757.1000056266785</v>
      </c>
      <c r="F192" s="406"/>
      <c r="G192" s="399"/>
      <c r="H192" s="399"/>
      <c r="I192" s="96"/>
      <c r="J192" s="28"/>
      <c r="K192" s="27" t="s">
        <v>415</v>
      </c>
      <c r="L192" s="27" t="s">
        <v>415</v>
      </c>
      <c r="M192" s="400"/>
      <c r="N192" s="401"/>
      <c r="O192" s="27"/>
      <c r="P192" s="96"/>
      <c r="Q192" s="27"/>
      <c r="R192" s="27"/>
      <c r="S192" s="96"/>
      <c r="T192" s="97"/>
      <c r="U192" s="96"/>
      <c r="V192" s="97"/>
      <c r="W192" s="27"/>
      <c r="X192" s="27"/>
      <c r="Y192" s="27"/>
      <c r="Z192" s="27"/>
      <c r="AA192" s="23"/>
      <c r="AB192" s="24"/>
      <c r="AC192" s="402"/>
      <c r="AD192" s="403"/>
      <c r="AE192" s="27"/>
      <c r="AF192" s="27"/>
      <c r="AG192" s="23"/>
      <c r="AH192" s="24"/>
      <c r="AI192" s="398"/>
      <c r="AJ192" s="399"/>
      <c r="AK192" s="404"/>
      <c r="AL192" s="405"/>
      <c r="AM192" s="405"/>
      <c r="AN192" s="401"/>
    </row>
    <row r="193" spans="2:40" ht="13.5" customHeight="1" x14ac:dyDescent="0.15">
      <c r="B193" s="30" t="s">
        <v>400</v>
      </c>
      <c r="C193" s="29">
        <v>10</v>
      </c>
      <c r="D193" s="29">
        <f t="shared" si="4"/>
        <v>1757.1000056266785</v>
      </c>
      <c r="E193" s="29">
        <f t="shared" si="5"/>
        <v>1767.1000056266785</v>
      </c>
      <c r="F193" s="398"/>
      <c r="G193" s="399"/>
      <c r="H193" s="399"/>
      <c r="I193" s="96"/>
      <c r="J193" s="28"/>
      <c r="K193" s="27" t="s">
        <v>415</v>
      </c>
      <c r="L193" s="27" t="s">
        <v>415</v>
      </c>
      <c r="M193" s="400"/>
      <c r="N193" s="401"/>
      <c r="O193" s="27"/>
      <c r="P193" s="27"/>
      <c r="Q193" s="27"/>
      <c r="R193" s="27"/>
      <c r="S193" s="27"/>
      <c r="T193" s="27"/>
      <c r="U193" s="27"/>
      <c r="V193" s="27"/>
      <c r="W193" s="27"/>
      <c r="X193" s="27"/>
      <c r="Y193" s="27"/>
      <c r="Z193" s="27"/>
      <c r="AA193" s="23"/>
      <c r="AB193" s="24"/>
      <c r="AC193" s="402"/>
      <c r="AD193" s="403"/>
      <c r="AE193" s="27"/>
      <c r="AF193" s="27"/>
      <c r="AG193" s="23"/>
      <c r="AH193" s="24"/>
      <c r="AI193" s="398"/>
      <c r="AJ193" s="399"/>
      <c r="AK193" s="404" t="s">
        <v>417</v>
      </c>
      <c r="AL193" s="405"/>
      <c r="AM193" s="405"/>
      <c r="AN193" s="401"/>
    </row>
    <row r="194" spans="2:40" ht="13.5" customHeight="1" x14ac:dyDescent="0.15">
      <c r="B194" s="30" t="s">
        <v>401</v>
      </c>
      <c r="C194" s="29">
        <v>10</v>
      </c>
      <c r="D194" s="29">
        <f t="shared" si="4"/>
        <v>1767.1000056266785</v>
      </c>
      <c r="E194" s="29">
        <f t="shared" si="5"/>
        <v>1777.1000056266785</v>
      </c>
      <c r="F194" s="398"/>
      <c r="G194" s="399"/>
      <c r="H194" s="399"/>
      <c r="I194" s="96"/>
      <c r="J194" s="28"/>
      <c r="K194" s="27" t="s">
        <v>550</v>
      </c>
      <c r="L194" s="27" t="s">
        <v>415</v>
      </c>
      <c r="M194" s="400"/>
      <c r="N194" s="401"/>
      <c r="O194" s="27"/>
      <c r="P194" s="27"/>
      <c r="Q194" s="27"/>
      <c r="R194" s="27"/>
      <c r="S194" s="27"/>
      <c r="T194" s="27"/>
      <c r="U194" s="27"/>
      <c r="V194" s="27"/>
      <c r="W194" s="27"/>
      <c r="X194" s="27"/>
      <c r="Y194" s="27"/>
      <c r="Z194" s="27"/>
      <c r="AA194" s="23"/>
      <c r="AB194" s="24"/>
      <c r="AC194" s="402"/>
      <c r="AD194" s="403"/>
      <c r="AE194" s="27"/>
      <c r="AF194" s="27"/>
      <c r="AG194" s="23"/>
      <c r="AH194" s="24"/>
      <c r="AI194" s="398"/>
      <c r="AJ194" s="399"/>
      <c r="AK194" s="404" t="s">
        <v>417</v>
      </c>
      <c r="AL194" s="405"/>
      <c r="AM194" s="405"/>
      <c r="AN194" s="401"/>
    </row>
    <row r="195" spans="2:40" ht="13.5" customHeight="1" x14ac:dyDescent="0.15">
      <c r="B195" s="30" t="s">
        <v>402</v>
      </c>
      <c r="C195" s="29">
        <v>10.100000381469727</v>
      </c>
      <c r="D195" s="29">
        <f t="shared" si="4"/>
        <v>1777.1000056266785</v>
      </c>
      <c r="E195" s="29">
        <f t="shared" si="5"/>
        <v>1787.2000060081482</v>
      </c>
      <c r="F195" s="398"/>
      <c r="G195" s="399"/>
      <c r="H195" s="399"/>
      <c r="I195" s="96"/>
      <c r="J195" s="28"/>
      <c r="K195" s="27" t="s">
        <v>415</v>
      </c>
      <c r="L195" s="27" t="s">
        <v>415</v>
      </c>
      <c r="M195" s="400"/>
      <c r="N195" s="401"/>
      <c r="O195" s="27"/>
      <c r="P195" s="27">
        <v>71</v>
      </c>
      <c r="Q195" s="27"/>
      <c r="R195" s="27"/>
      <c r="S195" s="27">
        <v>71</v>
      </c>
      <c r="T195" s="27">
        <v>71</v>
      </c>
      <c r="U195" s="27"/>
      <c r="V195" s="27"/>
      <c r="W195" s="27"/>
      <c r="X195" s="27"/>
      <c r="Y195" s="27"/>
      <c r="Z195" s="27"/>
      <c r="AA195" s="23"/>
      <c r="AB195" s="24"/>
      <c r="AC195" s="402"/>
      <c r="AD195" s="403"/>
      <c r="AE195" s="27"/>
      <c r="AF195" s="27"/>
      <c r="AG195" s="23"/>
      <c r="AH195" s="24"/>
      <c r="AI195" s="398"/>
      <c r="AJ195" s="399"/>
      <c r="AK195" s="404" t="s">
        <v>417</v>
      </c>
      <c r="AL195" s="405"/>
      <c r="AM195" s="405"/>
      <c r="AN195" s="401"/>
    </row>
    <row r="196" spans="2:40" ht="13.5" customHeight="1" x14ac:dyDescent="0.15">
      <c r="B196" s="30" t="s">
        <v>403</v>
      </c>
      <c r="C196" s="29">
        <v>10.100000381469727</v>
      </c>
      <c r="D196" s="29">
        <f t="shared" si="4"/>
        <v>1787.2000060081482</v>
      </c>
      <c r="E196" s="29">
        <f t="shared" si="5"/>
        <v>1797.3000063896179</v>
      </c>
      <c r="F196" s="398"/>
      <c r="G196" s="399"/>
      <c r="H196" s="399"/>
      <c r="I196" s="96"/>
      <c r="J196" s="28"/>
      <c r="K196" s="27" t="s">
        <v>415</v>
      </c>
      <c r="L196" s="27" t="s">
        <v>415</v>
      </c>
      <c r="M196" s="400"/>
      <c r="N196" s="401"/>
      <c r="O196" s="27"/>
      <c r="P196" s="27">
        <v>72</v>
      </c>
      <c r="Q196" s="27"/>
      <c r="R196" s="27"/>
      <c r="S196" s="27">
        <v>72</v>
      </c>
      <c r="T196" s="27">
        <v>72</v>
      </c>
      <c r="U196" s="27"/>
      <c r="V196" s="27"/>
      <c r="W196" s="27"/>
      <c r="X196" s="27"/>
      <c r="Y196" s="27" t="s">
        <v>439</v>
      </c>
      <c r="Z196" s="27"/>
      <c r="AA196" s="23"/>
      <c r="AB196" s="24"/>
      <c r="AC196" s="402"/>
      <c r="AD196" s="403"/>
      <c r="AE196" s="27"/>
      <c r="AF196" s="27"/>
      <c r="AG196" s="23"/>
      <c r="AH196" s="24"/>
      <c r="AI196" s="398"/>
      <c r="AJ196" s="399"/>
      <c r="AK196" s="404" t="s">
        <v>417</v>
      </c>
      <c r="AL196" s="405"/>
      <c r="AM196" s="405"/>
      <c r="AN196" s="401"/>
    </row>
    <row r="197" spans="2:40" ht="13.5" customHeight="1" x14ac:dyDescent="0.15">
      <c r="B197" s="30" t="s">
        <v>404</v>
      </c>
      <c r="C197" s="29">
        <v>9.8999996185302734</v>
      </c>
      <c r="D197" s="29">
        <f t="shared" si="4"/>
        <v>1797.3000063896179</v>
      </c>
      <c r="E197" s="29">
        <f t="shared" si="5"/>
        <v>1807.2000060081482</v>
      </c>
      <c r="F197" s="398"/>
      <c r="G197" s="399"/>
      <c r="H197" s="399"/>
      <c r="I197" s="96"/>
      <c r="J197" s="28"/>
      <c r="K197" s="27" t="s">
        <v>550</v>
      </c>
      <c r="L197" s="27" t="s">
        <v>415</v>
      </c>
      <c r="M197" s="400"/>
      <c r="N197" s="401"/>
      <c r="O197" s="27"/>
      <c r="P197" s="27"/>
      <c r="Q197" s="27"/>
      <c r="R197" s="27"/>
      <c r="S197" s="27"/>
      <c r="T197" s="27"/>
      <c r="U197" s="27"/>
      <c r="V197" s="27"/>
      <c r="W197" s="27"/>
      <c r="X197" s="27"/>
      <c r="Y197" s="27"/>
      <c r="Z197" s="27"/>
      <c r="AA197" s="23"/>
      <c r="AB197" s="24"/>
      <c r="AC197" s="402"/>
      <c r="AD197" s="403"/>
      <c r="AE197" s="27"/>
      <c r="AF197" s="27"/>
      <c r="AG197" s="27"/>
      <c r="AH197" s="96"/>
      <c r="AI197" s="398"/>
      <c r="AJ197" s="399"/>
      <c r="AK197" s="408"/>
      <c r="AL197" s="409"/>
      <c r="AM197" s="409"/>
      <c r="AN197" s="410"/>
    </row>
    <row r="198" spans="2:40" ht="13.5" customHeight="1" x14ac:dyDescent="0.15">
      <c r="B198" s="30" t="s">
        <v>405</v>
      </c>
      <c r="C198" s="29">
        <v>10</v>
      </c>
      <c r="D198" s="29">
        <f t="shared" si="4"/>
        <v>1807.2000060081482</v>
      </c>
      <c r="E198" s="29">
        <f t="shared" si="5"/>
        <v>1817.2000060081482</v>
      </c>
      <c r="F198" s="398"/>
      <c r="G198" s="399"/>
      <c r="H198" s="399"/>
      <c r="I198" s="96"/>
      <c r="J198" s="28"/>
      <c r="K198" s="27" t="s">
        <v>415</v>
      </c>
      <c r="L198" s="27" t="s">
        <v>415</v>
      </c>
      <c r="M198" s="400"/>
      <c r="N198" s="401"/>
      <c r="O198" s="27"/>
      <c r="P198" s="27"/>
      <c r="Q198" s="27"/>
      <c r="R198" s="27"/>
      <c r="S198" s="27"/>
      <c r="T198" s="27"/>
      <c r="U198" s="27"/>
      <c r="V198" s="27"/>
      <c r="W198" s="27"/>
      <c r="X198" s="27"/>
      <c r="Y198" s="27"/>
      <c r="Z198" s="27"/>
      <c r="AA198" s="23"/>
      <c r="AB198" s="24"/>
      <c r="AC198" s="402"/>
      <c r="AD198" s="403"/>
      <c r="AE198" s="27"/>
      <c r="AF198" s="96"/>
      <c r="AG198" s="96"/>
      <c r="AH198" s="27"/>
      <c r="AI198" s="398"/>
      <c r="AJ198" s="399"/>
      <c r="AK198" s="408" t="s">
        <v>417</v>
      </c>
      <c r="AL198" s="409"/>
      <c r="AM198" s="409"/>
      <c r="AN198" s="410"/>
    </row>
    <row r="199" spans="2:40" ht="13.5" customHeight="1" x14ac:dyDescent="0.15">
      <c r="B199" s="30" t="s">
        <v>406</v>
      </c>
      <c r="C199" s="29">
        <v>10.100000381469727</v>
      </c>
      <c r="D199" s="29">
        <f t="shared" si="4"/>
        <v>1817.2000060081482</v>
      </c>
      <c r="E199" s="29">
        <f t="shared" si="5"/>
        <v>1827.3000063896179</v>
      </c>
      <c r="F199" s="398"/>
      <c r="G199" s="399"/>
      <c r="H199" s="399"/>
      <c r="I199" s="96"/>
      <c r="J199" s="28"/>
      <c r="K199" s="27" t="s">
        <v>415</v>
      </c>
      <c r="L199" s="27" t="s">
        <v>415</v>
      </c>
      <c r="M199" s="400"/>
      <c r="N199" s="401"/>
      <c r="O199" s="27"/>
      <c r="P199" s="27"/>
      <c r="Q199" s="27"/>
      <c r="R199" s="27"/>
      <c r="S199" s="27"/>
      <c r="T199" s="27"/>
      <c r="U199" s="27"/>
      <c r="V199" s="27"/>
      <c r="W199" s="27"/>
      <c r="X199" s="27"/>
      <c r="Y199" s="27"/>
      <c r="Z199" s="27"/>
      <c r="AA199" s="23"/>
      <c r="AB199" s="24"/>
      <c r="AC199" s="402"/>
      <c r="AD199" s="403"/>
      <c r="AE199" s="96"/>
      <c r="AF199" s="27"/>
      <c r="AG199" s="27"/>
      <c r="AH199" s="27"/>
      <c r="AI199" s="400"/>
      <c r="AJ199" s="407"/>
      <c r="AK199" s="404" t="s">
        <v>417</v>
      </c>
      <c r="AL199" s="405"/>
      <c r="AM199" s="405"/>
      <c r="AN199" s="401"/>
    </row>
    <row r="200" spans="2:40" ht="13.5" customHeight="1" x14ac:dyDescent="0.15">
      <c r="B200" s="30" t="s">
        <v>407</v>
      </c>
      <c r="C200" s="29">
        <v>9.8999996185302734</v>
      </c>
      <c r="D200" s="29">
        <f t="shared" si="4"/>
        <v>1827.3000063896179</v>
      </c>
      <c r="E200" s="29">
        <f t="shared" si="5"/>
        <v>1837.2000060081482</v>
      </c>
      <c r="F200" s="398"/>
      <c r="G200" s="399"/>
      <c r="H200" s="399"/>
      <c r="I200" s="96"/>
      <c r="J200" s="28"/>
      <c r="K200" s="27"/>
      <c r="L200" s="27" t="s">
        <v>415</v>
      </c>
      <c r="M200" s="400"/>
      <c r="N200" s="401"/>
      <c r="O200" s="27"/>
      <c r="P200" s="27">
        <v>73</v>
      </c>
      <c r="Q200" s="27"/>
      <c r="R200" s="27"/>
      <c r="S200" s="27">
        <v>73</v>
      </c>
      <c r="T200" s="27">
        <v>73</v>
      </c>
      <c r="U200" s="27"/>
      <c r="V200" s="27"/>
      <c r="W200" s="27"/>
      <c r="X200" s="27"/>
      <c r="Y200" s="27"/>
      <c r="Z200" s="27"/>
      <c r="AA200" s="23"/>
      <c r="AB200" s="24"/>
      <c r="AC200" s="402"/>
      <c r="AD200" s="403"/>
      <c r="AE200" s="27"/>
      <c r="AF200" s="27"/>
      <c r="AG200" s="23"/>
      <c r="AH200" s="24"/>
      <c r="AI200" s="398"/>
      <c r="AJ200" s="399"/>
      <c r="AK200" s="404"/>
      <c r="AL200" s="405"/>
      <c r="AM200" s="405"/>
      <c r="AN200" s="401"/>
    </row>
    <row r="201" spans="2:40" ht="13.5" customHeight="1" x14ac:dyDescent="0.15">
      <c r="B201" s="30" t="s">
        <v>408</v>
      </c>
      <c r="C201" s="29">
        <v>10</v>
      </c>
      <c r="D201" s="29">
        <f t="shared" si="4"/>
        <v>1837.2000060081482</v>
      </c>
      <c r="E201" s="29">
        <f t="shared" si="5"/>
        <v>1847.2000060081482</v>
      </c>
      <c r="F201" s="398"/>
      <c r="G201" s="399"/>
      <c r="H201" s="399"/>
      <c r="I201" s="96"/>
      <c r="J201" s="28"/>
      <c r="K201" s="27" t="s">
        <v>415</v>
      </c>
      <c r="L201" s="27" t="s">
        <v>415</v>
      </c>
      <c r="M201" s="400"/>
      <c r="N201" s="401"/>
      <c r="O201" s="27"/>
      <c r="P201" s="27">
        <v>74</v>
      </c>
      <c r="Q201" s="27"/>
      <c r="R201" s="27"/>
      <c r="S201" s="27">
        <v>74</v>
      </c>
      <c r="T201" s="27">
        <v>74</v>
      </c>
      <c r="U201" s="27"/>
      <c r="V201" s="27"/>
      <c r="W201" s="27"/>
      <c r="X201" s="27"/>
      <c r="Y201" s="27"/>
      <c r="Z201" s="27"/>
      <c r="AA201" s="23"/>
      <c r="AB201" s="24"/>
      <c r="AC201" s="402"/>
      <c r="AD201" s="403"/>
      <c r="AE201" s="27"/>
      <c r="AF201" s="27"/>
      <c r="AG201" s="23"/>
      <c r="AH201" s="24"/>
      <c r="AI201" s="398"/>
      <c r="AJ201" s="399"/>
      <c r="AK201" s="404" t="s">
        <v>417</v>
      </c>
      <c r="AL201" s="405"/>
      <c r="AM201" s="405"/>
      <c r="AN201" s="401"/>
    </row>
    <row r="202" spans="2:40" ht="13.5" customHeight="1" x14ac:dyDescent="0.15">
      <c r="B202" s="30" t="s">
        <v>409</v>
      </c>
      <c r="C202" s="29">
        <v>9</v>
      </c>
      <c r="D202" s="29">
        <f t="shared" si="4"/>
        <v>1847.2000060081482</v>
      </c>
      <c r="E202" s="29">
        <f t="shared" si="5"/>
        <v>1856.2000060081482</v>
      </c>
      <c r="F202" s="398"/>
      <c r="G202" s="399"/>
      <c r="H202" s="399"/>
      <c r="I202" s="96"/>
      <c r="J202" s="28"/>
      <c r="K202" s="27" t="s">
        <v>415</v>
      </c>
      <c r="L202" s="27" t="s">
        <v>415</v>
      </c>
      <c r="M202" s="400"/>
      <c r="N202" s="401"/>
      <c r="O202" s="27"/>
      <c r="P202" s="27"/>
      <c r="Q202" s="27"/>
      <c r="R202" s="27"/>
      <c r="S202" s="27"/>
      <c r="T202" s="27"/>
      <c r="U202" s="27"/>
      <c r="V202" s="27"/>
      <c r="W202" s="27"/>
      <c r="X202" s="27"/>
      <c r="Y202" s="27"/>
      <c r="Z202" s="27"/>
      <c r="AA202" s="23"/>
      <c r="AB202" s="24"/>
      <c r="AC202" s="402"/>
      <c r="AD202" s="403"/>
      <c r="AE202" s="27"/>
      <c r="AF202" s="27"/>
      <c r="AG202" s="23"/>
      <c r="AH202" s="24"/>
      <c r="AI202" s="398"/>
      <c r="AJ202" s="399"/>
      <c r="AK202" s="404"/>
      <c r="AL202" s="405"/>
      <c r="AM202" s="405"/>
      <c r="AN202" s="401"/>
    </row>
    <row r="203" spans="2:40" ht="13.5" customHeight="1" x14ac:dyDescent="0.15">
      <c r="B203" s="30" t="s">
        <v>410</v>
      </c>
      <c r="C203" s="29">
        <v>9</v>
      </c>
      <c r="D203" s="29">
        <f t="shared" si="4"/>
        <v>1856.2000060081482</v>
      </c>
      <c r="E203" s="29">
        <f t="shared" si="5"/>
        <v>1865.2000060081482</v>
      </c>
      <c r="F203" s="398"/>
      <c r="G203" s="399"/>
      <c r="H203" s="399"/>
      <c r="I203" s="96"/>
      <c r="J203" s="28"/>
      <c r="K203" s="27"/>
      <c r="L203" s="27" t="s">
        <v>415</v>
      </c>
      <c r="M203" s="400"/>
      <c r="N203" s="401"/>
      <c r="O203" s="27"/>
      <c r="P203" s="27"/>
      <c r="Q203" s="27"/>
      <c r="R203" s="27"/>
      <c r="S203" s="27"/>
      <c r="T203" s="27"/>
      <c r="U203" s="27"/>
      <c r="V203" s="27"/>
      <c r="W203" s="27"/>
      <c r="X203" s="27"/>
      <c r="Y203" s="27"/>
      <c r="Z203" s="27"/>
      <c r="AA203" s="23"/>
      <c r="AB203" s="24"/>
      <c r="AC203" s="402"/>
      <c r="AD203" s="403"/>
      <c r="AE203" s="27"/>
      <c r="AF203" s="27"/>
      <c r="AG203" s="23"/>
      <c r="AH203" s="24"/>
      <c r="AI203" s="398"/>
      <c r="AJ203" s="399"/>
      <c r="AK203" s="404" t="s">
        <v>417</v>
      </c>
      <c r="AL203" s="405"/>
      <c r="AM203" s="405"/>
      <c r="AN203" s="401"/>
    </row>
    <row r="204" spans="2:40" ht="13.5" customHeight="1" x14ac:dyDescent="0.15">
      <c r="B204" s="30" t="s">
        <v>411</v>
      </c>
      <c r="C204" s="29">
        <v>7.8</v>
      </c>
      <c r="D204" s="29">
        <f t="shared" ref="D204:D205" si="6">E203</f>
        <v>1865.2000060081482</v>
      </c>
      <c r="E204" s="29">
        <f t="shared" ref="E204:E205" si="7">SUM(C204:D204)</f>
        <v>1873.0000060081481</v>
      </c>
      <c r="F204" s="398"/>
      <c r="G204" s="399"/>
      <c r="H204" s="399"/>
      <c r="I204" s="96"/>
      <c r="J204" s="28"/>
      <c r="K204" s="27" t="s">
        <v>415</v>
      </c>
      <c r="L204" s="27"/>
      <c r="M204" s="400"/>
      <c r="N204" s="401"/>
      <c r="O204" s="27"/>
      <c r="P204" s="27"/>
      <c r="Q204" s="27"/>
      <c r="R204" s="27"/>
      <c r="S204" s="27"/>
      <c r="T204" s="27"/>
      <c r="U204" s="27"/>
      <c r="V204" s="27"/>
      <c r="W204" s="27"/>
      <c r="X204" s="27"/>
      <c r="Y204" s="27"/>
      <c r="Z204" s="27"/>
      <c r="AA204" s="23"/>
      <c r="AB204" s="24"/>
      <c r="AC204" s="402"/>
      <c r="AD204" s="403"/>
      <c r="AE204" s="27"/>
      <c r="AF204" s="27"/>
      <c r="AG204" s="23"/>
      <c r="AH204" s="24"/>
      <c r="AI204" s="398"/>
      <c r="AJ204" s="399"/>
      <c r="AK204" s="404"/>
      <c r="AL204" s="405"/>
      <c r="AM204" s="405"/>
      <c r="AN204" s="401"/>
    </row>
    <row r="205" spans="2:40" ht="13.5" customHeight="1" x14ac:dyDescent="0.15">
      <c r="B205" s="30" t="s">
        <v>412</v>
      </c>
      <c r="C205" s="29">
        <v>0</v>
      </c>
      <c r="D205" s="29">
        <f t="shared" si="6"/>
        <v>1873.0000060081481</v>
      </c>
      <c r="E205" s="29">
        <f t="shared" si="7"/>
        <v>1873.0000060081481</v>
      </c>
      <c r="F205" s="406" t="s">
        <v>442</v>
      </c>
      <c r="G205" s="399"/>
      <c r="H205" s="399"/>
      <c r="I205" s="96"/>
      <c r="J205" s="28"/>
      <c r="K205" s="27"/>
      <c r="L205" s="27"/>
      <c r="M205" s="400"/>
      <c r="N205" s="401"/>
      <c r="O205" s="27"/>
      <c r="P205" s="27"/>
      <c r="Q205" s="27"/>
      <c r="R205" s="27"/>
      <c r="S205" s="27"/>
      <c r="T205" s="27"/>
      <c r="U205" s="27"/>
      <c r="V205" s="27"/>
      <c r="W205" s="27"/>
      <c r="X205" s="27"/>
      <c r="Y205" s="27"/>
      <c r="Z205" s="27"/>
      <c r="AA205" s="23"/>
      <c r="AB205" s="24"/>
      <c r="AC205" s="402"/>
      <c r="AD205" s="403"/>
      <c r="AE205" s="27"/>
      <c r="AF205" s="27"/>
      <c r="AG205" s="23"/>
      <c r="AH205" s="24"/>
      <c r="AI205" s="398"/>
      <c r="AJ205" s="399"/>
      <c r="AK205" s="404" t="s">
        <v>565</v>
      </c>
      <c r="AL205" s="405"/>
      <c r="AM205" s="405"/>
      <c r="AN205" s="401"/>
    </row>
    <row r="206" spans="2:40" ht="13.5" customHeight="1" x14ac:dyDescent="0.15">
      <c r="B206" s="30"/>
      <c r="C206" s="29"/>
      <c r="D206" s="29"/>
      <c r="E206" s="29"/>
      <c r="F206" s="398"/>
      <c r="G206" s="399"/>
      <c r="H206" s="399"/>
      <c r="I206" s="96"/>
      <c r="J206" s="28"/>
      <c r="K206" s="96"/>
      <c r="L206" s="27"/>
      <c r="M206" s="400"/>
      <c r="N206" s="401"/>
      <c r="O206" s="96"/>
      <c r="P206" s="27"/>
      <c r="Q206" s="27"/>
      <c r="R206" s="27"/>
      <c r="S206" s="27"/>
      <c r="T206" s="97"/>
      <c r="U206" s="97"/>
      <c r="V206" s="97"/>
      <c r="W206" s="27"/>
      <c r="X206" s="27"/>
      <c r="Y206" s="27"/>
      <c r="Z206" s="27"/>
      <c r="AA206" s="23"/>
      <c r="AB206" s="24"/>
      <c r="AC206" s="402"/>
      <c r="AD206" s="403"/>
      <c r="AE206" s="27"/>
      <c r="AF206" s="27"/>
      <c r="AG206" s="23"/>
      <c r="AH206" s="24"/>
      <c r="AI206" s="398"/>
      <c r="AJ206" s="399"/>
      <c r="AK206" s="404"/>
      <c r="AL206" s="405"/>
      <c r="AM206" s="405"/>
      <c r="AN206" s="401"/>
    </row>
    <row r="207" spans="2:40" ht="13.5" customHeight="1" x14ac:dyDescent="0.15">
      <c r="B207" s="30"/>
      <c r="C207" s="29"/>
      <c r="D207" s="29"/>
      <c r="E207" s="29"/>
      <c r="F207" s="398"/>
      <c r="G207" s="399"/>
      <c r="H207" s="399"/>
      <c r="I207" s="96"/>
      <c r="J207" s="28"/>
      <c r="K207" s="96"/>
      <c r="L207" s="27"/>
      <c r="M207" s="400"/>
      <c r="N207" s="401"/>
      <c r="O207" s="96"/>
      <c r="P207" s="27"/>
      <c r="Q207" s="27"/>
      <c r="R207" s="27"/>
      <c r="S207" s="27"/>
      <c r="T207" s="27"/>
      <c r="U207" s="27"/>
      <c r="V207" s="27"/>
      <c r="W207" s="27"/>
      <c r="X207" s="27"/>
      <c r="Y207" s="27"/>
      <c r="Z207" s="27"/>
      <c r="AA207" s="23"/>
      <c r="AB207" s="24"/>
      <c r="AC207" s="402"/>
      <c r="AD207" s="403"/>
      <c r="AE207" s="27"/>
      <c r="AF207" s="27"/>
      <c r="AG207" s="23"/>
      <c r="AH207" s="24"/>
      <c r="AI207" s="398"/>
      <c r="AJ207" s="399"/>
      <c r="AK207" s="404"/>
      <c r="AL207" s="405"/>
      <c r="AM207" s="405"/>
      <c r="AN207" s="401"/>
    </row>
    <row r="208" spans="2:40" ht="13.5" customHeight="1" x14ac:dyDescent="0.15">
      <c r="B208" s="30"/>
      <c r="C208" s="29"/>
      <c r="D208" s="29"/>
      <c r="E208" s="29"/>
      <c r="F208" s="398"/>
      <c r="G208" s="399"/>
      <c r="H208" s="399"/>
      <c r="I208" s="96"/>
      <c r="J208" s="28"/>
      <c r="K208" s="96"/>
      <c r="L208" s="27"/>
      <c r="M208" s="400"/>
      <c r="N208" s="401"/>
      <c r="O208" s="96"/>
      <c r="P208" s="27"/>
      <c r="Q208" s="27"/>
      <c r="R208" s="27"/>
      <c r="S208" s="27"/>
      <c r="T208" s="27"/>
      <c r="U208" s="27"/>
      <c r="V208" s="27"/>
      <c r="W208" s="27"/>
      <c r="X208" s="27"/>
      <c r="Y208" s="27"/>
      <c r="Z208" s="27"/>
      <c r="AA208" s="23"/>
      <c r="AB208" s="24"/>
      <c r="AC208" s="402"/>
      <c r="AD208" s="403"/>
      <c r="AE208" s="27"/>
      <c r="AF208" s="27"/>
      <c r="AG208" s="23"/>
      <c r="AH208" s="24"/>
      <c r="AI208" s="398"/>
      <c r="AJ208" s="399"/>
      <c r="AK208" s="404"/>
      <c r="AL208" s="405"/>
      <c r="AM208" s="405"/>
      <c r="AN208" s="401"/>
    </row>
    <row r="209" spans="2:40" ht="13.5" customHeight="1" x14ac:dyDescent="0.15">
      <c r="B209" s="30"/>
      <c r="C209" s="29"/>
      <c r="D209" s="29"/>
      <c r="E209" s="29"/>
      <c r="F209" s="398"/>
      <c r="G209" s="399"/>
      <c r="H209" s="399"/>
      <c r="I209" s="13"/>
      <c r="J209" s="28"/>
      <c r="K209" s="13"/>
      <c r="L209" s="12"/>
      <c r="M209" s="400"/>
      <c r="N209" s="401"/>
      <c r="O209" s="13"/>
      <c r="P209" s="12"/>
      <c r="Q209" s="12"/>
      <c r="R209" s="12"/>
      <c r="S209" s="12"/>
      <c r="T209" s="17"/>
      <c r="U209" s="13"/>
      <c r="V209" s="17"/>
      <c r="W209" s="17"/>
      <c r="X209" s="17"/>
      <c r="Y209" s="17"/>
      <c r="Z209" s="17"/>
      <c r="AA209" s="23"/>
      <c r="AB209" s="13"/>
      <c r="AC209" s="402"/>
      <c r="AD209" s="403"/>
      <c r="AE209" s="27"/>
      <c r="AF209" s="27"/>
      <c r="AG209" s="23"/>
      <c r="AH209" s="24"/>
      <c r="AI209" s="398"/>
      <c r="AJ209" s="399"/>
      <c r="AK209" s="404"/>
      <c r="AL209" s="405"/>
      <c r="AM209" s="405"/>
      <c r="AN209" s="401"/>
    </row>
    <row r="210" spans="2:40" ht="13.5" customHeight="1" x14ac:dyDescent="0.15">
      <c r="B210" s="30"/>
      <c r="C210" s="29"/>
      <c r="D210" s="29"/>
      <c r="E210" s="29"/>
      <c r="F210" s="406"/>
      <c r="G210" s="399"/>
      <c r="H210" s="399"/>
      <c r="I210" s="13"/>
      <c r="J210" s="28"/>
      <c r="K210" s="13"/>
      <c r="L210" s="12"/>
      <c r="M210" s="400"/>
      <c r="N210" s="401"/>
      <c r="O210" s="13"/>
      <c r="P210" s="12"/>
      <c r="Q210" s="12"/>
      <c r="R210" s="12"/>
      <c r="S210" s="12"/>
      <c r="T210" s="27"/>
      <c r="U210" s="27"/>
      <c r="V210" s="27"/>
      <c r="W210" s="27"/>
      <c r="X210" s="27"/>
      <c r="Y210" s="27"/>
      <c r="Z210" s="27"/>
      <c r="AA210" s="23"/>
      <c r="AB210" s="24"/>
      <c r="AC210" s="402"/>
      <c r="AD210" s="403"/>
      <c r="AE210" s="27"/>
      <c r="AF210" s="27"/>
      <c r="AG210" s="23"/>
      <c r="AH210" s="24"/>
      <c r="AI210" s="398"/>
      <c r="AJ210" s="399"/>
      <c r="AK210" s="404"/>
      <c r="AL210" s="405"/>
      <c r="AM210" s="405"/>
      <c r="AN210" s="401"/>
    </row>
    <row r="211" spans="2:40" ht="13.5" customHeight="1" x14ac:dyDescent="0.15">
      <c r="B211" s="30"/>
      <c r="C211" s="29"/>
      <c r="D211" s="29"/>
      <c r="E211" s="29"/>
      <c r="F211" s="406"/>
      <c r="G211" s="399"/>
      <c r="H211" s="399"/>
      <c r="I211" s="13"/>
      <c r="J211" s="28"/>
      <c r="K211" s="13"/>
      <c r="L211" s="12"/>
      <c r="M211" s="400"/>
      <c r="N211" s="401"/>
      <c r="O211" s="13"/>
      <c r="P211" s="12"/>
      <c r="Q211" s="12"/>
      <c r="R211" s="12"/>
      <c r="S211" s="12"/>
      <c r="T211" s="27"/>
      <c r="U211" s="27"/>
      <c r="V211" s="27"/>
      <c r="W211" s="27"/>
      <c r="X211" s="27"/>
      <c r="Y211" s="27"/>
      <c r="Z211" s="27"/>
      <c r="AA211" s="23"/>
      <c r="AB211" s="24"/>
      <c r="AC211" s="402"/>
      <c r="AD211" s="403"/>
      <c r="AE211" s="27"/>
      <c r="AF211" s="27"/>
      <c r="AG211" s="23"/>
      <c r="AH211" s="24"/>
      <c r="AI211" s="398"/>
      <c r="AJ211" s="399"/>
      <c r="AK211" s="404"/>
      <c r="AL211" s="405"/>
      <c r="AM211" s="405"/>
      <c r="AN211" s="401"/>
    </row>
    <row r="212" spans="2:40" ht="13.5" customHeight="1" x14ac:dyDescent="0.15">
      <c r="B212" s="30"/>
      <c r="C212" s="29"/>
      <c r="D212" s="29"/>
      <c r="E212" s="29"/>
      <c r="F212" s="406"/>
      <c r="G212" s="399"/>
      <c r="H212" s="399"/>
      <c r="I212" s="13"/>
      <c r="J212" s="28"/>
      <c r="K212" s="13"/>
      <c r="L212" s="12"/>
      <c r="M212" s="400"/>
      <c r="N212" s="401"/>
      <c r="O212" s="13"/>
      <c r="P212" s="13"/>
      <c r="Q212" s="12"/>
      <c r="R212" s="12"/>
      <c r="S212" s="13"/>
      <c r="T212" s="27"/>
      <c r="U212" s="27"/>
      <c r="V212" s="27"/>
      <c r="W212" s="27"/>
      <c r="X212" s="27"/>
      <c r="Y212" s="27"/>
      <c r="Z212" s="27"/>
      <c r="AA212" s="23"/>
      <c r="AB212" s="24"/>
      <c r="AC212" s="402"/>
      <c r="AD212" s="403"/>
      <c r="AE212" s="27"/>
      <c r="AF212" s="27"/>
      <c r="AG212" s="23"/>
      <c r="AH212" s="24"/>
      <c r="AI212" s="398"/>
      <c r="AJ212" s="399"/>
      <c r="AK212" s="404"/>
      <c r="AL212" s="405"/>
      <c r="AM212" s="405"/>
      <c r="AN212" s="401"/>
    </row>
    <row r="213" spans="2:40" ht="13.5" customHeight="1" x14ac:dyDescent="0.15">
      <c r="B213" s="30"/>
      <c r="C213" s="29"/>
      <c r="D213" s="29"/>
      <c r="E213" s="29"/>
      <c r="F213" s="406"/>
      <c r="G213" s="399"/>
      <c r="H213" s="399"/>
      <c r="I213" s="13"/>
      <c r="J213" s="28"/>
      <c r="K213" s="13"/>
      <c r="L213" s="12"/>
      <c r="M213" s="400"/>
      <c r="N213" s="401"/>
      <c r="O213" s="13"/>
      <c r="P213" s="12"/>
      <c r="Q213" s="12"/>
      <c r="R213" s="12"/>
      <c r="S213" s="12"/>
      <c r="T213" s="27"/>
      <c r="U213" s="27"/>
      <c r="V213" s="27"/>
      <c r="W213" s="27"/>
      <c r="X213" s="27"/>
      <c r="Y213" s="27"/>
      <c r="Z213" s="27"/>
      <c r="AA213" s="23"/>
      <c r="AB213" s="24"/>
      <c r="AC213" s="402"/>
      <c r="AD213" s="403"/>
      <c r="AE213" s="27"/>
      <c r="AF213" s="27"/>
      <c r="AG213" s="23"/>
      <c r="AH213" s="24"/>
      <c r="AI213" s="398"/>
      <c r="AJ213" s="399"/>
      <c r="AK213" s="404"/>
      <c r="AL213" s="405"/>
      <c r="AM213" s="405"/>
      <c r="AN213" s="401"/>
    </row>
    <row r="214" spans="2:40" ht="13.5" customHeight="1" x14ac:dyDescent="0.15">
      <c r="B214" s="30"/>
      <c r="C214" s="29"/>
      <c r="D214" s="29"/>
      <c r="E214" s="29"/>
      <c r="F214" s="406"/>
      <c r="G214" s="399"/>
      <c r="H214" s="399"/>
      <c r="I214" s="13"/>
      <c r="J214" s="28"/>
      <c r="K214" s="13"/>
      <c r="L214" s="12"/>
      <c r="M214" s="400"/>
      <c r="N214" s="401"/>
      <c r="O214" s="13"/>
      <c r="P214" s="12"/>
      <c r="Q214" s="12"/>
      <c r="R214" s="12"/>
      <c r="S214" s="12"/>
      <c r="T214" s="27"/>
      <c r="U214" s="27"/>
      <c r="V214" s="27"/>
      <c r="W214" s="27"/>
      <c r="X214" s="27"/>
      <c r="Y214" s="27"/>
      <c r="Z214" s="27"/>
      <c r="AA214" s="23"/>
      <c r="AB214" s="24"/>
      <c r="AC214" s="402"/>
      <c r="AD214" s="403"/>
      <c r="AE214" s="27"/>
      <c r="AF214" s="27"/>
      <c r="AG214" s="23"/>
      <c r="AH214" s="24"/>
      <c r="AI214" s="398"/>
      <c r="AJ214" s="399"/>
      <c r="AK214" s="404"/>
      <c r="AL214" s="405"/>
      <c r="AM214" s="405"/>
      <c r="AN214" s="401"/>
    </row>
    <row r="215" spans="2:40" ht="13.5" customHeight="1" x14ac:dyDescent="0.15">
      <c r="B215" s="30"/>
      <c r="C215" s="29"/>
      <c r="D215" s="29"/>
      <c r="E215" s="29"/>
      <c r="F215" s="398"/>
      <c r="G215" s="399"/>
      <c r="H215" s="399"/>
      <c r="I215" s="13"/>
      <c r="J215" s="28"/>
      <c r="K215" s="13"/>
      <c r="L215" s="12"/>
      <c r="M215" s="400"/>
      <c r="N215" s="401"/>
      <c r="O215" s="13"/>
      <c r="P215" s="12"/>
      <c r="Q215" s="12"/>
      <c r="R215" s="12"/>
      <c r="S215" s="12"/>
      <c r="T215" s="27"/>
      <c r="U215" s="27"/>
      <c r="V215" s="27"/>
      <c r="W215" s="27"/>
      <c r="X215" s="27"/>
      <c r="Y215" s="27"/>
      <c r="Z215" s="27"/>
      <c r="AA215" s="23"/>
      <c r="AB215" s="24"/>
      <c r="AC215" s="402"/>
      <c r="AD215" s="403"/>
      <c r="AE215" s="27"/>
      <c r="AF215" s="27"/>
      <c r="AG215" s="23"/>
      <c r="AH215" s="24"/>
      <c r="AI215" s="398"/>
      <c r="AJ215" s="399"/>
      <c r="AK215" s="404"/>
      <c r="AL215" s="405"/>
      <c r="AM215" s="405"/>
      <c r="AN215" s="401"/>
    </row>
    <row r="216" spans="2:40" ht="13.5" customHeight="1" x14ac:dyDescent="0.15">
      <c r="B216" s="30"/>
      <c r="C216" s="29"/>
      <c r="D216" s="29"/>
      <c r="E216" s="29"/>
      <c r="F216" s="398"/>
      <c r="G216" s="399"/>
      <c r="H216" s="399"/>
      <c r="I216" s="13"/>
      <c r="J216" s="28"/>
      <c r="K216" s="13"/>
      <c r="L216" s="12"/>
      <c r="M216" s="400"/>
      <c r="N216" s="401"/>
      <c r="O216" s="13"/>
      <c r="P216" s="12"/>
      <c r="Q216" s="12"/>
      <c r="R216" s="12"/>
      <c r="S216" s="12"/>
      <c r="T216" s="27"/>
      <c r="U216" s="27"/>
      <c r="V216" s="27"/>
      <c r="W216" s="27"/>
      <c r="X216" s="27"/>
      <c r="Y216" s="27"/>
      <c r="Z216" s="27"/>
      <c r="AA216" s="23"/>
      <c r="AB216" s="24"/>
      <c r="AC216" s="402"/>
      <c r="AD216" s="403"/>
      <c r="AE216" s="27"/>
      <c r="AF216" s="27"/>
      <c r="AG216" s="23"/>
      <c r="AH216" s="24"/>
      <c r="AI216" s="398"/>
      <c r="AJ216" s="399"/>
      <c r="AK216" s="404"/>
      <c r="AL216" s="405"/>
      <c r="AM216" s="405"/>
      <c r="AN216" s="401"/>
    </row>
    <row r="217" spans="2:40" ht="13.5" customHeight="1" x14ac:dyDescent="0.15">
      <c r="B217" s="30"/>
      <c r="C217" s="29"/>
      <c r="D217" s="29"/>
      <c r="E217" s="29"/>
      <c r="F217" s="398"/>
      <c r="G217" s="399"/>
      <c r="H217" s="399"/>
      <c r="I217" s="13"/>
      <c r="J217" s="28"/>
      <c r="K217" s="13"/>
      <c r="L217" s="12"/>
      <c r="M217" s="400"/>
      <c r="N217" s="401"/>
      <c r="O217" s="13"/>
      <c r="P217" s="12"/>
      <c r="Q217" s="12"/>
      <c r="R217" s="12"/>
      <c r="S217" s="12"/>
      <c r="T217" s="27"/>
      <c r="U217" s="27"/>
      <c r="V217" s="27"/>
      <c r="W217" s="27"/>
      <c r="X217" s="27"/>
      <c r="Y217" s="27"/>
      <c r="Z217" s="27"/>
      <c r="AA217" s="23"/>
      <c r="AB217" s="24"/>
      <c r="AC217" s="402"/>
      <c r="AD217" s="403"/>
      <c r="AE217" s="27"/>
      <c r="AF217" s="27"/>
      <c r="AG217" s="23"/>
      <c r="AH217" s="24"/>
      <c r="AI217" s="398"/>
      <c r="AJ217" s="399"/>
      <c r="AK217" s="404"/>
      <c r="AL217" s="405"/>
      <c r="AM217" s="405"/>
      <c r="AN217" s="401"/>
    </row>
    <row r="218" spans="2:40" ht="13.5" customHeight="1" x14ac:dyDescent="0.15">
      <c r="B218" s="30"/>
      <c r="C218" s="29"/>
      <c r="D218" s="29"/>
      <c r="E218" s="29"/>
      <c r="F218" s="398"/>
      <c r="G218" s="399"/>
      <c r="H218" s="399"/>
      <c r="I218" s="13"/>
      <c r="J218" s="28"/>
      <c r="K218" s="13"/>
      <c r="L218" s="12"/>
      <c r="M218" s="400"/>
      <c r="N218" s="401"/>
      <c r="O218" s="13"/>
      <c r="P218" s="12"/>
      <c r="Q218" s="12"/>
      <c r="R218" s="12"/>
      <c r="S218" s="12"/>
      <c r="T218" s="27"/>
      <c r="U218" s="27"/>
      <c r="V218" s="27"/>
      <c r="W218" s="27"/>
      <c r="X218" s="27"/>
      <c r="Y218" s="27"/>
      <c r="Z218" s="27"/>
      <c r="AA218" s="23"/>
      <c r="AB218" s="24"/>
      <c r="AC218" s="402"/>
      <c r="AD218" s="403"/>
      <c r="AE218" s="27"/>
      <c r="AF218" s="27"/>
      <c r="AG218" s="23"/>
      <c r="AH218" s="24"/>
      <c r="AI218" s="398"/>
      <c r="AJ218" s="399"/>
      <c r="AK218" s="404"/>
      <c r="AL218" s="405"/>
      <c r="AM218" s="405"/>
      <c r="AN218" s="401"/>
    </row>
    <row r="219" spans="2:40" ht="13.5" customHeight="1" x14ac:dyDescent="0.15">
      <c r="B219" s="30"/>
      <c r="C219" s="29"/>
      <c r="D219" s="29"/>
      <c r="E219" s="29"/>
      <c r="F219" s="398"/>
      <c r="G219" s="399"/>
      <c r="H219" s="399"/>
      <c r="I219" s="13"/>
      <c r="J219" s="28"/>
      <c r="K219" s="13"/>
      <c r="L219" s="12"/>
      <c r="M219" s="400"/>
      <c r="N219" s="401"/>
      <c r="O219" s="13"/>
      <c r="P219" s="12"/>
      <c r="Q219" s="12"/>
      <c r="R219" s="12"/>
      <c r="S219" s="12"/>
      <c r="T219" s="27"/>
      <c r="U219" s="27"/>
      <c r="V219" s="27"/>
      <c r="W219" s="27"/>
      <c r="X219" s="27"/>
      <c r="Y219" s="27"/>
      <c r="Z219" s="27"/>
      <c r="AA219" s="23"/>
      <c r="AB219" s="24"/>
      <c r="AC219" s="402"/>
      <c r="AD219" s="403"/>
      <c r="AE219" s="27"/>
      <c r="AF219" s="27"/>
      <c r="AG219" s="23"/>
      <c r="AH219" s="24"/>
      <c r="AI219" s="398"/>
      <c r="AJ219" s="399"/>
      <c r="AK219" s="404"/>
      <c r="AL219" s="405"/>
      <c r="AM219" s="405"/>
      <c r="AN219" s="401"/>
    </row>
    <row r="220" spans="2:40" ht="13.5" customHeight="1" x14ac:dyDescent="0.15">
      <c r="B220" s="4" t="s">
        <v>229</v>
      </c>
    </row>
    <row r="221" spans="2:40" ht="13.5" customHeight="1" x14ac:dyDescent="0.15"/>
    <row r="222" spans="2:40" ht="13.5" customHeight="1" x14ac:dyDescent="0.15"/>
    <row r="223" spans="2:40" ht="13.5" customHeight="1" x14ac:dyDescent="0.15"/>
    <row r="224" spans="2:40" ht="13.5" customHeight="1" x14ac:dyDescent="0.15"/>
    <row r="225" ht="13.5" customHeight="1" x14ac:dyDescent="0.15"/>
    <row r="226" ht="13.5" customHeight="1" x14ac:dyDescent="0.15"/>
    <row r="227" ht="13.5" customHeight="1" x14ac:dyDescent="0.15"/>
    <row r="228" ht="13.5" customHeight="1" x14ac:dyDescent="0.15"/>
    <row r="229" ht="13.5" customHeight="1" x14ac:dyDescent="0.15"/>
    <row r="230" ht="13.5" customHeight="1" x14ac:dyDescent="0.15"/>
    <row r="231" ht="13.5" customHeight="1" x14ac:dyDescent="0.15"/>
    <row r="232" ht="13.5" customHeight="1" x14ac:dyDescent="0.15"/>
    <row r="233" ht="13.5" customHeight="1" x14ac:dyDescent="0.15"/>
  </sheetData>
  <mergeCells count="1101">
    <mergeCell ref="AK6:AN9"/>
    <mergeCell ref="O6:AD6"/>
    <mergeCell ref="AC7:AD9"/>
    <mergeCell ref="Y7:AB7"/>
    <mergeCell ref="AC10:AD10"/>
    <mergeCell ref="AI8:AJ9"/>
    <mergeCell ref="AI10:AJ10"/>
    <mergeCell ref="AK10:AN10"/>
    <mergeCell ref="AA8:AA9"/>
    <mergeCell ref="AB8:AB9"/>
    <mergeCell ref="O7:Q7"/>
    <mergeCell ref="S7:T7"/>
    <mergeCell ref="U7:X7"/>
    <mergeCell ref="Q8:Q9"/>
    <mergeCell ref="R8:R9"/>
    <mergeCell ref="W8:W9"/>
    <mergeCell ref="I8:I9"/>
    <mergeCell ref="J8:J9"/>
    <mergeCell ref="K8:K9"/>
    <mergeCell ref="L8:L9"/>
    <mergeCell ref="U8:U9"/>
    <mergeCell ref="V8:V9"/>
    <mergeCell ref="AE6:AJ7"/>
    <mergeCell ref="X8:X9"/>
    <mergeCell ref="Y8:Y9"/>
    <mergeCell ref="Z8:Z9"/>
    <mergeCell ref="F10:H10"/>
    <mergeCell ref="M10:N10"/>
    <mergeCell ref="F197:H197"/>
    <mergeCell ref="M197:N197"/>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M200:N200"/>
    <mergeCell ref="AC200:AD200"/>
    <mergeCell ref="AI200:AJ200"/>
    <mergeCell ref="AK200:AN200"/>
    <mergeCell ref="F201:H201"/>
    <mergeCell ref="M201:N201"/>
    <mergeCell ref="AC201:AD201"/>
    <mergeCell ref="AI201:AJ201"/>
    <mergeCell ref="AK201:AN201"/>
    <mergeCell ref="AC197:AD197"/>
    <mergeCell ref="AI197:AJ197"/>
    <mergeCell ref="AK197:AN197"/>
    <mergeCell ref="F198:H198"/>
    <mergeCell ref="M198:N198"/>
    <mergeCell ref="AC198:AD198"/>
    <mergeCell ref="AI198:AJ198"/>
    <mergeCell ref="AK198:AN198"/>
    <mergeCell ref="F199:H199"/>
    <mergeCell ref="M199:N199"/>
    <mergeCell ref="AC199:AD199"/>
    <mergeCell ref="AI199:AJ199"/>
    <mergeCell ref="AK199:AN199"/>
    <mergeCell ref="F200:H200"/>
    <mergeCell ref="F204:H204"/>
    <mergeCell ref="M204:N204"/>
    <mergeCell ref="AC204:AD204"/>
    <mergeCell ref="AI204:AJ204"/>
    <mergeCell ref="AK204:AN204"/>
    <mergeCell ref="F205:H205"/>
    <mergeCell ref="M205:N205"/>
    <mergeCell ref="AC205:AD205"/>
    <mergeCell ref="AI205:AJ205"/>
    <mergeCell ref="AK205:AN205"/>
    <mergeCell ref="AC202:AD202"/>
    <mergeCell ref="AI202:AJ202"/>
    <mergeCell ref="AK202:AN202"/>
    <mergeCell ref="F203:H203"/>
    <mergeCell ref="M203:N203"/>
    <mergeCell ref="AC203:AD203"/>
    <mergeCell ref="AI203:AJ203"/>
    <mergeCell ref="AK203:AN203"/>
    <mergeCell ref="F202:H202"/>
    <mergeCell ref="M202:N202"/>
    <mergeCell ref="F208:H208"/>
    <mergeCell ref="M208:N208"/>
    <mergeCell ref="AC208:AD208"/>
    <mergeCell ref="AI208:AJ208"/>
    <mergeCell ref="AK208:AN208"/>
    <mergeCell ref="F209:H209"/>
    <mergeCell ref="M209:N209"/>
    <mergeCell ref="AC209:AD209"/>
    <mergeCell ref="AI209:AJ209"/>
    <mergeCell ref="AK209:AN209"/>
    <mergeCell ref="AC206:AD206"/>
    <mergeCell ref="AI206:AJ206"/>
    <mergeCell ref="AK206:AN206"/>
    <mergeCell ref="F207:H207"/>
    <mergeCell ref="M207:N207"/>
    <mergeCell ref="AC207:AD207"/>
    <mergeCell ref="AI207:AJ207"/>
    <mergeCell ref="AK207:AN207"/>
    <mergeCell ref="F206:H206"/>
    <mergeCell ref="M206:N206"/>
    <mergeCell ref="AK214:AN214"/>
    <mergeCell ref="F215:H215"/>
    <mergeCell ref="M215:N215"/>
    <mergeCell ref="AC215:AD215"/>
    <mergeCell ref="AI215:AJ215"/>
    <mergeCell ref="AK215:AN215"/>
    <mergeCell ref="F212:H212"/>
    <mergeCell ref="M212:N212"/>
    <mergeCell ref="AC212:AD212"/>
    <mergeCell ref="AI212:AJ212"/>
    <mergeCell ref="AK212:AN212"/>
    <mergeCell ref="F213:H213"/>
    <mergeCell ref="M213:N213"/>
    <mergeCell ref="AC213:AD213"/>
    <mergeCell ref="AI213:AJ213"/>
    <mergeCell ref="AK213:AN213"/>
    <mergeCell ref="AC210:AD210"/>
    <mergeCell ref="AI210:AJ210"/>
    <mergeCell ref="AK210:AN210"/>
    <mergeCell ref="F211:H211"/>
    <mergeCell ref="M211:N211"/>
    <mergeCell ref="AC211:AD211"/>
    <mergeCell ref="AI211:AJ211"/>
    <mergeCell ref="AK211:AN211"/>
    <mergeCell ref="F210:H210"/>
    <mergeCell ref="M210:N210"/>
    <mergeCell ref="F214:H214"/>
    <mergeCell ref="M214:N214"/>
    <mergeCell ref="F42:H42"/>
    <mergeCell ref="M42:N42"/>
    <mergeCell ref="AC42:AD42"/>
    <mergeCell ref="AI42:AJ42"/>
    <mergeCell ref="AK42:AN42"/>
    <mergeCell ref="F43:H43"/>
    <mergeCell ref="M43:N43"/>
    <mergeCell ref="AC43:AD43"/>
    <mergeCell ref="AI43:AJ43"/>
    <mergeCell ref="AK43:AN43"/>
    <mergeCell ref="F218:H218"/>
    <mergeCell ref="M218:N218"/>
    <mergeCell ref="AC218:AD218"/>
    <mergeCell ref="AI218:AJ218"/>
    <mergeCell ref="AK218:AN218"/>
    <mergeCell ref="F219:H219"/>
    <mergeCell ref="M219:N219"/>
    <mergeCell ref="AC219:AD219"/>
    <mergeCell ref="AI219:AJ219"/>
    <mergeCell ref="AK219:AN219"/>
    <mergeCell ref="F216:H216"/>
    <mergeCell ref="M216:N216"/>
    <mergeCell ref="AC216:AD216"/>
    <mergeCell ref="AI216:AJ216"/>
    <mergeCell ref="AK216:AN216"/>
    <mergeCell ref="F217:H217"/>
    <mergeCell ref="M217:N217"/>
    <mergeCell ref="AC217:AD217"/>
    <mergeCell ref="AI217:AJ217"/>
    <mergeCell ref="AK217:AN217"/>
    <mergeCell ref="AC214:AD214"/>
    <mergeCell ref="AI214:AJ214"/>
    <mergeCell ref="F46:H46"/>
    <mergeCell ref="M46:N46"/>
    <mergeCell ref="AC46:AD46"/>
    <mergeCell ref="AI46:AJ46"/>
    <mergeCell ref="AK46:AN46"/>
    <mergeCell ref="F47:H47"/>
    <mergeCell ref="M47:N47"/>
    <mergeCell ref="AC47:AD47"/>
    <mergeCell ref="AI47:AJ47"/>
    <mergeCell ref="AK47:AN47"/>
    <mergeCell ref="F44:H44"/>
    <mergeCell ref="M44:N44"/>
    <mergeCell ref="AC44:AD44"/>
    <mergeCell ref="AI44:AJ44"/>
    <mergeCell ref="AK44:AN44"/>
    <mergeCell ref="F45:H45"/>
    <mergeCell ref="M45:N45"/>
    <mergeCell ref="AC45:AD45"/>
    <mergeCell ref="AI45:AJ45"/>
    <mergeCell ref="AK45:AN45"/>
    <mergeCell ref="F50:H50"/>
    <mergeCell ref="M50:N50"/>
    <mergeCell ref="AC50:AD50"/>
    <mergeCell ref="AI50:AJ50"/>
    <mergeCell ref="AK50:AN50"/>
    <mergeCell ref="F51:H51"/>
    <mergeCell ref="M51:N51"/>
    <mergeCell ref="AC51:AD51"/>
    <mergeCell ref="AI51:AJ51"/>
    <mergeCell ref="AK51:AN51"/>
    <mergeCell ref="F48:H48"/>
    <mergeCell ref="M48:N48"/>
    <mergeCell ref="AC48:AD48"/>
    <mergeCell ref="AI48:AJ48"/>
    <mergeCell ref="AK48:AN48"/>
    <mergeCell ref="F49:H49"/>
    <mergeCell ref="M49:N49"/>
    <mergeCell ref="AC49:AD49"/>
    <mergeCell ref="AI49:AJ49"/>
    <mergeCell ref="AK49:AN49"/>
    <mergeCell ref="F54:H54"/>
    <mergeCell ref="M54:N54"/>
    <mergeCell ref="AC54:AD54"/>
    <mergeCell ref="AI54:AJ54"/>
    <mergeCell ref="AK54:AN54"/>
    <mergeCell ref="F55:H55"/>
    <mergeCell ref="M55:N55"/>
    <mergeCell ref="AC55:AD55"/>
    <mergeCell ref="AI55:AJ55"/>
    <mergeCell ref="AK55:AN55"/>
    <mergeCell ref="F52:H52"/>
    <mergeCell ref="M52:N52"/>
    <mergeCell ref="AC52:AD52"/>
    <mergeCell ref="AI52:AJ52"/>
    <mergeCell ref="AK52:AN52"/>
    <mergeCell ref="F53:H53"/>
    <mergeCell ref="M53:N53"/>
    <mergeCell ref="AC53:AD53"/>
    <mergeCell ref="AI53:AJ53"/>
    <mergeCell ref="AK53:AN53"/>
    <mergeCell ref="F58:H58"/>
    <mergeCell ref="M58:N58"/>
    <mergeCell ref="AC58:AD58"/>
    <mergeCell ref="AI58:AJ58"/>
    <mergeCell ref="AK58:AN58"/>
    <mergeCell ref="F59:H59"/>
    <mergeCell ref="M59:N59"/>
    <mergeCell ref="AC59:AD59"/>
    <mergeCell ref="AI59:AJ59"/>
    <mergeCell ref="AK59:AN59"/>
    <mergeCell ref="F56:H56"/>
    <mergeCell ref="M56:N56"/>
    <mergeCell ref="AC56:AD56"/>
    <mergeCell ref="AI56:AJ56"/>
    <mergeCell ref="AK56:AN56"/>
    <mergeCell ref="F57:H57"/>
    <mergeCell ref="M57:N57"/>
    <mergeCell ref="AC57:AD57"/>
    <mergeCell ref="AI57:AJ57"/>
    <mergeCell ref="AK57:AN57"/>
    <mergeCell ref="M62:N62"/>
    <mergeCell ref="AC62:AD62"/>
    <mergeCell ref="AI62:AJ62"/>
    <mergeCell ref="AK62:AN62"/>
    <mergeCell ref="F63:H63"/>
    <mergeCell ref="M63:N63"/>
    <mergeCell ref="AC63:AD63"/>
    <mergeCell ref="AI63:AJ63"/>
    <mergeCell ref="AK63:AN63"/>
    <mergeCell ref="F60:H60"/>
    <mergeCell ref="M60:N60"/>
    <mergeCell ref="AC60:AD60"/>
    <mergeCell ref="AI60:AJ60"/>
    <mergeCell ref="AK60:AN60"/>
    <mergeCell ref="F61:H61"/>
    <mergeCell ref="M61:N61"/>
    <mergeCell ref="AC61:AD61"/>
    <mergeCell ref="AI61:AJ61"/>
    <mergeCell ref="AK61:AN61"/>
    <mergeCell ref="M14:N14"/>
    <mergeCell ref="AC14:AD14"/>
    <mergeCell ref="AI14:AJ14"/>
    <mergeCell ref="F70:H70"/>
    <mergeCell ref="M70:N70"/>
    <mergeCell ref="AC70:AD70"/>
    <mergeCell ref="AI70:AJ70"/>
    <mergeCell ref="AK70:AN70"/>
    <mergeCell ref="F71:H71"/>
    <mergeCell ref="M71:N71"/>
    <mergeCell ref="AC71:AD71"/>
    <mergeCell ref="AI71:AJ71"/>
    <mergeCell ref="AK71:AN71"/>
    <mergeCell ref="F68:H68"/>
    <mergeCell ref="M68:N68"/>
    <mergeCell ref="AC68:AD68"/>
    <mergeCell ref="AI68:AJ68"/>
    <mergeCell ref="AK68:AN68"/>
    <mergeCell ref="F69:H69"/>
    <mergeCell ref="M69:N69"/>
    <mergeCell ref="AC69:AD69"/>
    <mergeCell ref="AI69:AJ69"/>
    <mergeCell ref="AK69:AN69"/>
    <mergeCell ref="F66:H66"/>
    <mergeCell ref="M66:N66"/>
    <mergeCell ref="AC66:AD66"/>
    <mergeCell ref="AI66:AJ66"/>
    <mergeCell ref="AK66:AN66"/>
    <mergeCell ref="F67:H67"/>
    <mergeCell ref="M67:N67"/>
    <mergeCell ref="AC67:AD67"/>
    <mergeCell ref="AI67:AJ67"/>
    <mergeCell ref="AK14:AN14"/>
    <mergeCell ref="F15:H15"/>
    <mergeCell ref="M15:N15"/>
    <mergeCell ref="AC15:AD15"/>
    <mergeCell ref="AI15:AJ15"/>
    <mergeCell ref="AK15:AN15"/>
    <mergeCell ref="F16:H16"/>
    <mergeCell ref="M16:N16"/>
    <mergeCell ref="AC16:AD16"/>
    <mergeCell ref="AI16:AJ16"/>
    <mergeCell ref="AK16:AN16"/>
    <mergeCell ref="F72:H72"/>
    <mergeCell ref="M72:N72"/>
    <mergeCell ref="AC72:AD72"/>
    <mergeCell ref="AI72:AJ72"/>
    <mergeCell ref="AK72:AN72"/>
    <mergeCell ref="F11:H11"/>
    <mergeCell ref="M11:N11"/>
    <mergeCell ref="AC11:AD11"/>
    <mergeCell ref="AI11:AJ11"/>
    <mergeCell ref="AK11:AN11"/>
    <mergeCell ref="F12:H12"/>
    <mergeCell ref="M12:N12"/>
    <mergeCell ref="AC12:AD12"/>
    <mergeCell ref="AI12:AJ12"/>
    <mergeCell ref="AK12:AN12"/>
    <mergeCell ref="F13:H13"/>
    <mergeCell ref="M13:N13"/>
    <mergeCell ref="AC13:AD13"/>
    <mergeCell ref="AI13:AJ13"/>
    <mergeCell ref="AK13:AN13"/>
    <mergeCell ref="F14:H14"/>
    <mergeCell ref="F19:H19"/>
    <mergeCell ref="M19:N19"/>
    <mergeCell ref="AC19:AD19"/>
    <mergeCell ref="AI19:AJ19"/>
    <mergeCell ref="AK19:AN19"/>
    <mergeCell ref="F20:H20"/>
    <mergeCell ref="M20:N20"/>
    <mergeCell ref="AC20:AD20"/>
    <mergeCell ref="AI20:AJ20"/>
    <mergeCell ref="AK20:AN20"/>
    <mergeCell ref="F17:H17"/>
    <mergeCell ref="M17:N17"/>
    <mergeCell ref="AC17:AD17"/>
    <mergeCell ref="AI17:AJ17"/>
    <mergeCell ref="AK17:AN17"/>
    <mergeCell ref="F18:H18"/>
    <mergeCell ref="M18:N18"/>
    <mergeCell ref="AC18:AD18"/>
    <mergeCell ref="AI18:AJ18"/>
    <mergeCell ref="AK18:AN18"/>
    <mergeCell ref="F23:H23"/>
    <mergeCell ref="M23:N23"/>
    <mergeCell ref="AC23:AD23"/>
    <mergeCell ref="AI23:AJ23"/>
    <mergeCell ref="AK23:AN23"/>
    <mergeCell ref="F24:H24"/>
    <mergeCell ref="M24:N24"/>
    <mergeCell ref="AC24:AD24"/>
    <mergeCell ref="AI24:AJ24"/>
    <mergeCell ref="AK24:AN24"/>
    <mergeCell ref="F21:H21"/>
    <mergeCell ref="M21:N21"/>
    <mergeCell ref="AC21:AD21"/>
    <mergeCell ref="AI21:AJ21"/>
    <mergeCell ref="AK21:AN21"/>
    <mergeCell ref="F22:H22"/>
    <mergeCell ref="M22:N22"/>
    <mergeCell ref="AC22:AD22"/>
    <mergeCell ref="AI22:AJ22"/>
    <mergeCell ref="AK22:AN22"/>
    <mergeCell ref="F27:H27"/>
    <mergeCell ref="M27:N27"/>
    <mergeCell ref="AC27:AD27"/>
    <mergeCell ref="AI27:AJ27"/>
    <mergeCell ref="AK27:AN27"/>
    <mergeCell ref="F28:H28"/>
    <mergeCell ref="M28:N28"/>
    <mergeCell ref="AC28:AD28"/>
    <mergeCell ref="AI28:AJ28"/>
    <mergeCell ref="AK28:AN28"/>
    <mergeCell ref="F25:H25"/>
    <mergeCell ref="M25:N25"/>
    <mergeCell ref="AC25:AD25"/>
    <mergeCell ref="AI25:AJ25"/>
    <mergeCell ref="AK25:AN25"/>
    <mergeCell ref="F26:H26"/>
    <mergeCell ref="M26:N26"/>
    <mergeCell ref="AC26:AD26"/>
    <mergeCell ref="AI26:AJ26"/>
    <mergeCell ref="AK26:AN26"/>
    <mergeCell ref="F31:H31"/>
    <mergeCell ref="M31:N31"/>
    <mergeCell ref="AC31:AD31"/>
    <mergeCell ref="AI31:AJ31"/>
    <mergeCell ref="AK31:AN31"/>
    <mergeCell ref="F32:H32"/>
    <mergeCell ref="M32:N32"/>
    <mergeCell ref="AC32:AD32"/>
    <mergeCell ref="AI32:AJ32"/>
    <mergeCell ref="AK32:AN32"/>
    <mergeCell ref="F29:H29"/>
    <mergeCell ref="M29:N29"/>
    <mergeCell ref="AC29:AD29"/>
    <mergeCell ref="AI29:AJ29"/>
    <mergeCell ref="AK29:AN29"/>
    <mergeCell ref="F30:H30"/>
    <mergeCell ref="M30:N30"/>
    <mergeCell ref="AC30:AD30"/>
    <mergeCell ref="AI30:AJ30"/>
    <mergeCell ref="AK30:AN30"/>
    <mergeCell ref="F35:H35"/>
    <mergeCell ref="M35:N35"/>
    <mergeCell ref="AC35:AD35"/>
    <mergeCell ref="AI35:AJ35"/>
    <mergeCell ref="AK35:AN35"/>
    <mergeCell ref="F36:H36"/>
    <mergeCell ref="M36:N36"/>
    <mergeCell ref="AC36:AD36"/>
    <mergeCell ref="AI36:AJ36"/>
    <mergeCell ref="AK36:AN36"/>
    <mergeCell ref="F33:H33"/>
    <mergeCell ref="M33:N33"/>
    <mergeCell ref="AC33:AD33"/>
    <mergeCell ref="AI33:AJ33"/>
    <mergeCell ref="AK33:AN33"/>
    <mergeCell ref="F34:H34"/>
    <mergeCell ref="M34:N34"/>
    <mergeCell ref="AC34:AD34"/>
    <mergeCell ref="AI34:AJ34"/>
    <mergeCell ref="AK34:AN34"/>
    <mergeCell ref="F39:H39"/>
    <mergeCell ref="M39:N39"/>
    <mergeCell ref="AC39:AD39"/>
    <mergeCell ref="AI39:AJ39"/>
    <mergeCell ref="AK39:AN39"/>
    <mergeCell ref="F40:H40"/>
    <mergeCell ref="M40:N40"/>
    <mergeCell ref="AC40:AD40"/>
    <mergeCell ref="AI40:AJ40"/>
    <mergeCell ref="AK40:AN40"/>
    <mergeCell ref="F37:H37"/>
    <mergeCell ref="M37:N37"/>
    <mergeCell ref="AC37:AD37"/>
    <mergeCell ref="AI37:AJ37"/>
    <mergeCell ref="AK37:AN37"/>
    <mergeCell ref="F38:H38"/>
    <mergeCell ref="M38:N38"/>
    <mergeCell ref="AC38:AD38"/>
    <mergeCell ref="AI38:AJ38"/>
    <mergeCell ref="AK38:AN38"/>
    <mergeCell ref="F74:H74"/>
    <mergeCell ref="M74:N74"/>
    <mergeCell ref="AC74:AD74"/>
    <mergeCell ref="AI74:AJ74"/>
    <mergeCell ref="AK74:AN74"/>
    <mergeCell ref="F75:H75"/>
    <mergeCell ref="M75:N75"/>
    <mergeCell ref="AC75:AD75"/>
    <mergeCell ref="AI75:AJ75"/>
    <mergeCell ref="AK75:AN75"/>
    <mergeCell ref="F41:H41"/>
    <mergeCell ref="M41:N41"/>
    <mergeCell ref="AC41:AD41"/>
    <mergeCell ref="AI41:AJ41"/>
    <mergeCell ref="AK41:AN41"/>
    <mergeCell ref="F73:H73"/>
    <mergeCell ref="M73:N73"/>
    <mergeCell ref="AC73:AD73"/>
    <mergeCell ref="AI73:AJ73"/>
    <mergeCell ref="AK73:AN73"/>
    <mergeCell ref="AK67:AN67"/>
    <mergeCell ref="F64:H64"/>
    <mergeCell ref="M64:N64"/>
    <mergeCell ref="AC64:AD64"/>
    <mergeCell ref="AI64:AJ64"/>
    <mergeCell ref="AK64:AN64"/>
    <mergeCell ref="F65:H65"/>
    <mergeCell ref="M65:N65"/>
    <mergeCell ref="AC65:AD65"/>
    <mergeCell ref="AI65:AJ65"/>
    <mergeCell ref="AK65:AN65"/>
    <mergeCell ref="F62:H62"/>
    <mergeCell ref="F78:H78"/>
    <mergeCell ref="M78:N78"/>
    <mergeCell ref="AC78:AD78"/>
    <mergeCell ref="AI78:AJ78"/>
    <mergeCell ref="AK78:AN78"/>
    <mergeCell ref="F79:H79"/>
    <mergeCell ref="M79:N79"/>
    <mergeCell ref="AC79:AD79"/>
    <mergeCell ref="AI79:AJ79"/>
    <mergeCell ref="AK79:AN79"/>
    <mergeCell ref="F76:H76"/>
    <mergeCell ref="M76:N76"/>
    <mergeCell ref="AC76:AD76"/>
    <mergeCell ref="AI76:AJ76"/>
    <mergeCell ref="AK76:AN76"/>
    <mergeCell ref="F77:H77"/>
    <mergeCell ref="M77:N77"/>
    <mergeCell ref="AC77:AD77"/>
    <mergeCell ref="AI77:AJ77"/>
    <mergeCell ref="AK77:AN77"/>
    <mergeCell ref="F82:H82"/>
    <mergeCell ref="M82:N82"/>
    <mergeCell ref="AC82:AD82"/>
    <mergeCell ref="AI82:AJ82"/>
    <mergeCell ref="AK82:AN82"/>
    <mergeCell ref="F83:H83"/>
    <mergeCell ref="M83:N83"/>
    <mergeCell ref="AC83:AD83"/>
    <mergeCell ref="AI83:AJ83"/>
    <mergeCell ref="AK83:AN83"/>
    <mergeCell ref="F80:H80"/>
    <mergeCell ref="M80:N80"/>
    <mergeCell ref="AC80:AD80"/>
    <mergeCell ref="AI80:AJ80"/>
    <mergeCell ref="AK80:AN80"/>
    <mergeCell ref="F81:H81"/>
    <mergeCell ref="M81:N81"/>
    <mergeCell ref="AC81:AD81"/>
    <mergeCell ref="AI81:AJ81"/>
    <mergeCell ref="AK81:AN81"/>
    <mergeCell ref="F86:H86"/>
    <mergeCell ref="M86:N86"/>
    <mergeCell ref="AC86:AD86"/>
    <mergeCell ref="AI86:AJ86"/>
    <mergeCell ref="AK86:AN86"/>
    <mergeCell ref="F87:H87"/>
    <mergeCell ref="M87:N87"/>
    <mergeCell ref="AC87:AD87"/>
    <mergeCell ref="AI87:AJ87"/>
    <mergeCell ref="AK87:AN87"/>
    <mergeCell ref="F84:H84"/>
    <mergeCell ref="M84:N84"/>
    <mergeCell ref="AC84:AD84"/>
    <mergeCell ref="AI84:AJ84"/>
    <mergeCell ref="AK84:AN84"/>
    <mergeCell ref="F85:H85"/>
    <mergeCell ref="M85:N85"/>
    <mergeCell ref="AC85:AD85"/>
    <mergeCell ref="AI85:AJ85"/>
    <mergeCell ref="AK85:AN85"/>
    <mergeCell ref="F90:H90"/>
    <mergeCell ref="M90:N90"/>
    <mergeCell ref="AC90:AD90"/>
    <mergeCell ref="AI90:AJ90"/>
    <mergeCell ref="AK90:AN90"/>
    <mergeCell ref="F91:H91"/>
    <mergeCell ref="M91:N91"/>
    <mergeCell ref="AC91:AD91"/>
    <mergeCell ref="AI91:AJ91"/>
    <mergeCell ref="AK91:AN91"/>
    <mergeCell ref="F88:H88"/>
    <mergeCell ref="M88:N88"/>
    <mergeCell ref="AC88:AD88"/>
    <mergeCell ref="AI88:AJ88"/>
    <mergeCell ref="AK88:AN88"/>
    <mergeCell ref="F89:H89"/>
    <mergeCell ref="M89:N89"/>
    <mergeCell ref="AC89:AD89"/>
    <mergeCell ref="AI89:AJ89"/>
    <mergeCell ref="AK89:AN89"/>
    <mergeCell ref="F94:H94"/>
    <mergeCell ref="M94:N94"/>
    <mergeCell ref="AC94:AD94"/>
    <mergeCell ref="AI94:AJ94"/>
    <mergeCell ref="AK94:AN94"/>
    <mergeCell ref="F95:H95"/>
    <mergeCell ref="M95:N95"/>
    <mergeCell ref="AC95:AD95"/>
    <mergeCell ref="AI95:AJ95"/>
    <mergeCell ref="AK95:AN95"/>
    <mergeCell ref="F92:H92"/>
    <mergeCell ref="M92:N92"/>
    <mergeCell ref="AC92:AD92"/>
    <mergeCell ref="AI92:AJ92"/>
    <mergeCell ref="AK92:AN92"/>
    <mergeCell ref="F93:H93"/>
    <mergeCell ref="M93:N93"/>
    <mergeCell ref="AC93:AD93"/>
    <mergeCell ref="AI93:AJ93"/>
    <mergeCell ref="AK93:AN93"/>
    <mergeCell ref="F98:H98"/>
    <mergeCell ref="M98:N98"/>
    <mergeCell ref="AC98:AD98"/>
    <mergeCell ref="AI98:AJ98"/>
    <mergeCell ref="AK98:AN98"/>
    <mergeCell ref="F99:H99"/>
    <mergeCell ref="M99:N99"/>
    <mergeCell ref="AC99:AD99"/>
    <mergeCell ref="AI99:AJ99"/>
    <mergeCell ref="AK99:AN99"/>
    <mergeCell ref="F96:H96"/>
    <mergeCell ref="M96:N96"/>
    <mergeCell ref="AC96:AD96"/>
    <mergeCell ref="AI96:AJ96"/>
    <mergeCell ref="AK96:AN96"/>
    <mergeCell ref="F97:H97"/>
    <mergeCell ref="M97:N97"/>
    <mergeCell ref="AC97:AD97"/>
    <mergeCell ref="AI97:AJ97"/>
    <mergeCell ref="AK97:AN97"/>
    <mergeCell ref="F102:H102"/>
    <mergeCell ref="M102:N102"/>
    <mergeCell ref="AC102:AD102"/>
    <mergeCell ref="AI102:AJ102"/>
    <mergeCell ref="AK102:AN102"/>
    <mergeCell ref="F103:H103"/>
    <mergeCell ref="M103:N103"/>
    <mergeCell ref="AC103:AD103"/>
    <mergeCell ref="AI103:AJ103"/>
    <mergeCell ref="AK103:AN103"/>
    <mergeCell ref="F100:H100"/>
    <mergeCell ref="M100:N100"/>
    <mergeCell ref="AC100:AD100"/>
    <mergeCell ref="AI100:AJ100"/>
    <mergeCell ref="AK100:AN100"/>
    <mergeCell ref="F101:H101"/>
    <mergeCell ref="M101:N101"/>
    <mergeCell ref="AC101:AD101"/>
    <mergeCell ref="AI101:AJ101"/>
    <mergeCell ref="AK101:AN101"/>
    <mergeCell ref="F106:H106"/>
    <mergeCell ref="M106:N106"/>
    <mergeCell ref="AC106:AD106"/>
    <mergeCell ref="AI106:AJ106"/>
    <mergeCell ref="AK106:AN106"/>
    <mergeCell ref="F107:H107"/>
    <mergeCell ref="M107:N107"/>
    <mergeCell ref="AC107:AD107"/>
    <mergeCell ref="AI107:AJ107"/>
    <mergeCell ref="AK107:AN107"/>
    <mergeCell ref="F104:H104"/>
    <mergeCell ref="M104:N104"/>
    <mergeCell ref="AC104:AD104"/>
    <mergeCell ref="AI104:AJ104"/>
    <mergeCell ref="AK104:AN104"/>
    <mergeCell ref="F105:H105"/>
    <mergeCell ref="M105:N105"/>
    <mergeCell ref="AC105:AD105"/>
    <mergeCell ref="AI105:AJ105"/>
    <mergeCell ref="AK105:AN105"/>
    <mergeCell ref="F110:H110"/>
    <mergeCell ref="M110:N110"/>
    <mergeCell ref="AC110:AD110"/>
    <mergeCell ref="AI110:AJ110"/>
    <mergeCell ref="AK110:AN110"/>
    <mergeCell ref="F111:H111"/>
    <mergeCell ref="M111:N111"/>
    <mergeCell ref="AC111:AD111"/>
    <mergeCell ref="AI111:AJ111"/>
    <mergeCell ref="AK111:AN111"/>
    <mergeCell ref="F108:H108"/>
    <mergeCell ref="M108:N108"/>
    <mergeCell ref="AC108:AD108"/>
    <mergeCell ref="AI108:AJ108"/>
    <mergeCell ref="AK108:AN108"/>
    <mergeCell ref="F109:H109"/>
    <mergeCell ref="M109:N109"/>
    <mergeCell ref="AC109:AD109"/>
    <mergeCell ref="AI109:AJ109"/>
    <mergeCell ref="AK109:AN109"/>
    <mergeCell ref="F114:H114"/>
    <mergeCell ref="M114:N114"/>
    <mergeCell ref="AC114:AD114"/>
    <mergeCell ref="AI114:AJ114"/>
    <mergeCell ref="AK114:AN114"/>
    <mergeCell ref="F115:H115"/>
    <mergeCell ref="M115:N115"/>
    <mergeCell ref="AC115:AD115"/>
    <mergeCell ref="AI115:AJ115"/>
    <mergeCell ref="AK115:AN115"/>
    <mergeCell ref="F112:H112"/>
    <mergeCell ref="M112:N112"/>
    <mergeCell ref="AC112:AD112"/>
    <mergeCell ref="AI112:AJ112"/>
    <mergeCell ref="AK112:AN112"/>
    <mergeCell ref="F113:H113"/>
    <mergeCell ref="M113:N113"/>
    <mergeCell ref="AC113:AD113"/>
    <mergeCell ref="AI113:AJ113"/>
    <mergeCell ref="AK113:AN113"/>
    <mergeCell ref="F118:H118"/>
    <mergeCell ref="M118:N118"/>
    <mergeCell ref="AC118:AD118"/>
    <mergeCell ref="AI118:AJ118"/>
    <mergeCell ref="AK118:AN118"/>
    <mergeCell ref="F119:H119"/>
    <mergeCell ref="M119:N119"/>
    <mergeCell ref="AC119:AD119"/>
    <mergeCell ref="AI119:AJ119"/>
    <mergeCell ref="AK119:AN119"/>
    <mergeCell ref="F116:H116"/>
    <mergeCell ref="M116:N116"/>
    <mergeCell ref="AC116:AD116"/>
    <mergeCell ref="AI116:AJ116"/>
    <mergeCell ref="AK116:AN116"/>
    <mergeCell ref="F117:H117"/>
    <mergeCell ref="M117:N117"/>
    <mergeCell ref="AC117:AD117"/>
    <mergeCell ref="AI117:AJ117"/>
    <mergeCell ref="AK117:AN117"/>
    <mergeCell ref="F122:H122"/>
    <mergeCell ref="M122:N122"/>
    <mergeCell ref="AC122:AD122"/>
    <mergeCell ref="AI122:AJ122"/>
    <mergeCell ref="AK122:AN122"/>
    <mergeCell ref="F123:H123"/>
    <mergeCell ref="M123:N123"/>
    <mergeCell ref="AC123:AD123"/>
    <mergeCell ref="AI123:AJ123"/>
    <mergeCell ref="AK123:AN123"/>
    <mergeCell ref="F120:H120"/>
    <mergeCell ref="M120:N120"/>
    <mergeCell ref="AC120:AD120"/>
    <mergeCell ref="AI120:AJ120"/>
    <mergeCell ref="AK120:AN120"/>
    <mergeCell ref="F121:H121"/>
    <mergeCell ref="M121:N121"/>
    <mergeCell ref="AC121:AD121"/>
    <mergeCell ref="AI121:AJ121"/>
    <mergeCell ref="AK121:AN121"/>
    <mergeCell ref="F126:H126"/>
    <mergeCell ref="M126:N126"/>
    <mergeCell ref="AC126:AD126"/>
    <mergeCell ref="AI126:AJ126"/>
    <mergeCell ref="AK126:AN126"/>
    <mergeCell ref="F127:H127"/>
    <mergeCell ref="M127:N127"/>
    <mergeCell ref="AC127:AD127"/>
    <mergeCell ref="AI127:AJ127"/>
    <mergeCell ref="AK127:AN127"/>
    <mergeCell ref="F124:H124"/>
    <mergeCell ref="M124:N124"/>
    <mergeCell ref="AC124:AD124"/>
    <mergeCell ref="AI124:AJ124"/>
    <mergeCell ref="AK124:AN124"/>
    <mergeCell ref="F125:H125"/>
    <mergeCell ref="M125:N125"/>
    <mergeCell ref="AC125:AD125"/>
    <mergeCell ref="AI125:AJ125"/>
    <mergeCell ref="AK125:AN125"/>
    <mergeCell ref="F130:H130"/>
    <mergeCell ref="M130:N130"/>
    <mergeCell ref="AC130:AD130"/>
    <mergeCell ref="AI130:AJ130"/>
    <mergeCell ref="AK130:AN130"/>
    <mergeCell ref="F131:H131"/>
    <mergeCell ref="M131:N131"/>
    <mergeCell ref="AC131:AD131"/>
    <mergeCell ref="AI131:AJ131"/>
    <mergeCell ref="AK131:AN131"/>
    <mergeCell ref="F128:H128"/>
    <mergeCell ref="M128:N128"/>
    <mergeCell ref="AC128:AD128"/>
    <mergeCell ref="AI128:AJ128"/>
    <mergeCell ref="AK128:AN128"/>
    <mergeCell ref="F129:H129"/>
    <mergeCell ref="M129:N129"/>
    <mergeCell ref="AC129:AD129"/>
    <mergeCell ref="AI129:AJ129"/>
    <mergeCell ref="AK129:AN129"/>
    <mergeCell ref="F134:H134"/>
    <mergeCell ref="M134:N134"/>
    <mergeCell ref="AC134:AD134"/>
    <mergeCell ref="AI134:AJ134"/>
    <mergeCell ref="AK134:AN134"/>
    <mergeCell ref="F135:H135"/>
    <mergeCell ref="M135:N135"/>
    <mergeCell ref="AC135:AD135"/>
    <mergeCell ref="AI135:AJ135"/>
    <mergeCell ref="AK135:AN135"/>
    <mergeCell ref="F132:H132"/>
    <mergeCell ref="M132:N132"/>
    <mergeCell ref="AC132:AD132"/>
    <mergeCell ref="AI132:AJ132"/>
    <mergeCell ref="AK132:AN132"/>
    <mergeCell ref="F133:H133"/>
    <mergeCell ref="M133:N133"/>
    <mergeCell ref="AC133:AD133"/>
    <mergeCell ref="AI133:AJ133"/>
    <mergeCell ref="AK133:AN133"/>
    <mergeCell ref="F138:H138"/>
    <mergeCell ref="M138:N138"/>
    <mergeCell ref="AC138:AD138"/>
    <mergeCell ref="AI138:AJ138"/>
    <mergeCell ref="AK138:AN138"/>
    <mergeCell ref="F139:H139"/>
    <mergeCell ref="M139:N139"/>
    <mergeCell ref="AC139:AD139"/>
    <mergeCell ref="AI139:AJ139"/>
    <mergeCell ref="AK139:AN139"/>
    <mergeCell ref="F136:H136"/>
    <mergeCell ref="M136:N136"/>
    <mergeCell ref="AC136:AD136"/>
    <mergeCell ref="AI136:AJ136"/>
    <mergeCell ref="AK136:AN136"/>
    <mergeCell ref="F137:H137"/>
    <mergeCell ref="M137:N137"/>
    <mergeCell ref="AC137:AD137"/>
    <mergeCell ref="AI137:AJ137"/>
    <mergeCell ref="AK137:AN137"/>
    <mergeCell ref="F142:H142"/>
    <mergeCell ref="M142:N142"/>
    <mergeCell ref="AC142:AD142"/>
    <mergeCell ref="AI142:AJ142"/>
    <mergeCell ref="AK142:AN142"/>
    <mergeCell ref="F143:H143"/>
    <mergeCell ref="M143:N143"/>
    <mergeCell ref="AC143:AD143"/>
    <mergeCell ref="AI143:AJ143"/>
    <mergeCell ref="AK143:AN143"/>
    <mergeCell ref="F140:H140"/>
    <mergeCell ref="M140:N140"/>
    <mergeCell ref="AC140:AD140"/>
    <mergeCell ref="AI140:AJ140"/>
    <mergeCell ref="AK140:AN140"/>
    <mergeCell ref="F141:H141"/>
    <mergeCell ref="M141:N141"/>
    <mergeCell ref="AC141:AD141"/>
    <mergeCell ref="AI141:AJ141"/>
    <mergeCell ref="AK141:AN141"/>
    <mergeCell ref="F146:H146"/>
    <mergeCell ref="M146:N146"/>
    <mergeCell ref="AC146:AD146"/>
    <mergeCell ref="AI146:AJ146"/>
    <mergeCell ref="AK146:AN146"/>
    <mergeCell ref="F147:H147"/>
    <mergeCell ref="M147:N147"/>
    <mergeCell ref="AC147:AD147"/>
    <mergeCell ref="AI147:AJ147"/>
    <mergeCell ref="AK147:AN147"/>
    <mergeCell ref="F144:H144"/>
    <mergeCell ref="M144:N144"/>
    <mergeCell ref="AC144:AD144"/>
    <mergeCell ref="AI144:AJ144"/>
    <mergeCell ref="AK144:AN144"/>
    <mergeCell ref="F145:H145"/>
    <mergeCell ref="M145:N145"/>
    <mergeCell ref="AC145:AD145"/>
    <mergeCell ref="AI145:AJ145"/>
    <mergeCell ref="AK145:AN145"/>
    <mergeCell ref="F150:H150"/>
    <mergeCell ref="M150:N150"/>
    <mergeCell ref="AC150:AD150"/>
    <mergeCell ref="AI150:AJ150"/>
    <mergeCell ref="AK150:AN150"/>
    <mergeCell ref="F151:H151"/>
    <mergeCell ref="M151:N151"/>
    <mergeCell ref="AC151:AD151"/>
    <mergeCell ref="AI151:AJ151"/>
    <mergeCell ref="AK151:AN151"/>
    <mergeCell ref="F148:H148"/>
    <mergeCell ref="M148:N148"/>
    <mergeCell ref="AC148:AD148"/>
    <mergeCell ref="AI148:AJ148"/>
    <mergeCell ref="AK148:AN148"/>
    <mergeCell ref="F149:H149"/>
    <mergeCell ref="M149:N149"/>
    <mergeCell ref="AC149:AD149"/>
    <mergeCell ref="AI149:AJ149"/>
    <mergeCell ref="AK149:AN149"/>
    <mergeCell ref="F154:H154"/>
    <mergeCell ref="M154:N154"/>
    <mergeCell ref="AC154:AD154"/>
    <mergeCell ref="AI154:AJ154"/>
    <mergeCell ref="AK154:AN154"/>
    <mergeCell ref="F155:H155"/>
    <mergeCell ref="M155:N155"/>
    <mergeCell ref="AC155:AD155"/>
    <mergeCell ref="AI155:AJ155"/>
    <mergeCell ref="AK155:AN155"/>
    <mergeCell ref="F152:H152"/>
    <mergeCell ref="M152:N152"/>
    <mergeCell ref="AC152:AD152"/>
    <mergeCell ref="AI152:AJ152"/>
    <mergeCell ref="AK152:AN152"/>
    <mergeCell ref="F153:H153"/>
    <mergeCell ref="M153:N153"/>
    <mergeCell ref="AC153:AD153"/>
    <mergeCell ref="AI153:AJ153"/>
    <mergeCell ref="AK153:AN153"/>
    <mergeCell ref="F158:H158"/>
    <mergeCell ref="M158:N158"/>
    <mergeCell ref="AC158:AD158"/>
    <mergeCell ref="AI158:AJ158"/>
    <mergeCell ref="AK158:AN158"/>
    <mergeCell ref="F159:H159"/>
    <mergeCell ref="M159:N159"/>
    <mergeCell ref="AC159:AD159"/>
    <mergeCell ref="AI159:AJ159"/>
    <mergeCell ref="AK159:AN159"/>
    <mergeCell ref="F156:H156"/>
    <mergeCell ref="M156:N156"/>
    <mergeCell ref="AC156:AD156"/>
    <mergeCell ref="AI156:AJ156"/>
    <mergeCell ref="AK156:AN156"/>
    <mergeCell ref="F157:H157"/>
    <mergeCell ref="M157:N157"/>
    <mergeCell ref="AC157:AD157"/>
    <mergeCell ref="AI157:AJ157"/>
    <mergeCell ref="AK157:AN157"/>
    <mergeCell ref="F162:H162"/>
    <mergeCell ref="M162:N162"/>
    <mergeCell ref="AC162:AD162"/>
    <mergeCell ref="AI162:AJ162"/>
    <mergeCell ref="AK162:AN162"/>
    <mergeCell ref="F163:H163"/>
    <mergeCell ref="M163:N163"/>
    <mergeCell ref="AC163:AD163"/>
    <mergeCell ref="AI163:AJ163"/>
    <mergeCell ref="AK163:AN163"/>
    <mergeCell ref="F160:H160"/>
    <mergeCell ref="M160:N160"/>
    <mergeCell ref="AC160:AD160"/>
    <mergeCell ref="AI160:AJ160"/>
    <mergeCell ref="AK160:AN160"/>
    <mergeCell ref="F161:H161"/>
    <mergeCell ref="M161:N161"/>
    <mergeCell ref="AC161:AD161"/>
    <mergeCell ref="AI161:AJ161"/>
    <mergeCell ref="AK161:AN161"/>
    <mergeCell ref="F166:H166"/>
    <mergeCell ref="M166:N166"/>
    <mergeCell ref="AC166:AD166"/>
    <mergeCell ref="AI166:AJ166"/>
    <mergeCell ref="AK166:AN166"/>
    <mergeCell ref="F167:H167"/>
    <mergeCell ref="M167:N167"/>
    <mergeCell ref="AC167:AD167"/>
    <mergeCell ref="AI167:AJ167"/>
    <mergeCell ref="AK167:AN167"/>
    <mergeCell ref="F164:H164"/>
    <mergeCell ref="M164:N164"/>
    <mergeCell ref="AC164:AD164"/>
    <mergeCell ref="AI164:AJ164"/>
    <mergeCell ref="AK164:AN164"/>
    <mergeCell ref="F165:H165"/>
    <mergeCell ref="M165:N165"/>
    <mergeCell ref="AC165:AD165"/>
    <mergeCell ref="AI165:AJ165"/>
    <mergeCell ref="AK165:AN165"/>
    <mergeCell ref="F170:H170"/>
    <mergeCell ref="M170:N170"/>
    <mergeCell ref="AC170:AD170"/>
    <mergeCell ref="AI170:AJ170"/>
    <mergeCell ref="AK170:AN170"/>
    <mergeCell ref="F171:H171"/>
    <mergeCell ref="M171:N171"/>
    <mergeCell ref="AC171:AD171"/>
    <mergeCell ref="AI171:AJ171"/>
    <mergeCell ref="AK171:AN171"/>
    <mergeCell ref="F168:H168"/>
    <mergeCell ref="M168:N168"/>
    <mergeCell ref="AC168:AD168"/>
    <mergeCell ref="AI168:AJ168"/>
    <mergeCell ref="AK168:AN168"/>
    <mergeCell ref="F169:H169"/>
    <mergeCell ref="M169:N169"/>
    <mergeCell ref="AC169:AD169"/>
    <mergeCell ref="AI169:AJ169"/>
    <mergeCell ref="AK169:AN169"/>
    <mergeCell ref="F174:H174"/>
    <mergeCell ref="M174:N174"/>
    <mergeCell ref="AC174:AD174"/>
    <mergeCell ref="AI174:AJ174"/>
    <mergeCell ref="AK174:AN174"/>
    <mergeCell ref="F175:H175"/>
    <mergeCell ref="M175:N175"/>
    <mergeCell ref="AC175:AD175"/>
    <mergeCell ref="AI175:AJ175"/>
    <mergeCell ref="AK175:AN175"/>
    <mergeCell ref="F172:H172"/>
    <mergeCell ref="M172:N172"/>
    <mergeCell ref="AC172:AD172"/>
    <mergeCell ref="AI172:AJ172"/>
    <mergeCell ref="AK172:AN172"/>
    <mergeCell ref="F173:H173"/>
    <mergeCell ref="M173:N173"/>
    <mergeCell ref="AC173:AD173"/>
    <mergeCell ref="AI173:AJ173"/>
    <mergeCell ref="AK173:AN173"/>
    <mergeCell ref="F178:H178"/>
    <mergeCell ref="M178:N178"/>
    <mergeCell ref="AC178:AD178"/>
    <mergeCell ref="AI178:AJ178"/>
    <mergeCell ref="AK178:AN178"/>
    <mergeCell ref="F179:H179"/>
    <mergeCell ref="M179:N179"/>
    <mergeCell ref="AC179:AD179"/>
    <mergeCell ref="AI179:AJ179"/>
    <mergeCell ref="AK179:AN179"/>
    <mergeCell ref="F176:H176"/>
    <mergeCell ref="M176:N176"/>
    <mergeCell ref="AC176:AD176"/>
    <mergeCell ref="AI176:AJ176"/>
    <mergeCell ref="AK176:AN176"/>
    <mergeCell ref="F177:H177"/>
    <mergeCell ref="M177:N177"/>
    <mergeCell ref="AC177:AD177"/>
    <mergeCell ref="AI177:AJ177"/>
    <mergeCell ref="AK177:AN177"/>
    <mergeCell ref="F182:H182"/>
    <mergeCell ref="M182:N182"/>
    <mergeCell ref="AC182:AD182"/>
    <mergeCell ref="AI182:AJ182"/>
    <mergeCell ref="AK182:AN182"/>
    <mergeCell ref="F183:H183"/>
    <mergeCell ref="M183:N183"/>
    <mergeCell ref="AC183:AD183"/>
    <mergeCell ref="AI183:AJ183"/>
    <mergeCell ref="AK183:AN183"/>
    <mergeCell ref="F180:H180"/>
    <mergeCell ref="M180:N180"/>
    <mergeCell ref="AC180:AD180"/>
    <mergeCell ref="AI180:AJ180"/>
    <mergeCell ref="AK180:AN180"/>
    <mergeCell ref="F181:H181"/>
    <mergeCell ref="M181:N181"/>
    <mergeCell ref="AC181:AD181"/>
    <mergeCell ref="AI181:AJ181"/>
    <mergeCell ref="AK181:AN181"/>
    <mergeCell ref="F186:H186"/>
    <mergeCell ref="M186:N186"/>
    <mergeCell ref="AC186:AD186"/>
    <mergeCell ref="AI186:AJ186"/>
    <mergeCell ref="AK186:AN186"/>
    <mergeCell ref="F187:H187"/>
    <mergeCell ref="M187:N187"/>
    <mergeCell ref="AC187:AD187"/>
    <mergeCell ref="AI187:AJ187"/>
    <mergeCell ref="AK187:AN187"/>
    <mergeCell ref="F184:H184"/>
    <mergeCell ref="M184:N184"/>
    <mergeCell ref="AC184:AD184"/>
    <mergeCell ref="AI184:AJ184"/>
    <mergeCell ref="AK184:AN184"/>
    <mergeCell ref="F185:H185"/>
    <mergeCell ref="M185:N185"/>
    <mergeCell ref="AC185:AD185"/>
    <mergeCell ref="AI185:AJ185"/>
    <mergeCell ref="AK185:AN185"/>
    <mergeCell ref="F190:H190"/>
    <mergeCell ref="M190:N190"/>
    <mergeCell ref="AC190:AD190"/>
    <mergeCell ref="AI190:AJ190"/>
    <mergeCell ref="AK190:AN190"/>
    <mergeCell ref="F191:H191"/>
    <mergeCell ref="M191:N191"/>
    <mergeCell ref="AC191:AD191"/>
    <mergeCell ref="AI191:AJ191"/>
    <mergeCell ref="AK191:AN191"/>
    <mergeCell ref="F188:H188"/>
    <mergeCell ref="M188:N188"/>
    <mergeCell ref="AC188:AD188"/>
    <mergeCell ref="AI188:AJ188"/>
    <mergeCell ref="AK188:AN188"/>
    <mergeCell ref="F189:H189"/>
    <mergeCell ref="M189:N189"/>
    <mergeCell ref="AC189:AD189"/>
    <mergeCell ref="AI189:AJ189"/>
    <mergeCell ref="AK189:AN189"/>
    <mergeCell ref="F196:H196"/>
    <mergeCell ref="M196:N196"/>
    <mergeCell ref="AC196:AD196"/>
    <mergeCell ref="AI196:AJ196"/>
    <mergeCell ref="AK196:AN196"/>
    <mergeCell ref="F194:H194"/>
    <mergeCell ref="M194:N194"/>
    <mergeCell ref="AC194:AD194"/>
    <mergeCell ref="AI194:AJ194"/>
    <mergeCell ref="AK194:AN194"/>
    <mergeCell ref="F195:H195"/>
    <mergeCell ref="M195:N195"/>
    <mergeCell ref="AC195:AD195"/>
    <mergeCell ref="AI195:AJ195"/>
    <mergeCell ref="AK195:AN195"/>
    <mergeCell ref="F192:H192"/>
    <mergeCell ref="M192:N192"/>
    <mergeCell ref="AC192:AD192"/>
    <mergeCell ref="AI192:AJ192"/>
    <mergeCell ref="AK192:AN192"/>
    <mergeCell ref="F193:H193"/>
    <mergeCell ref="M193:N193"/>
    <mergeCell ref="AC193:AD193"/>
    <mergeCell ref="AI193:AJ193"/>
    <mergeCell ref="AK193:AN193"/>
  </mergeCells>
  <phoneticPr fontId="9"/>
  <dataValidations count="1">
    <dataValidation type="list" allowBlank="1" showInputMessage="1" showErrorMessage="1" sqref="AF198:AG198 AH197 U209 AB209 AE199 AE44 AF43:AG43 AH42 U54 U68 AB54 AB23 AE13 AF12:AG12 AH11 U23 U37 AE75 AH104 K10:L219 U130 AB116 AE106 AF105:AG105 AF74:AG74 AH73 U85 U99 AB85 AB147 AE137 AH166 U178 U192 AB178 AE168 AF167:AG167 AF136:AG136 AH135 U147"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76" fitToWidth="0" orientation="landscape" copies="2" r:id="rId1"/>
  <headerFooter alignWithMargins="0"/>
  <rowBreaks count="1" manualBreakCount="1">
    <brk id="177" min="1" max="3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2:AI64"/>
  <sheetViews>
    <sheetView showGridLines="0" showZeros="0" view="pageBreakPreview" zoomScale="85" zoomScaleNormal="70" zoomScaleSheetLayoutView="85" workbookViewId="0">
      <selection activeCell="AF19" sqref="AF19:AI20"/>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5" customFormat="1" ht="24.95" customHeight="1" x14ac:dyDescent="0.15">
      <c r="B3" s="556" t="s">
        <v>132</v>
      </c>
      <c r="C3" s="556"/>
      <c r="D3" s="556"/>
      <c r="E3" s="556"/>
      <c r="F3" s="556"/>
      <c r="G3" s="556"/>
      <c r="H3" s="556"/>
      <c r="I3" s="556"/>
      <c r="J3" s="556"/>
      <c r="K3" s="556"/>
      <c r="L3" s="556"/>
      <c r="M3" s="556"/>
      <c r="N3" s="556"/>
      <c r="O3" s="556"/>
      <c r="P3" s="556"/>
      <c r="Q3" s="556"/>
      <c r="R3" s="556"/>
      <c r="S3" s="556"/>
      <c r="T3" s="556"/>
      <c r="U3" s="556"/>
      <c r="V3" s="556"/>
      <c r="W3" s="556"/>
      <c r="X3" s="556"/>
      <c r="Y3" s="556"/>
      <c r="Z3" s="556"/>
      <c r="AA3" s="556"/>
      <c r="AB3" s="556"/>
      <c r="AC3" s="556"/>
      <c r="AD3" s="556"/>
      <c r="AE3" s="556"/>
      <c r="AF3" s="556"/>
      <c r="AG3" s="556"/>
      <c r="AH3" s="556"/>
      <c r="AI3" s="556"/>
    </row>
    <row r="4" spans="2:35" ht="20.100000000000001" customHeight="1" x14ac:dyDescent="0.15">
      <c r="B4" s="509" t="s">
        <v>8</v>
      </c>
      <c r="C4" s="510"/>
      <c r="D4" s="511"/>
      <c r="E4" s="512" t="str">
        <f>'様式A-1'!$D$3</f>
        <v>(ﾀｲﾈｲｼﾞﾀﾞｲｲﾁﾄﾝﾈﾙ)</v>
      </c>
      <c r="F4" s="513"/>
      <c r="G4" s="513"/>
      <c r="H4" s="513"/>
      <c r="I4" s="514"/>
      <c r="J4" s="515" t="s">
        <v>9</v>
      </c>
      <c r="K4" s="515"/>
      <c r="L4" s="515"/>
      <c r="M4" s="516" t="str">
        <f>'様式A-1'!$J$3</f>
        <v>国道491号（長門・俵山道路）</v>
      </c>
      <c r="N4" s="516"/>
      <c r="O4" s="516"/>
      <c r="P4" s="516"/>
      <c r="Q4" s="516"/>
      <c r="R4" s="516"/>
      <c r="S4" s="517" t="s">
        <v>95</v>
      </c>
      <c r="T4" s="518"/>
      <c r="U4" s="518"/>
      <c r="V4" s="519"/>
      <c r="W4" s="523" t="str">
        <f>'様式A-1'!$K$5</f>
        <v>株式会社荒谷建設コンサルタント
河野 秀生</v>
      </c>
      <c r="X4" s="524"/>
      <c r="Y4" s="524"/>
      <c r="Z4" s="524"/>
      <c r="AA4" s="524"/>
      <c r="AB4" s="525"/>
      <c r="AC4" s="529" t="s">
        <v>124</v>
      </c>
      <c r="AD4" s="530"/>
      <c r="AE4" s="531"/>
      <c r="AF4" s="535">
        <f>'様式A-1'!$R$5</f>
        <v>45747</v>
      </c>
      <c r="AG4" s="536"/>
      <c r="AH4" s="536"/>
      <c r="AI4" s="537"/>
    </row>
    <row r="5" spans="2:35" ht="20.100000000000001" customHeight="1" x14ac:dyDescent="0.15">
      <c r="B5" s="541" t="s">
        <v>0</v>
      </c>
      <c r="C5" s="542"/>
      <c r="D5" s="543"/>
      <c r="E5" s="544" t="str">
        <f>'様式A-1'!$D$4</f>
        <v>大寧寺第1トンネル</v>
      </c>
      <c r="F5" s="545"/>
      <c r="G5" s="545"/>
      <c r="H5" s="545"/>
      <c r="I5" s="546"/>
      <c r="J5" s="547" t="s">
        <v>1</v>
      </c>
      <c r="K5" s="547"/>
      <c r="L5" s="547"/>
      <c r="M5" s="516" t="str">
        <f>'様式A-1'!$R$3</f>
        <v>山口県長門土木建築事務所</v>
      </c>
      <c r="N5" s="516"/>
      <c r="O5" s="516"/>
      <c r="P5" s="516"/>
      <c r="Q5" s="516"/>
      <c r="R5" s="516"/>
      <c r="S5" s="520"/>
      <c r="T5" s="521"/>
      <c r="U5" s="521"/>
      <c r="V5" s="522"/>
      <c r="W5" s="526"/>
      <c r="X5" s="527"/>
      <c r="Y5" s="527"/>
      <c r="Z5" s="527"/>
      <c r="AA5" s="527"/>
      <c r="AB5" s="528"/>
      <c r="AC5" s="532"/>
      <c r="AD5" s="533"/>
      <c r="AE5" s="534"/>
      <c r="AF5" s="538"/>
      <c r="AG5" s="539"/>
      <c r="AH5" s="539"/>
      <c r="AI5" s="540"/>
    </row>
    <row r="6" spans="2:35" ht="26.25" customHeight="1" x14ac:dyDescent="0.15">
      <c r="B6" s="499" t="s">
        <v>123</v>
      </c>
      <c r="C6" s="501"/>
      <c r="D6" s="501"/>
      <c r="E6" s="501"/>
      <c r="F6" s="501"/>
      <c r="G6" s="501"/>
      <c r="H6" s="501"/>
      <c r="I6" s="501"/>
      <c r="J6" s="501"/>
      <c r="K6" s="501"/>
      <c r="L6" s="501"/>
      <c r="M6" s="501"/>
      <c r="N6" s="501"/>
      <c r="O6" s="501"/>
      <c r="P6" s="501"/>
      <c r="Q6" s="501"/>
      <c r="R6" s="501"/>
      <c r="S6" s="501"/>
      <c r="T6" s="501"/>
      <c r="U6" s="501"/>
      <c r="V6" s="501"/>
      <c r="W6" s="501"/>
      <c r="X6" s="501"/>
      <c r="Y6" s="501"/>
      <c r="Z6" s="501"/>
      <c r="AA6" s="501"/>
      <c r="AB6" s="501"/>
      <c r="AC6" s="501"/>
      <c r="AD6" s="501"/>
      <c r="AE6" s="501"/>
      <c r="AF6" s="501"/>
      <c r="AG6" s="501"/>
      <c r="AH6" s="501"/>
      <c r="AI6" s="501"/>
    </row>
    <row r="7" spans="2:35" ht="35.450000000000003" customHeight="1" x14ac:dyDescent="0.15">
      <c r="B7" s="500"/>
      <c r="C7" s="502"/>
      <c r="D7" s="502"/>
      <c r="E7" s="502"/>
      <c r="F7" s="502"/>
      <c r="G7" s="502"/>
      <c r="H7" s="502"/>
      <c r="I7" s="502"/>
      <c r="J7" s="502"/>
      <c r="K7" s="502"/>
      <c r="L7" s="502"/>
      <c r="M7" s="502"/>
      <c r="N7" s="502"/>
      <c r="O7" s="502"/>
      <c r="P7" s="502"/>
      <c r="Q7" s="502"/>
      <c r="R7" s="502"/>
      <c r="S7" s="502"/>
      <c r="T7" s="502"/>
      <c r="U7" s="502"/>
      <c r="V7" s="502"/>
      <c r="W7" s="502"/>
      <c r="X7" s="502"/>
      <c r="Y7" s="502"/>
      <c r="Z7" s="502"/>
      <c r="AA7" s="502"/>
      <c r="AB7" s="502"/>
      <c r="AC7" s="502"/>
      <c r="AD7" s="502"/>
      <c r="AE7" s="502"/>
      <c r="AF7" s="502"/>
      <c r="AG7" s="502"/>
      <c r="AH7" s="502"/>
      <c r="AI7" s="502"/>
    </row>
    <row r="8" spans="2:35" ht="35.450000000000003" customHeight="1" x14ac:dyDescent="0.15">
      <c r="B8" s="500"/>
      <c r="C8" s="502"/>
      <c r="D8" s="502"/>
      <c r="E8" s="502"/>
      <c r="F8" s="502"/>
      <c r="G8" s="502"/>
      <c r="H8" s="502"/>
      <c r="I8" s="502"/>
      <c r="J8" s="502"/>
      <c r="K8" s="502"/>
      <c r="L8" s="502"/>
      <c r="M8" s="502"/>
      <c r="N8" s="502"/>
      <c r="O8" s="502"/>
      <c r="P8" s="502"/>
      <c r="Q8" s="502"/>
      <c r="R8" s="502"/>
      <c r="S8" s="502"/>
      <c r="T8" s="502"/>
      <c r="U8" s="502"/>
      <c r="V8" s="502"/>
      <c r="W8" s="502"/>
      <c r="X8" s="502"/>
      <c r="Y8" s="502"/>
      <c r="Z8" s="502"/>
      <c r="AA8" s="502"/>
      <c r="AB8" s="502"/>
      <c r="AC8" s="502"/>
      <c r="AD8" s="502"/>
      <c r="AE8" s="502"/>
      <c r="AF8" s="502"/>
      <c r="AG8" s="502"/>
      <c r="AH8" s="502"/>
      <c r="AI8" s="502"/>
    </row>
    <row r="9" spans="2:35" ht="35.450000000000003" customHeight="1" x14ac:dyDescent="0.15">
      <c r="B9" s="500"/>
      <c r="C9" s="502"/>
      <c r="D9" s="502"/>
      <c r="E9" s="502"/>
      <c r="F9" s="502"/>
      <c r="G9" s="502"/>
      <c r="H9" s="502"/>
      <c r="I9" s="502"/>
      <c r="J9" s="502"/>
      <c r="K9" s="502"/>
      <c r="L9" s="502"/>
      <c r="M9" s="502"/>
      <c r="N9" s="502"/>
      <c r="O9" s="502"/>
      <c r="P9" s="502"/>
      <c r="Q9" s="502"/>
      <c r="R9" s="502"/>
      <c r="S9" s="502"/>
      <c r="T9" s="502"/>
      <c r="U9" s="502"/>
      <c r="V9" s="502"/>
      <c r="W9" s="502"/>
      <c r="X9" s="502"/>
      <c r="Y9" s="502"/>
      <c r="Z9" s="502"/>
      <c r="AA9" s="502"/>
      <c r="AB9" s="502"/>
      <c r="AC9" s="502"/>
      <c r="AD9" s="502"/>
      <c r="AE9" s="502"/>
      <c r="AF9" s="502"/>
      <c r="AG9" s="502"/>
      <c r="AH9" s="502"/>
      <c r="AI9" s="502"/>
    </row>
    <row r="10" spans="2:35" ht="35.450000000000003" customHeight="1" x14ac:dyDescent="0.15">
      <c r="B10" s="500"/>
      <c r="C10" s="502"/>
      <c r="D10" s="502"/>
      <c r="E10" s="502"/>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c r="AG10" s="502"/>
      <c r="AH10" s="502"/>
      <c r="AI10" s="502"/>
    </row>
    <row r="11" spans="2:35" ht="35.450000000000003" customHeight="1" x14ac:dyDescent="0.15">
      <c r="B11" s="500"/>
      <c r="C11" s="502"/>
      <c r="D11" s="502"/>
      <c r="E11" s="502"/>
      <c r="F11" s="502"/>
      <c r="G11" s="502"/>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502"/>
      <c r="AF11" s="502"/>
      <c r="AG11" s="502"/>
      <c r="AH11" s="502"/>
      <c r="AI11" s="502"/>
    </row>
    <row r="12" spans="2:35" ht="35.450000000000003" customHeight="1" x14ac:dyDescent="0.15">
      <c r="B12" s="500"/>
      <c r="C12" s="502"/>
      <c r="D12" s="502"/>
      <c r="E12" s="502"/>
      <c r="F12" s="502"/>
      <c r="G12" s="502"/>
      <c r="H12" s="502"/>
      <c r="I12" s="502"/>
      <c r="J12" s="502"/>
      <c r="K12" s="502"/>
      <c r="L12" s="502"/>
      <c r="M12" s="502"/>
      <c r="N12" s="502"/>
      <c r="O12" s="502"/>
      <c r="P12" s="502"/>
      <c r="Q12" s="502"/>
      <c r="R12" s="502"/>
      <c r="S12" s="502"/>
      <c r="T12" s="502"/>
      <c r="U12" s="502"/>
      <c r="V12" s="502"/>
      <c r="W12" s="502"/>
      <c r="X12" s="502"/>
      <c r="Y12" s="502"/>
      <c r="Z12" s="502"/>
      <c r="AA12" s="502"/>
      <c r="AB12" s="502"/>
      <c r="AC12" s="502"/>
      <c r="AD12" s="502"/>
      <c r="AE12" s="502"/>
      <c r="AF12" s="502"/>
      <c r="AG12" s="502"/>
      <c r="AH12" s="502"/>
      <c r="AI12" s="502"/>
    </row>
    <row r="13" spans="2:35" ht="35.450000000000003" customHeight="1" x14ac:dyDescent="0.15">
      <c r="B13" s="500"/>
      <c r="C13" s="502"/>
      <c r="D13" s="502"/>
      <c r="E13" s="502"/>
      <c r="F13" s="502"/>
      <c r="G13" s="502"/>
      <c r="H13" s="502"/>
      <c r="I13" s="502"/>
      <c r="J13" s="502"/>
      <c r="K13" s="502"/>
      <c r="L13" s="502"/>
      <c r="M13" s="502"/>
      <c r="N13" s="502"/>
      <c r="O13" s="502"/>
      <c r="P13" s="502"/>
      <c r="Q13" s="502"/>
      <c r="R13" s="502"/>
      <c r="S13" s="502"/>
      <c r="T13" s="502"/>
      <c r="U13" s="502"/>
      <c r="V13" s="502"/>
      <c r="W13" s="502"/>
      <c r="X13" s="502"/>
      <c r="Y13" s="502"/>
      <c r="Z13" s="502"/>
      <c r="AA13" s="502"/>
      <c r="AB13" s="502"/>
      <c r="AC13" s="502"/>
      <c r="AD13" s="502"/>
      <c r="AE13" s="502"/>
      <c r="AF13" s="502"/>
      <c r="AG13" s="502"/>
      <c r="AH13" s="502"/>
      <c r="AI13" s="502"/>
    </row>
    <row r="14" spans="2:35" ht="35.450000000000003" customHeight="1" x14ac:dyDescent="0.15">
      <c r="B14" s="500"/>
      <c r="C14" s="502"/>
      <c r="D14" s="502"/>
      <c r="E14" s="502"/>
      <c r="F14" s="502"/>
      <c r="G14" s="502"/>
      <c r="H14" s="502"/>
      <c r="I14" s="502"/>
      <c r="J14" s="502"/>
      <c r="K14" s="502"/>
      <c r="L14" s="502"/>
      <c r="M14" s="502"/>
      <c r="N14" s="502"/>
      <c r="O14" s="502"/>
      <c r="P14" s="502"/>
      <c r="Q14" s="502"/>
      <c r="R14" s="502"/>
      <c r="S14" s="502"/>
      <c r="T14" s="502"/>
      <c r="U14" s="502"/>
      <c r="V14" s="502"/>
      <c r="W14" s="502"/>
      <c r="X14" s="502"/>
      <c r="Y14" s="502"/>
      <c r="Z14" s="502"/>
      <c r="AA14" s="502"/>
      <c r="AB14" s="502"/>
      <c r="AC14" s="502"/>
      <c r="AD14" s="502"/>
      <c r="AE14" s="502"/>
      <c r="AF14" s="502"/>
      <c r="AG14" s="502"/>
      <c r="AH14" s="502"/>
      <c r="AI14" s="502"/>
    </row>
    <row r="15" spans="2:35" ht="35.450000000000003" customHeight="1" x14ac:dyDescent="0.15">
      <c r="B15" s="500"/>
      <c r="C15" s="502"/>
      <c r="D15" s="502"/>
      <c r="E15" s="502"/>
      <c r="F15" s="502"/>
      <c r="G15" s="502"/>
      <c r="H15" s="502"/>
      <c r="I15" s="502"/>
      <c r="J15" s="502"/>
      <c r="K15" s="502"/>
      <c r="L15" s="502"/>
      <c r="M15" s="502"/>
      <c r="N15" s="502"/>
      <c r="O15" s="502"/>
      <c r="P15" s="502"/>
      <c r="Q15" s="502"/>
      <c r="R15" s="502"/>
      <c r="S15" s="502"/>
      <c r="T15" s="502"/>
      <c r="U15" s="502"/>
      <c r="V15" s="502"/>
      <c r="W15" s="502"/>
      <c r="X15" s="502"/>
      <c r="Y15" s="502"/>
      <c r="Z15" s="502"/>
      <c r="AA15" s="502"/>
      <c r="AB15" s="502"/>
      <c r="AC15" s="502"/>
      <c r="AD15" s="502"/>
      <c r="AE15" s="502"/>
      <c r="AF15" s="502"/>
      <c r="AG15" s="502"/>
      <c r="AH15" s="502"/>
      <c r="AI15" s="502"/>
    </row>
    <row r="16" spans="2:35" ht="35.450000000000003" customHeight="1" x14ac:dyDescent="0.15">
      <c r="B16" s="500"/>
      <c r="C16" s="502"/>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502"/>
      <c r="AE16" s="502"/>
      <c r="AF16" s="502"/>
      <c r="AG16" s="502"/>
      <c r="AH16" s="502"/>
      <c r="AI16" s="502"/>
    </row>
    <row r="17" spans="2:35" ht="35.450000000000003" customHeight="1" x14ac:dyDescent="0.15">
      <c r="B17" s="500"/>
      <c r="C17" s="502"/>
      <c r="D17" s="502"/>
      <c r="E17" s="502"/>
      <c r="F17" s="502"/>
      <c r="G17" s="502"/>
      <c r="H17" s="502"/>
      <c r="I17" s="502"/>
      <c r="J17" s="502"/>
      <c r="K17" s="502"/>
      <c r="L17" s="502"/>
      <c r="M17" s="502"/>
      <c r="N17" s="502"/>
      <c r="O17" s="502"/>
      <c r="P17" s="502"/>
      <c r="Q17" s="502"/>
      <c r="R17" s="502"/>
      <c r="S17" s="502"/>
      <c r="T17" s="502"/>
      <c r="U17" s="502"/>
      <c r="V17" s="502"/>
      <c r="W17" s="502"/>
      <c r="X17" s="502"/>
      <c r="Y17" s="502"/>
      <c r="Z17" s="502"/>
      <c r="AA17" s="502"/>
      <c r="AB17" s="502"/>
      <c r="AC17" s="502"/>
      <c r="AD17" s="502"/>
      <c r="AE17" s="502"/>
      <c r="AF17" s="502"/>
      <c r="AG17" s="502"/>
      <c r="AH17" s="502"/>
      <c r="AI17" s="502"/>
    </row>
    <row r="18" spans="2:35" ht="53.25" customHeight="1" x14ac:dyDescent="0.15">
      <c r="B18" s="500"/>
      <c r="C18" s="502"/>
      <c r="D18" s="502"/>
      <c r="E18" s="502"/>
      <c r="F18" s="502"/>
      <c r="G18" s="502"/>
      <c r="H18" s="502"/>
      <c r="I18" s="502"/>
      <c r="J18" s="502"/>
      <c r="K18" s="502"/>
      <c r="L18" s="502"/>
      <c r="M18" s="502"/>
      <c r="N18" s="502"/>
      <c r="O18" s="502"/>
      <c r="P18" s="502"/>
      <c r="Q18" s="502"/>
      <c r="R18" s="502"/>
      <c r="S18" s="502"/>
      <c r="T18" s="502"/>
      <c r="U18" s="502"/>
      <c r="V18" s="502"/>
      <c r="W18" s="502"/>
      <c r="X18" s="502"/>
      <c r="Y18" s="502"/>
      <c r="Z18" s="502"/>
      <c r="AA18" s="502"/>
      <c r="AB18" s="502"/>
      <c r="AC18" s="502"/>
      <c r="AD18" s="502"/>
      <c r="AE18" s="502"/>
      <c r="AF18" s="502"/>
      <c r="AG18" s="502"/>
      <c r="AH18" s="502"/>
      <c r="AI18" s="502"/>
    </row>
    <row r="19" spans="2:35" ht="20.100000000000001" customHeight="1" x14ac:dyDescent="0.15">
      <c r="B19" s="509" t="s">
        <v>8</v>
      </c>
      <c r="C19" s="510"/>
      <c r="D19" s="511"/>
      <c r="E19" s="512" t="str">
        <f>'様式A-1'!$D$3</f>
        <v>(ﾀｲﾈｲｼﾞﾀﾞｲｲﾁﾄﾝﾈﾙ)</v>
      </c>
      <c r="F19" s="513"/>
      <c r="G19" s="513"/>
      <c r="H19" s="513"/>
      <c r="I19" s="514"/>
      <c r="J19" s="515" t="s">
        <v>9</v>
      </c>
      <c r="K19" s="515"/>
      <c r="L19" s="515"/>
      <c r="M19" s="516" t="str">
        <f>'様式A-1'!$J$3</f>
        <v>国道491号（長門・俵山道路）</v>
      </c>
      <c r="N19" s="516"/>
      <c r="O19" s="516"/>
      <c r="P19" s="516"/>
      <c r="Q19" s="516"/>
      <c r="R19" s="516"/>
      <c r="S19" s="517" t="s">
        <v>95</v>
      </c>
      <c r="T19" s="518"/>
      <c r="U19" s="518"/>
      <c r="V19" s="519"/>
      <c r="W19" s="550" t="str">
        <f>'様式A-1'!$K$5</f>
        <v>株式会社荒谷建設コンサルタント
河野 秀生</v>
      </c>
      <c r="X19" s="551"/>
      <c r="Y19" s="551"/>
      <c r="Z19" s="551"/>
      <c r="AA19" s="551"/>
      <c r="AB19" s="552"/>
      <c r="AC19" s="529" t="s">
        <v>124</v>
      </c>
      <c r="AD19" s="530"/>
      <c r="AE19" s="531"/>
      <c r="AF19" s="535">
        <f>'様式A-1'!$R$5</f>
        <v>45747</v>
      </c>
      <c r="AG19" s="536"/>
      <c r="AH19" s="536"/>
      <c r="AI19" s="537"/>
    </row>
    <row r="20" spans="2:35" ht="20.100000000000001" customHeight="1" x14ac:dyDescent="0.15">
      <c r="B20" s="541" t="s">
        <v>0</v>
      </c>
      <c r="C20" s="542"/>
      <c r="D20" s="543"/>
      <c r="E20" s="544" t="str">
        <f>'様式A-1'!$D$4</f>
        <v>大寧寺第1トンネル</v>
      </c>
      <c r="F20" s="545"/>
      <c r="G20" s="545"/>
      <c r="H20" s="545"/>
      <c r="I20" s="546"/>
      <c r="J20" s="547" t="s">
        <v>1</v>
      </c>
      <c r="K20" s="547"/>
      <c r="L20" s="547"/>
      <c r="M20" s="516" t="str">
        <f>'様式A-1'!$R$3</f>
        <v>山口県長門土木建築事務所</v>
      </c>
      <c r="N20" s="516"/>
      <c r="O20" s="516"/>
      <c r="P20" s="516"/>
      <c r="Q20" s="516"/>
      <c r="R20" s="516"/>
      <c r="S20" s="520"/>
      <c r="T20" s="521"/>
      <c r="U20" s="521"/>
      <c r="V20" s="522"/>
      <c r="W20" s="553"/>
      <c r="X20" s="554"/>
      <c r="Y20" s="554"/>
      <c r="Z20" s="554"/>
      <c r="AA20" s="554"/>
      <c r="AB20" s="555"/>
      <c r="AC20" s="532"/>
      <c r="AD20" s="533"/>
      <c r="AE20" s="534"/>
      <c r="AF20" s="538"/>
      <c r="AG20" s="539"/>
      <c r="AH20" s="539"/>
      <c r="AI20" s="540"/>
    </row>
    <row r="21" spans="2:35" ht="26.25" customHeight="1" x14ac:dyDescent="0.2">
      <c r="B21" s="499" t="s">
        <v>123</v>
      </c>
      <c r="C21" s="503" t="s">
        <v>419</v>
      </c>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5"/>
    </row>
    <row r="22" spans="2:35" ht="35.450000000000003" customHeight="1" x14ac:dyDescent="0.15">
      <c r="B22" s="500"/>
      <c r="C22" s="87"/>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9"/>
    </row>
    <row r="23" spans="2:35" ht="35.450000000000003" customHeight="1" x14ac:dyDescent="0.15">
      <c r="B23" s="500"/>
      <c r="C23" s="87"/>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9"/>
    </row>
    <row r="24" spans="2:35" ht="35.450000000000003" customHeight="1" x14ac:dyDescent="0.15">
      <c r="B24" s="500"/>
      <c r="C24" s="87"/>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9"/>
    </row>
    <row r="25" spans="2:35" ht="35.450000000000003" customHeight="1" x14ac:dyDescent="0.15">
      <c r="B25" s="500"/>
      <c r="C25" s="87"/>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9"/>
    </row>
    <row r="26" spans="2:35" ht="35.450000000000003" customHeight="1" x14ac:dyDescent="0.15">
      <c r="B26" s="500"/>
      <c r="C26" s="87"/>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9"/>
    </row>
    <row r="27" spans="2:35" ht="35.450000000000003" customHeight="1" x14ac:dyDescent="0.15">
      <c r="B27" s="500"/>
      <c r="C27" s="87"/>
      <c r="D27" s="88"/>
      <c r="E27" s="88"/>
      <c r="F27" s="88"/>
      <c r="G27" s="506" t="s">
        <v>420</v>
      </c>
      <c r="H27" s="506"/>
      <c r="I27" s="506"/>
      <c r="J27" s="506"/>
      <c r="K27" s="506"/>
      <c r="L27" s="506"/>
      <c r="M27" s="506"/>
      <c r="N27" s="506"/>
      <c r="O27" s="506"/>
      <c r="P27" s="506"/>
      <c r="Q27" s="506"/>
      <c r="R27" s="88"/>
      <c r="S27" s="88"/>
      <c r="T27" s="88"/>
      <c r="U27" s="506" t="s">
        <v>421</v>
      </c>
      <c r="V27" s="506"/>
      <c r="W27" s="506"/>
      <c r="X27" s="506"/>
      <c r="Y27" s="506"/>
      <c r="Z27" s="506"/>
      <c r="AA27" s="506"/>
      <c r="AB27" s="506"/>
      <c r="AC27" s="506"/>
      <c r="AD27" s="506"/>
      <c r="AE27" s="506"/>
      <c r="AF27" s="88"/>
      <c r="AG27" s="88"/>
      <c r="AH27" s="88"/>
      <c r="AI27" s="89"/>
    </row>
    <row r="28" spans="2:35" ht="35.450000000000003" customHeight="1" x14ac:dyDescent="0.15">
      <c r="B28" s="500"/>
      <c r="C28" s="87"/>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9"/>
    </row>
    <row r="29" spans="2:35" ht="35.450000000000003" customHeight="1" x14ac:dyDescent="0.15">
      <c r="B29" s="500"/>
      <c r="C29" s="87"/>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9"/>
    </row>
    <row r="30" spans="2:35" ht="35.450000000000003" customHeight="1" x14ac:dyDescent="0.15">
      <c r="B30" s="500"/>
      <c r="C30" s="87"/>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9"/>
    </row>
    <row r="31" spans="2:35" ht="35.450000000000003" customHeight="1" x14ac:dyDescent="0.15">
      <c r="B31" s="500"/>
      <c r="C31" s="87"/>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9"/>
    </row>
    <row r="32" spans="2:35" ht="35.450000000000003" customHeight="1" x14ac:dyDescent="0.15">
      <c r="B32" s="500"/>
      <c r="C32" s="87"/>
      <c r="D32" s="88"/>
      <c r="E32" s="88"/>
      <c r="F32" s="8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9"/>
    </row>
    <row r="33" spans="2:35" ht="53.25" customHeight="1" x14ac:dyDescent="0.15">
      <c r="B33" s="500"/>
      <c r="C33" s="90"/>
      <c r="D33" s="91"/>
      <c r="E33" s="91"/>
      <c r="F33" s="91"/>
      <c r="G33" s="507"/>
      <c r="H33" s="507"/>
      <c r="I33" s="92"/>
      <c r="J33" s="548" t="s">
        <v>553</v>
      </c>
      <c r="K33" s="549"/>
      <c r="L33" s="549"/>
      <c r="M33" s="549"/>
      <c r="N33" s="549"/>
      <c r="O33" s="92"/>
      <c r="P33" s="92"/>
      <c r="Q33" s="92"/>
      <c r="R33" s="91"/>
      <c r="S33" s="91"/>
      <c r="T33" s="91"/>
      <c r="U33" s="508" t="s">
        <v>554</v>
      </c>
      <c r="V33" s="508"/>
      <c r="W33" s="508"/>
      <c r="X33" s="508"/>
      <c r="Y33" s="508"/>
      <c r="Z33" s="508"/>
      <c r="AA33" s="508"/>
      <c r="AB33" s="508"/>
      <c r="AC33" s="508"/>
      <c r="AD33" s="508"/>
      <c r="AE33" s="508"/>
      <c r="AF33" s="91"/>
      <c r="AG33" s="91"/>
      <c r="AH33" s="91"/>
      <c r="AI33" s="93"/>
    </row>
    <row r="34" spans="2:35" ht="20.100000000000001" customHeight="1" x14ac:dyDescent="0.15">
      <c r="B34" s="509" t="s">
        <v>8</v>
      </c>
      <c r="C34" s="510"/>
      <c r="D34" s="511"/>
      <c r="E34" s="512" t="str">
        <f>'様式A-1'!$D$3</f>
        <v>(ﾀｲﾈｲｼﾞﾀﾞｲｲﾁﾄﾝﾈﾙ)</v>
      </c>
      <c r="F34" s="513"/>
      <c r="G34" s="513"/>
      <c r="H34" s="513"/>
      <c r="I34" s="514"/>
      <c r="J34" s="515" t="s">
        <v>9</v>
      </c>
      <c r="K34" s="515"/>
      <c r="L34" s="515"/>
      <c r="M34" s="516" t="str">
        <f>'様式A-1'!$J$3</f>
        <v>国道491号（長門・俵山道路）</v>
      </c>
      <c r="N34" s="516"/>
      <c r="O34" s="516"/>
      <c r="P34" s="516"/>
      <c r="Q34" s="516"/>
      <c r="R34" s="516"/>
      <c r="S34" s="517" t="s">
        <v>95</v>
      </c>
      <c r="T34" s="518"/>
      <c r="U34" s="518"/>
      <c r="V34" s="519"/>
      <c r="W34" s="523" t="str">
        <f>'様式A-1'!$K$5</f>
        <v>株式会社荒谷建設コンサルタント
河野 秀生</v>
      </c>
      <c r="X34" s="524"/>
      <c r="Y34" s="524"/>
      <c r="Z34" s="524"/>
      <c r="AA34" s="524"/>
      <c r="AB34" s="525"/>
      <c r="AC34" s="529" t="s">
        <v>124</v>
      </c>
      <c r="AD34" s="530"/>
      <c r="AE34" s="531"/>
      <c r="AF34" s="535">
        <f>'様式A-1'!$R$5</f>
        <v>45747</v>
      </c>
      <c r="AG34" s="536"/>
      <c r="AH34" s="536"/>
      <c r="AI34" s="537"/>
    </row>
    <row r="35" spans="2:35" ht="20.100000000000001" customHeight="1" x14ac:dyDescent="0.15">
      <c r="B35" s="541" t="s">
        <v>0</v>
      </c>
      <c r="C35" s="542"/>
      <c r="D35" s="543"/>
      <c r="E35" s="544" t="str">
        <f>'様式A-1'!$D$4</f>
        <v>大寧寺第1トンネル</v>
      </c>
      <c r="F35" s="545"/>
      <c r="G35" s="545"/>
      <c r="H35" s="545"/>
      <c r="I35" s="546"/>
      <c r="J35" s="547" t="s">
        <v>1</v>
      </c>
      <c r="K35" s="547"/>
      <c r="L35" s="547"/>
      <c r="M35" s="516" t="str">
        <f>'様式A-1'!$R$3</f>
        <v>山口県長門土木建築事務所</v>
      </c>
      <c r="N35" s="516"/>
      <c r="O35" s="516"/>
      <c r="P35" s="516"/>
      <c r="Q35" s="516"/>
      <c r="R35" s="516"/>
      <c r="S35" s="520"/>
      <c r="T35" s="521"/>
      <c r="U35" s="521"/>
      <c r="V35" s="522"/>
      <c r="W35" s="526"/>
      <c r="X35" s="527"/>
      <c r="Y35" s="527"/>
      <c r="Z35" s="527"/>
      <c r="AA35" s="527"/>
      <c r="AB35" s="528"/>
      <c r="AC35" s="532"/>
      <c r="AD35" s="533"/>
      <c r="AE35" s="534"/>
      <c r="AF35" s="538"/>
      <c r="AG35" s="539"/>
      <c r="AH35" s="539"/>
      <c r="AI35" s="540"/>
    </row>
    <row r="36" spans="2:35" ht="26.25" customHeight="1" x14ac:dyDescent="0.15">
      <c r="B36" s="499" t="s">
        <v>123</v>
      </c>
      <c r="C36" s="501"/>
      <c r="D36" s="501"/>
      <c r="E36" s="501"/>
      <c r="F36" s="501"/>
      <c r="G36" s="501"/>
      <c r="H36" s="501"/>
      <c r="I36" s="501"/>
      <c r="J36" s="501"/>
      <c r="K36" s="501"/>
      <c r="L36" s="501"/>
      <c r="M36" s="501"/>
      <c r="N36" s="501"/>
      <c r="O36" s="501"/>
      <c r="P36" s="501"/>
      <c r="Q36" s="501"/>
      <c r="R36" s="501"/>
      <c r="S36" s="501"/>
      <c r="T36" s="501"/>
      <c r="U36" s="501"/>
      <c r="V36" s="501"/>
      <c r="W36" s="501"/>
      <c r="X36" s="501"/>
      <c r="Y36" s="501"/>
      <c r="Z36" s="501"/>
      <c r="AA36" s="501"/>
      <c r="AB36" s="501"/>
      <c r="AC36" s="501"/>
      <c r="AD36" s="501"/>
      <c r="AE36" s="501"/>
      <c r="AF36" s="501"/>
      <c r="AG36" s="501"/>
      <c r="AH36" s="501"/>
      <c r="AI36" s="501"/>
    </row>
    <row r="37" spans="2:35" ht="35.450000000000003" customHeight="1" x14ac:dyDescent="0.15">
      <c r="B37" s="500"/>
      <c r="C37" s="502"/>
      <c r="D37" s="502"/>
      <c r="E37" s="502"/>
      <c r="F37" s="502"/>
      <c r="G37" s="502"/>
      <c r="H37" s="502"/>
      <c r="I37" s="502"/>
      <c r="J37" s="502"/>
      <c r="K37" s="502"/>
      <c r="L37" s="502"/>
      <c r="M37" s="502"/>
      <c r="N37" s="502"/>
      <c r="O37" s="502"/>
      <c r="P37" s="502"/>
      <c r="Q37" s="502"/>
      <c r="R37" s="502"/>
      <c r="S37" s="502"/>
      <c r="T37" s="502"/>
      <c r="U37" s="502"/>
      <c r="V37" s="502"/>
      <c r="W37" s="502"/>
      <c r="X37" s="502"/>
      <c r="Y37" s="502"/>
      <c r="Z37" s="502"/>
      <c r="AA37" s="502"/>
      <c r="AB37" s="502"/>
      <c r="AC37" s="502"/>
      <c r="AD37" s="502"/>
      <c r="AE37" s="502"/>
      <c r="AF37" s="502"/>
      <c r="AG37" s="502"/>
      <c r="AH37" s="502"/>
      <c r="AI37" s="502"/>
    </row>
    <row r="38" spans="2:35" ht="35.450000000000003" customHeight="1" x14ac:dyDescent="0.15">
      <c r="B38" s="500"/>
      <c r="C38" s="502"/>
      <c r="D38" s="502"/>
      <c r="E38" s="502"/>
      <c r="F38" s="502"/>
      <c r="G38" s="502"/>
      <c r="H38" s="502"/>
      <c r="I38" s="502"/>
      <c r="J38" s="502"/>
      <c r="K38" s="502"/>
      <c r="L38" s="502"/>
      <c r="M38" s="502"/>
      <c r="N38" s="502"/>
      <c r="O38" s="502"/>
      <c r="P38" s="502"/>
      <c r="Q38" s="502"/>
      <c r="R38" s="502"/>
      <c r="S38" s="502"/>
      <c r="T38" s="502"/>
      <c r="U38" s="502"/>
      <c r="V38" s="502"/>
      <c r="W38" s="502"/>
      <c r="X38" s="502"/>
      <c r="Y38" s="502"/>
      <c r="Z38" s="502"/>
      <c r="AA38" s="502"/>
      <c r="AB38" s="502"/>
      <c r="AC38" s="502"/>
      <c r="AD38" s="502"/>
      <c r="AE38" s="502"/>
      <c r="AF38" s="502"/>
      <c r="AG38" s="502"/>
      <c r="AH38" s="502"/>
      <c r="AI38" s="502"/>
    </row>
    <row r="39" spans="2:35" ht="35.450000000000003" customHeight="1" x14ac:dyDescent="0.15">
      <c r="B39" s="500"/>
      <c r="C39" s="502"/>
      <c r="D39" s="502"/>
      <c r="E39" s="502"/>
      <c r="F39" s="502"/>
      <c r="G39" s="502"/>
      <c r="H39" s="502"/>
      <c r="I39" s="502"/>
      <c r="J39" s="502"/>
      <c r="K39" s="502"/>
      <c r="L39" s="502"/>
      <c r="M39" s="502"/>
      <c r="N39" s="502"/>
      <c r="O39" s="502"/>
      <c r="P39" s="502"/>
      <c r="Q39" s="502"/>
      <c r="R39" s="502"/>
      <c r="S39" s="502"/>
      <c r="T39" s="502"/>
      <c r="U39" s="502"/>
      <c r="V39" s="502"/>
      <c r="W39" s="502"/>
      <c r="X39" s="502"/>
      <c r="Y39" s="502"/>
      <c r="Z39" s="502"/>
      <c r="AA39" s="502"/>
      <c r="AB39" s="502"/>
      <c r="AC39" s="502"/>
      <c r="AD39" s="502"/>
      <c r="AE39" s="502"/>
      <c r="AF39" s="502"/>
      <c r="AG39" s="502"/>
      <c r="AH39" s="502"/>
      <c r="AI39" s="502"/>
    </row>
    <row r="40" spans="2:35" ht="35.450000000000003" customHeight="1" x14ac:dyDescent="0.15">
      <c r="B40" s="500"/>
      <c r="C40" s="502"/>
      <c r="D40" s="502"/>
      <c r="E40" s="502"/>
      <c r="F40" s="502"/>
      <c r="G40" s="502"/>
      <c r="H40" s="502"/>
      <c r="I40" s="502"/>
      <c r="J40" s="502"/>
      <c r="K40" s="502"/>
      <c r="L40" s="502"/>
      <c r="M40" s="502"/>
      <c r="N40" s="502"/>
      <c r="O40" s="502"/>
      <c r="P40" s="502"/>
      <c r="Q40" s="502"/>
      <c r="R40" s="502"/>
      <c r="S40" s="502"/>
      <c r="T40" s="502"/>
      <c r="U40" s="502"/>
      <c r="V40" s="502"/>
      <c r="W40" s="502"/>
      <c r="X40" s="502"/>
      <c r="Y40" s="502"/>
      <c r="Z40" s="502"/>
      <c r="AA40" s="502"/>
      <c r="AB40" s="502"/>
      <c r="AC40" s="502"/>
      <c r="AD40" s="502"/>
      <c r="AE40" s="502"/>
      <c r="AF40" s="502"/>
      <c r="AG40" s="502"/>
      <c r="AH40" s="502"/>
      <c r="AI40" s="502"/>
    </row>
    <row r="41" spans="2:35" ht="35.450000000000003" customHeight="1" x14ac:dyDescent="0.15">
      <c r="B41" s="500"/>
      <c r="C41" s="502"/>
      <c r="D41" s="502"/>
      <c r="E41" s="502"/>
      <c r="F41" s="502"/>
      <c r="G41" s="502"/>
      <c r="H41" s="502"/>
      <c r="I41" s="502"/>
      <c r="J41" s="502"/>
      <c r="K41" s="502"/>
      <c r="L41" s="502"/>
      <c r="M41" s="502"/>
      <c r="N41" s="502"/>
      <c r="O41" s="502"/>
      <c r="P41" s="502"/>
      <c r="Q41" s="502"/>
      <c r="R41" s="502"/>
      <c r="S41" s="502"/>
      <c r="T41" s="502"/>
      <c r="U41" s="502"/>
      <c r="V41" s="502"/>
      <c r="W41" s="502"/>
      <c r="X41" s="502"/>
      <c r="Y41" s="502"/>
      <c r="Z41" s="502"/>
      <c r="AA41" s="502"/>
      <c r="AB41" s="502"/>
      <c r="AC41" s="502"/>
      <c r="AD41" s="502"/>
      <c r="AE41" s="502"/>
      <c r="AF41" s="502"/>
      <c r="AG41" s="502"/>
      <c r="AH41" s="502"/>
      <c r="AI41" s="502"/>
    </row>
    <row r="42" spans="2:35" ht="35.450000000000003" customHeight="1" x14ac:dyDescent="0.15">
      <c r="B42" s="500"/>
      <c r="C42" s="502"/>
      <c r="D42" s="502"/>
      <c r="E42" s="502"/>
      <c r="F42" s="502"/>
      <c r="G42" s="502"/>
      <c r="H42" s="502"/>
      <c r="I42" s="502"/>
      <c r="J42" s="502"/>
      <c r="K42" s="502"/>
      <c r="L42" s="502"/>
      <c r="M42" s="502"/>
      <c r="N42" s="502"/>
      <c r="O42" s="502"/>
      <c r="P42" s="502"/>
      <c r="Q42" s="502"/>
      <c r="R42" s="502"/>
      <c r="S42" s="502"/>
      <c r="T42" s="502"/>
      <c r="U42" s="502"/>
      <c r="V42" s="502"/>
      <c r="W42" s="502"/>
      <c r="X42" s="502"/>
      <c r="Y42" s="502"/>
      <c r="Z42" s="502"/>
      <c r="AA42" s="502"/>
      <c r="AB42" s="502"/>
      <c r="AC42" s="502"/>
      <c r="AD42" s="502"/>
      <c r="AE42" s="502"/>
      <c r="AF42" s="502"/>
      <c r="AG42" s="502"/>
      <c r="AH42" s="502"/>
      <c r="AI42" s="502"/>
    </row>
    <row r="43" spans="2:35" ht="35.450000000000003" customHeight="1" x14ac:dyDescent="0.15">
      <c r="B43" s="500"/>
      <c r="C43" s="502"/>
      <c r="D43" s="502"/>
      <c r="E43" s="502"/>
      <c r="F43" s="502"/>
      <c r="G43" s="502"/>
      <c r="H43" s="502"/>
      <c r="I43" s="502"/>
      <c r="J43" s="502"/>
      <c r="K43" s="502"/>
      <c r="L43" s="502"/>
      <c r="M43" s="502"/>
      <c r="N43" s="502"/>
      <c r="O43" s="502"/>
      <c r="P43" s="502"/>
      <c r="Q43" s="502"/>
      <c r="R43" s="502"/>
      <c r="S43" s="502"/>
      <c r="T43" s="502"/>
      <c r="U43" s="502"/>
      <c r="V43" s="502"/>
      <c r="W43" s="502"/>
      <c r="X43" s="502"/>
      <c r="Y43" s="502"/>
      <c r="Z43" s="502"/>
      <c r="AA43" s="502"/>
      <c r="AB43" s="502"/>
      <c r="AC43" s="502"/>
      <c r="AD43" s="502"/>
      <c r="AE43" s="502"/>
      <c r="AF43" s="502"/>
      <c r="AG43" s="502"/>
      <c r="AH43" s="502"/>
      <c r="AI43" s="502"/>
    </row>
    <row r="44" spans="2:35" ht="35.450000000000003" customHeight="1" x14ac:dyDescent="0.15">
      <c r="B44" s="500"/>
      <c r="C44" s="502"/>
      <c r="D44" s="502"/>
      <c r="E44" s="502"/>
      <c r="F44" s="502"/>
      <c r="G44" s="502"/>
      <c r="H44" s="502"/>
      <c r="I44" s="502"/>
      <c r="J44" s="502"/>
      <c r="K44" s="502"/>
      <c r="L44" s="502"/>
      <c r="M44" s="502"/>
      <c r="N44" s="502"/>
      <c r="O44" s="502"/>
      <c r="P44" s="502"/>
      <c r="Q44" s="502"/>
      <c r="R44" s="502"/>
      <c r="S44" s="502"/>
      <c r="T44" s="502"/>
      <c r="U44" s="502"/>
      <c r="V44" s="502"/>
      <c r="W44" s="502"/>
      <c r="X44" s="502"/>
      <c r="Y44" s="502"/>
      <c r="Z44" s="502"/>
      <c r="AA44" s="502"/>
      <c r="AB44" s="502"/>
      <c r="AC44" s="502"/>
      <c r="AD44" s="502"/>
      <c r="AE44" s="502"/>
      <c r="AF44" s="502"/>
      <c r="AG44" s="502"/>
      <c r="AH44" s="502"/>
      <c r="AI44" s="502"/>
    </row>
    <row r="45" spans="2:35" ht="35.450000000000003" customHeight="1" x14ac:dyDescent="0.15">
      <c r="B45" s="500"/>
      <c r="C45" s="502"/>
      <c r="D45" s="502"/>
      <c r="E45" s="502"/>
      <c r="F45" s="502"/>
      <c r="G45" s="502"/>
      <c r="H45" s="502"/>
      <c r="I45" s="502"/>
      <c r="J45" s="502"/>
      <c r="K45" s="502"/>
      <c r="L45" s="502"/>
      <c r="M45" s="502"/>
      <c r="N45" s="502"/>
      <c r="O45" s="502"/>
      <c r="P45" s="502"/>
      <c r="Q45" s="502"/>
      <c r="R45" s="502"/>
      <c r="S45" s="502"/>
      <c r="T45" s="502"/>
      <c r="U45" s="502"/>
      <c r="V45" s="502"/>
      <c r="W45" s="502"/>
      <c r="X45" s="502"/>
      <c r="Y45" s="502"/>
      <c r="Z45" s="502"/>
      <c r="AA45" s="502"/>
      <c r="AB45" s="502"/>
      <c r="AC45" s="502"/>
      <c r="AD45" s="502"/>
      <c r="AE45" s="502"/>
      <c r="AF45" s="502"/>
      <c r="AG45" s="502"/>
      <c r="AH45" s="502"/>
      <c r="AI45" s="502"/>
    </row>
    <row r="46" spans="2:35" ht="35.450000000000003" customHeight="1" x14ac:dyDescent="0.15">
      <c r="B46" s="500"/>
      <c r="C46" s="502"/>
      <c r="D46" s="502"/>
      <c r="E46" s="502"/>
      <c r="F46" s="502"/>
      <c r="G46" s="502"/>
      <c r="H46" s="502"/>
      <c r="I46" s="502"/>
      <c r="J46" s="502"/>
      <c r="K46" s="502"/>
      <c r="L46" s="502"/>
      <c r="M46" s="502"/>
      <c r="N46" s="502"/>
      <c r="O46" s="502"/>
      <c r="P46" s="502"/>
      <c r="Q46" s="502"/>
      <c r="R46" s="502"/>
      <c r="S46" s="502"/>
      <c r="T46" s="502"/>
      <c r="U46" s="502"/>
      <c r="V46" s="502"/>
      <c r="W46" s="502"/>
      <c r="X46" s="502"/>
      <c r="Y46" s="502"/>
      <c r="Z46" s="502"/>
      <c r="AA46" s="502"/>
      <c r="AB46" s="502"/>
      <c r="AC46" s="502"/>
      <c r="AD46" s="502"/>
      <c r="AE46" s="502"/>
      <c r="AF46" s="502"/>
      <c r="AG46" s="502"/>
      <c r="AH46" s="502"/>
      <c r="AI46" s="502"/>
    </row>
    <row r="47" spans="2:35" ht="35.450000000000003" customHeight="1" x14ac:dyDescent="0.15">
      <c r="B47" s="500"/>
      <c r="C47" s="502"/>
      <c r="D47" s="502"/>
      <c r="E47" s="502"/>
      <c r="F47" s="502"/>
      <c r="G47" s="502"/>
      <c r="H47" s="502"/>
      <c r="I47" s="502"/>
      <c r="J47" s="502"/>
      <c r="K47" s="502"/>
      <c r="L47" s="502"/>
      <c r="M47" s="502"/>
      <c r="N47" s="502"/>
      <c r="O47" s="502"/>
      <c r="P47" s="502"/>
      <c r="Q47" s="502"/>
      <c r="R47" s="502"/>
      <c r="S47" s="502"/>
      <c r="T47" s="502"/>
      <c r="U47" s="502"/>
      <c r="V47" s="502"/>
      <c r="W47" s="502"/>
      <c r="X47" s="502"/>
      <c r="Y47" s="502"/>
      <c r="Z47" s="502"/>
      <c r="AA47" s="502"/>
      <c r="AB47" s="502"/>
      <c r="AC47" s="502"/>
      <c r="AD47" s="502"/>
      <c r="AE47" s="502"/>
      <c r="AF47" s="502"/>
      <c r="AG47" s="502"/>
      <c r="AH47" s="502"/>
      <c r="AI47" s="502"/>
    </row>
    <row r="48" spans="2:35" ht="53.25" customHeight="1" x14ac:dyDescent="0.15">
      <c r="B48" s="500"/>
      <c r="C48" s="502"/>
      <c r="D48" s="502"/>
      <c r="E48" s="502"/>
      <c r="F48" s="502"/>
      <c r="G48" s="502"/>
      <c r="H48" s="502"/>
      <c r="I48" s="502"/>
      <c r="J48" s="502"/>
      <c r="K48" s="502"/>
      <c r="L48" s="502"/>
      <c r="M48" s="502"/>
      <c r="N48" s="502"/>
      <c r="O48" s="502"/>
      <c r="P48" s="502"/>
      <c r="Q48" s="502"/>
      <c r="R48" s="502"/>
      <c r="S48" s="502"/>
      <c r="T48" s="502"/>
      <c r="U48" s="502"/>
      <c r="V48" s="502"/>
      <c r="W48" s="502"/>
      <c r="X48" s="502"/>
      <c r="Y48" s="502"/>
      <c r="Z48" s="502"/>
      <c r="AA48" s="502"/>
      <c r="AB48" s="502"/>
      <c r="AC48" s="502"/>
      <c r="AD48" s="502"/>
      <c r="AE48" s="502"/>
      <c r="AF48" s="502"/>
      <c r="AG48" s="502"/>
      <c r="AH48" s="502"/>
      <c r="AI48" s="502"/>
    </row>
    <row r="49" spans="2:35" ht="20.100000000000001" customHeight="1" x14ac:dyDescent="0.15">
      <c r="B49" s="509" t="s">
        <v>8</v>
      </c>
      <c r="C49" s="510"/>
      <c r="D49" s="511"/>
      <c r="E49" s="512" t="str">
        <f>'様式A-1'!$D$3</f>
        <v>(ﾀｲﾈｲｼﾞﾀﾞｲｲﾁﾄﾝﾈﾙ)</v>
      </c>
      <c r="F49" s="513"/>
      <c r="G49" s="513"/>
      <c r="H49" s="513"/>
      <c r="I49" s="514"/>
      <c r="J49" s="515" t="s">
        <v>9</v>
      </c>
      <c r="K49" s="515"/>
      <c r="L49" s="515"/>
      <c r="M49" s="516" t="str">
        <f>'様式A-1'!$J$3</f>
        <v>国道491号（長門・俵山道路）</v>
      </c>
      <c r="N49" s="516"/>
      <c r="O49" s="516"/>
      <c r="P49" s="516"/>
      <c r="Q49" s="516"/>
      <c r="R49" s="516"/>
      <c r="S49" s="517" t="s">
        <v>95</v>
      </c>
      <c r="T49" s="518"/>
      <c r="U49" s="518"/>
      <c r="V49" s="519"/>
      <c r="W49" s="523" t="str">
        <f>'様式A-1'!$K$5</f>
        <v>株式会社荒谷建設コンサルタント
河野 秀生</v>
      </c>
      <c r="X49" s="524"/>
      <c r="Y49" s="524"/>
      <c r="Z49" s="524"/>
      <c r="AA49" s="524"/>
      <c r="AB49" s="525"/>
      <c r="AC49" s="529" t="s">
        <v>124</v>
      </c>
      <c r="AD49" s="530"/>
      <c r="AE49" s="531"/>
      <c r="AF49" s="535">
        <f>'様式A-1'!$R$5</f>
        <v>45747</v>
      </c>
      <c r="AG49" s="536"/>
      <c r="AH49" s="536"/>
      <c r="AI49" s="537"/>
    </row>
    <row r="50" spans="2:35" ht="20.100000000000001" customHeight="1" x14ac:dyDescent="0.15">
      <c r="B50" s="541" t="s">
        <v>0</v>
      </c>
      <c r="C50" s="542"/>
      <c r="D50" s="543"/>
      <c r="E50" s="544" t="str">
        <f>'様式A-1'!$D$4</f>
        <v>大寧寺第1トンネル</v>
      </c>
      <c r="F50" s="545"/>
      <c r="G50" s="545"/>
      <c r="H50" s="545"/>
      <c r="I50" s="546"/>
      <c r="J50" s="547" t="s">
        <v>1</v>
      </c>
      <c r="K50" s="547"/>
      <c r="L50" s="547"/>
      <c r="M50" s="516" t="str">
        <f>'様式A-1'!$R$3</f>
        <v>山口県長門土木建築事務所</v>
      </c>
      <c r="N50" s="516"/>
      <c r="O50" s="516"/>
      <c r="P50" s="516"/>
      <c r="Q50" s="516"/>
      <c r="R50" s="516"/>
      <c r="S50" s="520"/>
      <c r="T50" s="521"/>
      <c r="U50" s="521"/>
      <c r="V50" s="522"/>
      <c r="W50" s="526"/>
      <c r="X50" s="527"/>
      <c r="Y50" s="527"/>
      <c r="Z50" s="527"/>
      <c r="AA50" s="527"/>
      <c r="AB50" s="528"/>
      <c r="AC50" s="532"/>
      <c r="AD50" s="533"/>
      <c r="AE50" s="534"/>
      <c r="AF50" s="538"/>
      <c r="AG50" s="539"/>
      <c r="AH50" s="539"/>
      <c r="AI50" s="540"/>
    </row>
    <row r="51" spans="2:35" ht="26.25" customHeight="1" x14ac:dyDescent="0.15">
      <c r="B51" s="499" t="s">
        <v>123</v>
      </c>
      <c r="C51" s="501"/>
      <c r="D51" s="501"/>
      <c r="E51" s="501"/>
      <c r="F51" s="501"/>
      <c r="G51" s="501"/>
      <c r="H51" s="501"/>
      <c r="I51" s="501"/>
      <c r="J51" s="501"/>
      <c r="K51" s="501"/>
      <c r="L51" s="501"/>
      <c r="M51" s="501"/>
      <c r="N51" s="501"/>
      <c r="O51" s="501"/>
      <c r="P51" s="501"/>
      <c r="Q51" s="501"/>
      <c r="R51" s="501"/>
      <c r="S51" s="501"/>
      <c r="T51" s="501"/>
      <c r="U51" s="501"/>
      <c r="V51" s="501"/>
      <c r="W51" s="501"/>
      <c r="X51" s="501"/>
      <c r="Y51" s="501"/>
      <c r="Z51" s="501"/>
      <c r="AA51" s="501"/>
      <c r="AB51" s="501"/>
      <c r="AC51" s="501"/>
      <c r="AD51" s="501"/>
      <c r="AE51" s="501"/>
      <c r="AF51" s="501"/>
      <c r="AG51" s="501"/>
      <c r="AH51" s="501"/>
      <c r="AI51" s="501"/>
    </row>
    <row r="52" spans="2:35" ht="35.450000000000003" customHeight="1" x14ac:dyDescent="0.15">
      <c r="B52" s="500"/>
      <c r="C52" s="502"/>
      <c r="D52" s="502"/>
      <c r="E52" s="502"/>
      <c r="F52" s="502"/>
      <c r="G52" s="502"/>
      <c r="H52" s="502"/>
      <c r="I52" s="502"/>
      <c r="J52" s="502"/>
      <c r="K52" s="502"/>
      <c r="L52" s="502"/>
      <c r="M52" s="502"/>
      <c r="N52" s="502"/>
      <c r="O52" s="502"/>
      <c r="P52" s="502"/>
      <c r="Q52" s="502"/>
      <c r="R52" s="502"/>
      <c r="S52" s="502"/>
      <c r="T52" s="502"/>
      <c r="U52" s="502"/>
      <c r="V52" s="502"/>
      <c r="W52" s="502"/>
      <c r="X52" s="502"/>
      <c r="Y52" s="502"/>
      <c r="Z52" s="502"/>
      <c r="AA52" s="502"/>
      <c r="AB52" s="502"/>
      <c r="AC52" s="502"/>
      <c r="AD52" s="502"/>
      <c r="AE52" s="502"/>
      <c r="AF52" s="502"/>
      <c r="AG52" s="502"/>
      <c r="AH52" s="502"/>
      <c r="AI52" s="502"/>
    </row>
    <row r="53" spans="2:35" ht="35.450000000000003" customHeight="1" x14ac:dyDescent="0.15">
      <c r="B53" s="500"/>
      <c r="C53" s="502"/>
      <c r="D53" s="502"/>
      <c r="E53" s="502"/>
      <c r="F53" s="502"/>
      <c r="G53" s="502"/>
      <c r="H53" s="502"/>
      <c r="I53" s="502"/>
      <c r="J53" s="502"/>
      <c r="K53" s="502"/>
      <c r="L53" s="502"/>
      <c r="M53" s="502"/>
      <c r="N53" s="502"/>
      <c r="O53" s="502"/>
      <c r="P53" s="502"/>
      <c r="Q53" s="502"/>
      <c r="R53" s="502"/>
      <c r="S53" s="502"/>
      <c r="T53" s="502"/>
      <c r="U53" s="502"/>
      <c r="V53" s="502"/>
      <c r="W53" s="502"/>
      <c r="X53" s="502"/>
      <c r="Y53" s="502"/>
      <c r="Z53" s="502"/>
      <c r="AA53" s="502"/>
      <c r="AB53" s="502"/>
      <c r="AC53" s="502"/>
      <c r="AD53" s="502"/>
      <c r="AE53" s="502"/>
      <c r="AF53" s="502"/>
      <c r="AG53" s="502"/>
      <c r="AH53" s="502"/>
      <c r="AI53" s="502"/>
    </row>
    <row r="54" spans="2:35" ht="35.450000000000003" customHeight="1" x14ac:dyDescent="0.15">
      <c r="B54" s="500"/>
      <c r="C54" s="502"/>
      <c r="D54" s="502"/>
      <c r="E54" s="502"/>
      <c r="F54" s="502"/>
      <c r="G54" s="502"/>
      <c r="H54" s="502"/>
      <c r="I54" s="502"/>
      <c r="J54" s="502"/>
      <c r="K54" s="502"/>
      <c r="L54" s="502"/>
      <c r="M54" s="502"/>
      <c r="N54" s="502"/>
      <c r="O54" s="502"/>
      <c r="P54" s="502"/>
      <c r="Q54" s="502"/>
      <c r="R54" s="502"/>
      <c r="S54" s="502"/>
      <c r="T54" s="502"/>
      <c r="U54" s="502"/>
      <c r="V54" s="502"/>
      <c r="W54" s="502"/>
      <c r="X54" s="502"/>
      <c r="Y54" s="502"/>
      <c r="Z54" s="502"/>
      <c r="AA54" s="502"/>
      <c r="AB54" s="502"/>
      <c r="AC54" s="502"/>
      <c r="AD54" s="502"/>
      <c r="AE54" s="502"/>
      <c r="AF54" s="502"/>
      <c r="AG54" s="502"/>
      <c r="AH54" s="502"/>
      <c r="AI54" s="502"/>
    </row>
    <row r="55" spans="2:35" ht="35.450000000000003" customHeight="1" x14ac:dyDescent="0.15">
      <c r="B55" s="500"/>
      <c r="C55" s="502"/>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c r="AB55" s="502"/>
      <c r="AC55" s="502"/>
      <c r="AD55" s="502"/>
      <c r="AE55" s="502"/>
      <c r="AF55" s="502"/>
      <c r="AG55" s="502"/>
      <c r="AH55" s="502"/>
      <c r="AI55" s="502"/>
    </row>
    <row r="56" spans="2:35" ht="35.450000000000003" customHeight="1" x14ac:dyDescent="0.15">
      <c r="B56" s="500"/>
      <c r="C56" s="502"/>
      <c r="D56" s="502"/>
      <c r="E56" s="502"/>
      <c r="F56" s="502"/>
      <c r="G56" s="502"/>
      <c r="H56" s="502"/>
      <c r="I56" s="502"/>
      <c r="J56" s="502"/>
      <c r="K56" s="502"/>
      <c r="L56" s="502"/>
      <c r="M56" s="502"/>
      <c r="N56" s="502"/>
      <c r="O56" s="502"/>
      <c r="P56" s="502"/>
      <c r="Q56" s="502"/>
      <c r="R56" s="502"/>
      <c r="S56" s="502"/>
      <c r="T56" s="502"/>
      <c r="U56" s="502"/>
      <c r="V56" s="502"/>
      <c r="W56" s="502"/>
      <c r="X56" s="502"/>
      <c r="Y56" s="502"/>
      <c r="Z56" s="502"/>
      <c r="AA56" s="502"/>
      <c r="AB56" s="502"/>
      <c r="AC56" s="502"/>
      <c r="AD56" s="502"/>
      <c r="AE56" s="502"/>
      <c r="AF56" s="502"/>
      <c r="AG56" s="502"/>
      <c r="AH56" s="502"/>
      <c r="AI56" s="502"/>
    </row>
    <row r="57" spans="2:35" ht="35.450000000000003" customHeight="1" x14ac:dyDescent="0.15">
      <c r="B57" s="500"/>
      <c r="C57" s="502"/>
      <c r="D57" s="502"/>
      <c r="E57" s="502"/>
      <c r="F57" s="502"/>
      <c r="G57" s="502"/>
      <c r="H57" s="502"/>
      <c r="I57" s="502"/>
      <c r="J57" s="502"/>
      <c r="K57" s="502"/>
      <c r="L57" s="502"/>
      <c r="M57" s="502"/>
      <c r="N57" s="502"/>
      <c r="O57" s="502"/>
      <c r="P57" s="502"/>
      <c r="Q57" s="502"/>
      <c r="R57" s="502"/>
      <c r="S57" s="502"/>
      <c r="T57" s="502"/>
      <c r="U57" s="502"/>
      <c r="V57" s="502"/>
      <c r="W57" s="502"/>
      <c r="X57" s="502"/>
      <c r="Y57" s="502"/>
      <c r="Z57" s="502"/>
      <c r="AA57" s="502"/>
      <c r="AB57" s="502"/>
      <c r="AC57" s="502"/>
      <c r="AD57" s="502"/>
      <c r="AE57" s="502"/>
      <c r="AF57" s="502"/>
      <c r="AG57" s="502"/>
      <c r="AH57" s="502"/>
      <c r="AI57" s="502"/>
    </row>
    <row r="58" spans="2:35" ht="35.450000000000003" customHeight="1" x14ac:dyDescent="0.15">
      <c r="B58" s="500"/>
      <c r="C58" s="502"/>
      <c r="D58" s="502"/>
      <c r="E58" s="502"/>
      <c r="F58" s="502"/>
      <c r="G58" s="502"/>
      <c r="H58" s="502"/>
      <c r="I58" s="502"/>
      <c r="J58" s="502"/>
      <c r="K58" s="502"/>
      <c r="L58" s="502"/>
      <c r="M58" s="502"/>
      <c r="N58" s="502"/>
      <c r="O58" s="502"/>
      <c r="P58" s="502"/>
      <c r="Q58" s="502"/>
      <c r="R58" s="502"/>
      <c r="S58" s="502"/>
      <c r="T58" s="502"/>
      <c r="U58" s="502"/>
      <c r="V58" s="502"/>
      <c r="W58" s="502"/>
      <c r="X58" s="502"/>
      <c r="Y58" s="502"/>
      <c r="Z58" s="502"/>
      <c r="AA58" s="502"/>
      <c r="AB58" s="502"/>
      <c r="AC58" s="502"/>
      <c r="AD58" s="502"/>
      <c r="AE58" s="502"/>
      <c r="AF58" s="502"/>
      <c r="AG58" s="502"/>
      <c r="AH58" s="502"/>
      <c r="AI58" s="502"/>
    </row>
    <row r="59" spans="2:35" ht="35.450000000000003" customHeight="1" x14ac:dyDescent="0.15">
      <c r="B59" s="500"/>
      <c r="C59" s="502"/>
      <c r="D59" s="502"/>
      <c r="E59" s="502"/>
      <c r="F59" s="502"/>
      <c r="G59" s="502"/>
      <c r="H59" s="502"/>
      <c r="I59" s="502"/>
      <c r="J59" s="502"/>
      <c r="K59" s="502"/>
      <c r="L59" s="502"/>
      <c r="M59" s="502"/>
      <c r="N59" s="502"/>
      <c r="O59" s="502"/>
      <c r="P59" s="502"/>
      <c r="Q59" s="502"/>
      <c r="R59" s="502"/>
      <c r="S59" s="502"/>
      <c r="T59" s="502"/>
      <c r="U59" s="502"/>
      <c r="V59" s="502"/>
      <c r="W59" s="502"/>
      <c r="X59" s="502"/>
      <c r="Y59" s="502"/>
      <c r="Z59" s="502"/>
      <c r="AA59" s="502"/>
      <c r="AB59" s="502"/>
      <c r="AC59" s="502"/>
      <c r="AD59" s="502"/>
      <c r="AE59" s="502"/>
      <c r="AF59" s="502"/>
      <c r="AG59" s="502"/>
      <c r="AH59" s="502"/>
      <c r="AI59" s="502"/>
    </row>
    <row r="60" spans="2:35" ht="35.450000000000003" customHeight="1" x14ac:dyDescent="0.15">
      <c r="B60" s="500"/>
      <c r="C60" s="502"/>
      <c r="D60" s="502"/>
      <c r="E60" s="502"/>
      <c r="F60" s="502"/>
      <c r="G60" s="502"/>
      <c r="H60" s="502"/>
      <c r="I60" s="502"/>
      <c r="J60" s="502"/>
      <c r="K60" s="502"/>
      <c r="L60" s="502"/>
      <c r="M60" s="502"/>
      <c r="N60" s="502"/>
      <c r="O60" s="502"/>
      <c r="P60" s="502"/>
      <c r="Q60" s="502"/>
      <c r="R60" s="502"/>
      <c r="S60" s="502"/>
      <c r="T60" s="502"/>
      <c r="U60" s="502"/>
      <c r="V60" s="502"/>
      <c r="W60" s="502"/>
      <c r="X60" s="502"/>
      <c r="Y60" s="502"/>
      <c r="Z60" s="502"/>
      <c r="AA60" s="502"/>
      <c r="AB60" s="502"/>
      <c r="AC60" s="502"/>
      <c r="AD60" s="502"/>
      <c r="AE60" s="502"/>
      <c r="AF60" s="502"/>
      <c r="AG60" s="502"/>
      <c r="AH60" s="502"/>
      <c r="AI60" s="502"/>
    </row>
    <row r="61" spans="2:35" ht="35.450000000000003" customHeight="1" x14ac:dyDescent="0.15">
      <c r="B61" s="500"/>
      <c r="C61" s="502"/>
      <c r="D61" s="502"/>
      <c r="E61" s="502"/>
      <c r="F61" s="502"/>
      <c r="G61" s="502"/>
      <c r="H61" s="502"/>
      <c r="I61" s="502"/>
      <c r="J61" s="502"/>
      <c r="K61" s="502"/>
      <c r="L61" s="502"/>
      <c r="M61" s="502"/>
      <c r="N61" s="502"/>
      <c r="O61" s="502"/>
      <c r="P61" s="502"/>
      <c r="Q61" s="502"/>
      <c r="R61" s="502"/>
      <c r="S61" s="502"/>
      <c r="T61" s="502"/>
      <c r="U61" s="502"/>
      <c r="V61" s="502"/>
      <c r="W61" s="502"/>
      <c r="X61" s="502"/>
      <c r="Y61" s="502"/>
      <c r="Z61" s="502"/>
      <c r="AA61" s="502"/>
      <c r="AB61" s="502"/>
      <c r="AC61" s="502"/>
      <c r="AD61" s="502"/>
      <c r="AE61" s="502"/>
      <c r="AF61" s="502"/>
      <c r="AG61" s="502"/>
      <c r="AH61" s="502"/>
      <c r="AI61" s="502"/>
    </row>
    <row r="62" spans="2:35" ht="35.450000000000003" customHeight="1" x14ac:dyDescent="0.15">
      <c r="B62" s="500"/>
      <c r="C62" s="502"/>
      <c r="D62" s="502"/>
      <c r="E62" s="502"/>
      <c r="F62" s="502"/>
      <c r="G62" s="502"/>
      <c r="H62" s="502"/>
      <c r="I62" s="502"/>
      <c r="J62" s="502"/>
      <c r="K62" s="502"/>
      <c r="L62" s="502"/>
      <c r="M62" s="502"/>
      <c r="N62" s="502"/>
      <c r="O62" s="502"/>
      <c r="P62" s="502"/>
      <c r="Q62" s="502"/>
      <c r="R62" s="502"/>
      <c r="S62" s="502"/>
      <c r="T62" s="502"/>
      <c r="U62" s="502"/>
      <c r="V62" s="502"/>
      <c r="W62" s="502"/>
      <c r="X62" s="502"/>
      <c r="Y62" s="502"/>
      <c r="Z62" s="502"/>
      <c r="AA62" s="502"/>
      <c r="AB62" s="502"/>
      <c r="AC62" s="502"/>
      <c r="AD62" s="502"/>
      <c r="AE62" s="502"/>
      <c r="AF62" s="502"/>
      <c r="AG62" s="502"/>
      <c r="AH62" s="502"/>
      <c r="AI62" s="502"/>
    </row>
    <row r="63" spans="2:35" ht="53.25" customHeight="1" x14ac:dyDescent="0.15">
      <c r="B63" s="500"/>
      <c r="C63" s="502"/>
      <c r="D63" s="502"/>
      <c r="E63" s="502"/>
      <c r="F63" s="502"/>
      <c r="G63" s="502"/>
      <c r="H63" s="502"/>
      <c r="I63" s="502"/>
      <c r="J63" s="502"/>
      <c r="K63" s="502"/>
      <c r="L63" s="502"/>
      <c r="M63" s="502"/>
      <c r="N63" s="502"/>
      <c r="O63" s="502"/>
      <c r="P63" s="502"/>
      <c r="Q63" s="502"/>
      <c r="R63" s="502"/>
      <c r="S63" s="502"/>
      <c r="T63" s="502"/>
      <c r="U63" s="502"/>
      <c r="V63" s="502"/>
      <c r="W63" s="502"/>
      <c r="X63" s="502"/>
      <c r="Y63" s="502"/>
      <c r="Z63" s="502"/>
      <c r="AA63" s="502"/>
      <c r="AB63" s="502"/>
      <c r="AC63" s="502"/>
      <c r="AD63" s="502"/>
      <c r="AE63" s="502"/>
      <c r="AF63" s="502"/>
      <c r="AG63" s="502"/>
      <c r="AH63" s="502"/>
      <c r="AI63" s="502"/>
    </row>
    <row r="64" spans="2:35" ht="15" customHeight="1" x14ac:dyDescent="0.15">
      <c r="B64" s="14"/>
      <c r="C64" s="14"/>
      <c r="D64" s="3"/>
    </row>
  </sheetData>
  <mergeCells count="6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 ref="W19:AB20"/>
    <mergeCell ref="AC19:AE20"/>
    <mergeCell ref="AF19:AI20"/>
    <mergeCell ref="B20:D20"/>
    <mergeCell ref="E20:I20"/>
    <mergeCell ref="J20:L20"/>
    <mergeCell ref="M20:R20"/>
    <mergeCell ref="B19:D19"/>
    <mergeCell ref="E19:I19"/>
    <mergeCell ref="J19:L19"/>
    <mergeCell ref="M19:R19"/>
    <mergeCell ref="S19:V20"/>
    <mergeCell ref="S34:V35"/>
    <mergeCell ref="W34:AB35"/>
    <mergeCell ref="AC34:AE35"/>
    <mergeCell ref="AF34:AI35"/>
    <mergeCell ref="B35:D35"/>
    <mergeCell ref="E35:I35"/>
    <mergeCell ref="J35:L35"/>
    <mergeCell ref="M35:R35"/>
    <mergeCell ref="B21:B33"/>
    <mergeCell ref="B34:D34"/>
    <mergeCell ref="E34:I34"/>
    <mergeCell ref="J34:L34"/>
    <mergeCell ref="M34:R34"/>
    <mergeCell ref="J33:N33"/>
    <mergeCell ref="AF49:AI50"/>
    <mergeCell ref="B50:D50"/>
    <mergeCell ref="E50:I50"/>
    <mergeCell ref="J50:L50"/>
    <mergeCell ref="M50:R50"/>
    <mergeCell ref="B51:B63"/>
    <mergeCell ref="C51:AI63"/>
    <mergeCell ref="C21:AI21"/>
    <mergeCell ref="G27:Q27"/>
    <mergeCell ref="U27:AE27"/>
    <mergeCell ref="G33:H33"/>
    <mergeCell ref="U33:AE33"/>
    <mergeCell ref="B36:B48"/>
    <mergeCell ref="C36:AI48"/>
    <mergeCell ref="B49:D49"/>
    <mergeCell ref="E49:I49"/>
    <mergeCell ref="J49:L49"/>
    <mergeCell ref="M49:R49"/>
    <mergeCell ref="S49:V50"/>
    <mergeCell ref="W49:AB50"/>
    <mergeCell ref="AC49:AE50"/>
  </mergeCells>
  <phoneticPr fontId="9"/>
  <printOptions horizontalCentered="1" verticalCentered="1"/>
  <pageMargins left="0.23622047244094491" right="0.23622047244094491" top="0.74803149606299213" bottom="0.74803149606299213" header="0.31496062992125984" footer="0.31496062992125984"/>
  <pageSetup paperSize="9" scale="97" fitToWidth="0" orientation="landscape" copies="2" r:id="rId1"/>
  <headerFooter alignWithMargins="0"/>
  <rowBreaks count="3" manualBreakCount="3">
    <brk id="18" min="1" max="34" man="1"/>
    <brk id="33" min="1" max="34" man="1"/>
    <brk id="48" min="1" max="3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8A186-7C02-4DB6-84C3-46F6D440FA3A}">
  <sheetPr codeName="Sheet5">
    <pageSetUpPr fitToPage="1"/>
  </sheetPr>
  <dimension ref="B1:AA37"/>
  <sheetViews>
    <sheetView showGridLines="0" showZeros="0" view="pageBreakPreview" zoomScale="90" zoomScaleNormal="70" zoomScaleSheetLayoutView="90"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56F7C-62CB-4AF7-A4D3-CC2915342CFF}">
  <sheetPr codeName="Sheet6">
    <pageSetUpPr fitToPage="1"/>
  </sheetPr>
  <dimension ref="B1:AA37"/>
  <sheetViews>
    <sheetView showGridLines="0" showZeros="0" view="pageBreakPreview" zoomScale="85" zoomScaleNormal="70" zoomScaleSheetLayoutView="85" workbookViewId="0">
      <selection activeCell="AD7" sqref="AD7"/>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D43D3-1763-484E-9682-4497B4D44CBD}">
  <sheetPr codeName="Sheet7">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9B5D7-21A0-4AC6-B297-10009C8E53A9}">
  <sheetPr codeName="Sheet8">
    <pageSetUpPr fitToPage="1"/>
  </sheetPr>
  <dimension ref="B1:AA37"/>
  <sheetViews>
    <sheetView showGridLines="0" showZeros="0" view="pageBreakPreview" zoomScale="70" zoomScaleNormal="70" zoomScaleSheetLayoutView="70"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A420B-9E99-41FF-B1EE-44DD9B232EF3}">
  <sheetPr codeName="Sheet9">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40EA2-912F-4818-81F1-9774B8A2DC27}">
  <sheetPr codeName="Sheet10">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2AA6-90D6-4DCD-A5FF-4ED880287B24}">
  <sheetPr codeName="Sheet11">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36855-E3CF-47D0-9D1F-B341C4D63AF7}">
  <sheetPr codeName="Sheet12">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78C0E-EE60-4283-8595-F0BA6D7743D4}">
  <sheetPr codeName="Sheet13">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C78B9-F695-45C6-98F6-D1CB734710F8}">
  <sheetPr codeName="Sheet14">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4FDB8-3921-4670-B310-55C5B943DF08}">
  <sheetPr codeName="Sheet15">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44C08-5810-4CE1-9DFE-7075C539C887}">
  <sheetPr codeName="Sheet16">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88FDC-2200-4C8C-A793-578D4CC6FA7B}">
  <sheetPr codeName="Sheet17">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92CDC-EF70-4F6F-A0C7-37CAA6068B1B}">
  <sheetPr codeName="Sheet18">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E64E9-C127-4F3E-AF8E-9C8A22DE9218}">
  <sheetPr codeName="Sheet19">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DB73D-5E75-40FC-B1AE-01048F972E3A}">
  <sheetPr codeName="Sheet20">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8AD2-EB7B-4D5F-8AFA-B9BB27C5311E}">
  <sheetPr codeName="Sheet21">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0B70-F7BD-456D-A883-FE46905093C5}">
  <sheetPr codeName="Sheet22">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258DC-454A-4869-957C-54C594807ED3}">
  <sheetPr codeName="Sheet23">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2D5FB-218E-4712-BFC1-41D042B588DF}">
  <sheetPr codeName="Sheet24">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FFD40-9695-4BE2-889B-7CF84DAA095C}">
  <sheetPr codeName="Sheet25">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A32FA-BAAC-4ED4-B1D8-7802B45DBE82}">
  <sheetPr codeName="Sheet26">
    <pageSetUpPr fitToPage="1"/>
  </sheetPr>
  <dimension ref="B1:AA37"/>
  <sheetViews>
    <sheetView showGridLines="0" showZeros="0" view="pageBreakPreview" zoomScale="85" zoomScaleNormal="70" zoomScaleSheetLayoutView="85"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1F77E-51FD-4D11-A35F-00F60B973E9F}">
  <sheetPr codeName="Sheet27">
    <pageSetUpPr fitToPage="1"/>
  </sheetPr>
  <dimension ref="B1:AA37"/>
  <sheetViews>
    <sheetView showGridLines="0" showZeros="0" view="pageBreakPreview" zoomScale="80" zoomScaleNormal="70" zoomScaleSheetLayoutView="80" workbookViewId="0">
      <selection activeCell="V2" sqref="V2:Z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1" t="s">
        <v>571</v>
      </c>
      <c r="C2" s="85"/>
      <c r="D2" s="85"/>
      <c r="E2" s="85"/>
      <c r="F2" s="85"/>
      <c r="G2" s="85"/>
      <c r="H2" s="85"/>
      <c r="I2" s="85"/>
      <c r="J2" s="85"/>
      <c r="K2" s="85"/>
      <c r="L2" s="85"/>
      <c r="M2" s="109"/>
      <c r="N2" s="385" t="s">
        <v>572</v>
      </c>
      <c r="O2" s="385"/>
      <c r="P2" s="590">
        <v>45621</v>
      </c>
      <c r="Q2" s="591"/>
      <c r="R2" s="592"/>
      <c r="S2" s="385" t="s">
        <v>573</v>
      </c>
      <c r="T2" s="385"/>
      <c r="U2" s="385"/>
      <c r="V2" s="593" t="s">
        <v>1111</v>
      </c>
      <c r="W2" s="593"/>
      <c r="X2" s="593"/>
      <c r="Y2" s="593"/>
      <c r="Z2" s="593"/>
    </row>
    <row r="3" spans="2:27" ht="20.100000000000001" customHeight="1" x14ac:dyDescent="0.15">
      <c r="B3" s="106" t="s">
        <v>8</v>
      </c>
      <c r="C3" s="386" t="s">
        <v>574</v>
      </c>
      <c r="D3" s="368"/>
      <c r="E3" s="368"/>
      <c r="F3" s="369"/>
      <c r="G3" s="383" t="s">
        <v>575</v>
      </c>
      <c r="H3" s="367" t="s">
        <v>576</v>
      </c>
      <c r="I3" s="368"/>
      <c r="J3" s="369"/>
      <c r="K3" s="383" t="s">
        <v>577</v>
      </c>
      <c r="L3" s="594" t="s">
        <v>578</v>
      </c>
      <c r="M3" s="368"/>
      <c r="N3" s="368"/>
      <c r="O3" s="368"/>
      <c r="P3" s="368"/>
      <c r="Q3" s="362" t="s">
        <v>579</v>
      </c>
      <c r="R3" s="364"/>
      <c r="S3" s="386" t="s">
        <v>580</v>
      </c>
      <c r="T3" s="368"/>
      <c r="U3" s="369"/>
      <c r="V3" s="595" t="s">
        <v>581</v>
      </c>
      <c r="W3" s="111" t="s">
        <v>582</v>
      </c>
      <c r="X3" s="350">
        <v>341930.25</v>
      </c>
      <c r="Y3" s="351"/>
      <c r="Z3" s="352"/>
    </row>
    <row r="4" spans="2:27" ht="20.100000000000001" customHeight="1" x14ac:dyDescent="0.15">
      <c r="B4" s="56" t="s">
        <v>3</v>
      </c>
      <c r="C4" s="370" t="s">
        <v>583</v>
      </c>
      <c r="D4" s="371"/>
      <c r="E4" s="371"/>
      <c r="F4" s="372"/>
      <c r="G4" s="390"/>
      <c r="H4" s="370"/>
      <c r="I4" s="371"/>
      <c r="J4" s="372"/>
      <c r="K4" s="390"/>
      <c r="L4" s="371"/>
      <c r="M4" s="371"/>
      <c r="N4" s="371"/>
      <c r="O4" s="371"/>
      <c r="P4" s="371"/>
      <c r="Q4" s="349"/>
      <c r="R4" s="366"/>
      <c r="S4" s="370" t="s">
        <v>584</v>
      </c>
      <c r="T4" s="371"/>
      <c r="U4" s="372"/>
      <c r="V4" s="596"/>
      <c r="W4" s="110" t="s">
        <v>585</v>
      </c>
      <c r="X4" s="340">
        <v>1310930.6000000001</v>
      </c>
      <c r="Y4" s="341"/>
      <c r="Z4" s="342"/>
    </row>
    <row r="5" spans="2:27" ht="20.100000000000001" customHeight="1" x14ac:dyDescent="0.15">
      <c r="B5" s="588" t="s">
        <v>4</v>
      </c>
      <c r="C5" s="52" t="s">
        <v>5</v>
      </c>
      <c r="D5" s="304" t="s">
        <v>586</v>
      </c>
      <c r="E5" s="319"/>
      <c r="F5" s="319"/>
      <c r="G5" s="296" t="s">
        <v>587</v>
      </c>
      <c r="H5" s="303"/>
      <c r="I5" s="304" t="s">
        <v>588</v>
      </c>
      <c r="J5" s="319"/>
      <c r="K5" s="305"/>
      <c r="L5" s="385" t="s">
        <v>12</v>
      </c>
      <c r="M5" s="385"/>
      <c r="N5" s="105" t="s">
        <v>11</v>
      </c>
      <c r="O5" s="112">
        <v>1873</v>
      </c>
      <c r="P5" s="53" t="s">
        <v>10</v>
      </c>
      <c r="Q5" s="572" t="s">
        <v>589</v>
      </c>
      <c r="R5" s="586" t="s">
        <v>590</v>
      </c>
      <c r="S5" s="383" t="s">
        <v>591</v>
      </c>
      <c r="T5" s="383"/>
      <c r="U5" s="113" t="s">
        <v>592</v>
      </c>
      <c r="V5" s="362" t="s">
        <v>593</v>
      </c>
      <c r="W5" s="111" t="s">
        <v>582</v>
      </c>
      <c r="X5" s="340">
        <v>342016.53</v>
      </c>
      <c r="Y5" s="341"/>
      <c r="Z5" s="342"/>
    </row>
    <row r="6" spans="2:27" ht="20.100000000000001" customHeight="1" x14ac:dyDescent="0.15">
      <c r="B6" s="589"/>
      <c r="C6" s="52" t="s">
        <v>6</v>
      </c>
      <c r="D6" s="304" t="s">
        <v>586</v>
      </c>
      <c r="E6" s="319"/>
      <c r="F6" s="319"/>
      <c r="G6" s="385" t="s">
        <v>594</v>
      </c>
      <c r="H6" s="385"/>
      <c r="I6" s="304">
        <v>2018</v>
      </c>
      <c r="J6" s="319"/>
      <c r="K6" s="305"/>
      <c r="L6" s="385" t="s">
        <v>595</v>
      </c>
      <c r="M6" s="385"/>
      <c r="N6" s="105" t="s">
        <v>11</v>
      </c>
      <c r="O6" s="71">
        <v>12</v>
      </c>
      <c r="P6" s="53" t="s">
        <v>10</v>
      </c>
      <c r="Q6" s="366"/>
      <c r="R6" s="587"/>
      <c r="S6" s="385" t="s">
        <v>596</v>
      </c>
      <c r="T6" s="385"/>
      <c r="U6" s="114" t="s">
        <v>597</v>
      </c>
      <c r="V6" s="349"/>
      <c r="W6" s="111" t="s">
        <v>585</v>
      </c>
      <c r="X6" s="340">
        <v>1311011.6000000001</v>
      </c>
      <c r="Y6" s="341"/>
      <c r="Z6" s="342"/>
    </row>
    <row r="7" spans="2:27" ht="7.5" customHeight="1" x14ac:dyDescent="0.15">
      <c r="B7" s="569" t="s">
        <v>598</v>
      </c>
      <c r="C7" s="569"/>
      <c r="D7" s="570" t="s">
        <v>599</v>
      </c>
      <c r="E7" s="570"/>
      <c r="F7" s="115"/>
      <c r="G7" s="115"/>
      <c r="H7" s="115"/>
      <c r="I7" s="115"/>
      <c r="J7" s="115"/>
      <c r="K7" s="115"/>
      <c r="L7" s="115"/>
      <c r="M7" s="115"/>
      <c r="N7" s="115"/>
      <c r="O7" s="115"/>
      <c r="P7" s="115"/>
      <c r="Q7" s="115"/>
      <c r="R7" s="115"/>
      <c r="S7" s="115"/>
      <c r="T7" s="115"/>
      <c r="U7" s="115"/>
      <c r="V7" s="115"/>
      <c r="W7" s="115"/>
      <c r="X7" s="116"/>
      <c r="Y7" s="116"/>
      <c r="Z7" s="117"/>
    </row>
    <row r="8" spans="2:27" ht="21.75" customHeight="1" x14ac:dyDescent="0.15">
      <c r="B8" s="569"/>
      <c r="C8" s="569"/>
      <c r="D8" s="570"/>
      <c r="E8" s="570"/>
      <c r="F8" s="118"/>
      <c r="G8" s="571" t="s">
        <v>600</v>
      </c>
      <c r="H8" s="572"/>
      <c r="I8" s="577" t="s">
        <v>601</v>
      </c>
      <c r="J8" s="119" t="s">
        <v>602</v>
      </c>
      <c r="K8" s="120" t="s">
        <v>603</v>
      </c>
      <c r="L8" s="300">
        <v>109</v>
      </c>
      <c r="M8" s="301"/>
      <c r="N8" s="52" t="s">
        <v>604</v>
      </c>
      <c r="O8" s="302">
        <v>5</v>
      </c>
      <c r="P8" s="302"/>
      <c r="Q8" s="52" t="s">
        <v>605</v>
      </c>
      <c r="R8" s="300">
        <v>0</v>
      </c>
      <c r="S8" s="301"/>
      <c r="T8" s="571" t="s">
        <v>606</v>
      </c>
      <c r="U8" s="572"/>
      <c r="V8" s="571" t="s">
        <v>607</v>
      </c>
      <c r="W8" s="572"/>
      <c r="X8" s="561">
        <v>0</v>
      </c>
      <c r="Y8" s="562"/>
      <c r="Z8" s="118"/>
      <c r="AA8" s="121"/>
    </row>
    <row r="9" spans="2:27" ht="10.9" customHeight="1" x14ac:dyDescent="0.15">
      <c r="B9" s="569"/>
      <c r="C9" s="569"/>
      <c r="D9" s="570"/>
      <c r="E9" s="570"/>
      <c r="F9" s="118"/>
      <c r="G9" s="573"/>
      <c r="H9" s="574"/>
      <c r="I9" s="578"/>
      <c r="J9" s="582" t="s">
        <v>608</v>
      </c>
      <c r="K9" s="584" t="s">
        <v>603</v>
      </c>
      <c r="L9" s="561">
        <v>1</v>
      </c>
      <c r="M9" s="562"/>
      <c r="N9" s="582" t="s">
        <v>604</v>
      </c>
      <c r="O9" s="561">
        <v>0</v>
      </c>
      <c r="P9" s="562"/>
      <c r="Q9" s="582" t="s">
        <v>605</v>
      </c>
      <c r="R9" s="561">
        <v>0</v>
      </c>
      <c r="S9" s="562"/>
      <c r="T9" s="573"/>
      <c r="U9" s="574"/>
      <c r="V9" s="575"/>
      <c r="W9" s="576"/>
      <c r="X9" s="580"/>
      <c r="Y9" s="581"/>
      <c r="Z9" s="118"/>
      <c r="AA9" s="121"/>
    </row>
    <row r="10" spans="2:27" ht="10.9" customHeight="1" x14ac:dyDescent="0.15">
      <c r="B10" s="569"/>
      <c r="C10" s="569"/>
      <c r="D10" s="570"/>
      <c r="E10" s="570"/>
      <c r="F10" s="118"/>
      <c r="G10" s="573"/>
      <c r="H10" s="574"/>
      <c r="I10" s="578"/>
      <c r="J10" s="583"/>
      <c r="K10" s="585"/>
      <c r="L10" s="563"/>
      <c r="M10" s="564"/>
      <c r="N10" s="583"/>
      <c r="O10" s="563"/>
      <c r="P10" s="564"/>
      <c r="Q10" s="583"/>
      <c r="R10" s="563"/>
      <c r="S10" s="564"/>
      <c r="T10" s="573"/>
      <c r="U10" s="574"/>
      <c r="V10" s="565" t="s">
        <v>609</v>
      </c>
      <c r="W10" s="566"/>
      <c r="X10" s="561">
        <v>1</v>
      </c>
      <c r="Y10" s="562"/>
      <c r="Z10" s="118"/>
      <c r="AA10" s="121"/>
    </row>
    <row r="11" spans="2:27" ht="21.75" customHeight="1" x14ac:dyDescent="0.15">
      <c r="B11" s="569"/>
      <c r="C11" s="569"/>
      <c r="D11" s="570"/>
      <c r="E11" s="570"/>
      <c r="F11" s="118"/>
      <c r="G11" s="575"/>
      <c r="H11" s="576"/>
      <c r="I11" s="579"/>
      <c r="J11" s="52" t="s">
        <v>610</v>
      </c>
      <c r="K11" s="120" t="s">
        <v>603</v>
      </c>
      <c r="L11" s="300">
        <v>0</v>
      </c>
      <c r="M11" s="301"/>
      <c r="N11" s="52" t="s">
        <v>604</v>
      </c>
      <c r="O11" s="302">
        <v>0</v>
      </c>
      <c r="P11" s="302"/>
      <c r="Q11" s="52" t="s">
        <v>605</v>
      </c>
      <c r="R11" s="300">
        <v>0</v>
      </c>
      <c r="S11" s="301"/>
      <c r="T11" s="575"/>
      <c r="U11" s="576"/>
      <c r="V11" s="567"/>
      <c r="W11" s="568"/>
      <c r="X11" s="563"/>
      <c r="Y11" s="564"/>
      <c r="Z11" s="118"/>
      <c r="AA11" s="121"/>
    </row>
    <row r="12" spans="2:27" ht="21.75" customHeight="1" x14ac:dyDescent="0.15">
      <c r="B12" s="307" t="s">
        <v>611</v>
      </c>
      <c r="C12" s="557"/>
      <c r="D12" s="558"/>
      <c r="E12" s="558"/>
      <c r="F12" s="558"/>
      <c r="G12" s="558"/>
      <c r="H12" s="558"/>
      <c r="I12" s="558"/>
      <c r="J12" s="558"/>
      <c r="K12" s="558"/>
      <c r="L12" s="558"/>
      <c r="M12" s="558"/>
      <c r="N12" s="558"/>
      <c r="O12" s="558"/>
      <c r="P12" s="558"/>
      <c r="Q12" s="558"/>
      <c r="R12" s="558"/>
      <c r="S12" s="558"/>
      <c r="T12" s="558"/>
      <c r="U12" s="558"/>
      <c r="V12" s="558"/>
      <c r="W12" s="558"/>
      <c r="X12" s="558"/>
      <c r="Y12" s="558"/>
      <c r="Z12" s="559"/>
      <c r="AA12" s="121"/>
    </row>
    <row r="13" spans="2:27" ht="21.75" customHeight="1" x14ac:dyDescent="0.15">
      <c r="B13" s="294"/>
      <c r="C13" s="557"/>
      <c r="D13" s="558"/>
      <c r="E13" s="558"/>
      <c r="F13" s="558"/>
      <c r="G13" s="558"/>
      <c r="H13" s="558"/>
      <c r="I13" s="558"/>
      <c r="J13" s="558"/>
      <c r="K13" s="558"/>
      <c r="L13" s="558"/>
      <c r="M13" s="558"/>
      <c r="N13" s="558"/>
      <c r="O13" s="558"/>
      <c r="P13" s="558"/>
      <c r="Q13" s="558"/>
      <c r="R13" s="558"/>
      <c r="S13" s="558"/>
      <c r="T13" s="558"/>
      <c r="U13" s="558"/>
      <c r="V13" s="558"/>
      <c r="W13" s="558"/>
      <c r="X13" s="558"/>
      <c r="Y13" s="558"/>
      <c r="Z13" s="559"/>
      <c r="AA13" s="121"/>
    </row>
    <row r="14" spans="2:27" ht="21.75" customHeight="1" x14ac:dyDescent="0.15">
      <c r="B14" s="294"/>
      <c r="C14" s="557"/>
      <c r="D14" s="558"/>
      <c r="E14" s="558"/>
      <c r="F14" s="558"/>
      <c r="G14" s="558"/>
      <c r="H14" s="558"/>
      <c r="I14" s="558"/>
      <c r="J14" s="558"/>
      <c r="K14" s="558"/>
      <c r="L14" s="558"/>
      <c r="M14" s="558"/>
      <c r="N14" s="558"/>
      <c r="O14" s="558"/>
      <c r="P14" s="558"/>
      <c r="Q14" s="558"/>
      <c r="R14" s="558"/>
      <c r="S14" s="558"/>
      <c r="T14" s="558"/>
      <c r="U14" s="558"/>
      <c r="V14" s="558"/>
      <c r="W14" s="558"/>
      <c r="X14" s="558"/>
      <c r="Y14" s="558"/>
      <c r="Z14" s="559"/>
      <c r="AA14" s="121"/>
    </row>
    <row r="15" spans="2:27" ht="21.75" customHeight="1" x14ac:dyDescent="0.15">
      <c r="B15" s="294"/>
      <c r="C15" s="557"/>
      <c r="D15" s="558"/>
      <c r="E15" s="558"/>
      <c r="F15" s="558"/>
      <c r="G15" s="558"/>
      <c r="H15" s="558"/>
      <c r="I15" s="558"/>
      <c r="J15" s="558"/>
      <c r="K15" s="558"/>
      <c r="L15" s="558"/>
      <c r="M15" s="558"/>
      <c r="N15" s="558"/>
      <c r="O15" s="558"/>
      <c r="P15" s="558"/>
      <c r="Q15" s="558"/>
      <c r="R15" s="558"/>
      <c r="S15" s="558"/>
      <c r="T15" s="558"/>
      <c r="U15" s="558"/>
      <c r="V15" s="558"/>
      <c r="W15" s="558"/>
      <c r="X15" s="558"/>
      <c r="Y15" s="558"/>
      <c r="Z15" s="559"/>
    </row>
    <row r="16" spans="2:27" ht="21.75" customHeight="1" x14ac:dyDescent="0.15">
      <c r="B16" s="294"/>
      <c r="C16" s="557"/>
      <c r="D16" s="558"/>
      <c r="E16" s="558"/>
      <c r="F16" s="558"/>
      <c r="G16" s="558"/>
      <c r="H16" s="558"/>
      <c r="I16" s="558"/>
      <c r="J16" s="558"/>
      <c r="K16" s="558"/>
      <c r="L16" s="558"/>
      <c r="M16" s="558"/>
      <c r="N16" s="558"/>
      <c r="O16" s="558"/>
      <c r="P16" s="558"/>
      <c r="Q16" s="558"/>
      <c r="R16" s="558"/>
      <c r="S16" s="558"/>
      <c r="T16" s="558"/>
      <c r="U16" s="558"/>
      <c r="V16" s="558"/>
      <c r="W16" s="558"/>
      <c r="X16" s="558"/>
      <c r="Y16" s="558"/>
      <c r="Z16" s="559"/>
    </row>
    <row r="17" spans="2:26" ht="21.75" customHeight="1" x14ac:dyDescent="0.15">
      <c r="B17" s="294"/>
      <c r="C17" s="557"/>
      <c r="D17" s="558"/>
      <c r="E17" s="558"/>
      <c r="F17" s="558"/>
      <c r="G17" s="558"/>
      <c r="H17" s="558"/>
      <c r="I17" s="558"/>
      <c r="J17" s="558"/>
      <c r="K17" s="558"/>
      <c r="L17" s="558"/>
      <c r="M17" s="558"/>
      <c r="N17" s="558"/>
      <c r="O17" s="558"/>
      <c r="P17" s="558"/>
      <c r="Q17" s="558"/>
      <c r="R17" s="558"/>
      <c r="S17" s="558"/>
      <c r="T17" s="558"/>
      <c r="U17" s="558"/>
      <c r="V17" s="558"/>
      <c r="W17" s="558"/>
      <c r="X17" s="558"/>
      <c r="Y17" s="558"/>
      <c r="Z17" s="559"/>
    </row>
    <row r="18" spans="2:26" ht="21.75" customHeight="1" x14ac:dyDescent="0.15">
      <c r="B18" s="294"/>
      <c r="C18" s="557"/>
      <c r="D18" s="558"/>
      <c r="E18" s="558"/>
      <c r="F18" s="558"/>
      <c r="G18" s="558"/>
      <c r="H18" s="558"/>
      <c r="I18" s="558"/>
      <c r="J18" s="558"/>
      <c r="K18" s="558"/>
      <c r="L18" s="558"/>
      <c r="M18" s="558"/>
      <c r="N18" s="558"/>
      <c r="O18" s="558"/>
      <c r="P18" s="558"/>
      <c r="Q18" s="558"/>
      <c r="R18" s="558"/>
      <c r="S18" s="558"/>
      <c r="T18" s="558"/>
      <c r="U18" s="558"/>
      <c r="V18" s="558"/>
      <c r="W18" s="558"/>
      <c r="X18" s="558"/>
      <c r="Y18" s="558"/>
      <c r="Z18" s="559"/>
    </row>
    <row r="19" spans="2:26" ht="21.75" customHeight="1" x14ac:dyDescent="0.15">
      <c r="B19" s="294"/>
      <c r="C19" s="557"/>
      <c r="D19" s="558"/>
      <c r="E19" s="558"/>
      <c r="F19" s="558"/>
      <c r="G19" s="558"/>
      <c r="H19" s="558"/>
      <c r="I19" s="558"/>
      <c r="J19" s="558"/>
      <c r="K19" s="558"/>
      <c r="L19" s="558"/>
      <c r="M19" s="558"/>
      <c r="N19" s="558"/>
      <c r="O19" s="558"/>
      <c r="P19" s="558"/>
      <c r="Q19" s="558"/>
      <c r="R19" s="558"/>
      <c r="S19" s="558"/>
      <c r="T19" s="558"/>
      <c r="U19" s="558"/>
      <c r="V19" s="558"/>
      <c r="W19" s="558"/>
      <c r="X19" s="558"/>
      <c r="Y19" s="558"/>
      <c r="Z19" s="559"/>
    </row>
    <row r="20" spans="2:26" ht="21.75" customHeight="1" x14ac:dyDescent="0.15">
      <c r="B20" s="294"/>
      <c r="C20" s="557"/>
      <c r="D20" s="558"/>
      <c r="E20" s="558"/>
      <c r="F20" s="558"/>
      <c r="G20" s="558"/>
      <c r="H20" s="558"/>
      <c r="I20" s="558"/>
      <c r="J20" s="558"/>
      <c r="K20" s="558"/>
      <c r="L20" s="558"/>
      <c r="M20" s="558"/>
      <c r="N20" s="558"/>
      <c r="O20" s="558"/>
      <c r="P20" s="558"/>
      <c r="Q20" s="558"/>
      <c r="R20" s="558"/>
      <c r="S20" s="558"/>
      <c r="T20" s="558"/>
      <c r="U20" s="558"/>
      <c r="V20" s="558"/>
      <c r="W20" s="558"/>
      <c r="X20" s="558"/>
      <c r="Y20" s="558"/>
      <c r="Z20" s="559"/>
    </row>
    <row r="21" spans="2:26" ht="21.75" customHeight="1" x14ac:dyDescent="0.15">
      <c r="B21" s="294"/>
      <c r="C21" s="557"/>
      <c r="D21" s="558"/>
      <c r="E21" s="558"/>
      <c r="F21" s="558"/>
      <c r="G21" s="558"/>
      <c r="H21" s="558"/>
      <c r="I21" s="558"/>
      <c r="J21" s="558"/>
      <c r="K21" s="558"/>
      <c r="L21" s="558"/>
      <c r="M21" s="558"/>
      <c r="N21" s="558"/>
      <c r="O21" s="558"/>
      <c r="P21" s="558"/>
      <c r="Q21" s="558"/>
      <c r="R21" s="558"/>
      <c r="S21" s="558"/>
      <c r="T21" s="558"/>
      <c r="U21" s="558"/>
      <c r="V21" s="558"/>
      <c r="W21" s="558"/>
      <c r="X21" s="558"/>
      <c r="Y21" s="558"/>
      <c r="Z21" s="559"/>
    </row>
    <row r="22" spans="2:26" ht="21.75" customHeight="1" x14ac:dyDescent="0.15">
      <c r="B22" s="294"/>
      <c r="C22" s="557"/>
      <c r="D22" s="558"/>
      <c r="E22" s="558"/>
      <c r="F22" s="558"/>
      <c r="G22" s="558"/>
      <c r="H22" s="558"/>
      <c r="I22" s="558"/>
      <c r="J22" s="558"/>
      <c r="K22" s="558"/>
      <c r="L22" s="558"/>
      <c r="M22" s="558"/>
      <c r="N22" s="558"/>
      <c r="O22" s="558"/>
      <c r="P22" s="558"/>
      <c r="Q22" s="558"/>
      <c r="R22" s="558"/>
      <c r="S22" s="558"/>
      <c r="T22" s="558"/>
      <c r="U22" s="558"/>
      <c r="V22" s="558"/>
      <c r="W22" s="558"/>
      <c r="X22" s="558"/>
      <c r="Y22" s="558"/>
      <c r="Z22" s="559"/>
    </row>
    <row r="23" spans="2:26" ht="21.75" customHeight="1" x14ac:dyDescent="0.15">
      <c r="B23" s="294"/>
      <c r="C23" s="557"/>
      <c r="D23" s="558"/>
      <c r="E23" s="558"/>
      <c r="F23" s="558"/>
      <c r="G23" s="558"/>
      <c r="H23" s="558"/>
      <c r="I23" s="558"/>
      <c r="J23" s="558"/>
      <c r="K23" s="558"/>
      <c r="L23" s="558"/>
      <c r="M23" s="558"/>
      <c r="N23" s="558"/>
      <c r="O23" s="558"/>
      <c r="P23" s="558"/>
      <c r="Q23" s="558"/>
      <c r="R23" s="558"/>
      <c r="S23" s="558"/>
      <c r="T23" s="558"/>
      <c r="U23" s="558"/>
      <c r="V23" s="558"/>
      <c r="W23" s="558"/>
      <c r="X23" s="558"/>
      <c r="Y23" s="558"/>
      <c r="Z23" s="559"/>
    </row>
    <row r="24" spans="2:26" ht="21.75" customHeight="1" x14ac:dyDescent="0.15">
      <c r="B24" s="294"/>
      <c r="C24" s="557"/>
      <c r="D24" s="558"/>
      <c r="E24" s="558"/>
      <c r="F24" s="558"/>
      <c r="G24" s="558"/>
      <c r="H24" s="558"/>
      <c r="I24" s="558"/>
      <c r="J24" s="558"/>
      <c r="K24" s="558"/>
      <c r="L24" s="558"/>
      <c r="M24" s="558"/>
      <c r="N24" s="558"/>
      <c r="O24" s="558"/>
      <c r="P24" s="558"/>
      <c r="Q24" s="558"/>
      <c r="R24" s="558"/>
      <c r="S24" s="558"/>
      <c r="T24" s="558"/>
      <c r="U24" s="558"/>
      <c r="V24" s="558"/>
      <c r="W24" s="558"/>
      <c r="X24" s="558"/>
      <c r="Y24" s="558"/>
      <c r="Z24" s="559"/>
    </row>
    <row r="25" spans="2:26" ht="21.75" customHeight="1" x14ac:dyDescent="0.15">
      <c r="B25" s="294"/>
      <c r="C25" s="557"/>
      <c r="D25" s="558"/>
      <c r="E25" s="558"/>
      <c r="F25" s="558"/>
      <c r="G25" s="558"/>
      <c r="H25" s="558"/>
      <c r="I25" s="558"/>
      <c r="J25" s="558"/>
      <c r="K25" s="558"/>
      <c r="L25" s="558"/>
      <c r="M25" s="558"/>
      <c r="N25" s="558"/>
      <c r="O25" s="558"/>
      <c r="P25" s="558"/>
      <c r="Q25" s="558"/>
      <c r="R25" s="558"/>
      <c r="S25" s="558"/>
      <c r="T25" s="558"/>
      <c r="U25" s="558"/>
      <c r="V25" s="558"/>
      <c r="W25" s="558"/>
      <c r="X25" s="558"/>
      <c r="Y25" s="558"/>
      <c r="Z25" s="559"/>
    </row>
    <row r="26" spans="2:26" ht="21.75" customHeight="1" x14ac:dyDescent="0.15">
      <c r="B26" s="294"/>
      <c r="C26" s="557"/>
      <c r="D26" s="558"/>
      <c r="E26" s="558"/>
      <c r="F26" s="558"/>
      <c r="G26" s="558"/>
      <c r="H26" s="558"/>
      <c r="I26" s="558"/>
      <c r="J26" s="558"/>
      <c r="K26" s="558"/>
      <c r="L26" s="558"/>
      <c r="M26" s="558"/>
      <c r="N26" s="558"/>
      <c r="O26" s="558"/>
      <c r="P26" s="558"/>
      <c r="Q26" s="558"/>
      <c r="R26" s="558"/>
      <c r="S26" s="558"/>
      <c r="T26" s="558"/>
      <c r="U26" s="558"/>
      <c r="V26" s="558"/>
      <c r="W26" s="558"/>
      <c r="X26" s="558"/>
      <c r="Y26" s="558"/>
      <c r="Z26" s="559"/>
    </row>
    <row r="27" spans="2:26" ht="21.75" customHeight="1" x14ac:dyDescent="0.15">
      <c r="B27" s="294"/>
      <c r="C27" s="557"/>
      <c r="D27" s="558"/>
      <c r="E27" s="558"/>
      <c r="F27" s="558"/>
      <c r="G27" s="558"/>
      <c r="H27" s="558"/>
      <c r="I27" s="558"/>
      <c r="J27" s="558"/>
      <c r="K27" s="558"/>
      <c r="L27" s="558"/>
      <c r="M27" s="558"/>
      <c r="N27" s="558"/>
      <c r="O27" s="558"/>
      <c r="P27" s="558"/>
      <c r="Q27" s="558"/>
      <c r="R27" s="558"/>
      <c r="S27" s="558"/>
      <c r="T27" s="558"/>
      <c r="U27" s="558"/>
      <c r="V27" s="558"/>
      <c r="W27" s="558"/>
      <c r="X27" s="558"/>
      <c r="Y27" s="558"/>
      <c r="Z27" s="559"/>
    </row>
    <row r="28" spans="2:26" ht="21.75" customHeight="1" x14ac:dyDescent="0.15">
      <c r="B28" s="294"/>
      <c r="C28" s="557"/>
      <c r="D28" s="558"/>
      <c r="E28" s="558"/>
      <c r="F28" s="558"/>
      <c r="G28" s="558"/>
      <c r="H28" s="558"/>
      <c r="I28" s="558"/>
      <c r="J28" s="558"/>
      <c r="K28" s="558"/>
      <c r="L28" s="558"/>
      <c r="M28" s="558"/>
      <c r="N28" s="558"/>
      <c r="O28" s="558"/>
      <c r="P28" s="558"/>
      <c r="Q28" s="558"/>
      <c r="R28" s="558"/>
      <c r="S28" s="558"/>
      <c r="T28" s="558"/>
      <c r="U28" s="558"/>
      <c r="V28" s="558"/>
      <c r="W28" s="558"/>
      <c r="X28" s="558"/>
      <c r="Y28" s="558"/>
      <c r="Z28" s="559"/>
    </row>
    <row r="29" spans="2:26" ht="47.25" customHeight="1" x14ac:dyDescent="0.15">
      <c r="B29" s="295"/>
      <c r="C29" s="122"/>
      <c r="D29" s="122"/>
      <c r="E29" s="123"/>
      <c r="F29" s="124"/>
      <c r="G29" s="122"/>
      <c r="H29" s="122"/>
      <c r="I29" s="122"/>
      <c r="J29" s="560" t="s">
        <v>612</v>
      </c>
      <c r="K29" s="560"/>
      <c r="L29" s="560"/>
      <c r="M29" s="560"/>
      <c r="N29" s="560"/>
      <c r="O29" s="560"/>
      <c r="P29" s="560"/>
      <c r="Q29" s="560" t="s">
        <v>613</v>
      </c>
      <c r="R29" s="560"/>
      <c r="S29" s="560"/>
      <c r="T29" s="560"/>
      <c r="U29" s="560"/>
      <c r="V29" s="560"/>
      <c r="W29" s="560"/>
      <c r="X29" s="560"/>
      <c r="Y29" s="560"/>
      <c r="Z29" s="125"/>
    </row>
    <row r="30" spans="2:26" ht="15" customHeight="1" x14ac:dyDescent="0.15">
      <c r="C30" s="3" t="s">
        <v>614</v>
      </c>
    </row>
    <row r="31" spans="2:26" ht="15" customHeight="1" x14ac:dyDescent="0.15">
      <c r="C31" s="1" t="s">
        <v>615</v>
      </c>
    </row>
    <row r="32" spans="2:26" ht="15" customHeight="1" x14ac:dyDescent="0.15">
      <c r="C32" s="1" t="s">
        <v>616</v>
      </c>
    </row>
    <row r="33" spans="3:3" ht="15" customHeight="1" x14ac:dyDescent="0.15">
      <c r="C33" s="1" t="s">
        <v>617</v>
      </c>
    </row>
    <row r="34" spans="3:3" ht="7.15" customHeight="1" x14ac:dyDescent="0.15"/>
    <row r="37" spans="3:3" ht="98.25" customHeight="1" x14ac:dyDescent="0.15"/>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9"/>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4EA96-1EC9-4086-A488-2CBDF019F38D}">
  <sheetPr codeName="Sheet28"/>
  <dimension ref="B1:Y168"/>
  <sheetViews>
    <sheetView showGridLines="0" showZeros="0" view="pageBreakPreview" topLeftCell="A90" zoomScale="80" zoomScaleNormal="55" zoomScaleSheetLayoutView="80" workbookViewId="0">
      <selection activeCell="M126" sqref="M126"/>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16384" width="9" style="1"/>
  </cols>
  <sheetData>
    <row r="1" spans="2:25" ht="9.75" customHeight="1" x14ac:dyDescent="0.15"/>
    <row r="2" spans="2:25" ht="24.75" customHeight="1" x14ac:dyDescent="0.15">
      <c r="B2" s="640" t="s">
        <v>618</v>
      </c>
      <c r="C2" s="640"/>
      <c r="D2" s="640"/>
      <c r="E2" s="640"/>
      <c r="F2" s="556"/>
      <c r="G2" s="556"/>
      <c r="H2" s="556"/>
      <c r="I2" s="640"/>
      <c r="J2" s="640"/>
      <c r="K2" s="640"/>
      <c r="L2" s="640"/>
      <c r="M2" s="640"/>
      <c r="N2" s="640"/>
      <c r="O2" s="640"/>
      <c r="P2" s="640"/>
      <c r="Q2" s="640"/>
      <c r="R2" s="640"/>
      <c r="S2" s="640"/>
      <c r="T2" s="640"/>
      <c r="U2" s="640"/>
      <c r="V2" s="640"/>
      <c r="W2" s="640"/>
      <c r="X2" s="640"/>
    </row>
    <row r="3" spans="2:25" ht="20.100000000000001" customHeight="1" x14ac:dyDescent="0.15">
      <c r="B3" s="509" t="s">
        <v>8</v>
      </c>
      <c r="C3" s="510"/>
      <c r="D3" s="510"/>
      <c r="E3" s="510"/>
      <c r="F3" s="641" t="s">
        <v>574</v>
      </c>
      <c r="G3" s="641"/>
      <c r="H3" s="641"/>
      <c r="I3" s="642" t="s">
        <v>9</v>
      </c>
      <c r="J3" s="643"/>
      <c r="K3" s="632" t="s">
        <v>619</v>
      </c>
      <c r="L3" s="633"/>
      <c r="M3" s="633"/>
      <c r="N3" s="634"/>
      <c r="O3" s="644" t="s">
        <v>620</v>
      </c>
      <c r="P3" s="646" t="s">
        <v>580</v>
      </c>
      <c r="Q3" s="647"/>
      <c r="R3" s="647"/>
      <c r="S3" s="648"/>
      <c r="T3" s="529" t="s">
        <v>621</v>
      </c>
      <c r="U3" s="530"/>
      <c r="V3" s="530"/>
      <c r="W3" s="531"/>
      <c r="X3" s="535">
        <v>45621</v>
      </c>
      <c r="Y3" s="537"/>
    </row>
    <row r="4" spans="2:25" ht="20.100000000000001" customHeight="1" x14ac:dyDescent="0.15">
      <c r="B4" s="541" t="s">
        <v>0</v>
      </c>
      <c r="C4" s="542"/>
      <c r="D4" s="542"/>
      <c r="E4" s="542"/>
      <c r="F4" s="629" t="s">
        <v>583</v>
      </c>
      <c r="G4" s="629"/>
      <c r="H4" s="629"/>
      <c r="I4" s="630" t="s">
        <v>1</v>
      </c>
      <c r="J4" s="631"/>
      <c r="K4" s="632" t="s">
        <v>578</v>
      </c>
      <c r="L4" s="633"/>
      <c r="M4" s="633"/>
      <c r="N4" s="634"/>
      <c r="O4" s="645"/>
      <c r="P4" s="635" t="s">
        <v>584</v>
      </c>
      <c r="Q4" s="636"/>
      <c r="R4" s="636"/>
      <c r="S4" s="637"/>
      <c r="T4" s="649"/>
      <c r="U4" s="650"/>
      <c r="V4" s="650"/>
      <c r="W4" s="637"/>
      <c r="X4" s="651"/>
      <c r="Y4" s="652"/>
    </row>
    <row r="5" spans="2:25" ht="15" customHeight="1" x14ac:dyDescent="0.15">
      <c r="B5" s="601" t="s">
        <v>622</v>
      </c>
      <c r="C5" s="619" t="s">
        <v>623</v>
      </c>
      <c r="D5" s="620"/>
      <c r="E5" s="621" t="s">
        <v>624</v>
      </c>
      <c r="F5" s="621" t="s">
        <v>625</v>
      </c>
      <c r="G5" s="613" t="s">
        <v>626</v>
      </c>
      <c r="H5" s="615"/>
      <c r="I5" s="509" t="s">
        <v>627</v>
      </c>
      <c r="J5" s="510"/>
      <c r="K5" s="510"/>
      <c r="L5" s="510"/>
      <c r="M5" s="510"/>
      <c r="N5" s="511"/>
      <c r="O5" s="127" t="s">
        <v>628</v>
      </c>
      <c r="P5" s="607" t="s">
        <v>629</v>
      </c>
      <c r="Q5" s="608"/>
      <c r="R5" s="608"/>
      <c r="S5" s="609"/>
      <c r="T5" s="613" t="s">
        <v>630</v>
      </c>
      <c r="U5" s="614"/>
      <c r="V5" s="614"/>
      <c r="W5" s="614"/>
      <c r="X5" s="615"/>
      <c r="Y5" s="623" t="s">
        <v>631</v>
      </c>
    </row>
    <row r="6" spans="2:25" ht="15" customHeight="1" x14ac:dyDescent="0.15">
      <c r="B6" s="602"/>
      <c r="C6" s="619"/>
      <c r="D6" s="620"/>
      <c r="E6" s="621"/>
      <c r="F6" s="621"/>
      <c r="G6" s="616"/>
      <c r="H6" s="618"/>
      <c r="I6" s="541"/>
      <c r="J6" s="542"/>
      <c r="K6" s="542"/>
      <c r="L6" s="542"/>
      <c r="M6" s="542"/>
      <c r="N6" s="543"/>
      <c r="O6" s="128">
        <v>43679</v>
      </c>
      <c r="P6" s="610"/>
      <c r="Q6" s="611"/>
      <c r="R6" s="611"/>
      <c r="S6" s="612"/>
      <c r="T6" s="616"/>
      <c r="U6" s="617"/>
      <c r="V6" s="617"/>
      <c r="W6" s="617"/>
      <c r="X6" s="618"/>
      <c r="Y6" s="621"/>
    </row>
    <row r="7" spans="2:25" ht="16.149999999999999" customHeight="1" x14ac:dyDescent="0.15">
      <c r="B7" s="602"/>
      <c r="C7" s="619"/>
      <c r="D7" s="620"/>
      <c r="E7" s="621"/>
      <c r="F7" s="621"/>
      <c r="G7" s="547" t="s">
        <v>632</v>
      </c>
      <c r="H7" s="547" t="s">
        <v>633</v>
      </c>
      <c r="I7" s="515" t="s">
        <v>634</v>
      </c>
      <c r="J7" s="515" t="s">
        <v>635</v>
      </c>
      <c r="K7" s="626"/>
      <c r="L7" s="626"/>
      <c r="M7" s="627" t="s">
        <v>636</v>
      </c>
      <c r="N7" s="628" t="s">
        <v>637</v>
      </c>
      <c r="O7" s="515" t="s">
        <v>638</v>
      </c>
      <c r="P7" s="638" t="s">
        <v>639</v>
      </c>
      <c r="Q7" s="626"/>
      <c r="R7" s="547" t="s">
        <v>640</v>
      </c>
      <c r="S7" s="547" t="s">
        <v>641</v>
      </c>
      <c r="T7" s="639" t="s">
        <v>642</v>
      </c>
      <c r="U7" s="547" t="s">
        <v>643</v>
      </c>
      <c r="V7" s="626"/>
      <c r="W7" s="626"/>
      <c r="X7" s="626"/>
      <c r="Y7" s="621"/>
    </row>
    <row r="8" spans="2:25" ht="16.149999999999999" customHeight="1" x14ac:dyDescent="0.15">
      <c r="B8" s="602"/>
      <c r="C8" s="541"/>
      <c r="D8" s="543"/>
      <c r="E8" s="622"/>
      <c r="F8" s="622"/>
      <c r="G8" s="625"/>
      <c r="H8" s="625"/>
      <c r="I8" s="626"/>
      <c r="J8" s="626"/>
      <c r="K8" s="626"/>
      <c r="L8" s="626"/>
      <c r="M8" s="626"/>
      <c r="N8" s="626"/>
      <c r="O8" s="626"/>
      <c r="P8" s="129" t="s">
        <v>644</v>
      </c>
      <c r="Q8" s="129" t="s">
        <v>645</v>
      </c>
      <c r="R8" s="626"/>
      <c r="S8" s="626"/>
      <c r="T8" s="626"/>
      <c r="U8" s="626"/>
      <c r="V8" s="626"/>
      <c r="W8" s="626"/>
      <c r="X8" s="626"/>
      <c r="Y8" s="624"/>
    </row>
    <row r="9" spans="2:25" ht="15.75" customHeight="1" x14ac:dyDescent="0.15">
      <c r="B9" s="602"/>
      <c r="C9" s="604" t="s">
        <v>646</v>
      </c>
      <c r="D9" s="606"/>
      <c r="E9" s="130">
        <v>1</v>
      </c>
      <c r="F9" s="131">
        <v>-2.2999999999999998</v>
      </c>
      <c r="G9" s="132" t="s">
        <v>647</v>
      </c>
      <c r="H9" s="132" t="s">
        <v>648</v>
      </c>
      <c r="I9" s="132" t="s">
        <v>649</v>
      </c>
      <c r="J9" s="599" t="s">
        <v>266</v>
      </c>
      <c r="K9" s="599"/>
      <c r="L9" s="599"/>
      <c r="M9" s="133" t="s">
        <v>650</v>
      </c>
      <c r="N9" s="133" t="s">
        <v>650</v>
      </c>
      <c r="O9" s="132" t="s">
        <v>651</v>
      </c>
      <c r="P9" s="132"/>
      <c r="Q9" s="132" t="s">
        <v>652</v>
      </c>
      <c r="R9" s="132" t="s">
        <v>653</v>
      </c>
      <c r="S9" s="132" t="s">
        <v>654</v>
      </c>
      <c r="T9" s="132" t="s">
        <v>655</v>
      </c>
      <c r="U9" s="599"/>
      <c r="V9" s="600"/>
      <c r="W9" s="600"/>
      <c r="X9" s="600"/>
      <c r="Y9" s="132" t="s">
        <v>656</v>
      </c>
    </row>
    <row r="10" spans="2:25" ht="15.95" customHeight="1" x14ac:dyDescent="0.15">
      <c r="B10" s="602"/>
      <c r="C10" s="604" t="s">
        <v>444</v>
      </c>
      <c r="D10" s="606"/>
      <c r="E10" s="130">
        <v>1</v>
      </c>
      <c r="F10" s="131">
        <v>18.5</v>
      </c>
      <c r="G10" s="132" t="s">
        <v>647</v>
      </c>
      <c r="H10" s="132" t="s">
        <v>657</v>
      </c>
      <c r="I10" s="132" t="s">
        <v>649</v>
      </c>
      <c r="J10" s="599" t="s">
        <v>266</v>
      </c>
      <c r="K10" s="599"/>
      <c r="L10" s="599"/>
      <c r="M10" s="133" t="s">
        <v>658</v>
      </c>
      <c r="N10" s="134" t="s">
        <v>659</v>
      </c>
      <c r="O10" s="132" t="s">
        <v>651</v>
      </c>
      <c r="P10" s="132"/>
      <c r="Q10" s="132" t="s">
        <v>651</v>
      </c>
      <c r="R10" s="132" t="s">
        <v>653</v>
      </c>
      <c r="S10" s="132" t="s">
        <v>660</v>
      </c>
      <c r="T10" s="132" t="s">
        <v>661</v>
      </c>
      <c r="U10" s="599"/>
      <c r="V10" s="600"/>
      <c r="W10" s="600"/>
      <c r="X10" s="600"/>
      <c r="Y10" s="132" t="s">
        <v>662</v>
      </c>
    </row>
    <row r="11" spans="2:25" ht="15.95" customHeight="1" x14ac:dyDescent="0.15">
      <c r="B11" s="602"/>
      <c r="C11" s="604" t="s">
        <v>445</v>
      </c>
      <c r="D11" s="606"/>
      <c r="E11" s="130">
        <v>1</v>
      </c>
      <c r="F11" s="131">
        <v>28.9</v>
      </c>
      <c r="G11" s="132" t="s">
        <v>647</v>
      </c>
      <c r="H11" s="132" t="s">
        <v>663</v>
      </c>
      <c r="I11" s="132" t="s">
        <v>649</v>
      </c>
      <c r="J11" s="599" t="s">
        <v>276</v>
      </c>
      <c r="K11" s="599"/>
      <c r="L11" s="599"/>
      <c r="M11" s="133" t="s">
        <v>664</v>
      </c>
      <c r="N11" s="133" t="s">
        <v>661</v>
      </c>
      <c r="O11" s="132" t="s">
        <v>661</v>
      </c>
      <c r="P11" s="132"/>
      <c r="Q11" s="132" t="s">
        <v>651</v>
      </c>
      <c r="R11" s="132" t="s">
        <v>653</v>
      </c>
      <c r="S11" s="132" t="s">
        <v>660</v>
      </c>
      <c r="T11" s="132" t="s">
        <v>661</v>
      </c>
      <c r="U11" s="599"/>
      <c r="V11" s="600"/>
      <c r="W11" s="600"/>
      <c r="X11" s="600"/>
      <c r="Y11" s="132" t="s">
        <v>662</v>
      </c>
    </row>
    <row r="12" spans="2:25" ht="15.95" customHeight="1" x14ac:dyDescent="0.15">
      <c r="B12" s="602"/>
      <c r="C12" s="604" t="s">
        <v>447</v>
      </c>
      <c r="D12" s="606"/>
      <c r="E12" s="130">
        <v>1</v>
      </c>
      <c r="F12" s="131">
        <v>50</v>
      </c>
      <c r="G12" s="132" t="s">
        <v>647</v>
      </c>
      <c r="H12" s="132" t="s">
        <v>665</v>
      </c>
      <c r="I12" s="132" t="s">
        <v>649</v>
      </c>
      <c r="J12" s="599" t="s">
        <v>266</v>
      </c>
      <c r="K12" s="599"/>
      <c r="L12" s="599"/>
      <c r="M12" s="133" t="s">
        <v>666</v>
      </c>
      <c r="N12" s="133" t="s">
        <v>666</v>
      </c>
      <c r="O12" s="132" t="s">
        <v>651</v>
      </c>
      <c r="P12" s="132"/>
      <c r="Q12" s="132" t="s">
        <v>652</v>
      </c>
      <c r="R12" s="132" t="s">
        <v>653</v>
      </c>
      <c r="S12" s="132" t="s">
        <v>654</v>
      </c>
      <c r="T12" s="132" t="s">
        <v>655</v>
      </c>
      <c r="U12" s="599"/>
      <c r="V12" s="600"/>
      <c r="W12" s="600"/>
      <c r="X12" s="600"/>
      <c r="Y12" s="132" t="s">
        <v>656</v>
      </c>
    </row>
    <row r="13" spans="2:25" ht="15.95" customHeight="1" x14ac:dyDescent="0.15">
      <c r="B13" s="602"/>
      <c r="C13" s="604" t="s">
        <v>447</v>
      </c>
      <c r="D13" s="606"/>
      <c r="E13" s="130">
        <v>2</v>
      </c>
      <c r="F13" s="131">
        <v>49.7</v>
      </c>
      <c r="G13" s="132" t="s">
        <v>647</v>
      </c>
      <c r="H13" s="132" t="s">
        <v>663</v>
      </c>
      <c r="I13" s="132" t="s">
        <v>273</v>
      </c>
      <c r="J13" s="599" t="s">
        <v>273</v>
      </c>
      <c r="K13" s="599"/>
      <c r="L13" s="599"/>
      <c r="M13" s="133" t="s">
        <v>667</v>
      </c>
      <c r="N13" s="133" t="s">
        <v>661</v>
      </c>
      <c r="O13" s="132" t="s">
        <v>661</v>
      </c>
      <c r="P13" s="132"/>
      <c r="Q13" s="132" t="s">
        <v>651</v>
      </c>
      <c r="R13" s="132" t="s">
        <v>653</v>
      </c>
      <c r="S13" s="132" t="s">
        <v>660</v>
      </c>
      <c r="T13" s="132" t="s">
        <v>661</v>
      </c>
      <c r="U13" s="599"/>
      <c r="V13" s="600"/>
      <c r="W13" s="600"/>
      <c r="X13" s="600"/>
      <c r="Y13" s="132" t="s">
        <v>662</v>
      </c>
    </row>
    <row r="14" spans="2:25" ht="15.95" customHeight="1" x14ac:dyDescent="0.15">
      <c r="B14" s="602"/>
      <c r="C14" s="604" t="s">
        <v>448</v>
      </c>
      <c r="D14" s="606"/>
      <c r="E14" s="130">
        <v>1</v>
      </c>
      <c r="F14" s="131">
        <v>60.5</v>
      </c>
      <c r="G14" s="132" t="s">
        <v>647</v>
      </c>
      <c r="H14" s="132" t="s">
        <v>663</v>
      </c>
      <c r="I14" s="132" t="s">
        <v>649</v>
      </c>
      <c r="J14" s="599" t="s">
        <v>266</v>
      </c>
      <c r="K14" s="599"/>
      <c r="L14" s="599"/>
      <c r="M14" s="133" t="s">
        <v>666</v>
      </c>
      <c r="N14" s="133" t="s">
        <v>666</v>
      </c>
      <c r="O14" s="135" t="s">
        <v>651</v>
      </c>
      <c r="P14" s="135"/>
      <c r="Q14" s="135" t="s">
        <v>652</v>
      </c>
      <c r="R14" s="132" t="s">
        <v>653</v>
      </c>
      <c r="S14" s="132" t="s">
        <v>654</v>
      </c>
      <c r="T14" s="132" t="s">
        <v>655</v>
      </c>
      <c r="U14" s="599"/>
      <c r="V14" s="600"/>
      <c r="W14" s="600"/>
      <c r="X14" s="600"/>
      <c r="Y14" s="132" t="s">
        <v>656</v>
      </c>
    </row>
    <row r="15" spans="2:25" ht="15.95" customHeight="1" x14ac:dyDescent="0.15">
      <c r="B15" s="602"/>
      <c r="C15" s="604" t="s">
        <v>448</v>
      </c>
      <c r="D15" s="606"/>
      <c r="E15" s="130">
        <v>2</v>
      </c>
      <c r="F15" s="131">
        <v>50.8</v>
      </c>
      <c r="G15" s="132" t="s">
        <v>647</v>
      </c>
      <c r="H15" s="132" t="s">
        <v>668</v>
      </c>
      <c r="I15" s="132" t="s">
        <v>649</v>
      </c>
      <c r="J15" s="599" t="s">
        <v>266</v>
      </c>
      <c r="K15" s="599"/>
      <c r="L15" s="599"/>
      <c r="M15" s="133" t="s">
        <v>669</v>
      </c>
      <c r="N15" s="133" t="s">
        <v>670</v>
      </c>
      <c r="O15" s="135" t="s">
        <v>651</v>
      </c>
      <c r="P15" s="135"/>
      <c r="Q15" s="135" t="s">
        <v>651</v>
      </c>
      <c r="R15" s="132" t="s">
        <v>653</v>
      </c>
      <c r="S15" s="132" t="s">
        <v>660</v>
      </c>
      <c r="T15" s="132" t="s">
        <v>661</v>
      </c>
      <c r="U15" s="599"/>
      <c r="V15" s="600"/>
      <c r="W15" s="600"/>
      <c r="X15" s="600"/>
      <c r="Y15" s="132" t="s">
        <v>662</v>
      </c>
    </row>
    <row r="16" spans="2:25" ht="15.95" customHeight="1" x14ac:dyDescent="0.15">
      <c r="B16" s="602"/>
      <c r="C16" s="604" t="s">
        <v>448</v>
      </c>
      <c r="D16" s="606"/>
      <c r="E16" s="130">
        <v>3</v>
      </c>
      <c r="F16" s="131">
        <v>60.5</v>
      </c>
      <c r="G16" s="132" t="s">
        <v>647</v>
      </c>
      <c r="H16" s="132" t="s">
        <v>665</v>
      </c>
      <c r="I16" s="132" t="s">
        <v>649</v>
      </c>
      <c r="J16" s="599" t="s">
        <v>266</v>
      </c>
      <c r="K16" s="599"/>
      <c r="L16" s="599"/>
      <c r="M16" s="133" t="s">
        <v>666</v>
      </c>
      <c r="N16" s="133" t="s">
        <v>661</v>
      </c>
      <c r="O16" s="135" t="s">
        <v>661</v>
      </c>
      <c r="P16" s="135"/>
      <c r="Q16" s="135" t="s">
        <v>652</v>
      </c>
      <c r="R16" s="132" t="s">
        <v>653</v>
      </c>
      <c r="S16" s="132" t="s">
        <v>654</v>
      </c>
      <c r="T16" s="132" t="s">
        <v>655</v>
      </c>
      <c r="U16" s="599"/>
      <c r="V16" s="600"/>
      <c r="W16" s="600"/>
      <c r="X16" s="600"/>
      <c r="Y16" s="132" t="s">
        <v>656</v>
      </c>
    </row>
    <row r="17" spans="2:25" ht="15.95" customHeight="1" x14ac:dyDescent="0.15">
      <c r="B17" s="602"/>
      <c r="C17" s="597" t="s">
        <v>450</v>
      </c>
      <c r="D17" s="598"/>
      <c r="E17" s="130">
        <v>1</v>
      </c>
      <c r="F17" s="131">
        <v>71.400000000000006</v>
      </c>
      <c r="G17" s="132" t="s">
        <v>647</v>
      </c>
      <c r="H17" s="132" t="s">
        <v>668</v>
      </c>
      <c r="I17" s="132" t="s">
        <v>649</v>
      </c>
      <c r="J17" s="604" t="s">
        <v>266</v>
      </c>
      <c r="K17" s="605"/>
      <c r="L17" s="606"/>
      <c r="M17" s="133" t="s">
        <v>671</v>
      </c>
      <c r="N17" s="133" t="s">
        <v>661</v>
      </c>
      <c r="O17" s="135" t="s">
        <v>661</v>
      </c>
      <c r="P17" s="135"/>
      <c r="Q17" s="135" t="s">
        <v>651</v>
      </c>
      <c r="R17" s="132" t="s">
        <v>653</v>
      </c>
      <c r="S17" s="132" t="s">
        <v>660</v>
      </c>
      <c r="T17" s="132" t="s">
        <v>661</v>
      </c>
      <c r="U17" s="604"/>
      <c r="V17" s="605"/>
      <c r="W17" s="605"/>
      <c r="X17" s="606"/>
      <c r="Y17" s="132" t="s">
        <v>662</v>
      </c>
    </row>
    <row r="18" spans="2:25" ht="15.95" customHeight="1" x14ac:dyDescent="0.15">
      <c r="B18" s="602"/>
      <c r="C18" s="597" t="s">
        <v>452</v>
      </c>
      <c r="D18" s="598"/>
      <c r="E18" s="130">
        <v>1</v>
      </c>
      <c r="F18" s="131">
        <v>102.5</v>
      </c>
      <c r="G18" s="132" t="s">
        <v>647</v>
      </c>
      <c r="H18" s="132" t="s">
        <v>663</v>
      </c>
      <c r="I18" s="132" t="s">
        <v>649</v>
      </c>
      <c r="J18" s="604" t="s">
        <v>266</v>
      </c>
      <c r="K18" s="605"/>
      <c r="L18" s="606"/>
      <c r="M18" s="133" t="s">
        <v>659</v>
      </c>
      <c r="N18" s="133" t="s">
        <v>659</v>
      </c>
      <c r="O18" s="135" t="s">
        <v>651</v>
      </c>
      <c r="P18" s="135"/>
      <c r="Q18" s="135" t="s">
        <v>652</v>
      </c>
      <c r="R18" s="132" t="s">
        <v>653</v>
      </c>
      <c r="S18" s="132" t="s">
        <v>654</v>
      </c>
      <c r="T18" s="132" t="s">
        <v>655</v>
      </c>
      <c r="U18" s="604"/>
      <c r="V18" s="605"/>
      <c r="W18" s="605"/>
      <c r="X18" s="606"/>
      <c r="Y18" s="132" t="s">
        <v>656</v>
      </c>
    </row>
    <row r="19" spans="2:25" ht="15.95" customHeight="1" x14ac:dyDescent="0.15">
      <c r="B19" s="602"/>
      <c r="C19" s="597" t="s">
        <v>452</v>
      </c>
      <c r="D19" s="598"/>
      <c r="E19" s="130">
        <v>2</v>
      </c>
      <c r="F19" s="131">
        <v>102.5</v>
      </c>
      <c r="G19" s="132" t="s">
        <v>647</v>
      </c>
      <c r="H19" s="132" t="s">
        <v>663</v>
      </c>
      <c r="I19" s="132" t="s">
        <v>649</v>
      </c>
      <c r="J19" s="604" t="s">
        <v>266</v>
      </c>
      <c r="K19" s="605"/>
      <c r="L19" s="606"/>
      <c r="M19" s="133" t="s">
        <v>672</v>
      </c>
      <c r="N19" s="133" t="s">
        <v>672</v>
      </c>
      <c r="O19" s="135" t="s">
        <v>651</v>
      </c>
      <c r="P19" s="135"/>
      <c r="Q19" s="135" t="s">
        <v>651</v>
      </c>
      <c r="R19" s="132" t="s">
        <v>653</v>
      </c>
      <c r="S19" s="132" t="s">
        <v>660</v>
      </c>
      <c r="T19" s="132" t="s">
        <v>661</v>
      </c>
      <c r="U19" s="604"/>
      <c r="V19" s="605"/>
      <c r="W19" s="605"/>
      <c r="X19" s="606"/>
      <c r="Y19" s="132" t="s">
        <v>662</v>
      </c>
    </row>
    <row r="20" spans="2:25" ht="15.95" customHeight="1" x14ac:dyDescent="0.15">
      <c r="B20" s="602"/>
      <c r="C20" s="597" t="s">
        <v>452</v>
      </c>
      <c r="D20" s="598"/>
      <c r="E20" s="130">
        <v>3</v>
      </c>
      <c r="F20" s="131">
        <v>92.5</v>
      </c>
      <c r="G20" s="132" t="s">
        <v>647</v>
      </c>
      <c r="H20" s="132" t="s">
        <v>673</v>
      </c>
      <c r="I20" s="132" t="s">
        <v>649</v>
      </c>
      <c r="J20" s="604" t="s">
        <v>266</v>
      </c>
      <c r="K20" s="605"/>
      <c r="L20" s="606"/>
      <c r="M20" s="133" t="s">
        <v>674</v>
      </c>
      <c r="N20" s="133" t="s">
        <v>675</v>
      </c>
      <c r="O20" s="135" t="s">
        <v>651</v>
      </c>
      <c r="P20" s="135"/>
      <c r="Q20" s="135" t="s">
        <v>651</v>
      </c>
      <c r="R20" s="132" t="s">
        <v>653</v>
      </c>
      <c r="S20" s="132" t="s">
        <v>660</v>
      </c>
      <c r="T20" s="132" t="s">
        <v>661</v>
      </c>
      <c r="U20" s="599"/>
      <c r="V20" s="600"/>
      <c r="W20" s="600"/>
      <c r="X20" s="600"/>
      <c r="Y20" s="132" t="s">
        <v>662</v>
      </c>
    </row>
    <row r="21" spans="2:25" ht="15.95" customHeight="1" x14ac:dyDescent="0.15">
      <c r="B21" s="602"/>
      <c r="C21" s="597" t="s">
        <v>452</v>
      </c>
      <c r="D21" s="598"/>
      <c r="E21" s="130">
        <v>4</v>
      </c>
      <c r="F21" s="131">
        <v>102.5</v>
      </c>
      <c r="G21" s="132" t="s">
        <v>647</v>
      </c>
      <c r="H21" s="132" t="s">
        <v>657</v>
      </c>
      <c r="I21" s="132" t="s">
        <v>649</v>
      </c>
      <c r="J21" s="599" t="s">
        <v>266</v>
      </c>
      <c r="K21" s="599"/>
      <c r="L21" s="599"/>
      <c r="M21" s="133" t="s">
        <v>658</v>
      </c>
      <c r="N21" s="133" t="s">
        <v>676</v>
      </c>
      <c r="O21" s="135" t="s">
        <v>651</v>
      </c>
      <c r="P21" s="135"/>
      <c r="Q21" s="135" t="s">
        <v>652</v>
      </c>
      <c r="R21" s="132" t="s">
        <v>653</v>
      </c>
      <c r="S21" s="132" t="s">
        <v>654</v>
      </c>
      <c r="T21" s="132" t="s">
        <v>655</v>
      </c>
      <c r="U21" s="599"/>
      <c r="V21" s="600"/>
      <c r="W21" s="600"/>
      <c r="X21" s="600"/>
      <c r="Y21" s="132" t="s">
        <v>656</v>
      </c>
    </row>
    <row r="22" spans="2:25" ht="15.95" customHeight="1" x14ac:dyDescent="0.15">
      <c r="B22" s="602"/>
      <c r="C22" s="597" t="s">
        <v>453</v>
      </c>
      <c r="D22" s="598"/>
      <c r="E22" s="130">
        <v>1</v>
      </c>
      <c r="F22" s="131">
        <v>113</v>
      </c>
      <c r="G22" s="132" t="s">
        <v>647</v>
      </c>
      <c r="H22" s="132" t="s">
        <v>663</v>
      </c>
      <c r="I22" s="132" t="s">
        <v>649</v>
      </c>
      <c r="J22" s="599" t="s">
        <v>266</v>
      </c>
      <c r="K22" s="599"/>
      <c r="L22" s="599"/>
      <c r="M22" s="133" t="s">
        <v>677</v>
      </c>
      <c r="N22" s="133" t="s">
        <v>677</v>
      </c>
      <c r="O22" s="132" t="s">
        <v>652</v>
      </c>
      <c r="P22" s="132"/>
      <c r="Q22" s="132" t="s">
        <v>652</v>
      </c>
      <c r="R22" s="132" t="s">
        <v>653</v>
      </c>
      <c r="S22" s="132" t="s">
        <v>654</v>
      </c>
      <c r="T22" s="132" t="s">
        <v>655</v>
      </c>
      <c r="U22" s="599"/>
      <c r="V22" s="600"/>
      <c r="W22" s="600"/>
      <c r="X22" s="600"/>
      <c r="Y22" s="132" t="s">
        <v>656</v>
      </c>
    </row>
    <row r="23" spans="2:25" ht="15.95" customHeight="1" x14ac:dyDescent="0.15">
      <c r="B23" s="602"/>
      <c r="C23" s="597" t="s">
        <v>453</v>
      </c>
      <c r="D23" s="598"/>
      <c r="E23" s="130">
        <v>2</v>
      </c>
      <c r="F23" s="131">
        <v>104.5</v>
      </c>
      <c r="G23" s="132" t="s">
        <v>647</v>
      </c>
      <c r="H23" s="132" t="s">
        <v>668</v>
      </c>
      <c r="I23" s="132" t="s">
        <v>649</v>
      </c>
      <c r="J23" s="599" t="s">
        <v>266</v>
      </c>
      <c r="K23" s="599"/>
      <c r="L23" s="599"/>
      <c r="M23" s="133" t="s">
        <v>678</v>
      </c>
      <c r="N23" s="133" t="s">
        <v>678</v>
      </c>
      <c r="O23" s="132" t="s">
        <v>651</v>
      </c>
      <c r="P23" s="132"/>
      <c r="Q23" s="132" t="s">
        <v>651</v>
      </c>
      <c r="R23" s="132" t="s">
        <v>653</v>
      </c>
      <c r="S23" s="132" t="s">
        <v>660</v>
      </c>
      <c r="T23" s="132" t="s">
        <v>661</v>
      </c>
      <c r="U23" s="599"/>
      <c r="V23" s="600"/>
      <c r="W23" s="600"/>
      <c r="X23" s="600"/>
      <c r="Y23" s="132" t="s">
        <v>662</v>
      </c>
    </row>
    <row r="24" spans="2:25" ht="15.95" customHeight="1" x14ac:dyDescent="0.15">
      <c r="B24" s="602"/>
      <c r="C24" s="597" t="s">
        <v>453</v>
      </c>
      <c r="D24" s="598"/>
      <c r="E24" s="130">
        <v>3</v>
      </c>
      <c r="F24" s="131">
        <v>112.9</v>
      </c>
      <c r="G24" s="132" t="s">
        <v>647</v>
      </c>
      <c r="H24" s="132" t="s">
        <v>657</v>
      </c>
      <c r="I24" s="132" t="s">
        <v>649</v>
      </c>
      <c r="J24" s="599" t="s">
        <v>266</v>
      </c>
      <c r="K24" s="599"/>
      <c r="L24" s="599"/>
      <c r="M24" s="133" t="s">
        <v>658</v>
      </c>
      <c r="N24" s="133" t="s">
        <v>658</v>
      </c>
      <c r="O24" s="132" t="s">
        <v>652</v>
      </c>
      <c r="P24" s="132"/>
      <c r="Q24" s="132" t="s">
        <v>652</v>
      </c>
      <c r="R24" s="132" t="s">
        <v>653</v>
      </c>
      <c r="S24" s="132" t="s">
        <v>654</v>
      </c>
      <c r="T24" s="132" t="s">
        <v>655</v>
      </c>
      <c r="U24" s="599"/>
      <c r="V24" s="600"/>
      <c r="W24" s="600"/>
      <c r="X24" s="600"/>
      <c r="Y24" s="132" t="s">
        <v>656</v>
      </c>
    </row>
    <row r="25" spans="2:25" ht="15.95" customHeight="1" x14ac:dyDescent="0.15">
      <c r="B25" s="602"/>
      <c r="C25" s="597" t="s">
        <v>454</v>
      </c>
      <c r="D25" s="598"/>
      <c r="E25" s="130">
        <v>1</v>
      </c>
      <c r="F25" s="131">
        <v>117.3</v>
      </c>
      <c r="G25" s="132" t="s">
        <v>647</v>
      </c>
      <c r="H25" s="132" t="s">
        <v>679</v>
      </c>
      <c r="I25" s="132" t="s">
        <v>649</v>
      </c>
      <c r="J25" s="599" t="s">
        <v>266</v>
      </c>
      <c r="K25" s="599"/>
      <c r="L25" s="599"/>
      <c r="M25" s="133" t="s">
        <v>680</v>
      </c>
      <c r="N25" s="133" t="s">
        <v>680</v>
      </c>
      <c r="O25" s="132" t="s">
        <v>651</v>
      </c>
      <c r="P25" s="132"/>
      <c r="Q25" s="132" t="s">
        <v>652</v>
      </c>
      <c r="R25" s="132" t="s">
        <v>653</v>
      </c>
      <c r="S25" s="132" t="s">
        <v>654</v>
      </c>
      <c r="T25" s="132" t="s">
        <v>655</v>
      </c>
      <c r="U25" s="599"/>
      <c r="V25" s="600"/>
      <c r="W25" s="600"/>
      <c r="X25" s="600"/>
      <c r="Y25" s="132" t="s">
        <v>656</v>
      </c>
    </row>
    <row r="26" spans="2:25" ht="15.95" customHeight="1" x14ac:dyDescent="0.15">
      <c r="B26" s="602"/>
      <c r="C26" s="597" t="s">
        <v>455</v>
      </c>
      <c r="D26" s="598"/>
      <c r="E26" s="130">
        <v>1</v>
      </c>
      <c r="F26" s="131">
        <v>124.1</v>
      </c>
      <c r="G26" s="132" t="s">
        <v>647</v>
      </c>
      <c r="H26" s="132" t="s">
        <v>668</v>
      </c>
      <c r="I26" s="132" t="s">
        <v>649</v>
      </c>
      <c r="J26" s="599" t="s">
        <v>266</v>
      </c>
      <c r="K26" s="599"/>
      <c r="L26" s="599"/>
      <c r="M26" s="133" t="s">
        <v>681</v>
      </c>
      <c r="N26" s="133" t="s">
        <v>681</v>
      </c>
      <c r="O26" s="132" t="s">
        <v>651</v>
      </c>
      <c r="P26" s="132"/>
      <c r="Q26" s="132" t="s">
        <v>651</v>
      </c>
      <c r="R26" s="132" t="s">
        <v>653</v>
      </c>
      <c r="S26" s="132" t="s">
        <v>660</v>
      </c>
      <c r="T26" s="132" t="s">
        <v>661</v>
      </c>
      <c r="U26" s="599"/>
      <c r="V26" s="600"/>
      <c r="W26" s="600"/>
      <c r="X26" s="600"/>
      <c r="Y26" s="132" t="s">
        <v>662</v>
      </c>
    </row>
    <row r="27" spans="2:25" ht="15.95" customHeight="1" x14ac:dyDescent="0.15">
      <c r="B27" s="602"/>
      <c r="C27" s="597" t="s">
        <v>455</v>
      </c>
      <c r="D27" s="598"/>
      <c r="E27" s="130">
        <v>2</v>
      </c>
      <c r="F27" s="131">
        <v>124.2</v>
      </c>
      <c r="G27" s="132" t="s">
        <v>647</v>
      </c>
      <c r="H27" s="132" t="s">
        <v>668</v>
      </c>
      <c r="I27" s="132" t="s">
        <v>649</v>
      </c>
      <c r="J27" s="599" t="s">
        <v>266</v>
      </c>
      <c r="K27" s="599"/>
      <c r="L27" s="599"/>
      <c r="M27" s="133" t="s">
        <v>682</v>
      </c>
      <c r="N27" s="133" t="s">
        <v>683</v>
      </c>
      <c r="O27" s="132" t="s">
        <v>651</v>
      </c>
      <c r="P27" s="132"/>
      <c r="Q27" s="132" t="s">
        <v>651</v>
      </c>
      <c r="R27" s="132" t="s">
        <v>653</v>
      </c>
      <c r="S27" s="132" t="s">
        <v>660</v>
      </c>
      <c r="T27" s="132" t="s">
        <v>661</v>
      </c>
      <c r="U27" s="599"/>
      <c r="V27" s="600"/>
      <c r="W27" s="600"/>
      <c r="X27" s="600"/>
      <c r="Y27" s="132" t="s">
        <v>662</v>
      </c>
    </row>
    <row r="28" spans="2:25" ht="15.95" customHeight="1" x14ac:dyDescent="0.15">
      <c r="B28" s="602"/>
      <c r="C28" s="597" t="s">
        <v>455</v>
      </c>
      <c r="D28" s="598"/>
      <c r="E28" s="130">
        <v>3</v>
      </c>
      <c r="F28" s="131">
        <v>134</v>
      </c>
      <c r="G28" s="132" t="s">
        <v>647</v>
      </c>
      <c r="H28" s="132" t="s">
        <v>665</v>
      </c>
      <c r="I28" s="132" t="s">
        <v>649</v>
      </c>
      <c r="J28" s="599" t="s">
        <v>266</v>
      </c>
      <c r="K28" s="599"/>
      <c r="L28" s="599"/>
      <c r="M28" s="133" t="s">
        <v>658</v>
      </c>
      <c r="N28" s="133" t="s">
        <v>658</v>
      </c>
      <c r="O28" s="132" t="s">
        <v>651</v>
      </c>
      <c r="P28" s="132"/>
      <c r="Q28" s="132" t="s">
        <v>652</v>
      </c>
      <c r="R28" s="132" t="s">
        <v>653</v>
      </c>
      <c r="S28" s="132" t="s">
        <v>654</v>
      </c>
      <c r="T28" s="132" t="s">
        <v>655</v>
      </c>
      <c r="U28" s="599"/>
      <c r="V28" s="600"/>
      <c r="W28" s="600"/>
      <c r="X28" s="600"/>
      <c r="Y28" s="132" t="s">
        <v>656</v>
      </c>
    </row>
    <row r="29" spans="2:25" ht="15.95" customHeight="1" x14ac:dyDescent="0.15">
      <c r="B29" s="602"/>
      <c r="C29" s="597" t="s">
        <v>461</v>
      </c>
      <c r="D29" s="598"/>
      <c r="E29" s="130">
        <v>1</v>
      </c>
      <c r="F29" s="131">
        <v>191.8</v>
      </c>
      <c r="G29" s="132" t="s">
        <v>647</v>
      </c>
      <c r="H29" s="132" t="s">
        <v>668</v>
      </c>
      <c r="I29" s="132" t="s">
        <v>649</v>
      </c>
      <c r="J29" s="599" t="s">
        <v>266</v>
      </c>
      <c r="K29" s="599"/>
      <c r="L29" s="599"/>
      <c r="M29" s="133" t="s">
        <v>659</v>
      </c>
      <c r="N29" s="133" t="s">
        <v>659</v>
      </c>
      <c r="O29" s="132" t="s">
        <v>652</v>
      </c>
      <c r="P29" s="132"/>
      <c r="Q29" s="132" t="s">
        <v>652</v>
      </c>
      <c r="R29" s="132" t="s">
        <v>653</v>
      </c>
      <c r="S29" s="132" t="s">
        <v>654</v>
      </c>
      <c r="T29" s="132" t="s">
        <v>655</v>
      </c>
      <c r="U29" s="599"/>
      <c r="V29" s="600"/>
      <c r="W29" s="600"/>
      <c r="X29" s="600"/>
      <c r="Y29" s="132" t="s">
        <v>656</v>
      </c>
    </row>
    <row r="30" spans="2:25" ht="15.95" customHeight="1" x14ac:dyDescent="0.15">
      <c r="B30" s="602"/>
      <c r="C30" s="597" t="s">
        <v>462</v>
      </c>
      <c r="D30" s="598"/>
      <c r="E30" s="130">
        <v>1</v>
      </c>
      <c r="F30" s="131">
        <v>207.4</v>
      </c>
      <c r="G30" s="132" t="s">
        <v>647</v>
      </c>
      <c r="H30" s="132" t="s">
        <v>663</v>
      </c>
      <c r="I30" s="132" t="s">
        <v>649</v>
      </c>
      <c r="J30" s="599" t="s">
        <v>266</v>
      </c>
      <c r="K30" s="599"/>
      <c r="L30" s="599"/>
      <c r="M30" s="133" t="s">
        <v>666</v>
      </c>
      <c r="N30" s="133" t="s">
        <v>666</v>
      </c>
      <c r="O30" s="132" t="s">
        <v>652</v>
      </c>
      <c r="P30" s="132"/>
      <c r="Q30" s="132" t="s">
        <v>652</v>
      </c>
      <c r="R30" s="132" t="s">
        <v>653</v>
      </c>
      <c r="S30" s="132" t="s">
        <v>654</v>
      </c>
      <c r="T30" s="132" t="s">
        <v>655</v>
      </c>
      <c r="U30" s="599"/>
      <c r="V30" s="600"/>
      <c r="W30" s="600"/>
      <c r="X30" s="600"/>
      <c r="Y30" s="132" t="s">
        <v>656</v>
      </c>
    </row>
    <row r="31" spans="2:25" ht="15.95" customHeight="1" x14ac:dyDescent="0.15">
      <c r="B31" s="602"/>
      <c r="C31" s="597" t="s">
        <v>465</v>
      </c>
      <c r="D31" s="598"/>
      <c r="E31" s="130">
        <v>1</v>
      </c>
      <c r="F31" s="131">
        <v>238.9</v>
      </c>
      <c r="G31" s="132" t="s">
        <v>647</v>
      </c>
      <c r="H31" s="132" t="s">
        <v>663</v>
      </c>
      <c r="I31" s="132" t="s">
        <v>649</v>
      </c>
      <c r="J31" s="599" t="s">
        <v>266</v>
      </c>
      <c r="K31" s="599"/>
      <c r="L31" s="599"/>
      <c r="M31" s="133" t="s">
        <v>650</v>
      </c>
      <c r="N31" s="133" t="s">
        <v>661</v>
      </c>
      <c r="O31" s="132" t="s">
        <v>661</v>
      </c>
      <c r="P31" s="132"/>
      <c r="Q31" s="132" t="s">
        <v>652</v>
      </c>
      <c r="R31" s="132" t="s">
        <v>653</v>
      </c>
      <c r="S31" s="132" t="s">
        <v>654</v>
      </c>
      <c r="T31" s="132" t="s">
        <v>655</v>
      </c>
      <c r="U31" s="599"/>
      <c r="V31" s="600"/>
      <c r="W31" s="600"/>
      <c r="X31" s="600"/>
      <c r="Y31" s="132" t="s">
        <v>656</v>
      </c>
    </row>
    <row r="32" spans="2:25" ht="15.95" customHeight="1" x14ac:dyDescent="0.15">
      <c r="B32" s="602"/>
      <c r="C32" s="597" t="s">
        <v>466</v>
      </c>
      <c r="D32" s="598"/>
      <c r="E32" s="130">
        <v>1</v>
      </c>
      <c r="F32" s="131">
        <v>240.9</v>
      </c>
      <c r="G32" s="132" t="s">
        <v>647</v>
      </c>
      <c r="H32" s="132" t="s">
        <v>668</v>
      </c>
      <c r="I32" s="132" t="s">
        <v>649</v>
      </c>
      <c r="J32" s="599" t="s">
        <v>266</v>
      </c>
      <c r="K32" s="599"/>
      <c r="L32" s="599"/>
      <c r="M32" s="133" t="s">
        <v>684</v>
      </c>
      <c r="N32" s="133" t="s">
        <v>661</v>
      </c>
      <c r="O32" s="132" t="s">
        <v>661</v>
      </c>
      <c r="P32" s="132"/>
      <c r="Q32" s="132" t="s">
        <v>652</v>
      </c>
      <c r="R32" s="132" t="s">
        <v>653</v>
      </c>
      <c r="S32" s="132" t="s">
        <v>654</v>
      </c>
      <c r="T32" s="132" t="s">
        <v>655</v>
      </c>
      <c r="U32" s="599"/>
      <c r="V32" s="600"/>
      <c r="W32" s="600"/>
      <c r="X32" s="600"/>
      <c r="Y32" s="132" t="s">
        <v>656</v>
      </c>
    </row>
    <row r="33" spans="2:25" ht="15.95" customHeight="1" x14ac:dyDescent="0.15">
      <c r="B33" s="602"/>
      <c r="C33" s="597" t="s">
        <v>466</v>
      </c>
      <c r="D33" s="598"/>
      <c r="E33" s="130">
        <v>2</v>
      </c>
      <c r="F33" s="131">
        <v>240.4</v>
      </c>
      <c r="G33" s="132" t="s">
        <v>647</v>
      </c>
      <c r="H33" s="132" t="s">
        <v>668</v>
      </c>
      <c r="I33" s="132" t="s">
        <v>649</v>
      </c>
      <c r="J33" s="599" t="s">
        <v>266</v>
      </c>
      <c r="K33" s="599"/>
      <c r="L33" s="599"/>
      <c r="M33" s="133" t="s">
        <v>685</v>
      </c>
      <c r="N33" s="133" t="s">
        <v>685</v>
      </c>
      <c r="O33" s="132" t="s">
        <v>651</v>
      </c>
      <c r="P33" s="132"/>
      <c r="Q33" s="132" t="s">
        <v>651</v>
      </c>
      <c r="R33" s="132" t="s">
        <v>653</v>
      </c>
      <c r="S33" s="132" t="s">
        <v>660</v>
      </c>
      <c r="T33" s="132" t="s">
        <v>661</v>
      </c>
      <c r="U33" s="599"/>
      <c r="V33" s="600"/>
      <c r="W33" s="600"/>
      <c r="X33" s="600"/>
      <c r="Y33" s="132" t="s">
        <v>662</v>
      </c>
    </row>
    <row r="34" spans="2:25" ht="15.95" customHeight="1" x14ac:dyDescent="0.15">
      <c r="B34" s="602"/>
      <c r="C34" s="597" t="s">
        <v>466</v>
      </c>
      <c r="D34" s="598"/>
      <c r="E34" s="130">
        <v>3</v>
      </c>
      <c r="F34" s="131">
        <v>239.9</v>
      </c>
      <c r="G34" s="132" t="s">
        <v>647</v>
      </c>
      <c r="H34" s="132" t="s">
        <v>668</v>
      </c>
      <c r="I34" s="132" t="s">
        <v>649</v>
      </c>
      <c r="J34" s="599" t="s">
        <v>266</v>
      </c>
      <c r="K34" s="599"/>
      <c r="L34" s="599"/>
      <c r="M34" s="133" t="s">
        <v>650</v>
      </c>
      <c r="N34" s="133" t="s">
        <v>650</v>
      </c>
      <c r="O34" s="132" t="s">
        <v>651</v>
      </c>
      <c r="P34" s="132"/>
      <c r="Q34" s="132" t="s">
        <v>651</v>
      </c>
      <c r="R34" s="132" t="s">
        <v>653</v>
      </c>
      <c r="S34" s="132" t="s">
        <v>660</v>
      </c>
      <c r="T34" s="132" t="s">
        <v>661</v>
      </c>
      <c r="U34" s="599"/>
      <c r="V34" s="600"/>
      <c r="W34" s="600"/>
      <c r="X34" s="600"/>
      <c r="Y34" s="132" t="s">
        <v>662</v>
      </c>
    </row>
    <row r="35" spans="2:25" ht="15.95" customHeight="1" x14ac:dyDescent="0.15">
      <c r="B35" s="602"/>
      <c r="C35" s="597" t="s">
        <v>467</v>
      </c>
      <c r="D35" s="598"/>
      <c r="E35" s="130">
        <v>1</v>
      </c>
      <c r="F35" s="131">
        <v>254</v>
      </c>
      <c r="G35" s="132" t="s">
        <v>647</v>
      </c>
      <c r="H35" s="132" t="s">
        <v>648</v>
      </c>
      <c r="I35" s="132" t="s">
        <v>649</v>
      </c>
      <c r="J35" s="599" t="s">
        <v>266</v>
      </c>
      <c r="K35" s="599"/>
      <c r="L35" s="599"/>
      <c r="M35" s="133" t="s">
        <v>675</v>
      </c>
      <c r="N35" s="133" t="s">
        <v>658</v>
      </c>
      <c r="O35" s="132" t="s">
        <v>651</v>
      </c>
      <c r="P35" s="132"/>
      <c r="Q35" s="132" t="s">
        <v>652</v>
      </c>
      <c r="R35" s="132" t="s">
        <v>653</v>
      </c>
      <c r="S35" s="132" t="s">
        <v>654</v>
      </c>
      <c r="T35" s="132" t="s">
        <v>655</v>
      </c>
      <c r="U35" s="599"/>
      <c r="V35" s="600"/>
      <c r="W35" s="600"/>
      <c r="X35" s="600"/>
      <c r="Y35" s="132" t="s">
        <v>656</v>
      </c>
    </row>
    <row r="36" spans="2:25" ht="15.95" customHeight="1" x14ac:dyDescent="0.15">
      <c r="B36" s="602"/>
      <c r="C36" s="597" t="s">
        <v>468</v>
      </c>
      <c r="D36" s="598"/>
      <c r="E36" s="130">
        <v>1</v>
      </c>
      <c r="F36" s="131">
        <v>260.60000000000002</v>
      </c>
      <c r="G36" s="132" t="s">
        <v>647</v>
      </c>
      <c r="H36" s="132" t="s">
        <v>673</v>
      </c>
      <c r="I36" s="132" t="s">
        <v>649</v>
      </c>
      <c r="J36" s="599" t="s">
        <v>267</v>
      </c>
      <c r="K36" s="599"/>
      <c r="L36" s="599"/>
      <c r="M36" s="133" t="s">
        <v>678</v>
      </c>
      <c r="N36" s="133" t="s">
        <v>678</v>
      </c>
      <c r="O36" s="132" t="s">
        <v>686</v>
      </c>
      <c r="P36" s="132"/>
      <c r="Q36" s="132" t="s">
        <v>651</v>
      </c>
      <c r="R36" s="132" t="s">
        <v>653</v>
      </c>
      <c r="S36" s="132" t="s">
        <v>660</v>
      </c>
      <c r="T36" s="132" t="s">
        <v>661</v>
      </c>
      <c r="U36" s="599"/>
      <c r="V36" s="600"/>
      <c r="W36" s="600"/>
      <c r="X36" s="600"/>
      <c r="Y36" s="132" t="s">
        <v>662</v>
      </c>
    </row>
    <row r="37" spans="2:25" ht="15.95" customHeight="1" x14ac:dyDescent="0.15">
      <c r="B37" s="602"/>
      <c r="C37" s="597" t="s">
        <v>471</v>
      </c>
      <c r="D37" s="598"/>
      <c r="E37" s="130">
        <v>1</v>
      </c>
      <c r="F37" s="131">
        <v>301.8</v>
      </c>
      <c r="G37" s="132" t="s">
        <v>647</v>
      </c>
      <c r="H37" s="132" t="s">
        <v>657</v>
      </c>
      <c r="I37" s="132" t="s">
        <v>649</v>
      </c>
      <c r="J37" s="599" t="s">
        <v>266</v>
      </c>
      <c r="K37" s="599"/>
      <c r="L37" s="599"/>
      <c r="M37" s="133" t="s">
        <v>680</v>
      </c>
      <c r="N37" s="133" t="s">
        <v>661</v>
      </c>
      <c r="O37" s="132" t="s">
        <v>661</v>
      </c>
      <c r="P37" s="132" t="s">
        <v>599</v>
      </c>
      <c r="Q37" s="132" t="s">
        <v>686</v>
      </c>
      <c r="R37" s="132" t="s">
        <v>653</v>
      </c>
      <c r="S37" s="132" t="s">
        <v>653</v>
      </c>
      <c r="T37" s="132" t="s">
        <v>687</v>
      </c>
      <c r="U37" s="599"/>
      <c r="V37" s="600"/>
      <c r="W37" s="600"/>
      <c r="X37" s="600"/>
      <c r="Y37" s="132"/>
    </row>
    <row r="38" spans="2:25" ht="15.95" customHeight="1" x14ac:dyDescent="0.15">
      <c r="B38" s="602"/>
      <c r="C38" s="597" t="s">
        <v>472</v>
      </c>
      <c r="D38" s="598"/>
      <c r="E38" s="130">
        <v>1</v>
      </c>
      <c r="F38" s="131">
        <v>302.39999999999998</v>
      </c>
      <c r="G38" s="132" t="s">
        <v>647</v>
      </c>
      <c r="H38" s="132" t="s">
        <v>668</v>
      </c>
      <c r="I38" s="132" t="s">
        <v>649</v>
      </c>
      <c r="J38" s="599" t="s">
        <v>266</v>
      </c>
      <c r="K38" s="599"/>
      <c r="L38" s="599"/>
      <c r="M38" s="133" t="s">
        <v>688</v>
      </c>
      <c r="N38" s="133" t="s">
        <v>650</v>
      </c>
      <c r="O38" s="132" t="s">
        <v>652</v>
      </c>
      <c r="P38" s="132"/>
      <c r="Q38" s="132" t="s">
        <v>652</v>
      </c>
      <c r="R38" s="132" t="s">
        <v>653</v>
      </c>
      <c r="S38" s="132" t="s">
        <v>654</v>
      </c>
      <c r="T38" s="132" t="s">
        <v>655</v>
      </c>
      <c r="U38" s="599"/>
      <c r="V38" s="600"/>
      <c r="W38" s="600"/>
      <c r="X38" s="600"/>
      <c r="Y38" s="132" t="s">
        <v>656</v>
      </c>
    </row>
    <row r="39" spans="2:25" ht="15.95" customHeight="1" x14ac:dyDescent="0.15">
      <c r="B39" s="602"/>
      <c r="C39" s="597" t="s">
        <v>472</v>
      </c>
      <c r="D39" s="598"/>
      <c r="E39" s="130">
        <v>2</v>
      </c>
      <c r="F39" s="131">
        <v>302.89999999999998</v>
      </c>
      <c r="G39" s="132" t="s">
        <v>647</v>
      </c>
      <c r="H39" s="132" t="s">
        <v>668</v>
      </c>
      <c r="I39" s="132" t="s">
        <v>649</v>
      </c>
      <c r="J39" s="599" t="s">
        <v>266</v>
      </c>
      <c r="K39" s="599"/>
      <c r="L39" s="599"/>
      <c r="M39" s="133" t="s">
        <v>689</v>
      </c>
      <c r="N39" s="133" t="s">
        <v>689</v>
      </c>
      <c r="O39" s="132" t="s">
        <v>651</v>
      </c>
      <c r="P39" s="132"/>
      <c r="Q39" s="132" t="s">
        <v>651</v>
      </c>
      <c r="R39" s="132" t="s">
        <v>653</v>
      </c>
      <c r="S39" s="132" t="s">
        <v>660</v>
      </c>
      <c r="T39" s="132" t="s">
        <v>661</v>
      </c>
      <c r="U39" s="599"/>
      <c r="V39" s="600"/>
      <c r="W39" s="600"/>
      <c r="X39" s="600"/>
      <c r="Y39" s="132" t="s">
        <v>662</v>
      </c>
    </row>
    <row r="40" spans="2:25" ht="15.95" customHeight="1" x14ac:dyDescent="0.15">
      <c r="B40" s="602"/>
      <c r="C40" s="597" t="s">
        <v>472</v>
      </c>
      <c r="D40" s="598"/>
      <c r="E40" s="130">
        <v>3</v>
      </c>
      <c r="F40" s="131">
        <v>303.2</v>
      </c>
      <c r="G40" s="132" t="s">
        <v>647</v>
      </c>
      <c r="H40" s="132" t="s">
        <v>668</v>
      </c>
      <c r="I40" s="132" t="s">
        <v>649</v>
      </c>
      <c r="J40" s="599" t="s">
        <v>266</v>
      </c>
      <c r="K40" s="599"/>
      <c r="L40" s="599"/>
      <c r="M40" s="133" t="s">
        <v>690</v>
      </c>
      <c r="N40" s="133" t="s">
        <v>691</v>
      </c>
      <c r="O40" s="132" t="s">
        <v>652</v>
      </c>
      <c r="P40" s="132"/>
      <c r="Q40" s="132" t="s">
        <v>652</v>
      </c>
      <c r="R40" s="132" t="s">
        <v>653</v>
      </c>
      <c r="S40" s="132" t="s">
        <v>654</v>
      </c>
      <c r="T40" s="132" t="s">
        <v>655</v>
      </c>
      <c r="U40" s="599"/>
      <c r="V40" s="600"/>
      <c r="W40" s="600"/>
      <c r="X40" s="600"/>
      <c r="Y40" s="132" t="s">
        <v>656</v>
      </c>
    </row>
    <row r="41" spans="2:25" ht="15.95" customHeight="1" x14ac:dyDescent="0.15">
      <c r="B41" s="602"/>
      <c r="C41" s="597" t="s">
        <v>472</v>
      </c>
      <c r="D41" s="598"/>
      <c r="E41" s="130">
        <v>4</v>
      </c>
      <c r="F41" s="131">
        <v>303.39999999999998</v>
      </c>
      <c r="G41" s="132" t="s">
        <v>647</v>
      </c>
      <c r="H41" s="132" t="s">
        <v>668</v>
      </c>
      <c r="I41" s="132" t="s">
        <v>649</v>
      </c>
      <c r="J41" s="599" t="s">
        <v>266</v>
      </c>
      <c r="K41" s="599"/>
      <c r="L41" s="599"/>
      <c r="M41" s="133" t="s">
        <v>692</v>
      </c>
      <c r="N41" s="133" t="s">
        <v>692</v>
      </c>
      <c r="O41" s="132" t="s">
        <v>651</v>
      </c>
      <c r="P41" s="132"/>
      <c r="Q41" s="132" t="s">
        <v>651</v>
      </c>
      <c r="R41" s="132" t="s">
        <v>653</v>
      </c>
      <c r="S41" s="132" t="s">
        <v>660</v>
      </c>
      <c r="T41" s="132" t="s">
        <v>661</v>
      </c>
      <c r="U41" s="599"/>
      <c r="V41" s="600"/>
      <c r="W41" s="600"/>
      <c r="X41" s="600"/>
      <c r="Y41" s="132" t="s">
        <v>662</v>
      </c>
    </row>
    <row r="42" spans="2:25" ht="15.95" customHeight="1" x14ac:dyDescent="0.15">
      <c r="B42" s="602"/>
      <c r="C42" s="597" t="s">
        <v>473</v>
      </c>
      <c r="D42" s="598"/>
      <c r="E42" s="130">
        <v>1</v>
      </c>
      <c r="F42" s="131">
        <v>314.3</v>
      </c>
      <c r="G42" s="132" t="s">
        <v>647</v>
      </c>
      <c r="H42" s="132" t="s">
        <v>668</v>
      </c>
      <c r="I42" s="132" t="s">
        <v>649</v>
      </c>
      <c r="J42" s="599" t="s">
        <v>266</v>
      </c>
      <c r="K42" s="599"/>
      <c r="L42" s="599"/>
      <c r="M42" s="133" t="s">
        <v>658</v>
      </c>
      <c r="N42" s="133" t="s">
        <v>658</v>
      </c>
      <c r="O42" s="132" t="s">
        <v>652</v>
      </c>
      <c r="P42" s="132"/>
      <c r="Q42" s="132" t="s">
        <v>652</v>
      </c>
      <c r="R42" s="132" t="s">
        <v>653</v>
      </c>
      <c r="S42" s="132" t="s">
        <v>654</v>
      </c>
      <c r="T42" s="132" t="s">
        <v>655</v>
      </c>
      <c r="U42" s="599"/>
      <c r="V42" s="600"/>
      <c r="W42" s="600"/>
      <c r="X42" s="600"/>
      <c r="Y42" s="132" t="s">
        <v>656</v>
      </c>
    </row>
    <row r="43" spans="2:25" ht="15.95" customHeight="1" x14ac:dyDescent="0.15">
      <c r="B43" s="602"/>
      <c r="C43" s="597" t="s">
        <v>473</v>
      </c>
      <c r="D43" s="598"/>
      <c r="E43" s="130">
        <v>2</v>
      </c>
      <c r="F43" s="131">
        <v>314.8</v>
      </c>
      <c r="G43" s="132" t="s">
        <v>647</v>
      </c>
      <c r="H43" s="132" t="s">
        <v>668</v>
      </c>
      <c r="I43" s="132" t="s">
        <v>649</v>
      </c>
      <c r="J43" s="599" t="s">
        <v>266</v>
      </c>
      <c r="K43" s="599"/>
      <c r="L43" s="599"/>
      <c r="M43" s="133" t="s">
        <v>693</v>
      </c>
      <c r="N43" s="133" t="s">
        <v>694</v>
      </c>
      <c r="O43" s="132" t="s">
        <v>652</v>
      </c>
      <c r="P43" s="132"/>
      <c r="Q43" s="132" t="s">
        <v>652</v>
      </c>
      <c r="R43" s="132" t="s">
        <v>653</v>
      </c>
      <c r="S43" s="132" t="s">
        <v>654</v>
      </c>
      <c r="T43" s="132" t="s">
        <v>655</v>
      </c>
      <c r="U43" s="599"/>
      <c r="V43" s="600"/>
      <c r="W43" s="600"/>
      <c r="X43" s="600"/>
      <c r="Y43" s="132" t="s">
        <v>656</v>
      </c>
    </row>
    <row r="44" spans="2:25" ht="15.95" customHeight="1" x14ac:dyDescent="0.15">
      <c r="B44" s="602"/>
      <c r="C44" s="597" t="s">
        <v>473</v>
      </c>
      <c r="D44" s="598"/>
      <c r="E44" s="130">
        <v>3</v>
      </c>
      <c r="F44" s="131">
        <v>314.60000000000002</v>
      </c>
      <c r="G44" s="132" t="s">
        <v>647</v>
      </c>
      <c r="H44" s="132" t="s">
        <v>668</v>
      </c>
      <c r="I44" s="132" t="s">
        <v>649</v>
      </c>
      <c r="J44" s="599" t="s">
        <v>266</v>
      </c>
      <c r="K44" s="599"/>
      <c r="L44" s="599"/>
      <c r="M44" s="133" t="s">
        <v>695</v>
      </c>
      <c r="N44" s="133" t="s">
        <v>696</v>
      </c>
      <c r="O44" s="132" t="s">
        <v>651</v>
      </c>
      <c r="P44" s="132"/>
      <c r="Q44" s="132" t="s">
        <v>651</v>
      </c>
      <c r="R44" s="132" t="s">
        <v>653</v>
      </c>
      <c r="S44" s="132" t="s">
        <v>660</v>
      </c>
      <c r="T44" s="132" t="s">
        <v>661</v>
      </c>
      <c r="U44" s="599"/>
      <c r="V44" s="600"/>
      <c r="W44" s="600"/>
      <c r="X44" s="600"/>
      <c r="Y44" s="132" t="s">
        <v>662</v>
      </c>
    </row>
    <row r="45" spans="2:25" ht="15.95" customHeight="1" x14ac:dyDescent="0.15">
      <c r="B45" s="602"/>
      <c r="C45" s="597" t="s">
        <v>474</v>
      </c>
      <c r="D45" s="598"/>
      <c r="E45" s="130">
        <v>1</v>
      </c>
      <c r="F45" s="131">
        <v>333.2</v>
      </c>
      <c r="G45" s="132" t="s">
        <v>647</v>
      </c>
      <c r="H45" s="132" t="s">
        <v>657</v>
      </c>
      <c r="I45" s="132" t="s">
        <v>649</v>
      </c>
      <c r="J45" s="599" t="s">
        <v>266</v>
      </c>
      <c r="K45" s="599"/>
      <c r="L45" s="599"/>
      <c r="M45" s="133" t="s">
        <v>684</v>
      </c>
      <c r="N45" s="133" t="s">
        <v>684</v>
      </c>
      <c r="O45" s="132" t="s">
        <v>652</v>
      </c>
      <c r="P45" s="132"/>
      <c r="Q45" s="132" t="s">
        <v>599</v>
      </c>
      <c r="R45" s="132" t="s">
        <v>653</v>
      </c>
      <c r="S45" s="132" t="s">
        <v>654</v>
      </c>
      <c r="T45" s="132" t="s">
        <v>655</v>
      </c>
      <c r="U45" s="599"/>
      <c r="V45" s="600"/>
      <c r="W45" s="600"/>
      <c r="X45" s="600"/>
      <c r="Y45" s="132" t="s">
        <v>656</v>
      </c>
    </row>
    <row r="46" spans="2:25" ht="15.95" customHeight="1" x14ac:dyDescent="0.15">
      <c r="B46" s="602"/>
      <c r="C46" s="597" t="s">
        <v>475</v>
      </c>
      <c r="D46" s="598"/>
      <c r="E46" s="130">
        <v>1</v>
      </c>
      <c r="F46" s="131">
        <v>343.7</v>
      </c>
      <c r="G46" s="132" t="s">
        <v>647</v>
      </c>
      <c r="H46" s="132" t="s">
        <v>665</v>
      </c>
      <c r="I46" s="132" t="s">
        <v>649</v>
      </c>
      <c r="J46" s="599" t="s">
        <v>266</v>
      </c>
      <c r="K46" s="599"/>
      <c r="L46" s="599"/>
      <c r="M46" s="133" t="s">
        <v>676</v>
      </c>
      <c r="N46" s="133" t="s">
        <v>676</v>
      </c>
      <c r="O46" s="132" t="s">
        <v>652</v>
      </c>
      <c r="P46" s="132"/>
      <c r="Q46" s="132" t="s">
        <v>652</v>
      </c>
      <c r="R46" s="132" t="s">
        <v>653</v>
      </c>
      <c r="S46" s="132" t="s">
        <v>654</v>
      </c>
      <c r="T46" s="132" t="s">
        <v>655</v>
      </c>
      <c r="U46" s="599"/>
      <c r="V46" s="600"/>
      <c r="W46" s="600"/>
      <c r="X46" s="600"/>
      <c r="Y46" s="132" t="s">
        <v>656</v>
      </c>
    </row>
    <row r="47" spans="2:25" ht="15.95" customHeight="1" x14ac:dyDescent="0.15">
      <c r="B47" s="602"/>
      <c r="C47" s="597" t="s">
        <v>476</v>
      </c>
      <c r="D47" s="598"/>
      <c r="E47" s="130">
        <v>1</v>
      </c>
      <c r="F47" s="131">
        <v>354.1</v>
      </c>
      <c r="G47" s="132" t="s">
        <v>647</v>
      </c>
      <c r="H47" s="132" t="s">
        <v>657</v>
      </c>
      <c r="I47" s="132" t="s">
        <v>649</v>
      </c>
      <c r="J47" s="599" t="s">
        <v>266</v>
      </c>
      <c r="K47" s="599"/>
      <c r="L47" s="599"/>
      <c r="M47" s="133" t="s">
        <v>650</v>
      </c>
      <c r="N47" s="133" t="s">
        <v>661</v>
      </c>
      <c r="O47" s="132" t="s">
        <v>661</v>
      </c>
      <c r="P47" s="132"/>
      <c r="Q47" s="132" t="s">
        <v>652</v>
      </c>
      <c r="R47" s="132" t="s">
        <v>653</v>
      </c>
      <c r="S47" s="132" t="s">
        <v>654</v>
      </c>
      <c r="T47" s="132" t="s">
        <v>655</v>
      </c>
      <c r="U47" s="599"/>
      <c r="V47" s="600"/>
      <c r="W47" s="600"/>
      <c r="X47" s="600"/>
      <c r="Y47" s="132" t="s">
        <v>656</v>
      </c>
    </row>
    <row r="48" spans="2:25" ht="15.95" customHeight="1" x14ac:dyDescent="0.15">
      <c r="B48" s="603"/>
      <c r="C48" s="597" t="s">
        <v>477</v>
      </c>
      <c r="D48" s="598"/>
      <c r="E48" s="130">
        <v>1</v>
      </c>
      <c r="F48" s="131">
        <v>355.9</v>
      </c>
      <c r="G48" s="132" t="s">
        <v>647</v>
      </c>
      <c r="H48" s="132" t="s">
        <v>673</v>
      </c>
      <c r="I48" s="132" t="s">
        <v>649</v>
      </c>
      <c r="J48" s="599" t="s">
        <v>267</v>
      </c>
      <c r="K48" s="599"/>
      <c r="L48" s="599"/>
      <c r="M48" s="133" t="s">
        <v>678</v>
      </c>
      <c r="N48" s="133" t="s">
        <v>678</v>
      </c>
      <c r="O48" s="132" t="s">
        <v>652</v>
      </c>
      <c r="P48" s="132"/>
      <c r="Q48" s="132" t="s">
        <v>651</v>
      </c>
      <c r="R48" s="132" t="s">
        <v>653</v>
      </c>
      <c r="S48" s="132" t="s">
        <v>660</v>
      </c>
      <c r="T48" s="132" t="s">
        <v>661</v>
      </c>
      <c r="U48" s="599"/>
      <c r="V48" s="600"/>
      <c r="W48" s="600"/>
      <c r="X48" s="600"/>
      <c r="Y48" s="132" t="s">
        <v>662</v>
      </c>
    </row>
    <row r="49" spans="2:25" ht="15.95" customHeight="1" x14ac:dyDescent="0.15">
      <c r="B49" s="601" t="s">
        <v>697</v>
      </c>
      <c r="C49" s="597" t="s">
        <v>477</v>
      </c>
      <c r="D49" s="598"/>
      <c r="E49" s="130">
        <v>2</v>
      </c>
      <c r="F49" s="131">
        <v>364.7</v>
      </c>
      <c r="G49" s="132" t="s">
        <v>647</v>
      </c>
      <c r="H49" s="132" t="s">
        <v>665</v>
      </c>
      <c r="I49" s="132" t="s">
        <v>649</v>
      </c>
      <c r="J49" s="599" t="s">
        <v>266</v>
      </c>
      <c r="K49" s="599"/>
      <c r="L49" s="599"/>
      <c r="M49" s="133" t="s">
        <v>698</v>
      </c>
      <c r="N49" s="133" t="s">
        <v>661</v>
      </c>
      <c r="O49" s="132" t="s">
        <v>661</v>
      </c>
      <c r="P49" s="132"/>
      <c r="Q49" s="132" t="s">
        <v>651</v>
      </c>
      <c r="R49" s="132" t="s">
        <v>653</v>
      </c>
      <c r="S49" s="132" t="s">
        <v>660</v>
      </c>
      <c r="T49" s="132" t="s">
        <v>661</v>
      </c>
      <c r="U49" s="599"/>
      <c r="V49" s="600"/>
      <c r="W49" s="600"/>
      <c r="X49" s="600"/>
      <c r="Y49" s="132" t="s">
        <v>662</v>
      </c>
    </row>
    <row r="50" spans="2:25" ht="15.95" customHeight="1" x14ac:dyDescent="0.15">
      <c r="B50" s="602"/>
      <c r="C50" s="597" t="s">
        <v>479</v>
      </c>
      <c r="D50" s="598"/>
      <c r="E50" s="130">
        <v>1</v>
      </c>
      <c r="F50" s="131">
        <v>385.7</v>
      </c>
      <c r="G50" s="132" t="s">
        <v>647</v>
      </c>
      <c r="H50" s="132" t="s">
        <v>665</v>
      </c>
      <c r="I50" s="132" t="s">
        <v>649</v>
      </c>
      <c r="J50" s="599" t="s">
        <v>266</v>
      </c>
      <c r="K50" s="599"/>
      <c r="L50" s="599"/>
      <c r="M50" s="133" t="s">
        <v>699</v>
      </c>
      <c r="N50" s="133" t="s">
        <v>699</v>
      </c>
      <c r="O50" s="132" t="s">
        <v>651</v>
      </c>
      <c r="P50" s="132"/>
      <c r="Q50" s="132" t="s">
        <v>652</v>
      </c>
      <c r="R50" s="132" t="s">
        <v>653</v>
      </c>
      <c r="S50" s="132" t="s">
        <v>654</v>
      </c>
      <c r="T50" s="132" t="s">
        <v>655</v>
      </c>
      <c r="U50" s="599"/>
      <c r="V50" s="600"/>
      <c r="W50" s="600"/>
      <c r="X50" s="600"/>
      <c r="Y50" s="132" t="s">
        <v>656</v>
      </c>
    </row>
    <row r="51" spans="2:25" ht="15.95" customHeight="1" x14ac:dyDescent="0.15">
      <c r="B51" s="602"/>
      <c r="C51" s="597" t="s">
        <v>480</v>
      </c>
      <c r="D51" s="598"/>
      <c r="E51" s="130">
        <v>1</v>
      </c>
      <c r="F51" s="131">
        <v>396.2</v>
      </c>
      <c r="G51" s="132" t="s">
        <v>647</v>
      </c>
      <c r="H51" s="132" t="s">
        <v>665</v>
      </c>
      <c r="I51" s="132" t="s">
        <v>649</v>
      </c>
      <c r="J51" s="599" t="s">
        <v>266</v>
      </c>
      <c r="K51" s="599"/>
      <c r="L51" s="599"/>
      <c r="M51" s="133" t="s">
        <v>700</v>
      </c>
      <c r="N51" s="133" t="s">
        <v>661</v>
      </c>
      <c r="O51" s="132" t="s">
        <v>661</v>
      </c>
      <c r="P51" s="132"/>
      <c r="Q51" s="132" t="s">
        <v>652</v>
      </c>
      <c r="R51" s="132" t="s">
        <v>653</v>
      </c>
      <c r="S51" s="132" t="s">
        <v>654</v>
      </c>
      <c r="T51" s="132" t="s">
        <v>655</v>
      </c>
      <c r="U51" s="599"/>
      <c r="V51" s="600"/>
      <c r="W51" s="600"/>
      <c r="X51" s="600"/>
      <c r="Y51" s="132" t="s">
        <v>656</v>
      </c>
    </row>
    <row r="52" spans="2:25" ht="15.95" customHeight="1" x14ac:dyDescent="0.15">
      <c r="B52" s="602"/>
      <c r="C52" s="597" t="s">
        <v>481</v>
      </c>
      <c r="D52" s="598"/>
      <c r="E52" s="130">
        <v>1</v>
      </c>
      <c r="F52" s="131">
        <v>406.6</v>
      </c>
      <c r="G52" s="132" t="s">
        <v>647</v>
      </c>
      <c r="H52" s="132" t="s">
        <v>657</v>
      </c>
      <c r="I52" s="132" t="s">
        <v>649</v>
      </c>
      <c r="J52" s="599" t="s">
        <v>266</v>
      </c>
      <c r="K52" s="599"/>
      <c r="L52" s="599"/>
      <c r="M52" s="133" t="s">
        <v>694</v>
      </c>
      <c r="N52" s="133" t="s">
        <v>694</v>
      </c>
      <c r="O52" s="132" t="s">
        <v>652</v>
      </c>
      <c r="P52" s="132"/>
      <c r="Q52" s="132" t="s">
        <v>652</v>
      </c>
      <c r="R52" s="132" t="s">
        <v>653</v>
      </c>
      <c r="S52" s="132" t="s">
        <v>654</v>
      </c>
      <c r="T52" s="132" t="s">
        <v>655</v>
      </c>
      <c r="U52" s="599"/>
      <c r="V52" s="600"/>
      <c r="W52" s="600"/>
      <c r="X52" s="600"/>
      <c r="Y52" s="132" t="s">
        <v>656</v>
      </c>
    </row>
    <row r="53" spans="2:25" ht="15.95" customHeight="1" x14ac:dyDescent="0.15">
      <c r="B53" s="602"/>
      <c r="C53" s="597" t="s">
        <v>483</v>
      </c>
      <c r="D53" s="598"/>
      <c r="E53" s="130">
        <v>1</v>
      </c>
      <c r="F53" s="131">
        <v>419.2</v>
      </c>
      <c r="G53" s="132" t="s">
        <v>647</v>
      </c>
      <c r="H53" s="132" t="s">
        <v>673</v>
      </c>
      <c r="I53" s="132" t="s">
        <v>649</v>
      </c>
      <c r="J53" s="599" t="s">
        <v>267</v>
      </c>
      <c r="K53" s="599"/>
      <c r="L53" s="599"/>
      <c r="M53" s="133" t="s">
        <v>678</v>
      </c>
      <c r="N53" s="133" t="s">
        <v>661</v>
      </c>
      <c r="O53" s="132" t="s">
        <v>661</v>
      </c>
      <c r="P53" s="132"/>
      <c r="Q53" s="132" t="s">
        <v>651</v>
      </c>
      <c r="R53" s="132" t="s">
        <v>653</v>
      </c>
      <c r="S53" s="132" t="s">
        <v>660</v>
      </c>
      <c r="T53" s="132" t="s">
        <v>661</v>
      </c>
      <c r="U53" s="599"/>
      <c r="V53" s="600"/>
      <c r="W53" s="600"/>
      <c r="X53" s="600"/>
      <c r="Y53" s="132" t="s">
        <v>662</v>
      </c>
    </row>
    <row r="54" spans="2:25" ht="15.95" customHeight="1" x14ac:dyDescent="0.15">
      <c r="B54" s="602"/>
      <c r="C54" s="597" t="s">
        <v>485</v>
      </c>
      <c r="D54" s="598"/>
      <c r="E54" s="130">
        <v>1</v>
      </c>
      <c r="F54" s="131">
        <v>441.6</v>
      </c>
      <c r="G54" s="132" t="s">
        <v>647</v>
      </c>
      <c r="H54" s="132" t="s">
        <v>668</v>
      </c>
      <c r="I54" s="132" t="s">
        <v>649</v>
      </c>
      <c r="J54" s="599" t="s">
        <v>266</v>
      </c>
      <c r="K54" s="599"/>
      <c r="L54" s="599"/>
      <c r="M54" s="133" t="s">
        <v>680</v>
      </c>
      <c r="N54" s="133" t="s">
        <v>661</v>
      </c>
      <c r="O54" s="132" t="s">
        <v>661</v>
      </c>
      <c r="P54" s="132"/>
      <c r="Q54" s="132" t="s">
        <v>652</v>
      </c>
      <c r="R54" s="132" t="s">
        <v>653</v>
      </c>
      <c r="S54" s="132" t="s">
        <v>654</v>
      </c>
      <c r="T54" s="132" t="s">
        <v>655</v>
      </c>
      <c r="U54" s="599"/>
      <c r="V54" s="600"/>
      <c r="W54" s="600"/>
      <c r="X54" s="600"/>
      <c r="Y54" s="132" t="s">
        <v>656</v>
      </c>
    </row>
    <row r="55" spans="2:25" ht="15.95" customHeight="1" x14ac:dyDescent="0.15">
      <c r="B55" s="602"/>
      <c r="C55" s="597" t="s">
        <v>490</v>
      </c>
      <c r="D55" s="598"/>
      <c r="E55" s="130">
        <v>1</v>
      </c>
      <c r="F55" s="131">
        <v>493.2</v>
      </c>
      <c r="G55" s="132" t="s">
        <v>647</v>
      </c>
      <c r="H55" s="132" t="s">
        <v>648</v>
      </c>
      <c r="I55" s="132" t="s">
        <v>649</v>
      </c>
      <c r="J55" s="599" t="s">
        <v>267</v>
      </c>
      <c r="K55" s="599"/>
      <c r="L55" s="599"/>
      <c r="M55" s="133" t="s">
        <v>701</v>
      </c>
      <c r="N55" s="133" t="s">
        <v>701</v>
      </c>
      <c r="O55" s="132" t="s">
        <v>652</v>
      </c>
      <c r="P55" s="132"/>
      <c r="Q55" s="132" t="s">
        <v>651</v>
      </c>
      <c r="R55" s="132" t="s">
        <v>653</v>
      </c>
      <c r="S55" s="132" t="s">
        <v>660</v>
      </c>
      <c r="T55" s="132" t="s">
        <v>661</v>
      </c>
      <c r="U55" s="599"/>
      <c r="V55" s="600"/>
      <c r="W55" s="600"/>
      <c r="X55" s="600"/>
      <c r="Y55" s="132" t="s">
        <v>662</v>
      </c>
    </row>
    <row r="56" spans="2:25" ht="15.95" customHeight="1" x14ac:dyDescent="0.15">
      <c r="B56" s="602"/>
      <c r="C56" s="597" t="s">
        <v>495</v>
      </c>
      <c r="D56" s="598"/>
      <c r="E56" s="130">
        <v>1</v>
      </c>
      <c r="F56" s="131">
        <v>533.79999999999995</v>
      </c>
      <c r="G56" s="132" t="s">
        <v>647</v>
      </c>
      <c r="H56" s="132" t="s">
        <v>657</v>
      </c>
      <c r="I56" s="132" t="s">
        <v>649</v>
      </c>
      <c r="J56" s="599" t="s">
        <v>266</v>
      </c>
      <c r="K56" s="599"/>
      <c r="L56" s="599"/>
      <c r="M56" s="133" t="s">
        <v>674</v>
      </c>
      <c r="N56" s="133" t="s">
        <v>676</v>
      </c>
      <c r="O56" s="132" t="s">
        <v>651</v>
      </c>
      <c r="P56" s="132"/>
      <c r="Q56" s="132" t="s">
        <v>651</v>
      </c>
      <c r="R56" s="132" t="s">
        <v>653</v>
      </c>
      <c r="S56" s="132" t="s">
        <v>660</v>
      </c>
      <c r="T56" s="132" t="s">
        <v>661</v>
      </c>
      <c r="U56" s="599"/>
      <c r="V56" s="600"/>
      <c r="W56" s="600"/>
      <c r="X56" s="600"/>
      <c r="Y56" s="132" t="s">
        <v>662</v>
      </c>
    </row>
    <row r="57" spans="2:25" ht="15.95" customHeight="1" x14ac:dyDescent="0.15">
      <c r="B57" s="602"/>
      <c r="C57" s="597" t="s">
        <v>495</v>
      </c>
      <c r="D57" s="598"/>
      <c r="E57" s="130">
        <v>2</v>
      </c>
      <c r="F57" s="131">
        <v>533.79999999999995</v>
      </c>
      <c r="G57" s="132" t="s">
        <v>647</v>
      </c>
      <c r="H57" s="132" t="s">
        <v>657</v>
      </c>
      <c r="I57" s="132" t="s">
        <v>649</v>
      </c>
      <c r="J57" s="599" t="s">
        <v>266</v>
      </c>
      <c r="K57" s="599"/>
      <c r="L57" s="599"/>
      <c r="M57" s="133" t="s">
        <v>702</v>
      </c>
      <c r="N57" s="133" t="s">
        <v>659</v>
      </c>
      <c r="O57" s="132" t="s">
        <v>652</v>
      </c>
      <c r="P57" s="132"/>
      <c r="Q57" s="132" t="s">
        <v>651</v>
      </c>
      <c r="R57" s="132" t="s">
        <v>653</v>
      </c>
      <c r="S57" s="132" t="s">
        <v>660</v>
      </c>
      <c r="T57" s="132" t="s">
        <v>661</v>
      </c>
      <c r="U57" s="599"/>
      <c r="V57" s="600"/>
      <c r="W57" s="600"/>
      <c r="X57" s="600"/>
      <c r="Y57" s="132" t="s">
        <v>662</v>
      </c>
    </row>
    <row r="58" spans="2:25" ht="15.95" customHeight="1" x14ac:dyDescent="0.15">
      <c r="B58" s="602"/>
      <c r="C58" s="597" t="s">
        <v>497</v>
      </c>
      <c r="D58" s="598"/>
      <c r="E58" s="130">
        <v>1</v>
      </c>
      <c r="F58" s="131">
        <v>551.9</v>
      </c>
      <c r="G58" s="132" t="s">
        <v>647</v>
      </c>
      <c r="H58" s="132" t="s">
        <v>668</v>
      </c>
      <c r="I58" s="132" t="s">
        <v>649</v>
      </c>
      <c r="J58" s="599" t="s">
        <v>266</v>
      </c>
      <c r="K58" s="599"/>
      <c r="L58" s="599"/>
      <c r="M58" s="133" t="s">
        <v>701</v>
      </c>
      <c r="N58" s="133" t="s">
        <v>661</v>
      </c>
      <c r="O58" s="132" t="s">
        <v>661</v>
      </c>
      <c r="P58" s="132"/>
      <c r="Q58" s="132" t="s">
        <v>599</v>
      </c>
      <c r="R58" s="132" t="s">
        <v>653</v>
      </c>
      <c r="S58" s="132" t="s">
        <v>654</v>
      </c>
      <c r="T58" s="132" t="s">
        <v>655</v>
      </c>
      <c r="U58" s="599"/>
      <c r="V58" s="600"/>
      <c r="W58" s="600"/>
      <c r="X58" s="600"/>
      <c r="Y58" s="132" t="s">
        <v>656</v>
      </c>
    </row>
    <row r="59" spans="2:25" ht="15.95" customHeight="1" x14ac:dyDescent="0.15">
      <c r="B59" s="602"/>
      <c r="C59" s="597" t="s">
        <v>501</v>
      </c>
      <c r="D59" s="598"/>
      <c r="E59" s="130">
        <v>1</v>
      </c>
      <c r="F59" s="131">
        <v>584.70000000000005</v>
      </c>
      <c r="G59" s="132" t="s">
        <v>647</v>
      </c>
      <c r="H59" s="132" t="s">
        <v>665</v>
      </c>
      <c r="I59" s="132" t="s">
        <v>649</v>
      </c>
      <c r="J59" s="599" t="s">
        <v>266</v>
      </c>
      <c r="K59" s="599"/>
      <c r="L59" s="599"/>
      <c r="M59" s="133" t="s">
        <v>680</v>
      </c>
      <c r="N59" s="133" t="s">
        <v>661</v>
      </c>
      <c r="O59" s="132" t="s">
        <v>661</v>
      </c>
      <c r="P59" s="132"/>
      <c r="Q59" s="132" t="s">
        <v>599</v>
      </c>
      <c r="R59" s="132" t="s">
        <v>653</v>
      </c>
      <c r="S59" s="132" t="s">
        <v>654</v>
      </c>
      <c r="T59" s="132" t="s">
        <v>655</v>
      </c>
      <c r="U59" s="599"/>
      <c r="V59" s="600"/>
      <c r="W59" s="600"/>
      <c r="X59" s="600"/>
      <c r="Y59" s="132" t="s">
        <v>656</v>
      </c>
    </row>
    <row r="60" spans="2:25" ht="15.95" customHeight="1" x14ac:dyDescent="0.15">
      <c r="B60" s="602"/>
      <c r="C60" s="597" t="s">
        <v>501</v>
      </c>
      <c r="D60" s="598"/>
      <c r="E60" s="130">
        <v>2</v>
      </c>
      <c r="F60" s="131">
        <v>584.70000000000005</v>
      </c>
      <c r="G60" s="132" t="s">
        <v>647</v>
      </c>
      <c r="H60" s="132" t="s">
        <v>665</v>
      </c>
      <c r="I60" s="132" t="s">
        <v>649</v>
      </c>
      <c r="J60" s="599" t="s">
        <v>266</v>
      </c>
      <c r="K60" s="599"/>
      <c r="L60" s="599"/>
      <c r="M60" s="133" t="s">
        <v>703</v>
      </c>
      <c r="N60" s="133" t="s">
        <v>704</v>
      </c>
      <c r="O60" s="132" t="s">
        <v>652</v>
      </c>
      <c r="P60" s="132"/>
      <c r="Q60" s="132" t="s">
        <v>652</v>
      </c>
      <c r="R60" s="132" t="s">
        <v>653</v>
      </c>
      <c r="S60" s="132" t="s">
        <v>654</v>
      </c>
      <c r="T60" s="132" t="s">
        <v>655</v>
      </c>
      <c r="U60" s="599"/>
      <c r="V60" s="600"/>
      <c r="W60" s="600"/>
      <c r="X60" s="600"/>
      <c r="Y60" s="132" t="s">
        <v>656</v>
      </c>
    </row>
    <row r="61" spans="2:25" ht="15.95" customHeight="1" x14ac:dyDescent="0.15">
      <c r="B61" s="602"/>
      <c r="C61" s="597" t="s">
        <v>501</v>
      </c>
      <c r="D61" s="598"/>
      <c r="E61" s="130">
        <v>3</v>
      </c>
      <c r="F61" s="131">
        <v>584.70000000000005</v>
      </c>
      <c r="G61" s="132" t="s">
        <v>647</v>
      </c>
      <c r="H61" s="132" t="s">
        <v>665</v>
      </c>
      <c r="I61" s="132" t="s">
        <v>649</v>
      </c>
      <c r="J61" s="599" t="s">
        <v>266</v>
      </c>
      <c r="K61" s="599"/>
      <c r="L61" s="599"/>
      <c r="M61" s="133" t="s">
        <v>674</v>
      </c>
      <c r="N61" s="133" t="s">
        <v>674</v>
      </c>
      <c r="O61" s="132" t="s">
        <v>651</v>
      </c>
      <c r="P61" s="132"/>
      <c r="Q61" s="132" t="s">
        <v>652</v>
      </c>
      <c r="R61" s="132" t="s">
        <v>653</v>
      </c>
      <c r="S61" s="132" t="s">
        <v>654</v>
      </c>
      <c r="T61" s="132" t="s">
        <v>655</v>
      </c>
      <c r="U61" s="599"/>
      <c r="V61" s="600"/>
      <c r="W61" s="600"/>
      <c r="X61" s="600"/>
      <c r="Y61" s="132" t="s">
        <v>656</v>
      </c>
    </row>
    <row r="62" spans="2:25" ht="15.95" customHeight="1" x14ac:dyDescent="0.15">
      <c r="B62" s="602"/>
      <c r="C62" s="597" t="s">
        <v>506</v>
      </c>
      <c r="D62" s="598"/>
      <c r="E62" s="130">
        <v>1</v>
      </c>
      <c r="F62" s="131">
        <v>620.70000000000005</v>
      </c>
      <c r="G62" s="132" t="s">
        <v>647</v>
      </c>
      <c r="H62" s="132" t="s">
        <v>648</v>
      </c>
      <c r="I62" s="132" t="s">
        <v>649</v>
      </c>
      <c r="J62" s="599" t="s">
        <v>267</v>
      </c>
      <c r="K62" s="599"/>
      <c r="L62" s="599"/>
      <c r="M62" s="133" t="s">
        <v>701</v>
      </c>
      <c r="N62" s="133" t="s">
        <v>661</v>
      </c>
      <c r="O62" s="132" t="s">
        <v>661</v>
      </c>
      <c r="P62" s="132"/>
      <c r="Q62" s="132" t="s">
        <v>651</v>
      </c>
      <c r="R62" s="132" t="s">
        <v>653</v>
      </c>
      <c r="S62" s="132" t="s">
        <v>660</v>
      </c>
      <c r="T62" s="132" t="s">
        <v>661</v>
      </c>
      <c r="U62" s="599"/>
      <c r="V62" s="600"/>
      <c r="W62" s="600"/>
      <c r="X62" s="600"/>
      <c r="Y62" s="132" t="s">
        <v>662</v>
      </c>
    </row>
    <row r="63" spans="2:25" ht="15.95" customHeight="1" x14ac:dyDescent="0.15">
      <c r="B63" s="602"/>
      <c r="C63" s="597" t="s">
        <v>512</v>
      </c>
      <c r="D63" s="598"/>
      <c r="E63" s="130">
        <v>1</v>
      </c>
      <c r="F63" s="131">
        <v>689.1</v>
      </c>
      <c r="G63" s="132" t="s">
        <v>647</v>
      </c>
      <c r="H63" s="132" t="s">
        <v>665</v>
      </c>
      <c r="I63" s="132" t="s">
        <v>649</v>
      </c>
      <c r="J63" s="599" t="s">
        <v>276</v>
      </c>
      <c r="K63" s="599"/>
      <c r="L63" s="599"/>
      <c r="M63" s="133" t="s">
        <v>705</v>
      </c>
      <c r="N63" s="133" t="s">
        <v>706</v>
      </c>
      <c r="O63" s="132" t="s">
        <v>651</v>
      </c>
      <c r="P63" s="132"/>
      <c r="Q63" s="132" t="s">
        <v>651</v>
      </c>
      <c r="R63" s="132" t="s">
        <v>653</v>
      </c>
      <c r="S63" s="132" t="s">
        <v>660</v>
      </c>
      <c r="T63" s="132" t="s">
        <v>661</v>
      </c>
      <c r="U63" s="599"/>
      <c r="V63" s="600"/>
      <c r="W63" s="600"/>
      <c r="X63" s="600"/>
      <c r="Y63" s="132" t="s">
        <v>662</v>
      </c>
    </row>
    <row r="64" spans="2:25" ht="15.95" customHeight="1" x14ac:dyDescent="0.15">
      <c r="B64" s="602"/>
      <c r="C64" s="597" t="s">
        <v>515</v>
      </c>
      <c r="D64" s="598"/>
      <c r="E64" s="130">
        <v>1</v>
      </c>
      <c r="F64" s="131">
        <v>718.8</v>
      </c>
      <c r="G64" s="132" t="s">
        <v>647</v>
      </c>
      <c r="H64" s="132" t="s">
        <v>665</v>
      </c>
      <c r="I64" s="132" t="s">
        <v>649</v>
      </c>
      <c r="J64" s="599" t="s">
        <v>266</v>
      </c>
      <c r="K64" s="599"/>
      <c r="L64" s="599"/>
      <c r="M64" s="133" t="s">
        <v>659</v>
      </c>
      <c r="N64" s="133" t="s">
        <v>659</v>
      </c>
      <c r="O64" s="132" t="s">
        <v>652</v>
      </c>
      <c r="P64" s="132"/>
      <c r="Q64" s="132" t="s">
        <v>652</v>
      </c>
      <c r="R64" s="132" t="s">
        <v>653</v>
      </c>
      <c r="S64" s="132" t="s">
        <v>654</v>
      </c>
      <c r="T64" s="132" t="s">
        <v>655</v>
      </c>
      <c r="U64" s="599"/>
      <c r="V64" s="600"/>
      <c r="W64" s="600"/>
      <c r="X64" s="600"/>
      <c r="Y64" s="132" t="s">
        <v>656</v>
      </c>
    </row>
    <row r="65" spans="2:25" ht="15.95" customHeight="1" x14ac:dyDescent="0.15">
      <c r="B65" s="602"/>
      <c r="C65" s="597" t="s">
        <v>516</v>
      </c>
      <c r="D65" s="598"/>
      <c r="E65" s="130">
        <v>1</v>
      </c>
      <c r="F65" s="131">
        <v>728.8</v>
      </c>
      <c r="G65" s="132" t="s">
        <v>647</v>
      </c>
      <c r="H65" s="132" t="s">
        <v>665</v>
      </c>
      <c r="I65" s="132" t="s">
        <v>649</v>
      </c>
      <c r="J65" s="599" t="s">
        <v>266</v>
      </c>
      <c r="K65" s="599"/>
      <c r="L65" s="599"/>
      <c r="M65" s="133" t="s">
        <v>677</v>
      </c>
      <c r="N65" s="133" t="s">
        <v>677</v>
      </c>
      <c r="O65" s="132" t="s">
        <v>652</v>
      </c>
      <c r="P65" s="132"/>
      <c r="Q65" s="132" t="s">
        <v>652</v>
      </c>
      <c r="R65" s="132" t="s">
        <v>653</v>
      </c>
      <c r="S65" s="132" t="s">
        <v>654</v>
      </c>
      <c r="T65" s="132" t="s">
        <v>655</v>
      </c>
      <c r="U65" s="599"/>
      <c r="V65" s="600"/>
      <c r="W65" s="600"/>
      <c r="X65" s="600"/>
      <c r="Y65" s="132" t="s">
        <v>656</v>
      </c>
    </row>
    <row r="66" spans="2:25" ht="15.95" customHeight="1" x14ac:dyDescent="0.15">
      <c r="B66" s="602"/>
      <c r="C66" s="597" t="s">
        <v>518</v>
      </c>
      <c r="D66" s="598"/>
      <c r="E66" s="130">
        <v>1</v>
      </c>
      <c r="F66" s="131">
        <v>748.8</v>
      </c>
      <c r="G66" s="132" t="s">
        <v>647</v>
      </c>
      <c r="H66" s="132" t="s">
        <v>663</v>
      </c>
      <c r="I66" s="132" t="s">
        <v>649</v>
      </c>
      <c r="J66" s="599" t="s">
        <v>266</v>
      </c>
      <c r="K66" s="599"/>
      <c r="L66" s="599"/>
      <c r="M66" s="133" t="s">
        <v>680</v>
      </c>
      <c r="N66" s="133" t="s">
        <v>680</v>
      </c>
      <c r="O66" s="132" t="s">
        <v>651</v>
      </c>
      <c r="P66" s="132"/>
      <c r="Q66" s="132" t="s">
        <v>651</v>
      </c>
      <c r="R66" s="132" t="s">
        <v>653</v>
      </c>
      <c r="S66" s="132" t="s">
        <v>660</v>
      </c>
      <c r="T66" s="132" t="s">
        <v>661</v>
      </c>
      <c r="U66" s="599"/>
      <c r="V66" s="600"/>
      <c r="W66" s="600"/>
      <c r="X66" s="600"/>
      <c r="Y66" s="132" t="s">
        <v>662</v>
      </c>
    </row>
    <row r="67" spans="2:25" ht="15.95" customHeight="1" x14ac:dyDescent="0.15">
      <c r="B67" s="602"/>
      <c r="C67" s="597" t="s">
        <v>522</v>
      </c>
      <c r="D67" s="598"/>
      <c r="E67" s="130">
        <v>1</v>
      </c>
      <c r="F67" s="131">
        <v>789</v>
      </c>
      <c r="G67" s="132" t="s">
        <v>647</v>
      </c>
      <c r="H67" s="132" t="s">
        <v>665</v>
      </c>
      <c r="I67" s="132" t="s">
        <v>649</v>
      </c>
      <c r="J67" s="599" t="s">
        <v>266</v>
      </c>
      <c r="K67" s="599"/>
      <c r="L67" s="599"/>
      <c r="M67" s="133" t="s">
        <v>707</v>
      </c>
      <c r="N67" s="133" t="s">
        <v>707</v>
      </c>
      <c r="O67" s="132" t="s">
        <v>652</v>
      </c>
      <c r="P67" s="132"/>
      <c r="Q67" s="132" t="s">
        <v>652</v>
      </c>
      <c r="R67" s="132" t="s">
        <v>653</v>
      </c>
      <c r="S67" s="132" t="s">
        <v>654</v>
      </c>
      <c r="T67" s="132" t="s">
        <v>655</v>
      </c>
      <c r="U67" s="599"/>
      <c r="V67" s="600"/>
      <c r="W67" s="600"/>
      <c r="X67" s="600"/>
      <c r="Y67" s="132" t="s">
        <v>656</v>
      </c>
    </row>
    <row r="68" spans="2:25" ht="15.95" customHeight="1" x14ac:dyDescent="0.15">
      <c r="B68" s="602"/>
      <c r="C68" s="597" t="s">
        <v>524</v>
      </c>
      <c r="D68" s="598"/>
      <c r="E68" s="130">
        <v>1</v>
      </c>
      <c r="F68" s="131">
        <v>809.1</v>
      </c>
      <c r="G68" s="132" t="s">
        <v>647</v>
      </c>
      <c r="H68" s="132" t="s">
        <v>665</v>
      </c>
      <c r="I68" s="132" t="s">
        <v>649</v>
      </c>
      <c r="J68" s="599" t="s">
        <v>266</v>
      </c>
      <c r="K68" s="599"/>
      <c r="L68" s="599"/>
      <c r="M68" s="133" t="s">
        <v>666</v>
      </c>
      <c r="N68" s="133" t="s">
        <v>661</v>
      </c>
      <c r="O68" s="132" t="s">
        <v>661</v>
      </c>
      <c r="P68" s="132"/>
      <c r="Q68" s="132" t="s">
        <v>652</v>
      </c>
      <c r="R68" s="132" t="s">
        <v>653</v>
      </c>
      <c r="S68" s="132" t="s">
        <v>654</v>
      </c>
      <c r="T68" s="132" t="s">
        <v>655</v>
      </c>
      <c r="U68" s="599"/>
      <c r="V68" s="600"/>
      <c r="W68" s="600"/>
      <c r="X68" s="600"/>
      <c r="Y68" s="132" t="s">
        <v>656</v>
      </c>
    </row>
    <row r="69" spans="2:25" ht="15.95" customHeight="1" x14ac:dyDescent="0.15">
      <c r="B69" s="602"/>
      <c r="C69" s="597" t="s">
        <v>524</v>
      </c>
      <c r="D69" s="598"/>
      <c r="E69" s="130">
        <v>2</v>
      </c>
      <c r="F69" s="131">
        <v>809.1</v>
      </c>
      <c r="G69" s="132" t="s">
        <v>647</v>
      </c>
      <c r="H69" s="132" t="s">
        <v>665</v>
      </c>
      <c r="I69" s="132" t="s">
        <v>649</v>
      </c>
      <c r="J69" s="599" t="s">
        <v>266</v>
      </c>
      <c r="K69" s="599"/>
      <c r="L69" s="599"/>
      <c r="M69" s="133" t="s">
        <v>684</v>
      </c>
      <c r="N69" s="133" t="s">
        <v>661</v>
      </c>
      <c r="O69" s="132" t="s">
        <v>661</v>
      </c>
      <c r="P69" s="132"/>
      <c r="Q69" s="132" t="s">
        <v>652</v>
      </c>
      <c r="R69" s="132" t="s">
        <v>653</v>
      </c>
      <c r="S69" s="132" t="s">
        <v>654</v>
      </c>
      <c r="T69" s="132" t="s">
        <v>655</v>
      </c>
      <c r="U69" s="599"/>
      <c r="V69" s="600"/>
      <c r="W69" s="600"/>
      <c r="X69" s="600"/>
      <c r="Y69" s="132" t="s">
        <v>656</v>
      </c>
    </row>
    <row r="70" spans="2:25" ht="15.95" customHeight="1" x14ac:dyDescent="0.15">
      <c r="B70" s="602"/>
      <c r="C70" s="597" t="s">
        <v>529</v>
      </c>
      <c r="D70" s="598"/>
      <c r="E70" s="130">
        <v>1</v>
      </c>
      <c r="F70" s="131">
        <v>859.1</v>
      </c>
      <c r="G70" s="132" t="s">
        <v>647</v>
      </c>
      <c r="H70" s="132" t="s">
        <v>663</v>
      </c>
      <c r="I70" s="132" t="s">
        <v>649</v>
      </c>
      <c r="J70" s="599" t="s">
        <v>266</v>
      </c>
      <c r="K70" s="599"/>
      <c r="L70" s="599"/>
      <c r="M70" s="133" t="s">
        <v>708</v>
      </c>
      <c r="N70" s="133" t="s">
        <v>650</v>
      </c>
      <c r="O70" s="132" t="s">
        <v>651</v>
      </c>
      <c r="P70" s="132"/>
      <c r="Q70" s="132" t="s">
        <v>652</v>
      </c>
      <c r="R70" s="132" t="s">
        <v>653</v>
      </c>
      <c r="S70" s="132" t="s">
        <v>163</v>
      </c>
      <c r="T70" s="132" t="s">
        <v>160</v>
      </c>
      <c r="U70" s="599"/>
      <c r="V70" s="600"/>
      <c r="W70" s="600"/>
      <c r="X70" s="600"/>
      <c r="Y70" s="132" t="s">
        <v>709</v>
      </c>
    </row>
    <row r="71" spans="2:25" ht="15.95" customHeight="1" x14ac:dyDescent="0.15">
      <c r="B71" s="602"/>
      <c r="C71" s="597" t="s">
        <v>529</v>
      </c>
      <c r="D71" s="598"/>
      <c r="E71" s="130">
        <v>2</v>
      </c>
      <c r="F71" s="131">
        <v>859.2</v>
      </c>
      <c r="G71" s="132" t="s">
        <v>647</v>
      </c>
      <c r="H71" s="132" t="s">
        <v>657</v>
      </c>
      <c r="I71" s="132" t="s">
        <v>649</v>
      </c>
      <c r="J71" s="599" t="s">
        <v>266</v>
      </c>
      <c r="K71" s="599"/>
      <c r="L71" s="599"/>
      <c r="M71" s="133" t="s">
        <v>675</v>
      </c>
      <c r="N71" s="133" t="s">
        <v>675</v>
      </c>
      <c r="O71" s="132" t="s">
        <v>652</v>
      </c>
      <c r="P71" s="132"/>
      <c r="Q71" s="132" t="s">
        <v>652</v>
      </c>
      <c r="R71" s="132" t="s">
        <v>653</v>
      </c>
      <c r="S71" s="132" t="s">
        <v>654</v>
      </c>
      <c r="T71" s="132" t="s">
        <v>655</v>
      </c>
      <c r="U71" s="599"/>
      <c r="V71" s="600"/>
      <c r="W71" s="600"/>
      <c r="X71" s="600"/>
      <c r="Y71" s="132" t="s">
        <v>656</v>
      </c>
    </row>
    <row r="72" spans="2:25" ht="15.95" customHeight="1" x14ac:dyDescent="0.15">
      <c r="B72" s="602"/>
      <c r="C72" s="597" t="s">
        <v>529</v>
      </c>
      <c r="D72" s="598"/>
      <c r="E72" s="130">
        <v>3</v>
      </c>
      <c r="F72" s="131">
        <v>859.1</v>
      </c>
      <c r="G72" s="132" t="s">
        <v>647</v>
      </c>
      <c r="H72" s="132" t="s">
        <v>665</v>
      </c>
      <c r="I72" s="132" t="s">
        <v>649</v>
      </c>
      <c r="J72" s="599" t="s">
        <v>266</v>
      </c>
      <c r="K72" s="599"/>
      <c r="L72" s="599"/>
      <c r="M72" s="133" t="s">
        <v>650</v>
      </c>
      <c r="N72" s="133" t="s">
        <v>650</v>
      </c>
      <c r="O72" s="132" t="s">
        <v>651</v>
      </c>
      <c r="P72" s="132"/>
      <c r="Q72" s="132" t="s">
        <v>651</v>
      </c>
      <c r="R72" s="132" t="s">
        <v>653</v>
      </c>
      <c r="S72" s="132" t="s">
        <v>660</v>
      </c>
      <c r="T72" s="132" t="s">
        <v>661</v>
      </c>
      <c r="U72" s="599"/>
      <c r="V72" s="600"/>
      <c r="W72" s="600"/>
      <c r="X72" s="600"/>
      <c r="Y72" s="132" t="s">
        <v>662</v>
      </c>
    </row>
    <row r="73" spans="2:25" ht="15.95" customHeight="1" x14ac:dyDescent="0.15">
      <c r="B73" s="602"/>
      <c r="C73" s="597" t="s">
        <v>530</v>
      </c>
      <c r="D73" s="598"/>
      <c r="E73" s="130">
        <v>1</v>
      </c>
      <c r="F73" s="131">
        <v>869.1</v>
      </c>
      <c r="G73" s="132" t="s">
        <v>647</v>
      </c>
      <c r="H73" s="132" t="s">
        <v>663</v>
      </c>
      <c r="I73" s="132" t="s">
        <v>649</v>
      </c>
      <c r="J73" s="599" t="s">
        <v>266</v>
      </c>
      <c r="K73" s="599"/>
      <c r="L73" s="599"/>
      <c r="M73" s="133" t="s">
        <v>650</v>
      </c>
      <c r="N73" s="133" t="s">
        <v>661</v>
      </c>
      <c r="O73" s="132" t="s">
        <v>661</v>
      </c>
      <c r="P73" s="132"/>
      <c r="Q73" s="132" t="s">
        <v>651</v>
      </c>
      <c r="R73" s="132" t="s">
        <v>653</v>
      </c>
      <c r="S73" s="132" t="s">
        <v>660</v>
      </c>
      <c r="T73" s="132" t="s">
        <v>661</v>
      </c>
      <c r="U73" s="599"/>
      <c r="V73" s="600"/>
      <c r="W73" s="600"/>
      <c r="X73" s="600"/>
      <c r="Y73" s="132" t="s">
        <v>662</v>
      </c>
    </row>
    <row r="74" spans="2:25" ht="15.95" customHeight="1" x14ac:dyDescent="0.15">
      <c r="B74" s="602"/>
      <c r="C74" s="597" t="s">
        <v>530</v>
      </c>
      <c r="D74" s="598"/>
      <c r="E74" s="130">
        <v>2</v>
      </c>
      <c r="F74" s="131">
        <v>869.1</v>
      </c>
      <c r="G74" s="132" t="s">
        <v>647</v>
      </c>
      <c r="H74" s="132" t="s">
        <v>665</v>
      </c>
      <c r="I74" s="132" t="s">
        <v>649</v>
      </c>
      <c r="J74" s="599" t="s">
        <v>266</v>
      </c>
      <c r="K74" s="599"/>
      <c r="L74" s="599"/>
      <c r="M74" s="133" t="s">
        <v>674</v>
      </c>
      <c r="N74" s="133" t="s">
        <v>661</v>
      </c>
      <c r="O74" s="132" t="s">
        <v>661</v>
      </c>
      <c r="P74" s="132"/>
      <c r="Q74" s="132" t="s">
        <v>651</v>
      </c>
      <c r="R74" s="132" t="s">
        <v>653</v>
      </c>
      <c r="S74" s="132" t="s">
        <v>660</v>
      </c>
      <c r="T74" s="132" t="s">
        <v>661</v>
      </c>
      <c r="U74" s="599"/>
      <c r="V74" s="600"/>
      <c r="W74" s="600"/>
      <c r="X74" s="600"/>
      <c r="Y74" s="132" t="s">
        <v>662</v>
      </c>
    </row>
    <row r="75" spans="2:25" ht="15.95" customHeight="1" x14ac:dyDescent="0.15">
      <c r="B75" s="602"/>
      <c r="C75" s="597" t="s">
        <v>532</v>
      </c>
      <c r="D75" s="598"/>
      <c r="E75" s="130">
        <v>1</v>
      </c>
      <c r="F75" s="131">
        <v>889.2</v>
      </c>
      <c r="G75" s="132" t="s">
        <v>647</v>
      </c>
      <c r="H75" s="132" t="s">
        <v>665</v>
      </c>
      <c r="I75" s="132" t="s">
        <v>649</v>
      </c>
      <c r="J75" s="599" t="s">
        <v>266</v>
      </c>
      <c r="K75" s="599"/>
      <c r="L75" s="599"/>
      <c r="M75" s="133" t="s">
        <v>680</v>
      </c>
      <c r="N75" s="133" t="s">
        <v>680</v>
      </c>
      <c r="O75" s="132" t="s">
        <v>652</v>
      </c>
      <c r="P75" s="132"/>
      <c r="Q75" s="132" t="s">
        <v>652</v>
      </c>
      <c r="R75" s="132" t="s">
        <v>653</v>
      </c>
      <c r="S75" s="132" t="s">
        <v>654</v>
      </c>
      <c r="T75" s="132" t="s">
        <v>655</v>
      </c>
      <c r="U75" s="599"/>
      <c r="V75" s="600"/>
      <c r="W75" s="600"/>
      <c r="X75" s="600"/>
      <c r="Y75" s="132" t="s">
        <v>656</v>
      </c>
    </row>
    <row r="76" spans="2:25" ht="15.95" customHeight="1" x14ac:dyDescent="0.15">
      <c r="B76" s="602"/>
      <c r="C76" s="597" t="s">
        <v>533</v>
      </c>
      <c r="D76" s="598"/>
      <c r="E76" s="130">
        <v>1</v>
      </c>
      <c r="F76" s="131">
        <v>899.2</v>
      </c>
      <c r="G76" s="132" t="s">
        <v>647</v>
      </c>
      <c r="H76" s="132" t="s">
        <v>657</v>
      </c>
      <c r="I76" s="132" t="s">
        <v>649</v>
      </c>
      <c r="J76" s="599" t="s">
        <v>266</v>
      </c>
      <c r="K76" s="599"/>
      <c r="L76" s="599"/>
      <c r="M76" s="133" t="s">
        <v>684</v>
      </c>
      <c r="N76" s="133" t="s">
        <v>684</v>
      </c>
      <c r="O76" s="132" t="s">
        <v>651</v>
      </c>
      <c r="P76" s="132"/>
      <c r="Q76" s="132" t="s">
        <v>651</v>
      </c>
      <c r="R76" s="132" t="s">
        <v>653</v>
      </c>
      <c r="S76" s="132" t="s">
        <v>660</v>
      </c>
      <c r="T76" s="132" t="s">
        <v>661</v>
      </c>
      <c r="U76" s="599"/>
      <c r="V76" s="600"/>
      <c r="W76" s="600"/>
      <c r="X76" s="600"/>
      <c r="Y76" s="132" t="s">
        <v>662</v>
      </c>
    </row>
    <row r="77" spans="2:25" ht="15.95" customHeight="1" x14ac:dyDescent="0.15">
      <c r="B77" s="602"/>
      <c r="C77" s="597" t="s">
        <v>534</v>
      </c>
      <c r="D77" s="598"/>
      <c r="E77" s="130">
        <v>1</v>
      </c>
      <c r="F77" s="131">
        <v>909.1</v>
      </c>
      <c r="G77" s="132" t="s">
        <v>647</v>
      </c>
      <c r="H77" s="132" t="s">
        <v>657</v>
      </c>
      <c r="I77" s="132" t="s">
        <v>649</v>
      </c>
      <c r="J77" s="599" t="s">
        <v>266</v>
      </c>
      <c r="K77" s="599"/>
      <c r="L77" s="599"/>
      <c r="M77" s="133" t="s">
        <v>666</v>
      </c>
      <c r="N77" s="133" t="s">
        <v>661</v>
      </c>
      <c r="O77" s="132" t="s">
        <v>661</v>
      </c>
      <c r="P77" s="132" t="s">
        <v>599</v>
      </c>
      <c r="Q77" s="132" t="s">
        <v>686</v>
      </c>
      <c r="R77" s="132" t="s">
        <v>653</v>
      </c>
      <c r="S77" s="132" t="s">
        <v>653</v>
      </c>
      <c r="T77" s="132" t="s">
        <v>687</v>
      </c>
      <c r="U77" s="599"/>
      <c r="V77" s="600"/>
      <c r="W77" s="600"/>
      <c r="X77" s="600"/>
      <c r="Y77" s="132"/>
    </row>
    <row r="78" spans="2:25" ht="15.95" customHeight="1" x14ac:dyDescent="0.15">
      <c r="B78" s="602"/>
      <c r="C78" s="597" t="s">
        <v>535</v>
      </c>
      <c r="D78" s="598"/>
      <c r="E78" s="130">
        <v>1</v>
      </c>
      <c r="F78" s="131">
        <v>913.4</v>
      </c>
      <c r="G78" s="132" t="s">
        <v>647</v>
      </c>
      <c r="H78" s="132" t="s">
        <v>673</v>
      </c>
      <c r="I78" s="132" t="s">
        <v>649</v>
      </c>
      <c r="J78" s="599" t="s">
        <v>267</v>
      </c>
      <c r="K78" s="599"/>
      <c r="L78" s="599"/>
      <c r="M78" s="133" t="s">
        <v>678</v>
      </c>
      <c r="N78" s="133" t="s">
        <v>678</v>
      </c>
      <c r="O78" s="132" t="s">
        <v>652</v>
      </c>
      <c r="P78" s="132"/>
      <c r="Q78" s="132" t="s">
        <v>651</v>
      </c>
      <c r="R78" s="132" t="s">
        <v>653</v>
      </c>
      <c r="S78" s="132" t="s">
        <v>660</v>
      </c>
      <c r="T78" s="132" t="s">
        <v>661</v>
      </c>
      <c r="U78" s="599"/>
      <c r="V78" s="600"/>
      <c r="W78" s="600"/>
      <c r="X78" s="600"/>
      <c r="Y78" s="132" t="s">
        <v>662</v>
      </c>
    </row>
    <row r="79" spans="2:25" ht="15.95" customHeight="1" x14ac:dyDescent="0.15">
      <c r="B79" s="602"/>
      <c r="C79" s="597" t="s">
        <v>539</v>
      </c>
      <c r="D79" s="598"/>
      <c r="E79" s="130">
        <v>1</v>
      </c>
      <c r="F79" s="131">
        <v>952.8</v>
      </c>
      <c r="G79" s="132" t="s">
        <v>647</v>
      </c>
      <c r="H79" s="132" t="s">
        <v>673</v>
      </c>
      <c r="I79" s="132" t="s">
        <v>649</v>
      </c>
      <c r="J79" s="599" t="s">
        <v>267</v>
      </c>
      <c r="K79" s="599"/>
      <c r="L79" s="599"/>
      <c r="M79" s="133" t="s">
        <v>678</v>
      </c>
      <c r="N79" s="133" t="s">
        <v>678</v>
      </c>
      <c r="O79" s="132" t="s">
        <v>652</v>
      </c>
      <c r="P79" s="132"/>
      <c r="Q79" s="132" t="s">
        <v>651</v>
      </c>
      <c r="R79" s="132" t="s">
        <v>653</v>
      </c>
      <c r="S79" s="132" t="s">
        <v>660</v>
      </c>
      <c r="T79" s="132" t="s">
        <v>661</v>
      </c>
      <c r="U79" s="599"/>
      <c r="V79" s="600"/>
      <c r="W79" s="600"/>
      <c r="X79" s="600"/>
      <c r="Y79" s="132" t="s">
        <v>662</v>
      </c>
    </row>
    <row r="80" spans="2:25" ht="15.95" customHeight="1" x14ac:dyDescent="0.15">
      <c r="B80" s="602"/>
      <c r="C80" s="597" t="s">
        <v>540</v>
      </c>
      <c r="D80" s="598"/>
      <c r="E80" s="130">
        <v>1</v>
      </c>
      <c r="F80" s="131">
        <v>969.3</v>
      </c>
      <c r="G80" s="132" t="s">
        <v>647</v>
      </c>
      <c r="H80" s="132" t="s">
        <v>657</v>
      </c>
      <c r="I80" s="132" t="s">
        <v>649</v>
      </c>
      <c r="J80" s="599" t="s">
        <v>266</v>
      </c>
      <c r="K80" s="599"/>
      <c r="L80" s="599"/>
      <c r="M80" s="133" t="s">
        <v>650</v>
      </c>
      <c r="N80" s="133" t="s">
        <v>650</v>
      </c>
      <c r="O80" s="132" t="s">
        <v>652</v>
      </c>
      <c r="P80" s="132"/>
      <c r="Q80" s="132" t="s">
        <v>652</v>
      </c>
      <c r="R80" s="132" t="s">
        <v>653</v>
      </c>
      <c r="S80" s="132" t="s">
        <v>654</v>
      </c>
      <c r="T80" s="132" t="s">
        <v>655</v>
      </c>
      <c r="U80" s="599"/>
      <c r="V80" s="600"/>
      <c r="W80" s="600"/>
      <c r="X80" s="600"/>
      <c r="Y80" s="132" t="s">
        <v>656</v>
      </c>
    </row>
    <row r="81" spans="2:25" ht="15.95" customHeight="1" x14ac:dyDescent="0.15">
      <c r="B81" s="602"/>
      <c r="C81" s="597" t="s">
        <v>317</v>
      </c>
      <c r="D81" s="598"/>
      <c r="E81" s="130">
        <v>1</v>
      </c>
      <c r="F81" s="131">
        <v>988.6</v>
      </c>
      <c r="G81" s="132" t="s">
        <v>647</v>
      </c>
      <c r="H81" s="132" t="s">
        <v>668</v>
      </c>
      <c r="I81" s="132" t="s">
        <v>649</v>
      </c>
      <c r="J81" s="599" t="s">
        <v>266</v>
      </c>
      <c r="K81" s="599"/>
      <c r="L81" s="599"/>
      <c r="M81" s="133" t="s">
        <v>680</v>
      </c>
      <c r="N81" s="133" t="s">
        <v>701</v>
      </c>
      <c r="O81" s="132" t="s">
        <v>651</v>
      </c>
      <c r="P81" s="132"/>
      <c r="Q81" s="132" t="s">
        <v>651</v>
      </c>
      <c r="R81" s="132" t="s">
        <v>653</v>
      </c>
      <c r="S81" s="132" t="s">
        <v>660</v>
      </c>
      <c r="T81" s="132" t="s">
        <v>661</v>
      </c>
      <c r="U81" s="599"/>
      <c r="V81" s="600"/>
      <c r="W81" s="600"/>
      <c r="X81" s="600"/>
      <c r="Y81" s="132" t="s">
        <v>662</v>
      </c>
    </row>
    <row r="82" spans="2:25" ht="15.95" customHeight="1" x14ac:dyDescent="0.15">
      <c r="B82" s="602"/>
      <c r="C82" s="597" t="s">
        <v>333</v>
      </c>
      <c r="D82" s="598"/>
      <c r="E82" s="130">
        <v>1</v>
      </c>
      <c r="F82" s="131">
        <v>1150</v>
      </c>
      <c r="G82" s="132" t="s">
        <v>647</v>
      </c>
      <c r="H82" s="132" t="s">
        <v>657</v>
      </c>
      <c r="I82" s="132" t="s">
        <v>649</v>
      </c>
      <c r="J82" s="599" t="s">
        <v>266</v>
      </c>
      <c r="K82" s="599"/>
      <c r="L82" s="599"/>
      <c r="M82" s="133" t="s">
        <v>704</v>
      </c>
      <c r="N82" s="133" t="s">
        <v>704</v>
      </c>
      <c r="O82" s="132" t="s">
        <v>651</v>
      </c>
      <c r="P82" s="132"/>
      <c r="Q82" s="132" t="s">
        <v>651</v>
      </c>
      <c r="R82" s="132" t="s">
        <v>653</v>
      </c>
      <c r="S82" s="132" t="s">
        <v>660</v>
      </c>
      <c r="T82" s="132" t="s">
        <v>661</v>
      </c>
      <c r="U82" s="599"/>
      <c r="V82" s="600"/>
      <c r="W82" s="600"/>
      <c r="X82" s="600"/>
      <c r="Y82" s="132" t="s">
        <v>662</v>
      </c>
    </row>
    <row r="83" spans="2:25" ht="15.95" customHeight="1" x14ac:dyDescent="0.15">
      <c r="B83" s="602"/>
      <c r="C83" s="597" t="s">
        <v>340</v>
      </c>
      <c r="D83" s="598"/>
      <c r="E83" s="130">
        <v>1</v>
      </c>
      <c r="F83" s="131">
        <v>1220.5999999999999</v>
      </c>
      <c r="G83" s="132" t="s">
        <v>647</v>
      </c>
      <c r="H83" s="132" t="s">
        <v>663</v>
      </c>
      <c r="I83" s="132" t="s">
        <v>649</v>
      </c>
      <c r="J83" s="599" t="s">
        <v>266</v>
      </c>
      <c r="K83" s="599"/>
      <c r="L83" s="599"/>
      <c r="M83" s="133" t="s">
        <v>659</v>
      </c>
      <c r="N83" s="133" t="s">
        <v>659</v>
      </c>
      <c r="O83" s="132" t="s">
        <v>652</v>
      </c>
      <c r="P83" s="132"/>
      <c r="Q83" s="132" t="s">
        <v>652</v>
      </c>
      <c r="R83" s="132" t="s">
        <v>653</v>
      </c>
      <c r="S83" s="132" t="s">
        <v>654</v>
      </c>
      <c r="T83" s="132" t="s">
        <v>655</v>
      </c>
      <c r="U83" s="599"/>
      <c r="V83" s="600"/>
      <c r="W83" s="600"/>
      <c r="X83" s="600"/>
      <c r="Y83" s="132" t="s">
        <v>656</v>
      </c>
    </row>
    <row r="84" spans="2:25" ht="15.95" customHeight="1" x14ac:dyDescent="0.15">
      <c r="B84" s="602"/>
      <c r="C84" s="597" t="s">
        <v>340</v>
      </c>
      <c r="D84" s="598"/>
      <c r="E84" s="130">
        <v>2</v>
      </c>
      <c r="F84" s="131">
        <v>1220.5999999999999</v>
      </c>
      <c r="G84" s="132" t="s">
        <v>647</v>
      </c>
      <c r="H84" s="132" t="s">
        <v>665</v>
      </c>
      <c r="I84" s="132" t="s">
        <v>649</v>
      </c>
      <c r="J84" s="599" t="s">
        <v>266</v>
      </c>
      <c r="K84" s="599"/>
      <c r="L84" s="599"/>
      <c r="M84" s="133" t="s">
        <v>684</v>
      </c>
      <c r="N84" s="133" t="s">
        <v>684</v>
      </c>
      <c r="O84" s="132" t="s">
        <v>651</v>
      </c>
      <c r="P84" s="132"/>
      <c r="Q84" s="132" t="s">
        <v>686</v>
      </c>
      <c r="R84" s="132" t="s">
        <v>653</v>
      </c>
      <c r="S84" s="132" t="s">
        <v>653</v>
      </c>
      <c r="T84" s="132" t="s">
        <v>661</v>
      </c>
      <c r="U84" s="599"/>
      <c r="V84" s="600"/>
      <c r="W84" s="600"/>
      <c r="X84" s="600"/>
      <c r="Y84" s="132"/>
    </row>
    <row r="85" spans="2:25" ht="15.95" customHeight="1" x14ac:dyDescent="0.15">
      <c r="B85" s="602"/>
      <c r="C85" s="597" t="s">
        <v>343</v>
      </c>
      <c r="D85" s="598"/>
      <c r="E85" s="130">
        <v>1</v>
      </c>
      <c r="F85" s="131">
        <v>1242.7</v>
      </c>
      <c r="G85" s="132" t="s">
        <v>647</v>
      </c>
      <c r="H85" s="132" t="s">
        <v>665</v>
      </c>
      <c r="I85" s="132" t="s">
        <v>649</v>
      </c>
      <c r="J85" s="599" t="s">
        <v>266</v>
      </c>
      <c r="K85" s="599"/>
      <c r="L85" s="599"/>
      <c r="M85" s="133" t="s">
        <v>684</v>
      </c>
      <c r="N85" s="133" t="s">
        <v>710</v>
      </c>
      <c r="O85" s="132" t="s">
        <v>686</v>
      </c>
      <c r="P85" s="132"/>
      <c r="Q85" s="132" t="s">
        <v>651</v>
      </c>
      <c r="R85" s="132" t="s">
        <v>653</v>
      </c>
      <c r="S85" s="132" t="s">
        <v>660</v>
      </c>
      <c r="T85" s="132" t="s">
        <v>661</v>
      </c>
      <c r="U85" s="599"/>
      <c r="V85" s="600"/>
      <c r="W85" s="600"/>
      <c r="X85" s="600"/>
      <c r="Y85" s="132" t="s">
        <v>662</v>
      </c>
    </row>
    <row r="86" spans="2:25" ht="15.95" customHeight="1" x14ac:dyDescent="0.15">
      <c r="B86" s="602"/>
      <c r="C86" s="597" t="s">
        <v>347</v>
      </c>
      <c r="D86" s="598"/>
      <c r="E86" s="130">
        <v>1</v>
      </c>
      <c r="F86" s="131">
        <v>1261.3</v>
      </c>
      <c r="G86" s="132" t="s">
        <v>647</v>
      </c>
      <c r="H86" s="132" t="s">
        <v>711</v>
      </c>
      <c r="I86" s="132" t="s">
        <v>649</v>
      </c>
      <c r="J86" s="599" t="s">
        <v>266</v>
      </c>
      <c r="K86" s="599"/>
      <c r="L86" s="599"/>
      <c r="M86" s="133" t="s">
        <v>694</v>
      </c>
      <c r="N86" s="133" t="s">
        <v>694</v>
      </c>
      <c r="O86" s="132" t="s">
        <v>651</v>
      </c>
      <c r="P86" s="132"/>
      <c r="Q86" s="132" t="s">
        <v>651</v>
      </c>
      <c r="R86" s="132" t="s">
        <v>653</v>
      </c>
      <c r="S86" s="132" t="s">
        <v>660</v>
      </c>
      <c r="T86" s="132" t="s">
        <v>661</v>
      </c>
      <c r="U86" s="599"/>
      <c r="V86" s="600"/>
      <c r="W86" s="600"/>
      <c r="X86" s="600"/>
      <c r="Y86" s="132" t="s">
        <v>662</v>
      </c>
    </row>
    <row r="87" spans="2:25" ht="15.95" customHeight="1" x14ac:dyDescent="0.15">
      <c r="B87" s="602"/>
      <c r="C87" s="597" t="s">
        <v>347</v>
      </c>
      <c r="D87" s="598"/>
      <c r="E87" s="130">
        <v>2</v>
      </c>
      <c r="F87" s="131">
        <v>1268.8</v>
      </c>
      <c r="G87" s="132" t="s">
        <v>647</v>
      </c>
      <c r="H87" s="132" t="s">
        <v>665</v>
      </c>
      <c r="I87" s="132" t="s">
        <v>649</v>
      </c>
      <c r="J87" s="599" t="s">
        <v>276</v>
      </c>
      <c r="K87" s="599"/>
      <c r="L87" s="599"/>
      <c r="M87" s="133" t="s">
        <v>712</v>
      </c>
      <c r="N87" s="133" t="s">
        <v>661</v>
      </c>
      <c r="O87" s="132" t="s">
        <v>661</v>
      </c>
      <c r="P87" s="132"/>
      <c r="Q87" s="132" t="s">
        <v>651</v>
      </c>
      <c r="R87" s="132" t="s">
        <v>653</v>
      </c>
      <c r="S87" s="132" t="s">
        <v>660</v>
      </c>
      <c r="T87" s="132" t="s">
        <v>661</v>
      </c>
      <c r="U87" s="599"/>
      <c r="V87" s="600"/>
      <c r="W87" s="600"/>
      <c r="X87" s="600"/>
      <c r="Y87" s="132" t="s">
        <v>662</v>
      </c>
    </row>
    <row r="88" spans="2:25" ht="15.95" customHeight="1" x14ac:dyDescent="0.15">
      <c r="B88" s="603"/>
      <c r="C88" s="597" t="s">
        <v>348</v>
      </c>
      <c r="D88" s="598"/>
      <c r="E88" s="130">
        <v>1</v>
      </c>
      <c r="F88" s="131">
        <v>1278.5</v>
      </c>
      <c r="G88" s="132" t="s">
        <v>647</v>
      </c>
      <c r="H88" s="132" t="s">
        <v>663</v>
      </c>
      <c r="I88" s="132" t="s">
        <v>649</v>
      </c>
      <c r="J88" s="599" t="s">
        <v>266</v>
      </c>
      <c r="K88" s="599"/>
      <c r="L88" s="599"/>
      <c r="M88" s="133" t="s">
        <v>666</v>
      </c>
      <c r="N88" s="133" t="s">
        <v>666</v>
      </c>
      <c r="O88" s="132" t="s">
        <v>652</v>
      </c>
      <c r="P88" s="132"/>
      <c r="Q88" s="132" t="s">
        <v>652</v>
      </c>
      <c r="R88" s="132" t="s">
        <v>653</v>
      </c>
      <c r="S88" s="132" t="s">
        <v>654</v>
      </c>
      <c r="T88" s="132" t="s">
        <v>655</v>
      </c>
      <c r="U88" s="599"/>
      <c r="V88" s="600"/>
      <c r="W88" s="600"/>
      <c r="X88" s="600"/>
      <c r="Y88" s="132" t="s">
        <v>656</v>
      </c>
    </row>
    <row r="89" spans="2:25" ht="15.95" customHeight="1" x14ac:dyDescent="0.15">
      <c r="B89" s="601" t="s">
        <v>697</v>
      </c>
      <c r="C89" s="597" t="s">
        <v>351</v>
      </c>
      <c r="D89" s="598"/>
      <c r="E89" s="130">
        <v>1</v>
      </c>
      <c r="F89" s="131">
        <v>1300.7</v>
      </c>
      <c r="G89" s="132" t="s">
        <v>647</v>
      </c>
      <c r="H89" s="132" t="s">
        <v>648</v>
      </c>
      <c r="I89" s="132" t="s">
        <v>649</v>
      </c>
      <c r="J89" s="599" t="s">
        <v>267</v>
      </c>
      <c r="K89" s="599"/>
      <c r="L89" s="599"/>
      <c r="M89" s="133" t="s">
        <v>678</v>
      </c>
      <c r="N89" s="133" t="s">
        <v>678</v>
      </c>
      <c r="O89" s="132" t="s">
        <v>652</v>
      </c>
      <c r="P89" s="132"/>
      <c r="Q89" s="132" t="s">
        <v>651</v>
      </c>
      <c r="R89" s="132" t="s">
        <v>653</v>
      </c>
      <c r="S89" s="132" t="s">
        <v>660</v>
      </c>
      <c r="T89" s="132" t="s">
        <v>661</v>
      </c>
      <c r="U89" s="599"/>
      <c r="V89" s="600"/>
      <c r="W89" s="600"/>
      <c r="X89" s="600"/>
      <c r="Y89" s="132" t="s">
        <v>662</v>
      </c>
    </row>
    <row r="90" spans="2:25" ht="15.95" customHeight="1" x14ac:dyDescent="0.15">
      <c r="B90" s="602"/>
      <c r="C90" s="597" t="s">
        <v>353</v>
      </c>
      <c r="D90" s="598"/>
      <c r="E90" s="130">
        <v>1</v>
      </c>
      <c r="F90" s="131">
        <v>1321</v>
      </c>
      <c r="G90" s="132" t="s">
        <v>647</v>
      </c>
      <c r="H90" s="132" t="s">
        <v>665</v>
      </c>
      <c r="I90" s="132" t="s">
        <v>649</v>
      </c>
      <c r="J90" s="599" t="s">
        <v>266</v>
      </c>
      <c r="K90" s="599"/>
      <c r="L90" s="599"/>
      <c r="M90" s="133" t="s">
        <v>680</v>
      </c>
      <c r="N90" s="133" t="s">
        <v>661</v>
      </c>
      <c r="O90" s="132" t="s">
        <v>661</v>
      </c>
      <c r="P90" s="132"/>
      <c r="Q90" s="132" t="s">
        <v>652</v>
      </c>
      <c r="R90" s="132" t="s">
        <v>653</v>
      </c>
      <c r="S90" s="132" t="s">
        <v>654</v>
      </c>
      <c r="T90" s="132" t="s">
        <v>655</v>
      </c>
      <c r="U90" s="599"/>
      <c r="V90" s="600"/>
      <c r="W90" s="600"/>
      <c r="X90" s="600"/>
      <c r="Y90" s="132" t="s">
        <v>656</v>
      </c>
    </row>
    <row r="91" spans="2:25" ht="15.95" customHeight="1" x14ac:dyDescent="0.15">
      <c r="B91" s="602"/>
      <c r="C91" s="597" t="s">
        <v>354</v>
      </c>
      <c r="D91" s="598"/>
      <c r="E91" s="130">
        <v>1</v>
      </c>
      <c r="F91" s="131">
        <v>1324.2</v>
      </c>
      <c r="G91" s="132" t="s">
        <v>647</v>
      </c>
      <c r="H91" s="132" t="s">
        <v>668</v>
      </c>
      <c r="I91" s="132" t="s">
        <v>649</v>
      </c>
      <c r="J91" s="599" t="s">
        <v>266</v>
      </c>
      <c r="K91" s="599"/>
      <c r="L91" s="599"/>
      <c r="M91" s="133" t="s">
        <v>713</v>
      </c>
      <c r="N91" s="133" t="s">
        <v>661</v>
      </c>
      <c r="O91" s="132" t="s">
        <v>661</v>
      </c>
      <c r="P91" s="132"/>
      <c r="Q91" s="132" t="s">
        <v>599</v>
      </c>
      <c r="R91" s="132" t="s">
        <v>653</v>
      </c>
      <c r="S91" s="132" t="s">
        <v>654</v>
      </c>
      <c r="T91" s="132" t="s">
        <v>655</v>
      </c>
      <c r="U91" s="599"/>
      <c r="V91" s="600"/>
      <c r="W91" s="600"/>
      <c r="X91" s="600"/>
      <c r="Y91" s="132" t="s">
        <v>656</v>
      </c>
    </row>
    <row r="92" spans="2:25" ht="15.95" customHeight="1" x14ac:dyDescent="0.15">
      <c r="B92" s="602"/>
      <c r="C92" s="597" t="s">
        <v>354</v>
      </c>
      <c r="D92" s="598"/>
      <c r="E92" s="130">
        <v>2</v>
      </c>
      <c r="F92" s="131">
        <v>1326.8</v>
      </c>
      <c r="G92" s="132" t="s">
        <v>647</v>
      </c>
      <c r="H92" s="132" t="s">
        <v>668</v>
      </c>
      <c r="I92" s="132" t="s">
        <v>649</v>
      </c>
      <c r="J92" s="599" t="s">
        <v>266</v>
      </c>
      <c r="K92" s="599"/>
      <c r="L92" s="599"/>
      <c r="M92" s="133" t="s">
        <v>714</v>
      </c>
      <c r="N92" s="133" t="s">
        <v>661</v>
      </c>
      <c r="O92" s="132" t="s">
        <v>661</v>
      </c>
      <c r="P92" s="132"/>
      <c r="Q92" s="132" t="s">
        <v>652</v>
      </c>
      <c r="R92" s="132" t="s">
        <v>653</v>
      </c>
      <c r="S92" s="132" t="s">
        <v>654</v>
      </c>
      <c r="T92" s="132" t="s">
        <v>655</v>
      </c>
      <c r="U92" s="599"/>
      <c r="V92" s="600"/>
      <c r="W92" s="600"/>
      <c r="X92" s="600"/>
      <c r="Y92" s="132" t="s">
        <v>656</v>
      </c>
    </row>
    <row r="93" spans="2:25" ht="15.95" customHeight="1" x14ac:dyDescent="0.15">
      <c r="B93" s="602"/>
      <c r="C93" s="597" t="s">
        <v>355</v>
      </c>
      <c r="D93" s="598"/>
      <c r="E93" s="130">
        <v>1</v>
      </c>
      <c r="F93" s="131">
        <v>1333.5</v>
      </c>
      <c r="G93" s="132" t="s">
        <v>647</v>
      </c>
      <c r="H93" s="132" t="s">
        <v>663</v>
      </c>
      <c r="I93" s="132" t="s">
        <v>649</v>
      </c>
      <c r="J93" s="599" t="s">
        <v>266</v>
      </c>
      <c r="K93" s="599"/>
      <c r="L93" s="599"/>
      <c r="M93" s="133" t="s">
        <v>676</v>
      </c>
      <c r="N93" s="133" t="s">
        <v>676</v>
      </c>
      <c r="O93" s="132" t="s">
        <v>651</v>
      </c>
      <c r="P93" s="132"/>
      <c r="Q93" s="132" t="s">
        <v>652</v>
      </c>
      <c r="R93" s="132" t="s">
        <v>653</v>
      </c>
      <c r="S93" s="132" t="s">
        <v>654</v>
      </c>
      <c r="T93" s="132" t="s">
        <v>655</v>
      </c>
      <c r="U93" s="599"/>
      <c r="V93" s="600"/>
      <c r="W93" s="600"/>
      <c r="X93" s="600"/>
      <c r="Y93" s="132" t="s">
        <v>656</v>
      </c>
    </row>
    <row r="94" spans="2:25" ht="15.95" customHeight="1" x14ac:dyDescent="0.15">
      <c r="B94" s="602"/>
      <c r="C94" s="597" t="s">
        <v>357</v>
      </c>
      <c r="D94" s="598"/>
      <c r="E94" s="130">
        <v>1</v>
      </c>
      <c r="F94" s="131">
        <v>1343.3</v>
      </c>
      <c r="G94" s="132" t="s">
        <v>647</v>
      </c>
      <c r="H94" s="132" t="s">
        <v>673</v>
      </c>
      <c r="I94" s="132" t="s">
        <v>649</v>
      </c>
      <c r="J94" s="599" t="s">
        <v>267</v>
      </c>
      <c r="K94" s="599"/>
      <c r="L94" s="599"/>
      <c r="M94" s="133" t="s">
        <v>678</v>
      </c>
      <c r="N94" s="133" t="s">
        <v>678</v>
      </c>
      <c r="O94" s="132" t="s">
        <v>652</v>
      </c>
      <c r="P94" s="132"/>
      <c r="Q94" s="132" t="s">
        <v>651</v>
      </c>
      <c r="R94" s="132" t="s">
        <v>653</v>
      </c>
      <c r="S94" s="132" t="s">
        <v>660</v>
      </c>
      <c r="T94" s="132" t="s">
        <v>661</v>
      </c>
      <c r="U94" s="599"/>
      <c r="V94" s="600"/>
      <c r="W94" s="600"/>
      <c r="X94" s="600"/>
      <c r="Y94" s="132" t="s">
        <v>662</v>
      </c>
    </row>
    <row r="95" spans="2:25" ht="15.95" customHeight="1" x14ac:dyDescent="0.15">
      <c r="B95" s="602"/>
      <c r="C95" s="597" t="s">
        <v>362</v>
      </c>
      <c r="D95" s="598"/>
      <c r="E95" s="130">
        <v>1</v>
      </c>
      <c r="F95" s="131">
        <v>1382.7</v>
      </c>
      <c r="G95" s="132" t="s">
        <v>647</v>
      </c>
      <c r="H95" s="132" t="s">
        <v>648</v>
      </c>
      <c r="I95" s="132" t="s">
        <v>649</v>
      </c>
      <c r="J95" s="599" t="s">
        <v>267</v>
      </c>
      <c r="K95" s="599"/>
      <c r="L95" s="599"/>
      <c r="M95" s="133" t="s">
        <v>678</v>
      </c>
      <c r="N95" s="133" t="s">
        <v>661</v>
      </c>
      <c r="O95" s="132" t="s">
        <v>661</v>
      </c>
      <c r="P95" s="132"/>
      <c r="Q95" s="132" t="s">
        <v>651</v>
      </c>
      <c r="R95" s="132" t="s">
        <v>653</v>
      </c>
      <c r="S95" s="132" t="s">
        <v>660</v>
      </c>
      <c r="T95" s="132" t="s">
        <v>661</v>
      </c>
      <c r="U95" s="599"/>
      <c r="V95" s="600"/>
      <c r="W95" s="600"/>
      <c r="X95" s="600"/>
      <c r="Y95" s="132" t="s">
        <v>662</v>
      </c>
    </row>
    <row r="96" spans="2:25" ht="15.95" customHeight="1" x14ac:dyDescent="0.15">
      <c r="B96" s="602"/>
      <c r="C96" s="597" t="s">
        <v>363</v>
      </c>
      <c r="D96" s="598"/>
      <c r="E96" s="130">
        <v>1</v>
      </c>
      <c r="F96" s="131">
        <v>1394.6</v>
      </c>
      <c r="G96" s="132" t="s">
        <v>647</v>
      </c>
      <c r="H96" s="132" t="s">
        <v>673</v>
      </c>
      <c r="I96" s="132" t="s">
        <v>649</v>
      </c>
      <c r="J96" s="599" t="s">
        <v>267</v>
      </c>
      <c r="K96" s="599"/>
      <c r="L96" s="599"/>
      <c r="M96" s="133" t="s">
        <v>678</v>
      </c>
      <c r="N96" s="133" t="s">
        <v>678</v>
      </c>
      <c r="O96" s="132" t="s">
        <v>652</v>
      </c>
      <c r="P96" s="132"/>
      <c r="Q96" s="132" t="s">
        <v>651</v>
      </c>
      <c r="R96" s="132" t="s">
        <v>653</v>
      </c>
      <c r="S96" s="132" t="s">
        <v>660</v>
      </c>
      <c r="T96" s="132" t="s">
        <v>661</v>
      </c>
      <c r="U96" s="599"/>
      <c r="V96" s="600"/>
      <c r="W96" s="600"/>
      <c r="X96" s="600"/>
      <c r="Y96" s="132" t="s">
        <v>662</v>
      </c>
    </row>
    <row r="97" spans="2:25" ht="15.95" customHeight="1" x14ac:dyDescent="0.15">
      <c r="B97" s="602"/>
      <c r="C97" s="597" t="s">
        <v>367</v>
      </c>
      <c r="D97" s="598"/>
      <c r="E97" s="130">
        <v>1</v>
      </c>
      <c r="F97" s="131">
        <v>1437.3</v>
      </c>
      <c r="G97" s="132" t="s">
        <v>647</v>
      </c>
      <c r="H97" s="132" t="s">
        <v>663</v>
      </c>
      <c r="I97" s="132" t="s">
        <v>649</v>
      </c>
      <c r="J97" s="599" t="s">
        <v>266</v>
      </c>
      <c r="K97" s="599"/>
      <c r="L97" s="599"/>
      <c r="M97" s="133" t="s">
        <v>684</v>
      </c>
      <c r="N97" s="133" t="s">
        <v>694</v>
      </c>
      <c r="O97" s="132" t="s">
        <v>652</v>
      </c>
      <c r="P97" s="132"/>
      <c r="Q97" s="132" t="s">
        <v>599</v>
      </c>
      <c r="R97" s="132" t="s">
        <v>653</v>
      </c>
      <c r="S97" s="132" t="s">
        <v>654</v>
      </c>
      <c r="T97" s="132" t="s">
        <v>655</v>
      </c>
      <c r="U97" s="599"/>
      <c r="V97" s="600"/>
      <c r="W97" s="600"/>
      <c r="X97" s="600"/>
      <c r="Y97" s="132" t="s">
        <v>656</v>
      </c>
    </row>
    <row r="98" spans="2:25" ht="15.95" customHeight="1" x14ac:dyDescent="0.15">
      <c r="B98" s="602"/>
      <c r="C98" s="597" t="s">
        <v>367</v>
      </c>
      <c r="D98" s="598"/>
      <c r="E98" s="130">
        <v>2</v>
      </c>
      <c r="F98" s="131">
        <v>1433.2</v>
      </c>
      <c r="G98" s="132" t="s">
        <v>647</v>
      </c>
      <c r="H98" s="132" t="s">
        <v>673</v>
      </c>
      <c r="I98" s="132" t="s">
        <v>649</v>
      </c>
      <c r="J98" s="599" t="s">
        <v>267</v>
      </c>
      <c r="K98" s="599"/>
      <c r="L98" s="599"/>
      <c r="M98" s="133" t="s">
        <v>678</v>
      </c>
      <c r="N98" s="133" t="s">
        <v>678</v>
      </c>
      <c r="O98" s="132" t="s">
        <v>652</v>
      </c>
      <c r="P98" s="132"/>
      <c r="Q98" s="132" t="s">
        <v>651</v>
      </c>
      <c r="R98" s="132" t="s">
        <v>653</v>
      </c>
      <c r="S98" s="132" t="s">
        <v>660</v>
      </c>
      <c r="T98" s="132" t="s">
        <v>661</v>
      </c>
      <c r="U98" s="599"/>
      <c r="V98" s="600"/>
      <c r="W98" s="600"/>
      <c r="X98" s="600"/>
      <c r="Y98" s="132" t="s">
        <v>662</v>
      </c>
    </row>
    <row r="99" spans="2:25" ht="15.95" customHeight="1" x14ac:dyDescent="0.15">
      <c r="B99" s="602"/>
      <c r="C99" s="597" t="s">
        <v>367</v>
      </c>
      <c r="D99" s="598"/>
      <c r="E99" s="130">
        <v>3</v>
      </c>
      <c r="F99" s="131">
        <v>1433.1</v>
      </c>
      <c r="G99" s="132" t="s">
        <v>647</v>
      </c>
      <c r="H99" s="132" t="s">
        <v>673</v>
      </c>
      <c r="I99" s="132" t="s">
        <v>649</v>
      </c>
      <c r="J99" s="599" t="s">
        <v>267</v>
      </c>
      <c r="K99" s="599"/>
      <c r="L99" s="599"/>
      <c r="M99" s="133" t="s">
        <v>715</v>
      </c>
      <c r="N99" s="133" t="s">
        <v>661</v>
      </c>
      <c r="O99" s="132" t="s">
        <v>661</v>
      </c>
      <c r="P99" s="132"/>
      <c r="Q99" s="132" t="s">
        <v>651</v>
      </c>
      <c r="R99" s="132" t="s">
        <v>653</v>
      </c>
      <c r="S99" s="132" t="s">
        <v>660</v>
      </c>
      <c r="T99" s="132" t="s">
        <v>661</v>
      </c>
      <c r="U99" s="599"/>
      <c r="V99" s="600"/>
      <c r="W99" s="600"/>
      <c r="X99" s="600"/>
      <c r="Y99" s="132" t="s">
        <v>662</v>
      </c>
    </row>
    <row r="100" spans="2:25" ht="15.95" customHeight="1" x14ac:dyDescent="0.15">
      <c r="B100" s="602"/>
      <c r="C100" s="597" t="s">
        <v>373</v>
      </c>
      <c r="D100" s="598"/>
      <c r="E100" s="130">
        <v>1</v>
      </c>
      <c r="F100" s="131">
        <v>1497</v>
      </c>
      <c r="G100" s="132" t="s">
        <v>647</v>
      </c>
      <c r="H100" s="132" t="s">
        <v>648</v>
      </c>
      <c r="I100" s="132" t="s">
        <v>649</v>
      </c>
      <c r="J100" s="599" t="s">
        <v>267</v>
      </c>
      <c r="K100" s="599"/>
      <c r="L100" s="599"/>
      <c r="M100" s="133" t="s">
        <v>678</v>
      </c>
      <c r="N100" s="133" t="s">
        <v>678</v>
      </c>
      <c r="O100" s="132" t="s">
        <v>652</v>
      </c>
      <c r="P100" s="132"/>
      <c r="Q100" s="132" t="s">
        <v>651</v>
      </c>
      <c r="R100" s="132" t="s">
        <v>653</v>
      </c>
      <c r="S100" s="132" t="s">
        <v>660</v>
      </c>
      <c r="T100" s="132" t="s">
        <v>661</v>
      </c>
      <c r="U100" s="599"/>
      <c r="V100" s="600"/>
      <c r="W100" s="600"/>
      <c r="X100" s="600"/>
      <c r="Y100" s="132" t="s">
        <v>662</v>
      </c>
    </row>
    <row r="101" spans="2:25" ht="15.95" customHeight="1" x14ac:dyDescent="0.15">
      <c r="B101" s="602"/>
      <c r="C101" s="597" t="s">
        <v>373</v>
      </c>
      <c r="D101" s="598"/>
      <c r="E101" s="130">
        <v>2</v>
      </c>
      <c r="F101" s="131">
        <v>1493.7</v>
      </c>
      <c r="G101" s="132" t="s">
        <v>647</v>
      </c>
      <c r="H101" s="132" t="s">
        <v>673</v>
      </c>
      <c r="I101" s="132" t="s">
        <v>649</v>
      </c>
      <c r="J101" s="599" t="s">
        <v>267</v>
      </c>
      <c r="K101" s="599"/>
      <c r="L101" s="599"/>
      <c r="M101" s="133" t="s">
        <v>678</v>
      </c>
      <c r="N101" s="133" t="s">
        <v>678</v>
      </c>
      <c r="O101" s="132" t="s">
        <v>652</v>
      </c>
      <c r="P101" s="132"/>
      <c r="Q101" s="132" t="s">
        <v>651</v>
      </c>
      <c r="R101" s="132" t="s">
        <v>653</v>
      </c>
      <c r="S101" s="132" t="s">
        <v>660</v>
      </c>
      <c r="T101" s="132" t="s">
        <v>661</v>
      </c>
      <c r="U101" s="599"/>
      <c r="V101" s="600"/>
      <c r="W101" s="600"/>
      <c r="X101" s="600"/>
      <c r="Y101" s="132" t="s">
        <v>662</v>
      </c>
    </row>
    <row r="102" spans="2:25" ht="15.95" customHeight="1" x14ac:dyDescent="0.15">
      <c r="B102" s="602"/>
      <c r="C102" s="597" t="s">
        <v>374</v>
      </c>
      <c r="D102" s="598"/>
      <c r="E102" s="130">
        <v>1</v>
      </c>
      <c r="F102" s="131">
        <v>1504.5</v>
      </c>
      <c r="G102" s="132" t="s">
        <v>647</v>
      </c>
      <c r="H102" s="132" t="s">
        <v>673</v>
      </c>
      <c r="I102" s="132" t="s">
        <v>649</v>
      </c>
      <c r="J102" s="599" t="s">
        <v>267</v>
      </c>
      <c r="K102" s="599"/>
      <c r="L102" s="599"/>
      <c r="M102" s="133" t="s">
        <v>678</v>
      </c>
      <c r="N102" s="133" t="s">
        <v>678</v>
      </c>
      <c r="O102" s="132" t="s">
        <v>652</v>
      </c>
      <c r="P102" s="132"/>
      <c r="Q102" s="132" t="s">
        <v>651</v>
      </c>
      <c r="R102" s="132" t="s">
        <v>653</v>
      </c>
      <c r="S102" s="132" t="s">
        <v>660</v>
      </c>
      <c r="T102" s="132" t="s">
        <v>661</v>
      </c>
      <c r="U102" s="599"/>
      <c r="V102" s="600"/>
      <c r="W102" s="600"/>
      <c r="X102" s="600"/>
      <c r="Y102" s="132" t="s">
        <v>662</v>
      </c>
    </row>
    <row r="103" spans="2:25" ht="15.95" customHeight="1" x14ac:dyDescent="0.15">
      <c r="B103" s="602"/>
      <c r="C103" s="597" t="s">
        <v>376</v>
      </c>
      <c r="D103" s="598"/>
      <c r="E103" s="130">
        <v>1</v>
      </c>
      <c r="F103" s="131">
        <v>1527.5</v>
      </c>
      <c r="G103" s="132" t="s">
        <v>647</v>
      </c>
      <c r="H103" s="132" t="s">
        <v>663</v>
      </c>
      <c r="I103" s="132" t="s">
        <v>649</v>
      </c>
      <c r="J103" s="599" t="s">
        <v>266</v>
      </c>
      <c r="K103" s="599"/>
      <c r="L103" s="599"/>
      <c r="M103" s="133" t="s">
        <v>694</v>
      </c>
      <c r="N103" s="133" t="s">
        <v>694</v>
      </c>
      <c r="O103" s="132" t="s">
        <v>652</v>
      </c>
      <c r="P103" s="132"/>
      <c r="Q103" s="132" t="s">
        <v>652</v>
      </c>
      <c r="R103" s="132" t="s">
        <v>653</v>
      </c>
      <c r="S103" s="132" t="s">
        <v>654</v>
      </c>
      <c r="T103" s="132" t="s">
        <v>655</v>
      </c>
      <c r="U103" s="599"/>
      <c r="V103" s="600"/>
      <c r="W103" s="600"/>
      <c r="X103" s="600"/>
      <c r="Y103" s="132" t="s">
        <v>656</v>
      </c>
    </row>
    <row r="104" spans="2:25" ht="15.95" customHeight="1" x14ac:dyDescent="0.15">
      <c r="B104" s="602"/>
      <c r="C104" s="597" t="s">
        <v>378</v>
      </c>
      <c r="D104" s="598"/>
      <c r="E104" s="130">
        <v>1</v>
      </c>
      <c r="F104" s="131">
        <v>1542.3</v>
      </c>
      <c r="G104" s="132" t="s">
        <v>647</v>
      </c>
      <c r="H104" s="132" t="s">
        <v>673</v>
      </c>
      <c r="I104" s="132" t="s">
        <v>649</v>
      </c>
      <c r="J104" s="599" t="s">
        <v>267</v>
      </c>
      <c r="K104" s="599"/>
      <c r="L104" s="599"/>
      <c r="M104" s="133" t="s">
        <v>678</v>
      </c>
      <c r="N104" s="133" t="s">
        <v>680</v>
      </c>
      <c r="O104" s="132" t="s">
        <v>652</v>
      </c>
      <c r="P104" s="132"/>
      <c r="Q104" s="132" t="s">
        <v>651</v>
      </c>
      <c r="R104" s="132" t="s">
        <v>653</v>
      </c>
      <c r="S104" s="132" t="s">
        <v>660</v>
      </c>
      <c r="T104" s="132" t="s">
        <v>661</v>
      </c>
      <c r="U104" s="599"/>
      <c r="V104" s="600"/>
      <c r="W104" s="600"/>
      <c r="X104" s="600"/>
      <c r="Y104" s="132" t="s">
        <v>662</v>
      </c>
    </row>
    <row r="105" spans="2:25" ht="15.95" customHeight="1" x14ac:dyDescent="0.15">
      <c r="B105" s="602"/>
      <c r="C105" s="597" t="s">
        <v>378</v>
      </c>
      <c r="D105" s="598"/>
      <c r="E105" s="130">
        <v>2</v>
      </c>
      <c r="F105" s="131">
        <v>1544.3</v>
      </c>
      <c r="G105" s="132" t="s">
        <v>647</v>
      </c>
      <c r="H105" s="132" t="s">
        <v>673</v>
      </c>
      <c r="I105" s="132" t="s">
        <v>649</v>
      </c>
      <c r="J105" s="599" t="s">
        <v>267</v>
      </c>
      <c r="K105" s="599"/>
      <c r="L105" s="599"/>
      <c r="M105" s="133" t="s">
        <v>678</v>
      </c>
      <c r="N105" s="133" t="s">
        <v>678</v>
      </c>
      <c r="O105" s="132" t="s">
        <v>652</v>
      </c>
      <c r="P105" s="132"/>
      <c r="Q105" s="132" t="s">
        <v>651</v>
      </c>
      <c r="R105" s="132" t="s">
        <v>653</v>
      </c>
      <c r="S105" s="132" t="s">
        <v>660</v>
      </c>
      <c r="T105" s="132" t="s">
        <v>661</v>
      </c>
      <c r="U105" s="599"/>
      <c r="V105" s="600"/>
      <c r="W105" s="600"/>
      <c r="X105" s="600"/>
      <c r="Y105" s="132" t="s">
        <v>662</v>
      </c>
    </row>
    <row r="106" spans="2:25" ht="15.95" customHeight="1" x14ac:dyDescent="0.15">
      <c r="B106" s="602"/>
      <c r="C106" s="597" t="s">
        <v>379</v>
      </c>
      <c r="D106" s="598"/>
      <c r="E106" s="130">
        <v>1</v>
      </c>
      <c r="F106" s="131">
        <v>1551.6</v>
      </c>
      <c r="G106" s="132" t="s">
        <v>647</v>
      </c>
      <c r="H106" s="132" t="s">
        <v>673</v>
      </c>
      <c r="I106" s="132" t="s">
        <v>649</v>
      </c>
      <c r="J106" s="599" t="s">
        <v>267</v>
      </c>
      <c r="K106" s="599"/>
      <c r="L106" s="599"/>
      <c r="M106" s="133" t="s">
        <v>678</v>
      </c>
      <c r="N106" s="133" t="s">
        <v>678</v>
      </c>
      <c r="O106" s="132" t="s">
        <v>686</v>
      </c>
      <c r="P106" s="132"/>
      <c r="Q106" s="132" t="s">
        <v>651</v>
      </c>
      <c r="R106" s="132" t="s">
        <v>653</v>
      </c>
      <c r="S106" s="132" t="s">
        <v>660</v>
      </c>
      <c r="T106" s="132" t="s">
        <v>661</v>
      </c>
      <c r="U106" s="599"/>
      <c r="V106" s="600"/>
      <c r="W106" s="600"/>
      <c r="X106" s="600"/>
      <c r="Y106" s="132" t="s">
        <v>662</v>
      </c>
    </row>
    <row r="107" spans="2:25" ht="15.95" customHeight="1" x14ac:dyDescent="0.15">
      <c r="B107" s="602"/>
      <c r="C107" s="597" t="s">
        <v>380</v>
      </c>
      <c r="D107" s="598"/>
      <c r="E107" s="130">
        <v>1</v>
      </c>
      <c r="F107" s="131">
        <v>1563.7</v>
      </c>
      <c r="G107" s="132" t="s">
        <v>647</v>
      </c>
      <c r="H107" s="132" t="s">
        <v>668</v>
      </c>
      <c r="I107" s="132" t="s">
        <v>649</v>
      </c>
      <c r="J107" s="599" t="s">
        <v>266</v>
      </c>
      <c r="K107" s="599"/>
      <c r="L107" s="599"/>
      <c r="M107" s="133" t="s">
        <v>701</v>
      </c>
      <c r="N107" s="133" t="s">
        <v>661</v>
      </c>
      <c r="O107" s="132" t="s">
        <v>661</v>
      </c>
      <c r="P107" s="132"/>
      <c r="Q107" s="132" t="s">
        <v>652</v>
      </c>
      <c r="R107" s="132" t="s">
        <v>653</v>
      </c>
      <c r="S107" s="132" t="s">
        <v>654</v>
      </c>
      <c r="T107" s="132" t="s">
        <v>655</v>
      </c>
      <c r="U107" s="599"/>
      <c r="V107" s="600"/>
      <c r="W107" s="600"/>
      <c r="X107" s="600"/>
      <c r="Y107" s="132" t="s">
        <v>656</v>
      </c>
    </row>
    <row r="108" spans="2:25" ht="15.95" customHeight="1" x14ac:dyDescent="0.15">
      <c r="B108" s="602"/>
      <c r="C108" s="597" t="s">
        <v>384</v>
      </c>
      <c r="D108" s="598"/>
      <c r="E108" s="130">
        <v>1</v>
      </c>
      <c r="F108" s="131">
        <v>1602.4</v>
      </c>
      <c r="G108" s="132" t="s">
        <v>647</v>
      </c>
      <c r="H108" s="132" t="s">
        <v>648</v>
      </c>
      <c r="I108" s="132" t="s">
        <v>649</v>
      </c>
      <c r="J108" s="599" t="s">
        <v>267</v>
      </c>
      <c r="K108" s="599"/>
      <c r="L108" s="599"/>
      <c r="M108" s="133" t="s">
        <v>678</v>
      </c>
      <c r="N108" s="133" t="s">
        <v>678</v>
      </c>
      <c r="O108" s="132" t="s">
        <v>652</v>
      </c>
      <c r="P108" s="132"/>
      <c r="Q108" s="132" t="s">
        <v>651</v>
      </c>
      <c r="R108" s="132" t="s">
        <v>653</v>
      </c>
      <c r="S108" s="132" t="s">
        <v>660</v>
      </c>
      <c r="T108" s="132" t="s">
        <v>661</v>
      </c>
      <c r="U108" s="599"/>
      <c r="V108" s="600"/>
      <c r="W108" s="600"/>
      <c r="X108" s="600"/>
      <c r="Y108" s="132" t="s">
        <v>662</v>
      </c>
    </row>
    <row r="109" spans="2:25" ht="15.95" customHeight="1" x14ac:dyDescent="0.15">
      <c r="B109" s="602"/>
      <c r="C109" s="597" t="s">
        <v>384</v>
      </c>
      <c r="D109" s="598"/>
      <c r="E109" s="130">
        <v>2</v>
      </c>
      <c r="F109" s="131">
        <v>1604.4</v>
      </c>
      <c r="G109" s="132" t="s">
        <v>647</v>
      </c>
      <c r="H109" s="132" t="s">
        <v>673</v>
      </c>
      <c r="I109" s="132" t="s">
        <v>649</v>
      </c>
      <c r="J109" s="599" t="s">
        <v>267</v>
      </c>
      <c r="K109" s="599"/>
      <c r="L109" s="599"/>
      <c r="M109" s="133" t="s">
        <v>678</v>
      </c>
      <c r="N109" s="133" t="s">
        <v>678</v>
      </c>
      <c r="O109" s="132" t="s">
        <v>652</v>
      </c>
      <c r="P109" s="132"/>
      <c r="Q109" s="132" t="s">
        <v>651</v>
      </c>
      <c r="R109" s="132" t="s">
        <v>653</v>
      </c>
      <c r="S109" s="132" t="s">
        <v>660</v>
      </c>
      <c r="T109" s="132" t="s">
        <v>661</v>
      </c>
      <c r="U109" s="599"/>
      <c r="V109" s="600"/>
      <c r="W109" s="600"/>
      <c r="X109" s="600"/>
      <c r="Y109" s="132" t="s">
        <v>662</v>
      </c>
    </row>
    <row r="110" spans="2:25" ht="15.95" customHeight="1" x14ac:dyDescent="0.15">
      <c r="B110" s="602"/>
      <c r="C110" s="597" t="s">
        <v>385</v>
      </c>
      <c r="D110" s="598"/>
      <c r="E110" s="130">
        <v>1</v>
      </c>
      <c r="F110" s="131">
        <v>1609.2</v>
      </c>
      <c r="G110" s="132" t="s">
        <v>647</v>
      </c>
      <c r="H110" s="132" t="s">
        <v>673</v>
      </c>
      <c r="I110" s="132" t="s">
        <v>649</v>
      </c>
      <c r="J110" s="599" t="s">
        <v>267</v>
      </c>
      <c r="K110" s="599"/>
      <c r="L110" s="599"/>
      <c r="M110" s="133" t="s">
        <v>678</v>
      </c>
      <c r="N110" s="133" t="s">
        <v>661</v>
      </c>
      <c r="O110" s="132" t="s">
        <v>661</v>
      </c>
      <c r="P110" s="132"/>
      <c r="Q110" s="132" t="s">
        <v>651</v>
      </c>
      <c r="R110" s="132" t="s">
        <v>653</v>
      </c>
      <c r="S110" s="132" t="s">
        <v>660</v>
      </c>
      <c r="T110" s="132" t="s">
        <v>661</v>
      </c>
      <c r="U110" s="599"/>
      <c r="V110" s="600"/>
      <c r="W110" s="600"/>
      <c r="X110" s="600"/>
      <c r="Y110" s="132" t="s">
        <v>662</v>
      </c>
    </row>
    <row r="111" spans="2:25" ht="15.95" customHeight="1" x14ac:dyDescent="0.15">
      <c r="B111" s="602"/>
      <c r="C111" s="597" t="s">
        <v>386</v>
      </c>
      <c r="D111" s="598"/>
      <c r="E111" s="130">
        <v>1</v>
      </c>
      <c r="F111" s="131">
        <v>1619.6</v>
      </c>
      <c r="G111" s="132" t="s">
        <v>647</v>
      </c>
      <c r="H111" s="132" t="s">
        <v>673</v>
      </c>
      <c r="I111" s="132" t="s">
        <v>649</v>
      </c>
      <c r="J111" s="599" t="s">
        <v>267</v>
      </c>
      <c r="K111" s="599"/>
      <c r="L111" s="599"/>
      <c r="M111" s="133" t="s">
        <v>678</v>
      </c>
      <c r="N111" s="133" t="s">
        <v>678</v>
      </c>
      <c r="O111" s="132" t="s">
        <v>652</v>
      </c>
      <c r="P111" s="132"/>
      <c r="Q111" s="132" t="s">
        <v>651</v>
      </c>
      <c r="R111" s="132" t="s">
        <v>653</v>
      </c>
      <c r="S111" s="132" t="s">
        <v>660</v>
      </c>
      <c r="T111" s="132" t="s">
        <v>661</v>
      </c>
      <c r="U111" s="599"/>
      <c r="V111" s="600"/>
      <c r="W111" s="600"/>
      <c r="X111" s="600"/>
      <c r="Y111" s="132" t="s">
        <v>662</v>
      </c>
    </row>
    <row r="112" spans="2:25" ht="15.95" customHeight="1" x14ac:dyDescent="0.15">
      <c r="B112" s="602"/>
      <c r="C112" s="597" t="s">
        <v>387</v>
      </c>
      <c r="D112" s="598"/>
      <c r="E112" s="130">
        <v>1</v>
      </c>
      <c r="F112" s="131">
        <v>1634.9</v>
      </c>
      <c r="G112" s="132" t="s">
        <v>647</v>
      </c>
      <c r="H112" s="132" t="s">
        <v>673</v>
      </c>
      <c r="I112" s="132" t="s">
        <v>649</v>
      </c>
      <c r="J112" s="599" t="s">
        <v>267</v>
      </c>
      <c r="K112" s="599"/>
      <c r="L112" s="599"/>
      <c r="M112" s="133" t="s">
        <v>678</v>
      </c>
      <c r="N112" s="133" t="s">
        <v>661</v>
      </c>
      <c r="O112" s="132" t="s">
        <v>661</v>
      </c>
      <c r="P112" s="132"/>
      <c r="Q112" s="132" t="s">
        <v>651</v>
      </c>
      <c r="R112" s="132" t="s">
        <v>653</v>
      </c>
      <c r="S112" s="132" t="s">
        <v>660</v>
      </c>
      <c r="T112" s="132" t="s">
        <v>661</v>
      </c>
      <c r="U112" s="599"/>
      <c r="V112" s="600"/>
      <c r="W112" s="600"/>
      <c r="X112" s="600"/>
      <c r="Y112" s="132" t="s">
        <v>662</v>
      </c>
    </row>
    <row r="113" spans="2:25" ht="15.95" customHeight="1" x14ac:dyDescent="0.15">
      <c r="B113" s="602"/>
      <c r="C113" s="597" t="s">
        <v>387</v>
      </c>
      <c r="D113" s="598"/>
      <c r="E113" s="130">
        <v>2</v>
      </c>
      <c r="F113" s="131">
        <v>1634.4</v>
      </c>
      <c r="G113" s="132" t="s">
        <v>647</v>
      </c>
      <c r="H113" s="132" t="s">
        <v>673</v>
      </c>
      <c r="I113" s="132" t="s">
        <v>649</v>
      </c>
      <c r="J113" s="599" t="s">
        <v>267</v>
      </c>
      <c r="K113" s="599"/>
      <c r="L113" s="599"/>
      <c r="M113" s="133" t="s">
        <v>678</v>
      </c>
      <c r="N113" s="133" t="s">
        <v>678</v>
      </c>
      <c r="O113" s="132" t="s">
        <v>652</v>
      </c>
      <c r="P113" s="132"/>
      <c r="Q113" s="132" t="s">
        <v>651</v>
      </c>
      <c r="R113" s="132" t="s">
        <v>653</v>
      </c>
      <c r="S113" s="132" t="s">
        <v>660</v>
      </c>
      <c r="T113" s="132" t="s">
        <v>661</v>
      </c>
      <c r="U113" s="599"/>
      <c r="V113" s="600"/>
      <c r="W113" s="600"/>
      <c r="X113" s="600"/>
      <c r="Y113" s="132" t="s">
        <v>662</v>
      </c>
    </row>
    <row r="114" spans="2:25" ht="15.95" customHeight="1" x14ac:dyDescent="0.15">
      <c r="B114" s="602"/>
      <c r="C114" s="597" t="s">
        <v>387</v>
      </c>
      <c r="D114" s="598"/>
      <c r="E114" s="130">
        <v>3</v>
      </c>
      <c r="F114" s="131">
        <v>1634.3</v>
      </c>
      <c r="G114" s="132" t="s">
        <v>647</v>
      </c>
      <c r="H114" s="132" t="s">
        <v>673</v>
      </c>
      <c r="I114" s="132" t="s">
        <v>649</v>
      </c>
      <c r="J114" s="599" t="s">
        <v>267</v>
      </c>
      <c r="K114" s="599"/>
      <c r="L114" s="599"/>
      <c r="M114" s="133" t="s">
        <v>678</v>
      </c>
      <c r="N114" s="133" t="s">
        <v>678</v>
      </c>
      <c r="O114" s="132" t="s">
        <v>652</v>
      </c>
      <c r="P114" s="132"/>
      <c r="Q114" s="132" t="s">
        <v>651</v>
      </c>
      <c r="R114" s="132" t="s">
        <v>653</v>
      </c>
      <c r="S114" s="132" t="s">
        <v>660</v>
      </c>
      <c r="T114" s="132" t="s">
        <v>661</v>
      </c>
      <c r="U114" s="599"/>
      <c r="V114" s="600"/>
      <c r="W114" s="600"/>
      <c r="X114" s="600"/>
      <c r="Y114" s="132" t="s">
        <v>662</v>
      </c>
    </row>
    <row r="115" spans="2:25" ht="15.95" customHeight="1" x14ac:dyDescent="0.15">
      <c r="B115" s="602"/>
      <c r="C115" s="597" t="s">
        <v>393</v>
      </c>
      <c r="D115" s="598"/>
      <c r="E115" s="130">
        <v>1</v>
      </c>
      <c r="F115" s="131">
        <v>1691.7</v>
      </c>
      <c r="G115" s="132" t="s">
        <v>647</v>
      </c>
      <c r="H115" s="132" t="s">
        <v>673</v>
      </c>
      <c r="I115" s="132" t="s">
        <v>649</v>
      </c>
      <c r="J115" s="599" t="s">
        <v>267</v>
      </c>
      <c r="K115" s="599"/>
      <c r="L115" s="599"/>
      <c r="M115" s="133" t="s">
        <v>715</v>
      </c>
      <c r="N115" s="133" t="s">
        <v>661</v>
      </c>
      <c r="O115" s="132" t="s">
        <v>661</v>
      </c>
      <c r="P115" s="132"/>
      <c r="Q115" s="132" t="s">
        <v>651</v>
      </c>
      <c r="R115" s="132" t="s">
        <v>653</v>
      </c>
      <c r="S115" s="132" t="s">
        <v>660</v>
      </c>
      <c r="T115" s="132" t="s">
        <v>661</v>
      </c>
      <c r="U115" s="599"/>
      <c r="V115" s="600"/>
      <c r="W115" s="600"/>
      <c r="X115" s="600"/>
      <c r="Y115" s="132" t="s">
        <v>662</v>
      </c>
    </row>
    <row r="116" spans="2:25" ht="15.95" customHeight="1" x14ac:dyDescent="0.15">
      <c r="B116" s="602"/>
      <c r="C116" s="597" t="s">
        <v>399</v>
      </c>
      <c r="D116" s="598"/>
      <c r="E116" s="130">
        <v>1</v>
      </c>
      <c r="F116" s="131">
        <v>1748.9</v>
      </c>
      <c r="G116" s="132" t="s">
        <v>647</v>
      </c>
      <c r="H116" s="132" t="s">
        <v>673</v>
      </c>
      <c r="I116" s="132" t="s">
        <v>649</v>
      </c>
      <c r="J116" s="599" t="s">
        <v>267</v>
      </c>
      <c r="K116" s="599"/>
      <c r="L116" s="599"/>
      <c r="M116" s="133" t="s">
        <v>678</v>
      </c>
      <c r="N116" s="133" t="s">
        <v>661</v>
      </c>
      <c r="O116" s="132" t="s">
        <v>661</v>
      </c>
      <c r="P116" s="132"/>
      <c r="Q116" s="132" t="s">
        <v>651</v>
      </c>
      <c r="R116" s="132" t="s">
        <v>653</v>
      </c>
      <c r="S116" s="132" t="s">
        <v>660</v>
      </c>
      <c r="T116" s="132" t="s">
        <v>661</v>
      </c>
      <c r="U116" s="599"/>
      <c r="V116" s="600"/>
      <c r="W116" s="600"/>
      <c r="X116" s="600"/>
      <c r="Y116" s="132" t="s">
        <v>662</v>
      </c>
    </row>
    <row r="117" spans="2:25" ht="15.95" customHeight="1" x14ac:dyDescent="0.15">
      <c r="B117" s="602"/>
      <c r="C117" s="597" t="s">
        <v>401</v>
      </c>
      <c r="D117" s="598"/>
      <c r="E117" s="130">
        <v>1</v>
      </c>
      <c r="F117" s="131">
        <v>1777.1</v>
      </c>
      <c r="G117" s="132" t="s">
        <v>647</v>
      </c>
      <c r="H117" s="132" t="s">
        <v>657</v>
      </c>
      <c r="I117" s="132" t="s">
        <v>649</v>
      </c>
      <c r="J117" s="599" t="s">
        <v>266</v>
      </c>
      <c r="K117" s="599"/>
      <c r="L117" s="599"/>
      <c r="M117" s="133" t="s">
        <v>707</v>
      </c>
      <c r="N117" s="133" t="s">
        <v>707</v>
      </c>
      <c r="O117" s="132" t="s">
        <v>651</v>
      </c>
      <c r="P117" s="132"/>
      <c r="Q117" s="132" t="s">
        <v>651</v>
      </c>
      <c r="R117" s="132" t="s">
        <v>653</v>
      </c>
      <c r="S117" s="132" t="s">
        <v>660</v>
      </c>
      <c r="T117" s="132" t="s">
        <v>661</v>
      </c>
      <c r="U117" s="599"/>
      <c r="V117" s="600"/>
      <c r="W117" s="600"/>
      <c r="X117" s="600"/>
      <c r="Y117" s="132" t="s">
        <v>662</v>
      </c>
    </row>
    <row r="118" spans="2:25" ht="15.95" customHeight="1" x14ac:dyDescent="0.15">
      <c r="B118" s="602"/>
      <c r="C118" s="597" t="s">
        <v>402</v>
      </c>
      <c r="D118" s="598"/>
      <c r="E118" s="130">
        <v>1</v>
      </c>
      <c r="F118" s="131">
        <v>1780.3</v>
      </c>
      <c r="G118" s="132" t="s">
        <v>647</v>
      </c>
      <c r="H118" s="132" t="s">
        <v>673</v>
      </c>
      <c r="I118" s="132" t="s">
        <v>649</v>
      </c>
      <c r="J118" s="599" t="s">
        <v>267</v>
      </c>
      <c r="K118" s="599"/>
      <c r="L118" s="599"/>
      <c r="M118" s="133" t="s">
        <v>678</v>
      </c>
      <c r="N118" s="133" t="s">
        <v>678</v>
      </c>
      <c r="O118" s="132" t="s">
        <v>652</v>
      </c>
      <c r="P118" s="132"/>
      <c r="Q118" s="132" t="s">
        <v>651</v>
      </c>
      <c r="R118" s="132" t="s">
        <v>653</v>
      </c>
      <c r="S118" s="132" t="s">
        <v>660</v>
      </c>
      <c r="T118" s="132" t="s">
        <v>661</v>
      </c>
      <c r="U118" s="599"/>
      <c r="V118" s="600"/>
      <c r="W118" s="600"/>
      <c r="X118" s="600"/>
      <c r="Y118" s="132" t="s">
        <v>662</v>
      </c>
    </row>
    <row r="119" spans="2:25" ht="15.95" customHeight="1" x14ac:dyDescent="0.15">
      <c r="B119" s="602"/>
      <c r="C119" s="597" t="s">
        <v>402</v>
      </c>
      <c r="D119" s="598"/>
      <c r="E119" s="130">
        <v>2</v>
      </c>
      <c r="F119" s="131">
        <v>1787.2</v>
      </c>
      <c r="G119" s="132" t="s">
        <v>647</v>
      </c>
      <c r="H119" s="132" t="s">
        <v>665</v>
      </c>
      <c r="I119" s="132" t="s">
        <v>649</v>
      </c>
      <c r="J119" s="599" t="s">
        <v>266</v>
      </c>
      <c r="K119" s="599"/>
      <c r="L119" s="599"/>
      <c r="M119" s="133" t="s">
        <v>672</v>
      </c>
      <c r="N119" s="133" t="s">
        <v>672</v>
      </c>
      <c r="O119" s="132" t="s">
        <v>651</v>
      </c>
      <c r="P119" s="132"/>
      <c r="Q119" s="132" t="s">
        <v>651</v>
      </c>
      <c r="R119" s="132" t="s">
        <v>653</v>
      </c>
      <c r="S119" s="132" t="s">
        <v>660</v>
      </c>
      <c r="T119" s="132" t="s">
        <v>661</v>
      </c>
      <c r="U119" s="599"/>
      <c r="V119" s="600"/>
      <c r="W119" s="600"/>
      <c r="X119" s="600"/>
      <c r="Y119" s="132" t="s">
        <v>662</v>
      </c>
    </row>
    <row r="120" spans="2:25" ht="15.95" customHeight="1" x14ac:dyDescent="0.15">
      <c r="B120" s="602"/>
      <c r="C120" s="597" t="s">
        <v>404</v>
      </c>
      <c r="D120" s="598"/>
      <c r="E120" s="130">
        <v>1</v>
      </c>
      <c r="F120" s="131">
        <v>1805.8</v>
      </c>
      <c r="G120" s="132" t="s">
        <v>647</v>
      </c>
      <c r="H120" s="132" t="s">
        <v>668</v>
      </c>
      <c r="I120" s="132" t="s">
        <v>649</v>
      </c>
      <c r="J120" s="599" t="s">
        <v>266</v>
      </c>
      <c r="K120" s="599"/>
      <c r="L120" s="599"/>
      <c r="M120" s="133" t="s">
        <v>716</v>
      </c>
      <c r="N120" s="133" t="s">
        <v>661</v>
      </c>
      <c r="O120" s="132" t="s">
        <v>661</v>
      </c>
      <c r="P120" s="132"/>
      <c r="Q120" s="132" t="s">
        <v>652</v>
      </c>
      <c r="R120" s="132" t="s">
        <v>653</v>
      </c>
      <c r="S120" s="132" t="s">
        <v>654</v>
      </c>
      <c r="T120" s="132" t="s">
        <v>655</v>
      </c>
      <c r="U120" s="599"/>
      <c r="V120" s="600"/>
      <c r="W120" s="600"/>
      <c r="X120" s="600"/>
      <c r="Y120" s="132" t="s">
        <v>656</v>
      </c>
    </row>
    <row r="121" spans="2:25" ht="15.95" customHeight="1" x14ac:dyDescent="0.15">
      <c r="B121" s="602"/>
      <c r="C121" s="597" t="s">
        <v>405</v>
      </c>
      <c r="D121" s="598"/>
      <c r="E121" s="130">
        <v>1</v>
      </c>
      <c r="F121" s="131">
        <v>1816.1</v>
      </c>
      <c r="G121" s="132" t="s">
        <v>647</v>
      </c>
      <c r="H121" s="132" t="s">
        <v>668</v>
      </c>
      <c r="I121" s="132" t="s">
        <v>649</v>
      </c>
      <c r="J121" s="599" t="s">
        <v>266</v>
      </c>
      <c r="K121" s="599"/>
      <c r="L121" s="599"/>
      <c r="M121" s="133" t="s">
        <v>717</v>
      </c>
      <c r="N121" s="133" t="s">
        <v>718</v>
      </c>
      <c r="O121" s="132" t="s">
        <v>651</v>
      </c>
      <c r="P121" s="132"/>
      <c r="Q121" s="132" t="s">
        <v>651</v>
      </c>
      <c r="R121" s="132" t="s">
        <v>653</v>
      </c>
      <c r="S121" s="132" t="s">
        <v>660</v>
      </c>
      <c r="T121" s="132" t="s">
        <v>661</v>
      </c>
      <c r="U121" s="599"/>
      <c r="V121" s="600"/>
      <c r="W121" s="600"/>
      <c r="X121" s="600"/>
      <c r="Y121" s="132" t="s">
        <v>662</v>
      </c>
    </row>
    <row r="122" spans="2:25" ht="15.95" customHeight="1" x14ac:dyDescent="0.15">
      <c r="B122" s="602"/>
      <c r="C122" s="597" t="s">
        <v>408</v>
      </c>
      <c r="D122" s="598"/>
      <c r="E122" s="130">
        <v>1</v>
      </c>
      <c r="F122" s="131">
        <v>1847.2</v>
      </c>
      <c r="G122" s="132" t="s">
        <v>647</v>
      </c>
      <c r="H122" s="132" t="s">
        <v>663</v>
      </c>
      <c r="I122" s="132" t="s">
        <v>649</v>
      </c>
      <c r="J122" s="599" t="s">
        <v>266</v>
      </c>
      <c r="K122" s="599"/>
      <c r="L122" s="599"/>
      <c r="M122" s="133" t="s">
        <v>719</v>
      </c>
      <c r="N122" s="133" t="s">
        <v>658</v>
      </c>
      <c r="O122" s="132" t="s">
        <v>651</v>
      </c>
      <c r="P122" s="132"/>
      <c r="Q122" s="132" t="s">
        <v>652</v>
      </c>
      <c r="R122" s="132" t="s">
        <v>653</v>
      </c>
      <c r="S122" s="132" t="s">
        <v>654</v>
      </c>
      <c r="T122" s="132" t="s">
        <v>655</v>
      </c>
      <c r="U122" s="599"/>
      <c r="V122" s="600"/>
      <c r="W122" s="600"/>
      <c r="X122" s="600"/>
      <c r="Y122" s="132" t="s">
        <v>656</v>
      </c>
    </row>
    <row r="123" spans="2:25" ht="15.95" customHeight="1" x14ac:dyDescent="0.15">
      <c r="B123" s="602"/>
      <c r="C123" s="597" t="s">
        <v>408</v>
      </c>
      <c r="D123" s="598"/>
      <c r="E123" s="130">
        <v>2</v>
      </c>
      <c r="F123" s="131">
        <v>1844</v>
      </c>
      <c r="G123" s="132" t="s">
        <v>647</v>
      </c>
      <c r="H123" s="132" t="s">
        <v>648</v>
      </c>
      <c r="I123" s="132" t="s">
        <v>649</v>
      </c>
      <c r="J123" s="599" t="s">
        <v>266</v>
      </c>
      <c r="K123" s="599"/>
      <c r="L123" s="599"/>
      <c r="M123" s="133" t="s">
        <v>720</v>
      </c>
      <c r="N123" s="133" t="s">
        <v>721</v>
      </c>
      <c r="O123" s="132" t="s">
        <v>651</v>
      </c>
      <c r="P123" s="132"/>
      <c r="Q123" s="132" t="s">
        <v>651</v>
      </c>
      <c r="R123" s="132" t="s">
        <v>653</v>
      </c>
      <c r="S123" s="132" t="s">
        <v>660</v>
      </c>
      <c r="T123" s="132" t="s">
        <v>661</v>
      </c>
      <c r="U123" s="599"/>
      <c r="V123" s="600"/>
      <c r="W123" s="600"/>
      <c r="X123" s="600"/>
      <c r="Y123" s="132" t="s">
        <v>662</v>
      </c>
    </row>
    <row r="124" spans="2:25" ht="15.95" customHeight="1" x14ac:dyDescent="0.15">
      <c r="B124" s="602"/>
      <c r="C124" s="597" t="s">
        <v>408</v>
      </c>
      <c r="D124" s="598"/>
      <c r="E124" s="130">
        <v>3</v>
      </c>
      <c r="F124" s="131">
        <v>1846</v>
      </c>
      <c r="G124" s="132" t="s">
        <v>647</v>
      </c>
      <c r="H124" s="132" t="s">
        <v>668</v>
      </c>
      <c r="I124" s="132" t="s">
        <v>649</v>
      </c>
      <c r="J124" s="599" t="s">
        <v>266</v>
      </c>
      <c r="K124" s="599"/>
      <c r="L124" s="599"/>
      <c r="M124" s="133" t="s">
        <v>691</v>
      </c>
      <c r="N124" s="133" t="s">
        <v>722</v>
      </c>
      <c r="O124" s="132" t="s">
        <v>651</v>
      </c>
      <c r="P124" s="132"/>
      <c r="Q124" s="132" t="s">
        <v>651</v>
      </c>
      <c r="R124" s="132" t="s">
        <v>653</v>
      </c>
      <c r="S124" s="132" t="s">
        <v>660</v>
      </c>
      <c r="T124" s="132" t="s">
        <v>661</v>
      </c>
      <c r="U124" s="599"/>
      <c r="V124" s="600"/>
      <c r="W124" s="600"/>
      <c r="X124" s="600"/>
      <c r="Y124" s="132" t="s">
        <v>662</v>
      </c>
    </row>
    <row r="125" spans="2:25" ht="15.95" customHeight="1" x14ac:dyDescent="0.15">
      <c r="B125" s="602"/>
      <c r="C125" s="597" t="s">
        <v>409</v>
      </c>
      <c r="D125" s="598"/>
      <c r="E125" s="130">
        <v>1</v>
      </c>
      <c r="F125" s="131">
        <v>1848.6</v>
      </c>
      <c r="G125" s="132" t="s">
        <v>647</v>
      </c>
      <c r="H125" s="132" t="s">
        <v>668</v>
      </c>
      <c r="I125" s="132" t="s">
        <v>649</v>
      </c>
      <c r="J125" s="599" t="s">
        <v>266</v>
      </c>
      <c r="K125" s="599"/>
      <c r="L125" s="599"/>
      <c r="M125" s="133" t="s">
        <v>723</v>
      </c>
      <c r="N125" s="133" t="s">
        <v>723</v>
      </c>
      <c r="O125" s="132" t="s">
        <v>651</v>
      </c>
      <c r="P125" s="132"/>
      <c r="Q125" s="132" t="s">
        <v>651</v>
      </c>
      <c r="R125" s="132" t="s">
        <v>653</v>
      </c>
      <c r="S125" s="132" t="s">
        <v>660</v>
      </c>
      <c r="T125" s="132" t="s">
        <v>661</v>
      </c>
      <c r="U125" s="599"/>
      <c r="V125" s="600"/>
      <c r="W125" s="600"/>
      <c r="X125" s="600"/>
      <c r="Y125" s="132" t="s">
        <v>662</v>
      </c>
    </row>
    <row r="126" spans="2:25" ht="15.95" customHeight="1" x14ac:dyDescent="0.15">
      <c r="B126" s="602"/>
      <c r="C126" s="597" t="s">
        <v>412</v>
      </c>
      <c r="D126" s="598"/>
      <c r="E126" s="130">
        <v>1</v>
      </c>
      <c r="F126" s="131">
        <v>1880.3</v>
      </c>
      <c r="G126" s="132" t="s">
        <v>724</v>
      </c>
      <c r="H126" s="132" t="s">
        <v>711</v>
      </c>
      <c r="I126" s="132" t="s">
        <v>649</v>
      </c>
      <c r="J126" s="599" t="s">
        <v>265</v>
      </c>
      <c r="K126" s="599"/>
      <c r="L126" s="599"/>
      <c r="M126" s="1113" t="s">
        <v>725</v>
      </c>
      <c r="N126" s="133" t="s">
        <v>661</v>
      </c>
      <c r="O126" s="132" t="s">
        <v>661</v>
      </c>
      <c r="P126" s="132"/>
      <c r="Q126" s="132" t="s">
        <v>651</v>
      </c>
      <c r="R126" s="132" t="s">
        <v>653</v>
      </c>
      <c r="S126" s="132" t="s">
        <v>660</v>
      </c>
      <c r="T126" s="132" t="s">
        <v>661</v>
      </c>
      <c r="U126" s="599"/>
      <c r="V126" s="600"/>
      <c r="W126" s="600"/>
      <c r="X126" s="600"/>
      <c r="Y126" s="132" t="s">
        <v>662</v>
      </c>
    </row>
    <row r="127" spans="2:25" ht="15.95" customHeight="1" x14ac:dyDescent="0.15">
      <c r="B127" s="602"/>
      <c r="C127" s="597"/>
      <c r="D127" s="598"/>
      <c r="E127" s="130"/>
      <c r="F127" s="131"/>
      <c r="G127" s="132"/>
      <c r="H127" s="132"/>
      <c r="I127" s="132"/>
      <c r="J127" s="599"/>
      <c r="K127" s="599"/>
      <c r="L127" s="599"/>
      <c r="M127" s="133"/>
      <c r="N127" s="133"/>
      <c r="O127" s="132"/>
      <c r="P127" s="132"/>
      <c r="Q127" s="132"/>
      <c r="R127" s="132"/>
      <c r="S127" s="132"/>
      <c r="T127" s="132"/>
      <c r="U127" s="599"/>
      <c r="V127" s="600"/>
      <c r="W127" s="600"/>
      <c r="X127" s="600"/>
      <c r="Y127" s="132"/>
    </row>
    <row r="128" spans="2:25" ht="15.95" customHeight="1" x14ac:dyDescent="0.15">
      <c r="B128" s="603"/>
      <c r="C128" s="597"/>
      <c r="D128" s="598"/>
      <c r="E128" s="130"/>
      <c r="F128" s="131"/>
      <c r="G128" s="132"/>
      <c r="H128" s="132"/>
      <c r="I128" s="132"/>
      <c r="J128" s="599"/>
      <c r="K128" s="599"/>
      <c r="L128" s="599"/>
      <c r="M128" s="133"/>
      <c r="N128" s="133"/>
      <c r="O128" s="132"/>
      <c r="P128" s="132"/>
      <c r="Q128" s="132"/>
      <c r="R128" s="132"/>
      <c r="S128" s="132"/>
      <c r="T128" s="132"/>
      <c r="U128" s="599"/>
      <c r="V128" s="600"/>
      <c r="W128" s="600"/>
      <c r="X128" s="600"/>
      <c r="Y128" s="132"/>
    </row>
    <row r="129" spans="2:25" ht="15.95" customHeight="1" x14ac:dyDescent="0.15">
      <c r="B129" s="601" t="s">
        <v>697</v>
      </c>
      <c r="C129" s="597"/>
      <c r="D129" s="598"/>
      <c r="E129" s="130"/>
      <c r="F129" s="131"/>
      <c r="G129" s="132"/>
      <c r="H129" s="132"/>
      <c r="I129" s="132"/>
      <c r="J129" s="599"/>
      <c r="K129" s="599"/>
      <c r="L129" s="599"/>
      <c r="M129" s="133"/>
      <c r="N129" s="133"/>
      <c r="O129" s="132"/>
      <c r="P129" s="132"/>
      <c r="Q129" s="132"/>
      <c r="R129" s="132"/>
      <c r="S129" s="132"/>
      <c r="T129" s="132"/>
      <c r="U129" s="599"/>
      <c r="V129" s="600"/>
      <c r="W129" s="600"/>
      <c r="X129" s="600"/>
      <c r="Y129" s="132"/>
    </row>
    <row r="130" spans="2:25" ht="15.95" customHeight="1" x14ac:dyDescent="0.15">
      <c r="B130" s="602"/>
      <c r="C130" s="597"/>
      <c r="D130" s="598"/>
      <c r="E130" s="130"/>
      <c r="F130" s="131"/>
      <c r="G130" s="132"/>
      <c r="H130" s="132"/>
      <c r="I130" s="132"/>
      <c r="J130" s="599"/>
      <c r="K130" s="599"/>
      <c r="L130" s="599"/>
      <c r="M130" s="133"/>
      <c r="N130" s="133"/>
      <c r="O130" s="132"/>
      <c r="P130" s="132"/>
      <c r="Q130" s="132"/>
      <c r="R130" s="132"/>
      <c r="S130" s="132"/>
      <c r="T130" s="132"/>
      <c r="U130" s="599"/>
      <c r="V130" s="600"/>
      <c r="W130" s="600"/>
      <c r="X130" s="600"/>
      <c r="Y130" s="132"/>
    </row>
    <row r="131" spans="2:25" ht="15.95" customHeight="1" x14ac:dyDescent="0.15">
      <c r="B131" s="602"/>
      <c r="C131" s="597"/>
      <c r="D131" s="598"/>
      <c r="E131" s="130"/>
      <c r="F131" s="131"/>
      <c r="G131" s="132"/>
      <c r="H131" s="132"/>
      <c r="I131" s="132"/>
      <c r="J131" s="599"/>
      <c r="K131" s="599"/>
      <c r="L131" s="599"/>
      <c r="M131" s="133"/>
      <c r="N131" s="133"/>
      <c r="O131" s="132"/>
      <c r="P131" s="132"/>
      <c r="Q131" s="132"/>
      <c r="R131" s="132"/>
      <c r="S131" s="132"/>
      <c r="T131" s="132"/>
      <c r="U131" s="599"/>
      <c r="V131" s="600"/>
      <c r="W131" s="600"/>
      <c r="X131" s="600"/>
      <c r="Y131" s="132"/>
    </row>
    <row r="132" spans="2:25" ht="15.95" customHeight="1" x14ac:dyDescent="0.15">
      <c r="B132" s="602"/>
      <c r="C132" s="597"/>
      <c r="D132" s="598"/>
      <c r="E132" s="130"/>
      <c r="F132" s="131"/>
      <c r="G132" s="132"/>
      <c r="H132" s="132"/>
      <c r="I132" s="132"/>
      <c r="J132" s="599"/>
      <c r="K132" s="599"/>
      <c r="L132" s="599"/>
      <c r="M132" s="133"/>
      <c r="N132" s="133"/>
      <c r="O132" s="132"/>
      <c r="P132" s="132"/>
      <c r="Q132" s="132"/>
      <c r="R132" s="132"/>
      <c r="S132" s="132"/>
      <c r="T132" s="132"/>
      <c r="U132" s="599"/>
      <c r="V132" s="600"/>
      <c r="W132" s="600"/>
      <c r="X132" s="600"/>
      <c r="Y132" s="132"/>
    </row>
    <row r="133" spans="2:25" ht="15.95" customHeight="1" x14ac:dyDescent="0.15">
      <c r="B133" s="602"/>
      <c r="C133" s="597"/>
      <c r="D133" s="598"/>
      <c r="E133" s="130"/>
      <c r="F133" s="131"/>
      <c r="G133" s="132"/>
      <c r="H133" s="132"/>
      <c r="I133" s="132"/>
      <c r="J133" s="599"/>
      <c r="K133" s="599"/>
      <c r="L133" s="599"/>
      <c r="M133" s="133"/>
      <c r="N133" s="133"/>
      <c r="O133" s="132"/>
      <c r="P133" s="132"/>
      <c r="Q133" s="132"/>
      <c r="R133" s="132"/>
      <c r="S133" s="132"/>
      <c r="T133" s="132"/>
      <c r="U133" s="599"/>
      <c r="V133" s="600"/>
      <c r="W133" s="600"/>
      <c r="X133" s="600"/>
      <c r="Y133" s="132"/>
    </row>
    <row r="134" spans="2:25" ht="15.95" customHeight="1" x14ac:dyDescent="0.15">
      <c r="B134" s="602"/>
      <c r="C134" s="597"/>
      <c r="D134" s="598"/>
      <c r="E134" s="130"/>
      <c r="F134" s="131"/>
      <c r="G134" s="132"/>
      <c r="H134" s="132"/>
      <c r="I134" s="132"/>
      <c r="J134" s="599"/>
      <c r="K134" s="599"/>
      <c r="L134" s="599"/>
      <c r="M134" s="133"/>
      <c r="N134" s="133"/>
      <c r="O134" s="132"/>
      <c r="P134" s="132"/>
      <c r="Q134" s="132"/>
      <c r="R134" s="132"/>
      <c r="S134" s="132"/>
      <c r="T134" s="132"/>
      <c r="U134" s="599"/>
      <c r="V134" s="600"/>
      <c r="W134" s="600"/>
      <c r="X134" s="600"/>
      <c r="Y134" s="132"/>
    </row>
    <row r="135" spans="2:25" ht="15.95" customHeight="1" x14ac:dyDescent="0.15">
      <c r="B135" s="602"/>
      <c r="C135" s="597"/>
      <c r="D135" s="598"/>
      <c r="E135" s="130"/>
      <c r="F135" s="131"/>
      <c r="G135" s="132"/>
      <c r="H135" s="132"/>
      <c r="I135" s="132"/>
      <c r="J135" s="599"/>
      <c r="K135" s="599"/>
      <c r="L135" s="599"/>
      <c r="M135" s="133"/>
      <c r="N135" s="133"/>
      <c r="O135" s="132"/>
      <c r="P135" s="132"/>
      <c r="Q135" s="132"/>
      <c r="R135" s="132"/>
      <c r="S135" s="132"/>
      <c r="T135" s="132"/>
      <c r="U135" s="599"/>
      <c r="V135" s="600"/>
      <c r="W135" s="600"/>
      <c r="X135" s="600"/>
      <c r="Y135" s="132"/>
    </row>
    <row r="136" spans="2:25" ht="15.95" customHeight="1" x14ac:dyDescent="0.15">
      <c r="B136" s="602"/>
      <c r="C136" s="597"/>
      <c r="D136" s="598"/>
      <c r="E136" s="130"/>
      <c r="F136" s="131"/>
      <c r="G136" s="132"/>
      <c r="H136" s="132"/>
      <c r="I136" s="132"/>
      <c r="J136" s="599"/>
      <c r="K136" s="599"/>
      <c r="L136" s="599"/>
      <c r="M136" s="133"/>
      <c r="N136" s="133"/>
      <c r="O136" s="132"/>
      <c r="P136" s="132"/>
      <c r="Q136" s="132"/>
      <c r="R136" s="132"/>
      <c r="S136" s="132"/>
      <c r="T136" s="132"/>
      <c r="U136" s="599"/>
      <c r="V136" s="600"/>
      <c r="W136" s="600"/>
      <c r="X136" s="600"/>
      <c r="Y136" s="132"/>
    </row>
    <row r="137" spans="2:25" ht="15.95" customHeight="1" x14ac:dyDescent="0.15">
      <c r="B137" s="602"/>
      <c r="C137" s="597"/>
      <c r="D137" s="598"/>
      <c r="E137" s="130"/>
      <c r="F137" s="131"/>
      <c r="G137" s="132"/>
      <c r="H137" s="132"/>
      <c r="I137" s="132"/>
      <c r="J137" s="599"/>
      <c r="K137" s="599"/>
      <c r="L137" s="599"/>
      <c r="M137" s="133"/>
      <c r="N137" s="133"/>
      <c r="O137" s="132"/>
      <c r="P137" s="132"/>
      <c r="Q137" s="132"/>
      <c r="R137" s="132"/>
      <c r="S137" s="132"/>
      <c r="T137" s="132"/>
      <c r="U137" s="599"/>
      <c r="V137" s="600"/>
      <c r="W137" s="600"/>
      <c r="X137" s="600"/>
      <c r="Y137" s="132"/>
    </row>
    <row r="138" spans="2:25" ht="15.95" customHeight="1" x14ac:dyDescent="0.15">
      <c r="B138" s="602"/>
      <c r="C138" s="597"/>
      <c r="D138" s="598"/>
      <c r="E138" s="130"/>
      <c r="F138" s="131"/>
      <c r="G138" s="132"/>
      <c r="H138" s="132"/>
      <c r="I138" s="132"/>
      <c r="J138" s="599"/>
      <c r="K138" s="599"/>
      <c r="L138" s="599"/>
      <c r="M138" s="133"/>
      <c r="N138" s="133"/>
      <c r="O138" s="132"/>
      <c r="P138" s="132"/>
      <c r="Q138" s="132"/>
      <c r="R138" s="132"/>
      <c r="S138" s="132"/>
      <c r="T138" s="132"/>
      <c r="U138" s="599"/>
      <c r="V138" s="600"/>
      <c r="W138" s="600"/>
      <c r="X138" s="600"/>
      <c r="Y138" s="132"/>
    </row>
    <row r="139" spans="2:25" ht="15.95" customHeight="1" x14ac:dyDescent="0.15">
      <c r="B139" s="602"/>
      <c r="C139" s="597"/>
      <c r="D139" s="598"/>
      <c r="E139" s="130"/>
      <c r="F139" s="131"/>
      <c r="G139" s="132"/>
      <c r="H139" s="132"/>
      <c r="I139" s="132"/>
      <c r="J139" s="599"/>
      <c r="K139" s="599"/>
      <c r="L139" s="599"/>
      <c r="M139" s="133"/>
      <c r="N139" s="133"/>
      <c r="O139" s="132"/>
      <c r="P139" s="132"/>
      <c r="Q139" s="132"/>
      <c r="R139" s="132"/>
      <c r="S139" s="132"/>
      <c r="T139" s="132"/>
      <c r="U139" s="599"/>
      <c r="V139" s="600"/>
      <c r="W139" s="600"/>
      <c r="X139" s="600"/>
      <c r="Y139" s="132"/>
    </row>
    <row r="140" spans="2:25" ht="15.95" customHeight="1" x14ac:dyDescent="0.15">
      <c r="B140" s="602"/>
      <c r="C140" s="597"/>
      <c r="D140" s="598"/>
      <c r="E140" s="130"/>
      <c r="F140" s="131"/>
      <c r="G140" s="132"/>
      <c r="H140" s="132"/>
      <c r="I140" s="132"/>
      <c r="J140" s="599"/>
      <c r="K140" s="599"/>
      <c r="L140" s="599"/>
      <c r="M140" s="133"/>
      <c r="N140" s="133"/>
      <c r="O140" s="132"/>
      <c r="P140" s="132"/>
      <c r="Q140" s="132"/>
      <c r="R140" s="132"/>
      <c r="S140" s="132"/>
      <c r="T140" s="132"/>
      <c r="U140" s="599"/>
      <c r="V140" s="600"/>
      <c r="W140" s="600"/>
      <c r="X140" s="600"/>
      <c r="Y140" s="132"/>
    </row>
    <row r="141" spans="2:25" ht="15.95" customHeight="1" x14ac:dyDescent="0.15">
      <c r="B141" s="602"/>
      <c r="C141" s="597"/>
      <c r="D141" s="598"/>
      <c r="E141" s="130"/>
      <c r="F141" s="131"/>
      <c r="G141" s="132"/>
      <c r="H141" s="132"/>
      <c r="I141" s="132"/>
      <c r="J141" s="599"/>
      <c r="K141" s="599"/>
      <c r="L141" s="599"/>
      <c r="M141" s="133"/>
      <c r="N141" s="133"/>
      <c r="O141" s="132"/>
      <c r="P141" s="132"/>
      <c r="Q141" s="132"/>
      <c r="R141" s="132"/>
      <c r="S141" s="132"/>
      <c r="T141" s="132"/>
      <c r="U141" s="599"/>
      <c r="V141" s="600"/>
      <c r="W141" s="600"/>
      <c r="X141" s="600"/>
      <c r="Y141" s="132"/>
    </row>
    <row r="142" spans="2:25" ht="15.95" customHeight="1" x14ac:dyDescent="0.15">
      <c r="B142" s="602"/>
      <c r="C142" s="597"/>
      <c r="D142" s="598"/>
      <c r="E142" s="130"/>
      <c r="F142" s="131"/>
      <c r="G142" s="132"/>
      <c r="H142" s="132"/>
      <c r="I142" s="132"/>
      <c r="J142" s="599"/>
      <c r="K142" s="599"/>
      <c r="L142" s="599"/>
      <c r="M142" s="133"/>
      <c r="N142" s="133"/>
      <c r="O142" s="132"/>
      <c r="P142" s="132"/>
      <c r="Q142" s="132"/>
      <c r="R142" s="132"/>
      <c r="S142" s="132"/>
      <c r="T142" s="132"/>
      <c r="U142" s="599"/>
      <c r="V142" s="600"/>
      <c r="W142" s="600"/>
      <c r="X142" s="600"/>
      <c r="Y142" s="132"/>
    </row>
    <row r="143" spans="2:25" ht="15.95" customHeight="1" x14ac:dyDescent="0.15">
      <c r="B143" s="602"/>
      <c r="C143" s="597"/>
      <c r="D143" s="598"/>
      <c r="E143" s="130"/>
      <c r="F143" s="131"/>
      <c r="G143" s="132"/>
      <c r="H143" s="132"/>
      <c r="I143" s="132"/>
      <c r="J143" s="599"/>
      <c r="K143" s="599"/>
      <c r="L143" s="599"/>
      <c r="M143" s="133"/>
      <c r="N143" s="133"/>
      <c r="O143" s="132"/>
      <c r="P143" s="132"/>
      <c r="Q143" s="132"/>
      <c r="R143" s="132"/>
      <c r="S143" s="132"/>
      <c r="T143" s="132"/>
      <c r="U143" s="599"/>
      <c r="V143" s="600"/>
      <c r="W143" s="600"/>
      <c r="X143" s="600"/>
      <c r="Y143" s="132"/>
    </row>
    <row r="144" spans="2:25" ht="15.95" customHeight="1" x14ac:dyDescent="0.15">
      <c r="B144" s="602"/>
      <c r="C144" s="597"/>
      <c r="D144" s="598"/>
      <c r="E144" s="130"/>
      <c r="F144" s="131"/>
      <c r="G144" s="132"/>
      <c r="H144" s="132"/>
      <c r="I144" s="132"/>
      <c r="J144" s="599"/>
      <c r="K144" s="599"/>
      <c r="L144" s="599"/>
      <c r="M144" s="133"/>
      <c r="N144" s="133"/>
      <c r="O144" s="132"/>
      <c r="P144" s="132"/>
      <c r="Q144" s="132"/>
      <c r="R144" s="132"/>
      <c r="S144" s="132"/>
      <c r="T144" s="132"/>
      <c r="U144" s="599"/>
      <c r="V144" s="600"/>
      <c r="W144" s="600"/>
      <c r="X144" s="600"/>
      <c r="Y144" s="132"/>
    </row>
    <row r="145" spans="2:25" ht="15.95" customHeight="1" x14ac:dyDescent="0.15">
      <c r="B145" s="602"/>
      <c r="C145" s="597"/>
      <c r="D145" s="598"/>
      <c r="E145" s="130"/>
      <c r="F145" s="131"/>
      <c r="G145" s="132"/>
      <c r="H145" s="132"/>
      <c r="I145" s="132"/>
      <c r="J145" s="599"/>
      <c r="K145" s="599"/>
      <c r="L145" s="599"/>
      <c r="M145" s="133"/>
      <c r="N145" s="133"/>
      <c r="O145" s="132"/>
      <c r="P145" s="132"/>
      <c r="Q145" s="132"/>
      <c r="R145" s="132"/>
      <c r="S145" s="132"/>
      <c r="T145" s="132"/>
      <c r="U145" s="599"/>
      <c r="V145" s="600"/>
      <c r="W145" s="600"/>
      <c r="X145" s="600"/>
      <c r="Y145" s="132"/>
    </row>
    <row r="146" spans="2:25" ht="15.95" customHeight="1" x14ac:dyDescent="0.15">
      <c r="B146" s="602"/>
      <c r="C146" s="597"/>
      <c r="D146" s="598"/>
      <c r="E146" s="130"/>
      <c r="F146" s="131"/>
      <c r="G146" s="132"/>
      <c r="H146" s="132"/>
      <c r="I146" s="132"/>
      <c r="J146" s="599"/>
      <c r="K146" s="599"/>
      <c r="L146" s="599"/>
      <c r="M146" s="133"/>
      <c r="N146" s="133"/>
      <c r="O146" s="132"/>
      <c r="P146" s="132"/>
      <c r="Q146" s="132"/>
      <c r="R146" s="132"/>
      <c r="S146" s="132"/>
      <c r="T146" s="132"/>
      <c r="U146" s="599"/>
      <c r="V146" s="600"/>
      <c r="W146" s="600"/>
      <c r="X146" s="600"/>
      <c r="Y146" s="132"/>
    </row>
    <row r="147" spans="2:25" ht="15.95" customHeight="1" x14ac:dyDescent="0.15">
      <c r="B147" s="602"/>
      <c r="C147" s="597"/>
      <c r="D147" s="598"/>
      <c r="E147" s="130"/>
      <c r="F147" s="131"/>
      <c r="G147" s="132"/>
      <c r="H147" s="132"/>
      <c r="I147" s="132"/>
      <c r="J147" s="599"/>
      <c r="K147" s="599"/>
      <c r="L147" s="599"/>
      <c r="M147" s="133"/>
      <c r="N147" s="133"/>
      <c r="O147" s="132"/>
      <c r="P147" s="132"/>
      <c r="Q147" s="132"/>
      <c r="R147" s="132"/>
      <c r="S147" s="132"/>
      <c r="T147" s="132"/>
      <c r="U147" s="599"/>
      <c r="V147" s="600"/>
      <c r="W147" s="600"/>
      <c r="X147" s="600"/>
      <c r="Y147" s="132"/>
    </row>
    <row r="148" spans="2:25" ht="15.95" customHeight="1" x14ac:dyDescent="0.15">
      <c r="B148" s="602"/>
      <c r="C148" s="597"/>
      <c r="D148" s="598"/>
      <c r="E148" s="130"/>
      <c r="F148" s="131"/>
      <c r="G148" s="132"/>
      <c r="H148" s="132"/>
      <c r="I148" s="132"/>
      <c r="J148" s="599"/>
      <c r="K148" s="599"/>
      <c r="L148" s="599"/>
      <c r="M148" s="133"/>
      <c r="N148" s="133"/>
      <c r="O148" s="132"/>
      <c r="P148" s="132"/>
      <c r="Q148" s="132"/>
      <c r="R148" s="132"/>
      <c r="S148" s="132"/>
      <c r="T148" s="132"/>
      <c r="U148" s="599"/>
      <c r="V148" s="600"/>
      <c r="W148" s="600"/>
      <c r="X148" s="600"/>
      <c r="Y148" s="132"/>
    </row>
    <row r="149" spans="2:25" ht="15.95" customHeight="1" x14ac:dyDescent="0.15">
      <c r="B149" s="602"/>
      <c r="C149" s="597"/>
      <c r="D149" s="598"/>
      <c r="E149" s="130"/>
      <c r="F149" s="131"/>
      <c r="G149" s="132"/>
      <c r="H149" s="132"/>
      <c r="I149" s="132"/>
      <c r="J149" s="599"/>
      <c r="K149" s="599"/>
      <c r="L149" s="599"/>
      <c r="M149" s="133"/>
      <c r="N149" s="133"/>
      <c r="O149" s="132"/>
      <c r="P149" s="132"/>
      <c r="Q149" s="132"/>
      <c r="R149" s="132"/>
      <c r="S149" s="132"/>
      <c r="T149" s="132"/>
      <c r="U149" s="599"/>
      <c r="V149" s="600"/>
      <c r="W149" s="600"/>
      <c r="X149" s="600"/>
      <c r="Y149" s="132"/>
    </row>
    <row r="150" spans="2:25" ht="15.95" customHeight="1" x14ac:dyDescent="0.15">
      <c r="B150" s="602"/>
      <c r="C150" s="597"/>
      <c r="D150" s="598"/>
      <c r="E150" s="130"/>
      <c r="F150" s="131"/>
      <c r="G150" s="132"/>
      <c r="H150" s="132"/>
      <c r="I150" s="132"/>
      <c r="J150" s="599"/>
      <c r="K150" s="599"/>
      <c r="L150" s="599"/>
      <c r="M150" s="133"/>
      <c r="N150" s="133"/>
      <c r="O150" s="132"/>
      <c r="P150" s="132"/>
      <c r="Q150" s="132"/>
      <c r="R150" s="132"/>
      <c r="S150" s="132"/>
      <c r="T150" s="132"/>
      <c r="U150" s="599"/>
      <c r="V150" s="600"/>
      <c r="W150" s="600"/>
      <c r="X150" s="600"/>
      <c r="Y150" s="132"/>
    </row>
    <row r="151" spans="2:25" ht="15.95" customHeight="1" x14ac:dyDescent="0.15">
      <c r="B151" s="602"/>
      <c r="C151" s="597"/>
      <c r="D151" s="598"/>
      <c r="E151" s="130"/>
      <c r="F151" s="131"/>
      <c r="G151" s="132"/>
      <c r="H151" s="132"/>
      <c r="I151" s="132"/>
      <c r="J151" s="599"/>
      <c r="K151" s="599"/>
      <c r="L151" s="599"/>
      <c r="M151" s="133"/>
      <c r="N151" s="133"/>
      <c r="O151" s="132"/>
      <c r="P151" s="132"/>
      <c r="Q151" s="132"/>
      <c r="R151" s="132"/>
      <c r="S151" s="132"/>
      <c r="T151" s="132"/>
      <c r="U151" s="599"/>
      <c r="V151" s="600"/>
      <c r="W151" s="600"/>
      <c r="X151" s="600"/>
      <c r="Y151" s="132"/>
    </row>
    <row r="152" spans="2:25" ht="15.95" customHeight="1" x14ac:dyDescent="0.15">
      <c r="B152" s="602"/>
      <c r="C152" s="597"/>
      <c r="D152" s="598"/>
      <c r="E152" s="130"/>
      <c r="F152" s="131"/>
      <c r="G152" s="132"/>
      <c r="H152" s="132"/>
      <c r="I152" s="132"/>
      <c r="J152" s="599"/>
      <c r="K152" s="599"/>
      <c r="L152" s="599"/>
      <c r="M152" s="133"/>
      <c r="N152" s="133"/>
      <c r="O152" s="132"/>
      <c r="P152" s="132"/>
      <c r="Q152" s="132"/>
      <c r="R152" s="132"/>
      <c r="S152" s="132"/>
      <c r="T152" s="132"/>
      <c r="U152" s="599"/>
      <c r="V152" s="600"/>
      <c r="W152" s="600"/>
      <c r="X152" s="600"/>
      <c r="Y152" s="132"/>
    </row>
    <row r="153" spans="2:25" ht="15.95" customHeight="1" x14ac:dyDescent="0.15">
      <c r="B153" s="602"/>
      <c r="C153" s="597"/>
      <c r="D153" s="598"/>
      <c r="E153" s="130"/>
      <c r="F153" s="131"/>
      <c r="G153" s="132"/>
      <c r="H153" s="132"/>
      <c r="I153" s="132"/>
      <c r="J153" s="599"/>
      <c r="K153" s="599"/>
      <c r="L153" s="599"/>
      <c r="M153" s="133"/>
      <c r="N153" s="133"/>
      <c r="O153" s="132"/>
      <c r="P153" s="132"/>
      <c r="Q153" s="132"/>
      <c r="R153" s="132"/>
      <c r="S153" s="132"/>
      <c r="T153" s="132"/>
      <c r="U153" s="599"/>
      <c r="V153" s="600"/>
      <c r="W153" s="600"/>
      <c r="X153" s="600"/>
      <c r="Y153" s="132"/>
    </row>
    <row r="154" spans="2:25" ht="15.95" customHeight="1" x14ac:dyDescent="0.15">
      <c r="B154" s="602"/>
      <c r="C154" s="597"/>
      <c r="D154" s="598"/>
      <c r="E154" s="130"/>
      <c r="F154" s="131"/>
      <c r="G154" s="132"/>
      <c r="H154" s="132"/>
      <c r="I154" s="132"/>
      <c r="J154" s="599"/>
      <c r="K154" s="599"/>
      <c r="L154" s="599"/>
      <c r="M154" s="133"/>
      <c r="N154" s="133"/>
      <c r="O154" s="132"/>
      <c r="P154" s="132"/>
      <c r="Q154" s="132"/>
      <c r="R154" s="132"/>
      <c r="S154" s="132"/>
      <c r="T154" s="132"/>
      <c r="U154" s="599"/>
      <c r="V154" s="600"/>
      <c r="W154" s="600"/>
      <c r="X154" s="600"/>
      <c r="Y154" s="132"/>
    </row>
    <row r="155" spans="2:25" ht="15.95" customHeight="1" x14ac:dyDescent="0.15">
      <c r="B155" s="602"/>
      <c r="C155" s="597"/>
      <c r="D155" s="598"/>
      <c r="E155" s="130"/>
      <c r="F155" s="131"/>
      <c r="G155" s="132"/>
      <c r="H155" s="132"/>
      <c r="I155" s="132"/>
      <c r="J155" s="599"/>
      <c r="K155" s="599"/>
      <c r="L155" s="599"/>
      <c r="M155" s="133"/>
      <c r="N155" s="133"/>
      <c r="O155" s="132"/>
      <c r="P155" s="132"/>
      <c r="Q155" s="132"/>
      <c r="R155" s="132"/>
      <c r="S155" s="132"/>
      <c r="T155" s="132"/>
      <c r="U155" s="599"/>
      <c r="V155" s="600"/>
      <c r="W155" s="600"/>
      <c r="X155" s="600"/>
      <c r="Y155" s="132"/>
    </row>
    <row r="156" spans="2:25" ht="15.95" customHeight="1" x14ac:dyDescent="0.15">
      <c r="B156" s="602"/>
      <c r="C156" s="597"/>
      <c r="D156" s="598"/>
      <c r="E156" s="130"/>
      <c r="F156" s="131"/>
      <c r="G156" s="132"/>
      <c r="H156" s="132"/>
      <c r="I156" s="132"/>
      <c r="J156" s="599"/>
      <c r="K156" s="599"/>
      <c r="L156" s="599"/>
      <c r="M156" s="133"/>
      <c r="N156" s="133"/>
      <c r="O156" s="132"/>
      <c r="P156" s="132"/>
      <c r="Q156" s="132"/>
      <c r="R156" s="132"/>
      <c r="S156" s="132"/>
      <c r="T156" s="132"/>
      <c r="U156" s="599"/>
      <c r="V156" s="600"/>
      <c r="W156" s="600"/>
      <c r="X156" s="600"/>
      <c r="Y156" s="132"/>
    </row>
    <row r="157" spans="2:25" ht="15.95" customHeight="1" x14ac:dyDescent="0.15">
      <c r="B157" s="602"/>
      <c r="C157" s="597"/>
      <c r="D157" s="598"/>
      <c r="E157" s="130"/>
      <c r="F157" s="131"/>
      <c r="G157" s="132"/>
      <c r="H157" s="132"/>
      <c r="I157" s="132"/>
      <c r="J157" s="599"/>
      <c r="K157" s="599"/>
      <c r="L157" s="599"/>
      <c r="M157" s="133"/>
      <c r="N157" s="133"/>
      <c r="O157" s="132"/>
      <c r="P157" s="132"/>
      <c r="Q157" s="132"/>
      <c r="R157" s="132"/>
      <c r="S157" s="132"/>
      <c r="T157" s="132"/>
      <c r="U157" s="599"/>
      <c r="V157" s="600"/>
      <c r="W157" s="600"/>
      <c r="X157" s="600"/>
      <c r="Y157" s="132"/>
    </row>
    <row r="158" spans="2:25" ht="15.95" customHeight="1" x14ac:dyDescent="0.15">
      <c r="B158" s="602"/>
      <c r="C158" s="597"/>
      <c r="D158" s="598"/>
      <c r="E158" s="130"/>
      <c r="F158" s="131"/>
      <c r="G158" s="132"/>
      <c r="H158" s="132"/>
      <c r="I158" s="132"/>
      <c r="J158" s="599"/>
      <c r="K158" s="599"/>
      <c r="L158" s="599"/>
      <c r="M158" s="133"/>
      <c r="N158" s="133"/>
      <c r="O158" s="132"/>
      <c r="P158" s="132"/>
      <c r="Q158" s="132"/>
      <c r="R158" s="132"/>
      <c r="S158" s="132"/>
      <c r="T158" s="132"/>
      <c r="U158" s="599"/>
      <c r="V158" s="600"/>
      <c r="W158" s="600"/>
      <c r="X158" s="600"/>
      <c r="Y158" s="132"/>
    </row>
    <row r="159" spans="2:25" ht="15.95" customHeight="1" x14ac:dyDescent="0.15">
      <c r="B159" s="602"/>
      <c r="C159" s="597"/>
      <c r="D159" s="598"/>
      <c r="E159" s="130"/>
      <c r="F159" s="131"/>
      <c r="G159" s="132"/>
      <c r="H159" s="132"/>
      <c r="I159" s="132"/>
      <c r="J159" s="599"/>
      <c r="K159" s="599"/>
      <c r="L159" s="599"/>
      <c r="M159" s="133"/>
      <c r="N159" s="133"/>
      <c r="O159" s="132"/>
      <c r="P159" s="132"/>
      <c r="Q159" s="132"/>
      <c r="R159" s="132"/>
      <c r="S159" s="132"/>
      <c r="T159" s="132"/>
      <c r="U159" s="599"/>
      <c r="V159" s="600"/>
      <c r="W159" s="600"/>
      <c r="X159" s="600"/>
      <c r="Y159" s="132"/>
    </row>
    <row r="160" spans="2:25" ht="15.95" customHeight="1" x14ac:dyDescent="0.15">
      <c r="B160" s="602"/>
      <c r="C160" s="597"/>
      <c r="D160" s="598"/>
      <c r="E160" s="130"/>
      <c r="F160" s="131"/>
      <c r="G160" s="132"/>
      <c r="H160" s="132"/>
      <c r="I160" s="132"/>
      <c r="J160" s="599"/>
      <c r="K160" s="599"/>
      <c r="L160" s="599"/>
      <c r="M160" s="133"/>
      <c r="N160" s="133"/>
      <c r="O160" s="132"/>
      <c r="P160" s="132"/>
      <c r="Q160" s="132"/>
      <c r="R160" s="132"/>
      <c r="S160" s="132"/>
      <c r="T160" s="132"/>
      <c r="U160" s="599"/>
      <c r="V160" s="600"/>
      <c r="W160" s="600"/>
      <c r="X160" s="600"/>
      <c r="Y160" s="132"/>
    </row>
    <row r="161" spans="2:25" ht="15.95" customHeight="1" x14ac:dyDescent="0.15">
      <c r="B161" s="602"/>
      <c r="C161" s="597"/>
      <c r="D161" s="598"/>
      <c r="E161" s="130"/>
      <c r="F161" s="131"/>
      <c r="G161" s="132"/>
      <c r="H161" s="132"/>
      <c r="I161" s="132"/>
      <c r="J161" s="599"/>
      <c r="K161" s="599"/>
      <c r="L161" s="599"/>
      <c r="M161" s="133"/>
      <c r="N161" s="133"/>
      <c r="O161" s="132"/>
      <c r="P161" s="132"/>
      <c r="Q161" s="132"/>
      <c r="R161" s="132"/>
      <c r="S161" s="132"/>
      <c r="T161" s="132"/>
      <c r="U161" s="599"/>
      <c r="V161" s="600"/>
      <c r="W161" s="600"/>
      <c r="X161" s="600"/>
      <c r="Y161" s="132"/>
    </row>
    <row r="162" spans="2:25" ht="15.95" customHeight="1" x14ac:dyDescent="0.15">
      <c r="B162" s="603"/>
      <c r="C162" s="597"/>
      <c r="D162" s="598"/>
      <c r="E162" s="130"/>
      <c r="F162" s="131"/>
      <c r="G162" s="132"/>
      <c r="H162" s="132"/>
      <c r="I162" s="132"/>
      <c r="J162" s="599"/>
      <c r="K162" s="599"/>
      <c r="L162" s="599"/>
      <c r="M162" s="133"/>
      <c r="N162" s="133"/>
      <c r="O162" s="132"/>
      <c r="P162" s="132"/>
      <c r="Q162" s="132"/>
      <c r="R162" s="132"/>
      <c r="S162" s="132"/>
      <c r="T162" s="132"/>
      <c r="U162" s="599"/>
      <c r="V162" s="600"/>
      <c r="W162" s="600"/>
      <c r="X162" s="600"/>
      <c r="Y162" s="132"/>
    </row>
    <row r="163" spans="2:25" ht="15.95" customHeight="1" x14ac:dyDescent="0.15">
      <c r="B163" s="136"/>
      <c r="C163" s="1" t="s">
        <v>726</v>
      </c>
      <c r="D163" s="6"/>
      <c r="F163" s="6"/>
      <c r="G163" s="18"/>
      <c r="H163" s="18"/>
      <c r="I163" s="18"/>
      <c r="J163" s="18"/>
      <c r="K163" s="18"/>
      <c r="L163" s="18"/>
      <c r="M163" s="18"/>
      <c r="N163" s="18"/>
      <c r="O163" s="18"/>
      <c r="P163" s="137"/>
      <c r="Q163" s="138"/>
      <c r="R163" s="6"/>
      <c r="S163" s="6"/>
      <c r="T163" s="18"/>
      <c r="U163" s="139"/>
      <c r="V163" s="139"/>
      <c r="W163" s="139"/>
      <c r="X163" s="139"/>
      <c r="Y163" s="6"/>
    </row>
    <row r="164" spans="2:25" ht="15.95" customHeight="1" x14ac:dyDescent="0.15">
      <c r="B164" s="136"/>
      <c r="C164" s="140" t="s">
        <v>727</v>
      </c>
      <c r="D164" s="6"/>
      <c r="F164" s="6"/>
      <c r="G164" s="18"/>
      <c r="H164" s="18"/>
      <c r="I164" s="18"/>
      <c r="J164" s="18"/>
      <c r="K164" s="18"/>
      <c r="L164" s="18"/>
      <c r="M164" s="18"/>
      <c r="N164" s="18"/>
      <c r="O164" s="18"/>
      <c r="P164" s="137"/>
      <c r="Q164" s="138"/>
      <c r="R164" s="6"/>
      <c r="S164" s="6"/>
      <c r="T164" s="18"/>
      <c r="U164" s="139"/>
      <c r="V164" s="139"/>
      <c r="W164" s="139"/>
      <c r="X164" s="139"/>
      <c r="Y164" s="6"/>
    </row>
    <row r="165" spans="2:25" ht="15.95" customHeight="1" x14ac:dyDescent="0.15">
      <c r="B165" s="141"/>
      <c r="C165" s="3" t="s">
        <v>728</v>
      </c>
      <c r="D165" s="3"/>
      <c r="E165" s="3"/>
      <c r="F165" s="3"/>
      <c r="G165" s="3"/>
      <c r="H165" s="3"/>
      <c r="I165" s="3"/>
      <c r="J165" s="3"/>
      <c r="K165" s="3"/>
      <c r="L165" s="3"/>
      <c r="M165" s="3"/>
      <c r="N165" s="3"/>
      <c r="O165" s="3"/>
      <c r="P165" s="3"/>
      <c r="Q165" s="3"/>
      <c r="R165" s="3"/>
      <c r="S165" s="3"/>
      <c r="T165" s="3"/>
      <c r="U165" s="3"/>
      <c r="V165" s="3"/>
      <c r="W165" s="3"/>
      <c r="X165" s="3"/>
    </row>
    <row r="166" spans="2:25" ht="15.95" customHeight="1" x14ac:dyDescent="0.15">
      <c r="B166" s="3"/>
      <c r="C166" s="3" t="s">
        <v>729</v>
      </c>
      <c r="D166" s="3"/>
      <c r="E166" s="3"/>
      <c r="F166" s="3"/>
      <c r="G166" s="3"/>
      <c r="H166" s="3"/>
      <c r="I166" s="3"/>
      <c r="J166" s="3"/>
      <c r="K166" s="3"/>
      <c r="L166" s="3"/>
      <c r="M166" s="3"/>
      <c r="N166" s="3"/>
      <c r="O166" s="3"/>
      <c r="P166" s="3"/>
      <c r="Q166" s="3"/>
      <c r="R166" s="3"/>
      <c r="S166" s="3"/>
      <c r="T166" s="3"/>
      <c r="U166" s="3"/>
      <c r="V166" s="3"/>
      <c r="W166" s="3"/>
      <c r="X166" s="3"/>
    </row>
    <row r="167" spans="2:25" ht="15.95" customHeight="1" x14ac:dyDescent="0.15">
      <c r="B167" s="3"/>
      <c r="C167" s="3" t="s">
        <v>730</v>
      </c>
      <c r="D167" s="3"/>
      <c r="E167" s="3"/>
      <c r="F167" s="3"/>
      <c r="G167" s="3"/>
      <c r="H167" s="3"/>
      <c r="I167" s="3"/>
      <c r="J167" s="3"/>
      <c r="K167" s="3"/>
      <c r="L167" s="3"/>
      <c r="M167" s="3"/>
      <c r="N167" s="3"/>
      <c r="O167" s="3"/>
      <c r="P167" s="3"/>
      <c r="Q167" s="3"/>
      <c r="R167" s="3"/>
      <c r="S167" s="3"/>
      <c r="T167" s="3"/>
      <c r="U167" s="3"/>
      <c r="V167" s="3"/>
      <c r="W167" s="3"/>
      <c r="X167" s="3"/>
    </row>
    <row r="168" spans="2:25" ht="15.95" customHeight="1" x14ac:dyDescent="0.15">
      <c r="C168" s="4" t="s">
        <v>229</v>
      </c>
    </row>
  </sheetData>
  <dataConsolidate/>
  <mergeCells count="500">
    <mergeCell ref="B2:X2"/>
    <mergeCell ref="B3:E3"/>
    <mergeCell ref="F3:H3"/>
    <mergeCell ref="I3:J3"/>
    <mergeCell ref="K3:N3"/>
    <mergeCell ref="O3:O4"/>
    <mergeCell ref="P3:S3"/>
    <mergeCell ref="T3:W4"/>
    <mergeCell ref="X3:Y4"/>
    <mergeCell ref="B4:E4"/>
    <mergeCell ref="Y5:Y8"/>
    <mergeCell ref="G7:G8"/>
    <mergeCell ref="H7:H8"/>
    <mergeCell ref="I7:I8"/>
    <mergeCell ref="J7:L8"/>
    <mergeCell ref="M7:M8"/>
    <mergeCell ref="N7:N8"/>
    <mergeCell ref="O7:O8"/>
    <mergeCell ref="F4:H4"/>
    <mergeCell ref="I4:J4"/>
    <mergeCell ref="K4:N4"/>
    <mergeCell ref="P4:S4"/>
    <mergeCell ref="F5:F8"/>
    <mergeCell ref="G5:H6"/>
    <mergeCell ref="I5:N6"/>
    <mergeCell ref="P7:Q7"/>
    <mergeCell ref="R7:R8"/>
    <mergeCell ref="S7:S8"/>
    <mergeCell ref="T7:T8"/>
    <mergeCell ref="U7:X8"/>
    <mergeCell ref="C9:D9"/>
    <mergeCell ref="J9:L9"/>
    <mergeCell ref="U9:X9"/>
    <mergeCell ref="P5:S6"/>
    <mergeCell ref="T5:X6"/>
    <mergeCell ref="C5:D8"/>
    <mergeCell ref="E5:E8"/>
    <mergeCell ref="C12:D12"/>
    <mergeCell ref="J12:L12"/>
    <mergeCell ref="U12:X12"/>
    <mergeCell ref="C13:D13"/>
    <mergeCell ref="J13:L13"/>
    <mergeCell ref="U13:X13"/>
    <mergeCell ref="C10:D10"/>
    <mergeCell ref="J10:L10"/>
    <mergeCell ref="U10:X10"/>
    <mergeCell ref="C11:D11"/>
    <mergeCell ref="J11:L11"/>
    <mergeCell ref="U11:X11"/>
    <mergeCell ref="C16:D16"/>
    <mergeCell ref="J16:L16"/>
    <mergeCell ref="U16:X16"/>
    <mergeCell ref="C17:D17"/>
    <mergeCell ref="J17:L17"/>
    <mergeCell ref="U17:X17"/>
    <mergeCell ref="C14:D14"/>
    <mergeCell ref="J14:L14"/>
    <mergeCell ref="U14:X14"/>
    <mergeCell ref="C15:D15"/>
    <mergeCell ref="J15:L15"/>
    <mergeCell ref="U15:X15"/>
    <mergeCell ref="C20:D20"/>
    <mergeCell ref="J20:L20"/>
    <mergeCell ref="U20:X20"/>
    <mergeCell ref="C21:D21"/>
    <mergeCell ref="J21:L21"/>
    <mergeCell ref="U21:X21"/>
    <mergeCell ref="C18:D18"/>
    <mergeCell ref="J18:L18"/>
    <mergeCell ref="U18:X18"/>
    <mergeCell ref="C19:D19"/>
    <mergeCell ref="J19:L19"/>
    <mergeCell ref="U19:X19"/>
    <mergeCell ref="C24:D24"/>
    <mergeCell ref="J24:L24"/>
    <mergeCell ref="U24:X24"/>
    <mergeCell ref="C25:D25"/>
    <mergeCell ref="J25:L25"/>
    <mergeCell ref="U25:X25"/>
    <mergeCell ref="C22:D22"/>
    <mergeCell ref="J22:L22"/>
    <mergeCell ref="U22:X22"/>
    <mergeCell ref="C23:D23"/>
    <mergeCell ref="J23:L23"/>
    <mergeCell ref="U23:X23"/>
    <mergeCell ref="C28:D28"/>
    <mergeCell ref="J28:L28"/>
    <mergeCell ref="U28:X28"/>
    <mergeCell ref="C29:D29"/>
    <mergeCell ref="J29:L29"/>
    <mergeCell ref="U29:X29"/>
    <mergeCell ref="C26:D26"/>
    <mergeCell ref="J26:L26"/>
    <mergeCell ref="U26:X26"/>
    <mergeCell ref="C27:D27"/>
    <mergeCell ref="J27:L27"/>
    <mergeCell ref="U27:X27"/>
    <mergeCell ref="C32:D32"/>
    <mergeCell ref="J32:L32"/>
    <mergeCell ref="U32:X32"/>
    <mergeCell ref="C33:D33"/>
    <mergeCell ref="J33:L33"/>
    <mergeCell ref="U33:X33"/>
    <mergeCell ref="C30:D30"/>
    <mergeCell ref="J30:L30"/>
    <mergeCell ref="U30:X30"/>
    <mergeCell ref="C31:D31"/>
    <mergeCell ref="J31:L31"/>
    <mergeCell ref="U31:X31"/>
    <mergeCell ref="C36:D36"/>
    <mergeCell ref="J36:L36"/>
    <mergeCell ref="U36:X36"/>
    <mergeCell ref="C37:D37"/>
    <mergeCell ref="J37:L37"/>
    <mergeCell ref="U37:X37"/>
    <mergeCell ref="C34:D34"/>
    <mergeCell ref="J34:L34"/>
    <mergeCell ref="U34:X34"/>
    <mergeCell ref="C35:D35"/>
    <mergeCell ref="J35:L35"/>
    <mergeCell ref="U35:X35"/>
    <mergeCell ref="C40:D40"/>
    <mergeCell ref="J40:L40"/>
    <mergeCell ref="U40:X40"/>
    <mergeCell ref="C41:D41"/>
    <mergeCell ref="J41:L41"/>
    <mergeCell ref="U41:X41"/>
    <mergeCell ref="C38:D38"/>
    <mergeCell ref="J38:L38"/>
    <mergeCell ref="U38:X38"/>
    <mergeCell ref="C39:D39"/>
    <mergeCell ref="J39:L39"/>
    <mergeCell ref="U39:X39"/>
    <mergeCell ref="C44:D44"/>
    <mergeCell ref="J44:L44"/>
    <mergeCell ref="U44:X44"/>
    <mergeCell ref="C45:D45"/>
    <mergeCell ref="J45:L45"/>
    <mergeCell ref="U45:X45"/>
    <mergeCell ref="C42:D42"/>
    <mergeCell ref="J42:L42"/>
    <mergeCell ref="U42:X42"/>
    <mergeCell ref="C43:D43"/>
    <mergeCell ref="J43:L43"/>
    <mergeCell ref="U43:X43"/>
    <mergeCell ref="B49:B88"/>
    <mergeCell ref="C49:D49"/>
    <mergeCell ref="J49:L49"/>
    <mergeCell ref="U49:X49"/>
    <mergeCell ref="C50:D50"/>
    <mergeCell ref="J50:L50"/>
    <mergeCell ref="U50:X50"/>
    <mergeCell ref="C46:D46"/>
    <mergeCell ref="J46:L46"/>
    <mergeCell ref="U46:X46"/>
    <mergeCell ref="C47:D47"/>
    <mergeCell ref="J47:L47"/>
    <mergeCell ref="U47:X47"/>
    <mergeCell ref="B5:B48"/>
    <mergeCell ref="C51:D51"/>
    <mergeCell ref="J51:L51"/>
    <mergeCell ref="U51:X51"/>
    <mergeCell ref="C52:D52"/>
    <mergeCell ref="J52:L52"/>
    <mergeCell ref="U52:X52"/>
    <mergeCell ref="C48:D48"/>
    <mergeCell ref="J48:L48"/>
    <mergeCell ref="U48:X48"/>
    <mergeCell ref="C55:D55"/>
    <mergeCell ref="J55:L55"/>
    <mergeCell ref="U55:X55"/>
    <mergeCell ref="C56:D56"/>
    <mergeCell ref="J56:L56"/>
    <mergeCell ref="U56:X56"/>
    <mergeCell ref="C53:D53"/>
    <mergeCell ref="J53:L53"/>
    <mergeCell ref="U53:X53"/>
    <mergeCell ref="C54:D54"/>
    <mergeCell ref="J54:L54"/>
    <mergeCell ref="U54:X54"/>
    <mergeCell ref="C59:D59"/>
    <mergeCell ref="J59:L59"/>
    <mergeCell ref="U59:X59"/>
    <mergeCell ref="C60:D60"/>
    <mergeCell ref="J60:L60"/>
    <mergeCell ref="U60:X60"/>
    <mergeCell ref="C57:D57"/>
    <mergeCell ref="J57:L57"/>
    <mergeCell ref="U57:X57"/>
    <mergeCell ref="C58:D58"/>
    <mergeCell ref="J58:L58"/>
    <mergeCell ref="U58:X58"/>
    <mergeCell ref="C63:D63"/>
    <mergeCell ref="J63:L63"/>
    <mergeCell ref="U63:X63"/>
    <mergeCell ref="C64:D64"/>
    <mergeCell ref="J64:L64"/>
    <mergeCell ref="U64:X64"/>
    <mergeCell ref="C61:D61"/>
    <mergeCell ref="J61:L61"/>
    <mergeCell ref="U61:X61"/>
    <mergeCell ref="C62:D62"/>
    <mergeCell ref="J62:L62"/>
    <mergeCell ref="U62:X62"/>
    <mergeCell ref="C67:D67"/>
    <mergeCell ref="J67:L67"/>
    <mergeCell ref="U67:X67"/>
    <mergeCell ref="C68:D68"/>
    <mergeCell ref="J68:L68"/>
    <mergeCell ref="U68:X68"/>
    <mergeCell ref="C65:D65"/>
    <mergeCell ref="J65:L65"/>
    <mergeCell ref="U65:X65"/>
    <mergeCell ref="C66:D66"/>
    <mergeCell ref="J66:L66"/>
    <mergeCell ref="U66:X66"/>
    <mergeCell ref="C71:D71"/>
    <mergeCell ref="J71:L71"/>
    <mergeCell ref="U71:X71"/>
    <mergeCell ref="C72:D72"/>
    <mergeCell ref="J72:L72"/>
    <mergeCell ref="U72:X72"/>
    <mergeCell ref="C69:D69"/>
    <mergeCell ref="J69:L69"/>
    <mergeCell ref="U69:X69"/>
    <mergeCell ref="C70:D70"/>
    <mergeCell ref="J70:L70"/>
    <mergeCell ref="U70:X70"/>
    <mergeCell ref="C75:D75"/>
    <mergeCell ref="J75:L75"/>
    <mergeCell ref="U75:X75"/>
    <mergeCell ref="C76:D76"/>
    <mergeCell ref="J76:L76"/>
    <mergeCell ref="U76:X76"/>
    <mergeCell ref="C73:D73"/>
    <mergeCell ref="J73:L73"/>
    <mergeCell ref="U73:X73"/>
    <mergeCell ref="C74:D74"/>
    <mergeCell ref="J74:L74"/>
    <mergeCell ref="U74:X74"/>
    <mergeCell ref="C79:D79"/>
    <mergeCell ref="J79:L79"/>
    <mergeCell ref="U79:X79"/>
    <mergeCell ref="C80:D80"/>
    <mergeCell ref="J80:L80"/>
    <mergeCell ref="U80:X80"/>
    <mergeCell ref="C77:D77"/>
    <mergeCell ref="J77:L77"/>
    <mergeCell ref="U77:X77"/>
    <mergeCell ref="C78:D78"/>
    <mergeCell ref="J78:L78"/>
    <mergeCell ref="U78:X78"/>
    <mergeCell ref="C83:D83"/>
    <mergeCell ref="J83:L83"/>
    <mergeCell ref="U83:X83"/>
    <mergeCell ref="C84:D84"/>
    <mergeCell ref="J84:L84"/>
    <mergeCell ref="U84:X84"/>
    <mergeCell ref="C81:D81"/>
    <mergeCell ref="J81:L81"/>
    <mergeCell ref="U81:X81"/>
    <mergeCell ref="C82:D82"/>
    <mergeCell ref="J82:L82"/>
    <mergeCell ref="U82:X82"/>
    <mergeCell ref="C87:D87"/>
    <mergeCell ref="J87:L87"/>
    <mergeCell ref="U87:X87"/>
    <mergeCell ref="C88:D88"/>
    <mergeCell ref="J88:L88"/>
    <mergeCell ref="U88:X88"/>
    <mergeCell ref="C85:D85"/>
    <mergeCell ref="J85:L85"/>
    <mergeCell ref="U85:X85"/>
    <mergeCell ref="C86:D86"/>
    <mergeCell ref="J86:L86"/>
    <mergeCell ref="U86:X86"/>
    <mergeCell ref="C94:D94"/>
    <mergeCell ref="J94:L94"/>
    <mergeCell ref="U94:X94"/>
    <mergeCell ref="C95:D95"/>
    <mergeCell ref="J95:L95"/>
    <mergeCell ref="U95:X95"/>
    <mergeCell ref="C92:D92"/>
    <mergeCell ref="J92:L92"/>
    <mergeCell ref="U92:X92"/>
    <mergeCell ref="C93:D93"/>
    <mergeCell ref="J93:L93"/>
    <mergeCell ref="U93:X93"/>
    <mergeCell ref="C98:D98"/>
    <mergeCell ref="J98:L98"/>
    <mergeCell ref="U98:X98"/>
    <mergeCell ref="C99:D99"/>
    <mergeCell ref="J99:L99"/>
    <mergeCell ref="U99:X99"/>
    <mergeCell ref="C96:D96"/>
    <mergeCell ref="J96:L96"/>
    <mergeCell ref="U96:X96"/>
    <mergeCell ref="C97:D97"/>
    <mergeCell ref="J97:L97"/>
    <mergeCell ref="U97:X97"/>
    <mergeCell ref="C102:D102"/>
    <mergeCell ref="J102:L102"/>
    <mergeCell ref="U102:X102"/>
    <mergeCell ref="C103:D103"/>
    <mergeCell ref="J103:L103"/>
    <mergeCell ref="U103:X103"/>
    <mergeCell ref="C100:D100"/>
    <mergeCell ref="J100:L100"/>
    <mergeCell ref="U100:X100"/>
    <mergeCell ref="C101:D101"/>
    <mergeCell ref="J101:L101"/>
    <mergeCell ref="U101:X101"/>
    <mergeCell ref="C106:D106"/>
    <mergeCell ref="J106:L106"/>
    <mergeCell ref="U106:X106"/>
    <mergeCell ref="C107:D107"/>
    <mergeCell ref="J107:L107"/>
    <mergeCell ref="U107:X107"/>
    <mergeCell ref="C104:D104"/>
    <mergeCell ref="J104:L104"/>
    <mergeCell ref="U104:X104"/>
    <mergeCell ref="C105:D105"/>
    <mergeCell ref="J105:L105"/>
    <mergeCell ref="U105:X105"/>
    <mergeCell ref="C110:D110"/>
    <mergeCell ref="J110:L110"/>
    <mergeCell ref="U110:X110"/>
    <mergeCell ref="C111:D111"/>
    <mergeCell ref="J111:L111"/>
    <mergeCell ref="U111:X111"/>
    <mergeCell ref="C108:D108"/>
    <mergeCell ref="J108:L108"/>
    <mergeCell ref="U108:X108"/>
    <mergeCell ref="C109:D109"/>
    <mergeCell ref="J109:L109"/>
    <mergeCell ref="U109:X109"/>
    <mergeCell ref="C114:D114"/>
    <mergeCell ref="J114:L114"/>
    <mergeCell ref="U114:X114"/>
    <mergeCell ref="C115:D115"/>
    <mergeCell ref="J115:L115"/>
    <mergeCell ref="U115:X115"/>
    <mergeCell ref="C112:D112"/>
    <mergeCell ref="J112:L112"/>
    <mergeCell ref="U112:X112"/>
    <mergeCell ref="C113:D113"/>
    <mergeCell ref="J113:L113"/>
    <mergeCell ref="U113:X113"/>
    <mergeCell ref="C118:D118"/>
    <mergeCell ref="J118:L118"/>
    <mergeCell ref="U118:X118"/>
    <mergeCell ref="C119:D119"/>
    <mergeCell ref="J119:L119"/>
    <mergeCell ref="U119:X119"/>
    <mergeCell ref="C116:D116"/>
    <mergeCell ref="J116:L116"/>
    <mergeCell ref="U116:X116"/>
    <mergeCell ref="C117:D117"/>
    <mergeCell ref="J117:L117"/>
    <mergeCell ref="U117:X117"/>
    <mergeCell ref="C122:D122"/>
    <mergeCell ref="J122:L122"/>
    <mergeCell ref="U122:X122"/>
    <mergeCell ref="C123:D123"/>
    <mergeCell ref="J123:L123"/>
    <mergeCell ref="U123:X123"/>
    <mergeCell ref="C120:D120"/>
    <mergeCell ref="J120:L120"/>
    <mergeCell ref="U120:X120"/>
    <mergeCell ref="C121:D121"/>
    <mergeCell ref="J121:L121"/>
    <mergeCell ref="U121:X121"/>
    <mergeCell ref="C126:D126"/>
    <mergeCell ref="J126:L126"/>
    <mergeCell ref="U126:X126"/>
    <mergeCell ref="C127:D127"/>
    <mergeCell ref="J127:L127"/>
    <mergeCell ref="U127:X127"/>
    <mergeCell ref="C124:D124"/>
    <mergeCell ref="J124:L124"/>
    <mergeCell ref="U124:X124"/>
    <mergeCell ref="C125:D125"/>
    <mergeCell ref="J125:L125"/>
    <mergeCell ref="U125:X125"/>
    <mergeCell ref="C128:D128"/>
    <mergeCell ref="J128:L128"/>
    <mergeCell ref="U128:X128"/>
    <mergeCell ref="B129:B162"/>
    <mergeCell ref="C129:D129"/>
    <mergeCell ref="J129:L129"/>
    <mergeCell ref="U129:X129"/>
    <mergeCell ref="C130:D130"/>
    <mergeCell ref="J130:L130"/>
    <mergeCell ref="U130:X130"/>
    <mergeCell ref="B89:B128"/>
    <mergeCell ref="C89:D89"/>
    <mergeCell ref="J89:L89"/>
    <mergeCell ref="U89:X89"/>
    <mergeCell ref="C90:D90"/>
    <mergeCell ref="J90:L90"/>
    <mergeCell ref="U90:X90"/>
    <mergeCell ref="C91:D91"/>
    <mergeCell ref="J91:L91"/>
    <mergeCell ref="U91:X91"/>
    <mergeCell ref="C133:D133"/>
    <mergeCell ref="J133:L133"/>
    <mergeCell ref="U133:X133"/>
    <mergeCell ref="C134:D134"/>
    <mergeCell ref="J134:L134"/>
    <mergeCell ref="U134:X134"/>
    <mergeCell ref="C131:D131"/>
    <mergeCell ref="J131:L131"/>
    <mergeCell ref="U131:X131"/>
    <mergeCell ref="C132:D132"/>
    <mergeCell ref="J132:L132"/>
    <mergeCell ref="U132:X132"/>
    <mergeCell ref="C137:D137"/>
    <mergeCell ref="J137:L137"/>
    <mergeCell ref="U137:X137"/>
    <mergeCell ref="C138:D138"/>
    <mergeCell ref="J138:L138"/>
    <mergeCell ref="U138:X138"/>
    <mergeCell ref="C135:D135"/>
    <mergeCell ref="J135:L135"/>
    <mergeCell ref="U135:X135"/>
    <mergeCell ref="C136:D136"/>
    <mergeCell ref="J136:L136"/>
    <mergeCell ref="U136:X136"/>
    <mergeCell ref="C141:D141"/>
    <mergeCell ref="J141:L141"/>
    <mergeCell ref="U141:X141"/>
    <mergeCell ref="C142:D142"/>
    <mergeCell ref="J142:L142"/>
    <mergeCell ref="U142:X142"/>
    <mergeCell ref="C139:D139"/>
    <mergeCell ref="J139:L139"/>
    <mergeCell ref="U139:X139"/>
    <mergeCell ref="C140:D140"/>
    <mergeCell ref="J140:L140"/>
    <mergeCell ref="U140:X140"/>
    <mergeCell ref="C145:D145"/>
    <mergeCell ref="J145:L145"/>
    <mergeCell ref="U145:X145"/>
    <mergeCell ref="C146:D146"/>
    <mergeCell ref="J146:L146"/>
    <mergeCell ref="U146:X146"/>
    <mergeCell ref="C143:D143"/>
    <mergeCell ref="J143:L143"/>
    <mergeCell ref="U143:X143"/>
    <mergeCell ref="C144:D144"/>
    <mergeCell ref="J144:L144"/>
    <mergeCell ref="U144:X144"/>
    <mergeCell ref="C149:D149"/>
    <mergeCell ref="J149:L149"/>
    <mergeCell ref="U149:X149"/>
    <mergeCell ref="C150:D150"/>
    <mergeCell ref="J150:L150"/>
    <mergeCell ref="U150:X150"/>
    <mergeCell ref="C147:D147"/>
    <mergeCell ref="J147:L147"/>
    <mergeCell ref="U147:X147"/>
    <mergeCell ref="C148:D148"/>
    <mergeCell ref="J148:L148"/>
    <mergeCell ref="U148:X148"/>
    <mergeCell ref="C153:D153"/>
    <mergeCell ref="J153:L153"/>
    <mergeCell ref="U153:X153"/>
    <mergeCell ref="C154:D154"/>
    <mergeCell ref="J154:L154"/>
    <mergeCell ref="U154:X154"/>
    <mergeCell ref="C151:D151"/>
    <mergeCell ref="J151:L151"/>
    <mergeCell ref="U151:X151"/>
    <mergeCell ref="C152:D152"/>
    <mergeCell ref="J152:L152"/>
    <mergeCell ref="U152:X152"/>
    <mergeCell ref="C157:D157"/>
    <mergeCell ref="J157:L157"/>
    <mergeCell ref="U157:X157"/>
    <mergeCell ref="C158:D158"/>
    <mergeCell ref="J158:L158"/>
    <mergeCell ref="U158:X158"/>
    <mergeCell ref="C155:D155"/>
    <mergeCell ref="J155:L155"/>
    <mergeCell ref="U155:X155"/>
    <mergeCell ref="C156:D156"/>
    <mergeCell ref="J156:L156"/>
    <mergeCell ref="U156:X156"/>
    <mergeCell ref="C161:D161"/>
    <mergeCell ref="J161:L161"/>
    <mergeCell ref="U161:X161"/>
    <mergeCell ref="C162:D162"/>
    <mergeCell ref="J162:L162"/>
    <mergeCell ref="U162:X162"/>
    <mergeCell ref="C159:D159"/>
    <mergeCell ref="J159:L159"/>
    <mergeCell ref="U159:X159"/>
    <mergeCell ref="C160:D160"/>
    <mergeCell ref="J160:L160"/>
    <mergeCell ref="U160:X160"/>
  </mergeCells>
  <phoneticPr fontId="9"/>
  <dataValidations count="1">
    <dataValidation type="list" errorStyle="warning" allowBlank="1" showInputMessage="1" showErrorMessage="1" error="選択出来ません" sqref="H9:H162" xr:uid="{E6FF8C97-6D30-469C-A88C-17991AF4EF5D}">
      <formula1>INDIRECT(G9)</formula1>
    </dataValidation>
  </dataValidations>
  <printOptions horizontalCentered="1" verticalCentered="1"/>
  <pageMargins left="0.19685039370078741" right="0.19685039370078741" top="0.78740157480314965" bottom="0" header="0.51181102362204722" footer="0.27559055118110237"/>
  <pageSetup paperSize="9" scale="75" fitToHeight="0" orientation="landscape" copies="2" r:id="rId1"/>
  <headerFooter alignWithMargins="0"/>
  <rowBreaks count="3" manualBreakCount="3">
    <brk id="48" min="1" max="24" man="1"/>
    <brk id="88" min="1" max="24" man="1"/>
    <brk id="128" min="1" max="24"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8E0DF-BE81-4E59-8050-FABA73B07CED}">
  <sheetPr codeName="Sheet29"/>
  <dimension ref="B1:X46"/>
  <sheetViews>
    <sheetView showGridLines="0" showZeros="0" view="pageBreakPreview" zoomScale="85" zoomScaleNormal="70" zoomScaleSheetLayoutView="85" workbookViewId="0">
      <selection activeCell="O13" sqref="O13:X13"/>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556" t="s">
        <v>731</v>
      </c>
      <c r="C2" s="556"/>
      <c r="D2" s="556"/>
      <c r="E2" s="556"/>
      <c r="F2" s="556"/>
      <c r="G2" s="556"/>
      <c r="H2" s="556"/>
      <c r="I2" s="556"/>
      <c r="J2" s="640"/>
      <c r="K2" s="640"/>
      <c r="L2" s="640"/>
      <c r="M2" s="640"/>
      <c r="N2" s="640"/>
      <c r="O2" s="640"/>
      <c r="P2" s="640"/>
      <c r="Q2" s="640"/>
      <c r="R2" s="640"/>
      <c r="S2" s="640"/>
      <c r="T2" s="640"/>
      <c r="U2" s="640"/>
      <c r="V2" s="640"/>
    </row>
    <row r="3" spans="2:24" ht="20.100000000000001" customHeight="1" x14ac:dyDescent="0.15">
      <c r="B3" s="509" t="s">
        <v>8</v>
      </c>
      <c r="C3" s="510"/>
      <c r="D3" s="510"/>
      <c r="E3" s="511"/>
      <c r="F3" s="660" t="s">
        <v>574</v>
      </c>
      <c r="G3" s="661"/>
      <c r="H3" s="661"/>
      <c r="I3" s="662"/>
      <c r="J3" s="107" t="s">
        <v>9</v>
      </c>
      <c r="K3" s="633" t="s">
        <v>619</v>
      </c>
      <c r="L3" s="633"/>
      <c r="M3" s="517" t="s">
        <v>732</v>
      </c>
      <c r="N3" s="519"/>
      <c r="O3" s="663" t="s">
        <v>580</v>
      </c>
      <c r="P3" s="664"/>
      <c r="Q3" s="664"/>
      <c r="R3" s="665"/>
      <c r="S3" s="529" t="s">
        <v>621</v>
      </c>
      <c r="T3" s="530"/>
      <c r="U3" s="530"/>
      <c r="V3" s="531"/>
      <c r="W3" s="666">
        <v>45621</v>
      </c>
      <c r="X3" s="667"/>
    </row>
    <row r="4" spans="2:24" ht="20.100000000000001" customHeight="1" x14ac:dyDescent="0.15">
      <c r="B4" s="541" t="s">
        <v>0</v>
      </c>
      <c r="C4" s="542"/>
      <c r="D4" s="542"/>
      <c r="E4" s="543"/>
      <c r="F4" s="670" t="s">
        <v>583</v>
      </c>
      <c r="G4" s="671"/>
      <c r="H4" s="671"/>
      <c r="I4" s="672"/>
      <c r="J4" s="108" t="s">
        <v>1</v>
      </c>
      <c r="K4" s="633" t="s">
        <v>578</v>
      </c>
      <c r="L4" s="633"/>
      <c r="M4" s="520"/>
      <c r="N4" s="522"/>
      <c r="O4" s="673" t="s">
        <v>584</v>
      </c>
      <c r="P4" s="674"/>
      <c r="Q4" s="674"/>
      <c r="R4" s="675"/>
      <c r="S4" s="649"/>
      <c r="T4" s="650"/>
      <c r="U4" s="650"/>
      <c r="V4" s="637"/>
      <c r="W4" s="668"/>
      <c r="X4" s="669"/>
    </row>
    <row r="5" spans="2:24" ht="30" customHeight="1" x14ac:dyDescent="0.15">
      <c r="B5" s="601" t="s">
        <v>622</v>
      </c>
      <c r="C5" s="619" t="s">
        <v>623</v>
      </c>
      <c r="D5" s="620"/>
      <c r="E5" s="621" t="s">
        <v>733</v>
      </c>
      <c r="F5" s="621" t="s">
        <v>625</v>
      </c>
      <c r="G5" s="619" t="s">
        <v>734</v>
      </c>
      <c r="H5" s="654"/>
      <c r="I5" s="655"/>
      <c r="J5" s="509" t="s">
        <v>735</v>
      </c>
      <c r="K5" s="510"/>
      <c r="L5" s="510"/>
      <c r="M5" s="510"/>
      <c r="N5" s="607" t="s">
        <v>622</v>
      </c>
      <c r="O5" s="609"/>
      <c r="P5" s="613" t="s">
        <v>736</v>
      </c>
      <c r="Q5" s="614"/>
      <c r="R5" s="614"/>
      <c r="S5" s="614"/>
      <c r="T5" s="614"/>
      <c r="U5" s="615"/>
      <c r="V5" s="613" t="s">
        <v>631</v>
      </c>
      <c r="W5" s="614"/>
      <c r="X5" s="615"/>
    </row>
    <row r="6" spans="2:24" ht="16.5" customHeight="1" x14ac:dyDescent="0.15">
      <c r="B6" s="602"/>
      <c r="C6" s="657"/>
      <c r="D6" s="620"/>
      <c r="E6" s="658"/>
      <c r="F6" s="658"/>
      <c r="G6" s="613" t="s">
        <v>737</v>
      </c>
      <c r="H6" s="615"/>
      <c r="I6" s="547" t="s">
        <v>633</v>
      </c>
      <c r="J6" s="515" t="s">
        <v>738</v>
      </c>
      <c r="K6" s="515"/>
      <c r="L6" s="627" t="s">
        <v>739</v>
      </c>
      <c r="M6" s="627"/>
      <c r="N6" s="547" t="s">
        <v>740</v>
      </c>
      <c r="O6" s="625"/>
      <c r="P6" s="639" t="s">
        <v>642</v>
      </c>
      <c r="Q6" s="547" t="s">
        <v>741</v>
      </c>
      <c r="R6" s="547"/>
      <c r="S6" s="547"/>
      <c r="T6" s="547"/>
      <c r="U6" s="547"/>
      <c r="V6" s="619"/>
      <c r="W6" s="654"/>
      <c r="X6" s="655"/>
    </row>
    <row r="7" spans="2:24" ht="16.5" customHeight="1" x14ac:dyDescent="0.15">
      <c r="B7" s="602"/>
      <c r="C7" s="651"/>
      <c r="D7" s="652"/>
      <c r="E7" s="659"/>
      <c r="F7" s="659"/>
      <c r="G7" s="616"/>
      <c r="H7" s="618"/>
      <c r="I7" s="625"/>
      <c r="J7" s="626"/>
      <c r="K7" s="626"/>
      <c r="L7" s="626"/>
      <c r="M7" s="626"/>
      <c r="N7" s="129" t="s">
        <v>644</v>
      </c>
      <c r="O7" s="129" t="s">
        <v>645</v>
      </c>
      <c r="P7" s="656"/>
      <c r="Q7" s="625"/>
      <c r="R7" s="625"/>
      <c r="S7" s="625"/>
      <c r="T7" s="625"/>
      <c r="U7" s="625"/>
      <c r="V7" s="126"/>
      <c r="W7" s="142"/>
      <c r="X7" s="143"/>
    </row>
    <row r="8" spans="2:24" ht="15.95" customHeight="1" x14ac:dyDescent="0.15">
      <c r="B8" s="602"/>
      <c r="C8" s="604" t="s">
        <v>505</v>
      </c>
      <c r="D8" s="606"/>
      <c r="E8" s="132">
        <v>1</v>
      </c>
      <c r="F8" s="144">
        <v>616.79998779296875</v>
      </c>
      <c r="G8" s="132" t="s">
        <v>742</v>
      </c>
      <c r="H8" s="132" t="s">
        <v>244</v>
      </c>
      <c r="I8" s="132" t="s">
        <v>743</v>
      </c>
      <c r="J8" s="599" t="s">
        <v>284</v>
      </c>
      <c r="K8" s="599"/>
      <c r="L8" s="653" t="s">
        <v>744</v>
      </c>
      <c r="M8" s="606"/>
      <c r="N8" s="132"/>
      <c r="O8" s="132" t="s">
        <v>745</v>
      </c>
      <c r="P8" s="132" t="s">
        <v>160</v>
      </c>
      <c r="Q8" s="599"/>
      <c r="R8" s="599"/>
      <c r="S8" s="599"/>
      <c r="T8" s="599"/>
      <c r="U8" s="599"/>
      <c r="V8" s="604" t="s">
        <v>746</v>
      </c>
      <c r="W8" s="605"/>
      <c r="X8" s="606"/>
    </row>
    <row r="9" spans="2:24" ht="15.95" customHeight="1" x14ac:dyDescent="0.15">
      <c r="B9" s="602"/>
      <c r="C9" s="604"/>
      <c r="D9" s="606"/>
      <c r="E9" s="132"/>
      <c r="F9" s="144"/>
      <c r="G9" s="132"/>
      <c r="H9" s="132"/>
      <c r="I9" s="132"/>
      <c r="J9" s="599"/>
      <c r="K9" s="599"/>
      <c r="L9" s="653"/>
      <c r="M9" s="606"/>
      <c r="N9" s="132"/>
      <c r="O9" s="132"/>
      <c r="P9" s="132"/>
      <c r="Q9" s="599"/>
      <c r="R9" s="599"/>
      <c r="S9" s="599"/>
      <c r="T9" s="599"/>
      <c r="U9" s="599"/>
      <c r="V9" s="604"/>
      <c r="W9" s="605"/>
      <c r="X9" s="606"/>
    </row>
    <row r="10" spans="2:24" ht="15.95" customHeight="1" x14ac:dyDescent="0.15">
      <c r="B10" s="602"/>
      <c r="C10" s="604"/>
      <c r="D10" s="606"/>
      <c r="E10" s="132"/>
      <c r="F10" s="144"/>
      <c r="G10" s="132"/>
      <c r="H10" s="132"/>
      <c r="I10" s="132"/>
      <c r="J10" s="599"/>
      <c r="K10" s="599"/>
      <c r="L10" s="653"/>
      <c r="M10" s="606"/>
      <c r="N10" s="132"/>
      <c r="O10" s="132"/>
      <c r="P10" s="132"/>
      <c r="Q10" s="599"/>
      <c r="R10" s="599"/>
      <c r="S10" s="599"/>
      <c r="T10" s="599"/>
      <c r="U10" s="599"/>
      <c r="V10" s="604"/>
      <c r="W10" s="605"/>
      <c r="X10" s="606"/>
    </row>
    <row r="11" spans="2:24" ht="15.95" customHeight="1" x14ac:dyDescent="0.15">
      <c r="B11" s="602"/>
      <c r="C11" s="604"/>
      <c r="D11" s="606"/>
      <c r="E11" s="132"/>
      <c r="F11" s="144"/>
      <c r="G11" s="132"/>
      <c r="H11" s="132"/>
      <c r="I11" s="132"/>
      <c r="J11" s="599"/>
      <c r="K11" s="599"/>
      <c r="L11" s="653"/>
      <c r="M11" s="606"/>
      <c r="N11" s="132"/>
      <c r="O11" s="132"/>
      <c r="P11" s="132"/>
      <c r="Q11" s="599"/>
      <c r="R11" s="599"/>
      <c r="S11" s="599"/>
      <c r="T11" s="599"/>
      <c r="U11" s="599"/>
      <c r="V11" s="604"/>
      <c r="W11" s="605"/>
      <c r="X11" s="606"/>
    </row>
    <row r="12" spans="2:24" ht="15.95" customHeight="1" x14ac:dyDescent="0.15">
      <c r="B12" s="602"/>
      <c r="C12" s="604"/>
      <c r="D12" s="606"/>
      <c r="E12" s="132"/>
      <c r="F12" s="144"/>
      <c r="G12" s="132"/>
      <c r="H12" s="132"/>
      <c r="I12" s="132"/>
      <c r="J12" s="599"/>
      <c r="K12" s="599"/>
      <c r="L12" s="653"/>
      <c r="M12" s="606"/>
      <c r="N12" s="132"/>
      <c r="O12" s="132"/>
      <c r="P12" s="132"/>
      <c r="Q12" s="599"/>
      <c r="R12" s="599"/>
      <c r="S12" s="599"/>
      <c r="T12" s="599"/>
      <c r="U12" s="599"/>
      <c r="V12" s="604"/>
      <c r="W12" s="605"/>
      <c r="X12" s="606"/>
    </row>
    <row r="13" spans="2:24" ht="15.95" customHeight="1" x14ac:dyDescent="0.15">
      <c r="B13" s="602"/>
      <c r="C13" s="604"/>
      <c r="D13" s="606"/>
      <c r="E13" s="132"/>
      <c r="F13" s="144"/>
      <c r="G13" s="132"/>
      <c r="H13" s="132"/>
      <c r="I13" s="132"/>
      <c r="J13" s="599"/>
      <c r="K13" s="599"/>
      <c r="L13" s="599"/>
      <c r="M13" s="599"/>
      <c r="N13" s="132"/>
      <c r="O13" s="132"/>
      <c r="P13" s="132"/>
      <c r="Q13" s="599"/>
      <c r="R13" s="599"/>
      <c r="S13" s="599"/>
      <c r="T13" s="599"/>
      <c r="U13" s="599"/>
      <c r="V13" s="604"/>
      <c r="W13" s="605"/>
      <c r="X13" s="606"/>
    </row>
    <row r="14" spans="2:24" ht="15.95" customHeight="1" x14ac:dyDescent="0.15">
      <c r="B14" s="602"/>
      <c r="C14" s="604"/>
      <c r="D14" s="606"/>
      <c r="E14" s="132"/>
      <c r="F14" s="144"/>
      <c r="G14" s="132"/>
      <c r="H14" s="132"/>
      <c r="I14" s="132"/>
      <c r="J14" s="599"/>
      <c r="K14" s="599"/>
      <c r="L14" s="599"/>
      <c r="M14" s="599"/>
      <c r="N14" s="132"/>
      <c r="O14" s="132"/>
      <c r="P14" s="132"/>
      <c r="Q14" s="599"/>
      <c r="R14" s="599"/>
      <c r="S14" s="599"/>
      <c r="T14" s="599"/>
      <c r="U14" s="599"/>
      <c r="V14" s="604"/>
      <c r="W14" s="605"/>
      <c r="X14" s="606"/>
    </row>
    <row r="15" spans="2:24" ht="15.95" customHeight="1" x14ac:dyDescent="0.15">
      <c r="B15" s="602"/>
      <c r="C15" s="604"/>
      <c r="D15" s="606"/>
      <c r="E15" s="132"/>
      <c r="F15" s="144"/>
      <c r="G15" s="132"/>
      <c r="H15" s="132"/>
      <c r="I15" s="132"/>
      <c r="J15" s="599"/>
      <c r="K15" s="599"/>
      <c r="L15" s="599"/>
      <c r="M15" s="599"/>
      <c r="N15" s="132"/>
      <c r="O15" s="132"/>
      <c r="P15" s="132"/>
      <c r="Q15" s="599"/>
      <c r="R15" s="599"/>
      <c r="S15" s="599"/>
      <c r="T15" s="599"/>
      <c r="U15" s="599"/>
      <c r="V15" s="604"/>
      <c r="W15" s="605"/>
      <c r="X15" s="606"/>
    </row>
    <row r="16" spans="2:24" ht="15.95" customHeight="1" x14ac:dyDescent="0.15">
      <c r="B16" s="602"/>
      <c r="C16" s="604"/>
      <c r="D16" s="606"/>
      <c r="E16" s="132"/>
      <c r="F16" s="144"/>
      <c r="G16" s="132"/>
      <c r="H16" s="132"/>
      <c r="I16" s="132"/>
      <c r="J16" s="599"/>
      <c r="K16" s="599"/>
      <c r="L16" s="599"/>
      <c r="M16" s="599"/>
      <c r="N16" s="132"/>
      <c r="O16" s="132"/>
      <c r="P16" s="132"/>
      <c r="Q16" s="599"/>
      <c r="R16" s="599"/>
      <c r="S16" s="599"/>
      <c r="T16" s="599"/>
      <c r="U16" s="599"/>
      <c r="V16" s="604"/>
      <c r="W16" s="605"/>
      <c r="X16" s="606"/>
    </row>
    <row r="17" spans="2:24" ht="15.95" customHeight="1" x14ac:dyDescent="0.15">
      <c r="B17" s="602"/>
      <c r="C17" s="604"/>
      <c r="D17" s="606"/>
      <c r="E17" s="132"/>
      <c r="F17" s="144"/>
      <c r="G17" s="132"/>
      <c r="H17" s="132"/>
      <c r="I17" s="132"/>
      <c r="J17" s="599"/>
      <c r="K17" s="599"/>
      <c r="L17" s="599"/>
      <c r="M17" s="599"/>
      <c r="N17" s="132"/>
      <c r="O17" s="132"/>
      <c r="P17" s="132"/>
      <c r="Q17" s="599"/>
      <c r="R17" s="599"/>
      <c r="S17" s="599"/>
      <c r="T17" s="599"/>
      <c r="U17" s="599"/>
      <c r="V17" s="604"/>
      <c r="W17" s="605"/>
      <c r="X17" s="606"/>
    </row>
    <row r="18" spans="2:24" ht="15.95" customHeight="1" x14ac:dyDescent="0.15">
      <c r="B18" s="602"/>
      <c r="C18" s="604"/>
      <c r="D18" s="606"/>
      <c r="E18" s="132"/>
      <c r="F18" s="144"/>
      <c r="G18" s="132"/>
      <c r="H18" s="132"/>
      <c r="I18" s="132"/>
      <c r="J18" s="599"/>
      <c r="K18" s="599"/>
      <c r="L18" s="599"/>
      <c r="M18" s="599"/>
      <c r="N18" s="132"/>
      <c r="O18" s="132"/>
      <c r="P18" s="132"/>
      <c r="Q18" s="599"/>
      <c r="R18" s="599"/>
      <c r="S18" s="599"/>
      <c r="T18" s="599"/>
      <c r="U18" s="599"/>
      <c r="V18" s="604"/>
      <c r="W18" s="605"/>
      <c r="X18" s="606"/>
    </row>
    <row r="19" spans="2:24" ht="15.95" customHeight="1" x14ac:dyDescent="0.15">
      <c r="B19" s="602"/>
      <c r="C19" s="604"/>
      <c r="D19" s="606"/>
      <c r="E19" s="132"/>
      <c r="F19" s="144"/>
      <c r="G19" s="132"/>
      <c r="H19" s="132"/>
      <c r="I19" s="132"/>
      <c r="J19" s="599"/>
      <c r="K19" s="599"/>
      <c r="L19" s="599"/>
      <c r="M19" s="599"/>
      <c r="N19" s="132"/>
      <c r="O19" s="132"/>
      <c r="P19" s="132"/>
      <c r="Q19" s="599"/>
      <c r="R19" s="599"/>
      <c r="S19" s="599"/>
      <c r="T19" s="599"/>
      <c r="U19" s="599"/>
      <c r="V19" s="604"/>
      <c r="W19" s="605"/>
      <c r="X19" s="606"/>
    </row>
    <row r="20" spans="2:24" ht="15.95" customHeight="1" x14ac:dyDescent="0.15">
      <c r="B20" s="602"/>
      <c r="C20" s="604"/>
      <c r="D20" s="606"/>
      <c r="E20" s="132"/>
      <c r="F20" s="144"/>
      <c r="G20" s="132"/>
      <c r="H20" s="132"/>
      <c r="I20" s="132"/>
      <c r="J20" s="599"/>
      <c r="K20" s="599"/>
      <c r="L20" s="599"/>
      <c r="M20" s="599"/>
      <c r="N20" s="132"/>
      <c r="O20" s="132"/>
      <c r="P20" s="132"/>
      <c r="Q20" s="599"/>
      <c r="R20" s="599"/>
      <c r="S20" s="599"/>
      <c r="T20" s="599"/>
      <c r="U20" s="599"/>
      <c r="V20" s="604"/>
      <c r="W20" s="605"/>
      <c r="X20" s="606"/>
    </row>
    <row r="21" spans="2:24" ht="15.95" customHeight="1" x14ac:dyDescent="0.15">
      <c r="B21" s="602"/>
      <c r="C21" s="604"/>
      <c r="D21" s="606"/>
      <c r="E21" s="132"/>
      <c r="F21" s="144"/>
      <c r="G21" s="132"/>
      <c r="H21" s="132"/>
      <c r="I21" s="132"/>
      <c r="J21" s="599"/>
      <c r="K21" s="599"/>
      <c r="L21" s="599"/>
      <c r="M21" s="599"/>
      <c r="N21" s="132"/>
      <c r="O21" s="132"/>
      <c r="P21" s="132"/>
      <c r="Q21" s="599"/>
      <c r="R21" s="599"/>
      <c r="S21" s="599"/>
      <c r="T21" s="599"/>
      <c r="U21" s="599"/>
      <c r="V21" s="604"/>
      <c r="W21" s="605"/>
      <c r="X21" s="606"/>
    </row>
    <row r="22" spans="2:24" ht="15.95" customHeight="1" x14ac:dyDescent="0.15">
      <c r="B22" s="602"/>
      <c r="C22" s="604"/>
      <c r="D22" s="606"/>
      <c r="E22" s="132"/>
      <c r="F22" s="144"/>
      <c r="G22" s="132"/>
      <c r="H22" s="132"/>
      <c r="I22" s="132"/>
      <c r="J22" s="599"/>
      <c r="K22" s="599"/>
      <c r="L22" s="599"/>
      <c r="M22" s="599"/>
      <c r="N22" s="132"/>
      <c r="O22" s="132"/>
      <c r="P22" s="132"/>
      <c r="Q22" s="599"/>
      <c r="R22" s="599"/>
      <c r="S22" s="599"/>
      <c r="T22" s="599"/>
      <c r="U22" s="599"/>
      <c r="V22" s="604"/>
      <c r="W22" s="605"/>
      <c r="X22" s="606"/>
    </row>
    <row r="23" spans="2:24" ht="15.95" customHeight="1" x14ac:dyDescent="0.15">
      <c r="B23" s="602"/>
      <c r="C23" s="604"/>
      <c r="D23" s="606"/>
      <c r="E23" s="132"/>
      <c r="F23" s="144"/>
      <c r="G23" s="132"/>
      <c r="H23" s="132"/>
      <c r="I23" s="132"/>
      <c r="J23" s="599"/>
      <c r="K23" s="599"/>
      <c r="L23" s="599"/>
      <c r="M23" s="599"/>
      <c r="N23" s="132"/>
      <c r="O23" s="132"/>
      <c r="P23" s="132"/>
      <c r="Q23" s="599"/>
      <c r="R23" s="599"/>
      <c r="S23" s="599"/>
      <c r="T23" s="599"/>
      <c r="U23" s="599"/>
      <c r="V23" s="604"/>
      <c r="W23" s="605"/>
      <c r="X23" s="606"/>
    </row>
    <row r="24" spans="2:24" ht="15.95" customHeight="1" x14ac:dyDescent="0.15">
      <c r="B24" s="602"/>
      <c r="C24" s="604"/>
      <c r="D24" s="606"/>
      <c r="E24" s="132"/>
      <c r="F24" s="144"/>
      <c r="G24" s="132"/>
      <c r="H24" s="132"/>
      <c r="I24" s="132"/>
      <c r="J24" s="599"/>
      <c r="K24" s="599"/>
      <c r="L24" s="599"/>
      <c r="M24" s="599"/>
      <c r="N24" s="132"/>
      <c r="O24" s="132"/>
      <c r="P24" s="132"/>
      <c r="Q24" s="599"/>
      <c r="R24" s="599"/>
      <c r="S24" s="599"/>
      <c r="T24" s="599"/>
      <c r="U24" s="599"/>
      <c r="V24" s="604"/>
      <c r="W24" s="605"/>
      <c r="X24" s="606"/>
    </row>
    <row r="25" spans="2:24" ht="15.95" customHeight="1" x14ac:dyDescent="0.15">
      <c r="B25" s="602"/>
      <c r="C25" s="604"/>
      <c r="D25" s="606"/>
      <c r="E25" s="132"/>
      <c r="F25" s="144"/>
      <c r="G25" s="132"/>
      <c r="H25" s="132"/>
      <c r="I25" s="132"/>
      <c r="J25" s="599"/>
      <c r="K25" s="599"/>
      <c r="L25" s="599"/>
      <c r="M25" s="599"/>
      <c r="N25" s="132"/>
      <c r="O25" s="132"/>
      <c r="P25" s="132"/>
      <c r="Q25" s="599"/>
      <c r="R25" s="599"/>
      <c r="S25" s="599"/>
      <c r="T25" s="599"/>
      <c r="U25" s="599"/>
      <c r="V25" s="604"/>
      <c r="W25" s="605"/>
      <c r="X25" s="606"/>
    </row>
    <row r="26" spans="2:24" ht="15.95" customHeight="1" x14ac:dyDescent="0.15">
      <c r="B26" s="602"/>
      <c r="C26" s="604"/>
      <c r="D26" s="606"/>
      <c r="E26" s="132"/>
      <c r="F26" s="144"/>
      <c r="G26" s="132"/>
      <c r="H26" s="132"/>
      <c r="I26" s="132"/>
      <c r="J26" s="599"/>
      <c r="K26" s="599"/>
      <c r="L26" s="599"/>
      <c r="M26" s="599"/>
      <c r="N26" s="132"/>
      <c r="O26" s="132"/>
      <c r="P26" s="132"/>
      <c r="Q26" s="599"/>
      <c r="R26" s="599"/>
      <c r="S26" s="599"/>
      <c r="T26" s="599"/>
      <c r="U26" s="599"/>
      <c r="V26" s="604"/>
      <c r="W26" s="605"/>
      <c r="X26" s="606"/>
    </row>
    <row r="27" spans="2:24" ht="15.95" customHeight="1" x14ac:dyDescent="0.15">
      <c r="B27" s="602"/>
      <c r="C27" s="604"/>
      <c r="D27" s="606"/>
      <c r="E27" s="132"/>
      <c r="F27" s="144"/>
      <c r="G27" s="132"/>
      <c r="H27" s="132"/>
      <c r="I27" s="132"/>
      <c r="J27" s="599"/>
      <c r="K27" s="599"/>
      <c r="L27" s="599"/>
      <c r="M27" s="599"/>
      <c r="N27" s="132"/>
      <c r="O27" s="132"/>
      <c r="P27" s="132"/>
      <c r="Q27" s="599"/>
      <c r="R27" s="599"/>
      <c r="S27" s="599"/>
      <c r="T27" s="599"/>
      <c r="U27" s="599"/>
      <c r="V27" s="604"/>
      <c r="W27" s="605"/>
      <c r="X27" s="606"/>
    </row>
    <row r="28" spans="2:24" ht="15.95" customHeight="1" x14ac:dyDescent="0.15">
      <c r="B28" s="602"/>
      <c r="C28" s="604"/>
      <c r="D28" s="606"/>
      <c r="E28" s="132"/>
      <c r="F28" s="144"/>
      <c r="G28" s="132"/>
      <c r="H28" s="132"/>
      <c r="I28" s="132"/>
      <c r="J28" s="599"/>
      <c r="K28" s="599"/>
      <c r="L28" s="599"/>
      <c r="M28" s="599"/>
      <c r="N28" s="132"/>
      <c r="O28" s="132"/>
      <c r="P28" s="132"/>
      <c r="Q28" s="599"/>
      <c r="R28" s="599"/>
      <c r="S28" s="599"/>
      <c r="T28" s="599"/>
      <c r="U28" s="599"/>
      <c r="V28" s="604"/>
      <c r="W28" s="605"/>
      <c r="X28" s="606"/>
    </row>
    <row r="29" spans="2:24" ht="15.95" customHeight="1" x14ac:dyDescent="0.15">
      <c r="B29" s="602"/>
      <c r="C29" s="604"/>
      <c r="D29" s="606"/>
      <c r="E29" s="132"/>
      <c r="F29" s="144"/>
      <c r="G29" s="132"/>
      <c r="H29" s="132"/>
      <c r="I29" s="132"/>
      <c r="J29" s="599"/>
      <c r="K29" s="599"/>
      <c r="L29" s="599"/>
      <c r="M29" s="599"/>
      <c r="N29" s="132"/>
      <c r="O29" s="132"/>
      <c r="P29" s="132"/>
      <c r="Q29" s="599"/>
      <c r="R29" s="599"/>
      <c r="S29" s="599"/>
      <c r="T29" s="599"/>
      <c r="U29" s="599"/>
      <c r="V29" s="604"/>
      <c r="W29" s="605"/>
      <c r="X29" s="606"/>
    </row>
    <row r="30" spans="2:24" ht="15.95" customHeight="1" x14ac:dyDescent="0.15">
      <c r="B30" s="602"/>
      <c r="C30" s="604"/>
      <c r="D30" s="606"/>
      <c r="E30" s="132"/>
      <c r="F30" s="144"/>
      <c r="G30" s="132"/>
      <c r="H30" s="132"/>
      <c r="I30" s="132"/>
      <c r="J30" s="599"/>
      <c r="K30" s="599"/>
      <c r="L30" s="599"/>
      <c r="M30" s="599"/>
      <c r="N30" s="132"/>
      <c r="O30" s="132"/>
      <c r="P30" s="132"/>
      <c r="Q30" s="599"/>
      <c r="R30" s="599"/>
      <c r="S30" s="599"/>
      <c r="T30" s="599"/>
      <c r="U30" s="599"/>
      <c r="V30" s="604"/>
      <c r="W30" s="605"/>
      <c r="X30" s="606"/>
    </row>
    <row r="31" spans="2:24" ht="15.95" customHeight="1" x14ac:dyDescent="0.15">
      <c r="B31" s="602"/>
      <c r="C31" s="604"/>
      <c r="D31" s="606"/>
      <c r="E31" s="132"/>
      <c r="F31" s="144"/>
      <c r="G31" s="132"/>
      <c r="H31" s="132"/>
      <c r="I31" s="132"/>
      <c r="J31" s="599"/>
      <c r="K31" s="599"/>
      <c r="L31" s="599"/>
      <c r="M31" s="599"/>
      <c r="N31" s="132"/>
      <c r="O31" s="132"/>
      <c r="P31" s="132"/>
      <c r="Q31" s="599"/>
      <c r="R31" s="599"/>
      <c r="S31" s="599"/>
      <c r="T31" s="599"/>
      <c r="U31" s="599"/>
      <c r="V31" s="604"/>
      <c r="W31" s="605"/>
      <c r="X31" s="606"/>
    </row>
    <row r="32" spans="2:24" ht="15.95" customHeight="1" x14ac:dyDescent="0.15">
      <c r="B32" s="602"/>
      <c r="C32" s="604"/>
      <c r="D32" s="606"/>
      <c r="E32" s="132"/>
      <c r="F32" s="144"/>
      <c r="G32" s="132"/>
      <c r="H32" s="132"/>
      <c r="I32" s="132"/>
      <c r="J32" s="599"/>
      <c r="K32" s="599"/>
      <c r="L32" s="599"/>
      <c r="M32" s="599"/>
      <c r="N32" s="132"/>
      <c r="O32" s="132"/>
      <c r="P32" s="132"/>
      <c r="Q32" s="599"/>
      <c r="R32" s="599"/>
      <c r="S32" s="599"/>
      <c r="T32" s="599"/>
      <c r="U32" s="599"/>
      <c r="V32" s="604"/>
      <c r="W32" s="605"/>
      <c r="X32" s="606"/>
    </row>
    <row r="33" spans="2:24" ht="15.95" customHeight="1" x14ac:dyDescent="0.15">
      <c r="B33" s="602"/>
      <c r="C33" s="604"/>
      <c r="D33" s="606"/>
      <c r="E33" s="132"/>
      <c r="F33" s="144"/>
      <c r="G33" s="132"/>
      <c r="H33" s="132"/>
      <c r="I33" s="132"/>
      <c r="J33" s="599"/>
      <c r="K33" s="599"/>
      <c r="L33" s="599"/>
      <c r="M33" s="599"/>
      <c r="N33" s="132"/>
      <c r="O33" s="132"/>
      <c r="P33" s="132"/>
      <c r="Q33" s="599"/>
      <c r="R33" s="599"/>
      <c r="S33" s="599"/>
      <c r="T33" s="599"/>
      <c r="U33" s="599"/>
      <c r="V33" s="604"/>
      <c r="W33" s="605"/>
      <c r="X33" s="606"/>
    </row>
    <row r="34" spans="2:24" ht="15.95" customHeight="1" x14ac:dyDescent="0.15">
      <c r="B34" s="602"/>
      <c r="C34" s="604"/>
      <c r="D34" s="606"/>
      <c r="E34" s="132"/>
      <c r="F34" s="144"/>
      <c r="G34" s="132"/>
      <c r="H34" s="132"/>
      <c r="I34" s="132"/>
      <c r="J34" s="599"/>
      <c r="K34" s="599"/>
      <c r="L34" s="599"/>
      <c r="M34" s="599"/>
      <c r="N34" s="132"/>
      <c r="O34" s="132"/>
      <c r="P34" s="132"/>
      <c r="Q34" s="599"/>
      <c r="R34" s="599"/>
      <c r="S34" s="599"/>
      <c r="T34" s="599"/>
      <c r="U34" s="599"/>
      <c r="V34" s="604"/>
      <c r="W34" s="605"/>
      <c r="X34" s="606"/>
    </row>
    <row r="35" spans="2:24" ht="15.95" customHeight="1" x14ac:dyDescent="0.15">
      <c r="B35" s="602"/>
      <c r="C35" s="604"/>
      <c r="D35" s="606"/>
      <c r="E35" s="132"/>
      <c r="F35" s="144"/>
      <c r="G35" s="132"/>
      <c r="H35" s="132"/>
      <c r="I35" s="132"/>
      <c r="J35" s="599"/>
      <c r="K35" s="599"/>
      <c r="L35" s="599"/>
      <c r="M35" s="599"/>
      <c r="N35" s="132"/>
      <c r="O35" s="132"/>
      <c r="P35" s="132"/>
      <c r="Q35" s="599"/>
      <c r="R35" s="599"/>
      <c r="S35" s="599"/>
      <c r="T35" s="599"/>
      <c r="U35" s="599"/>
      <c r="V35" s="604"/>
      <c r="W35" s="605"/>
      <c r="X35" s="606"/>
    </row>
    <row r="36" spans="2:24" ht="15.95" customHeight="1" x14ac:dyDescent="0.15">
      <c r="B36" s="602"/>
      <c r="C36" s="604"/>
      <c r="D36" s="606"/>
      <c r="E36" s="132"/>
      <c r="F36" s="144"/>
      <c r="G36" s="132"/>
      <c r="H36" s="132"/>
      <c r="I36" s="132"/>
      <c r="J36" s="599"/>
      <c r="K36" s="599"/>
      <c r="L36" s="599"/>
      <c r="M36" s="599"/>
      <c r="N36" s="132"/>
      <c r="O36" s="132"/>
      <c r="P36" s="132"/>
      <c r="Q36" s="599"/>
      <c r="R36" s="599"/>
      <c r="S36" s="599"/>
      <c r="T36" s="599"/>
      <c r="U36" s="599"/>
      <c r="V36" s="604"/>
      <c r="W36" s="605"/>
      <c r="X36" s="606"/>
    </row>
    <row r="37" spans="2:24" ht="15.95" customHeight="1" x14ac:dyDescent="0.15">
      <c r="B37" s="602"/>
      <c r="C37" s="604"/>
      <c r="D37" s="606"/>
      <c r="E37" s="132"/>
      <c r="F37" s="144"/>
      <c r="G37" s="132"/>
      <c r="H37" s="132"/>
      <c r="I37" s="132"/>
      <c r="J37" s="599"/>
      <c r="K37" s="599"/>
      <c r="L37" s="599"/>
      <c r="M37" s="599"/>
      <c r="N37" s="132"/>
      <c r="O37" s="132"/>
      <c r="P37" s="132"/>
      <c r="Q37" s="599"/>
      <c r="R37" s="599"/>
      <c r="S37" s="599"/>
      <c r="T37" s="599"/>
      <c r="U37" s="599"/>
      <c r="V37" s="604"/>
      <c r="W37" s="605"/>
      <c r="X37" s="606"/>
    </row>
    <row r="38" spans="2:24" ht="15.95" customHeight="1" x14ac:dyDescent="0.15">
      <c r="B38" s="602"/>
      <c r="C38" s="604"/>
      <c r="D38" s="606"/>
      <c r="E38" s="132"/>
      <c r="F38" s="144"/>
      <c r="G38" s="132"/>
      <c r="H38" s="132"/>
      <c r="I38" s="132"/>
      <c r="J38" s="599"/>
      <c r="K38" s="599"/>
      <c r="L38" s="599"/>
      <c r="M38" s="599"/>
      <c r="N38" s="132"/>
      <c r="O38" s="132"/>
      <c r="P38" s="132"/>
      <c r="Q38" s="599"/>
      <c r="R38" s="599"/>
      <c r="S38" s="599"/>
      <c r="T38" s="599"/>
      <c r="U38" s="599"/>
      <c r="V38" s="604"/>
      <c r="W38" s="605"/>
      <c r="X38" s="606"/>
    </row>
    <row r="39" spans="2:24" ht="15.95" customHeight="1" x14ac:dyDescent="0.15">
      <c r="B39" s="602"/>
      <c r="C39" s="604"/>
      <c r="D39" s="606"/>
      <c r="E39" s="132"/>
      <c r="F39" s="144"/>
      <c r="G39" s="132"/>
      <c r="H39" s="132"/>
      <c r="I39" s="132"/>
      <c r="J39" s="599"/>
      <c r="K39" s="599"/>
      <c r="L39" s="599"/>
      <c r="M39" s="599"/>
      <c r="N39" s="132"/>
      <c r="O39" s="132"/>
      <c r="P39" s="132"/>
      <c r="Q39" s="599"/>
      <c r="R39" s="599"/>
      <c r="S39" s="599"/>
      <c r="T39" s="599"/>
      <c r="U39" s="599"/>
      <c r="V39" s="604"/>
      <c r="W39" s="605"/>
      <c r="X39" s="606"/>
    </row>
    <row r="40" spans="2:24" ht="15.95" customHeight="1" x14ac:dyDescent="0.15">
      <c r="B40" s="602"/>
      <c r="C40" s="597"/>
      <c r="D40" s="598"/>
      <c r="E40" s="132"/>
      <c r="F40" s="144"/>
      <c r="G40" s="132"/>
      <c r="H40" s="132"/>
      <c r="I40" s="132"/>
      <c r="J40" s="599"/>
      <c r="K40" s="599"/>
      <c r="L40" s="599"/>
      <c r="M40" s="599"/>
      <c r="N40" s="132"/>
      <c r="O40" s="132"/>
      <c r="P40" s="132"/>
      <c r="Q40" s="599"/>
      <c r="R40" s="599"/>
      <c r="S40" s="599"/>
      <c r="T40" s="599"/>
      <c r="U40" s="599"/>
      <c r="V40" s="604"/>
      <c r="W40" s="605"/>
      <c r="X40" s="606"/>
    </row>
    <row r="41" spans="2:24" ht="15.95" customHeight="1" x14ac:dyDescent="0.15">
      <c r="B41" s="603"/>
      <c r="C41" s="597"/>
      <c r="D41" s="598"/>
      <c r="E41" s="132"/>
      <c r="F41" s="144"/>
      <c r="G41" s="132"/>
      <c r="H41" s="132"/>
      <c r="I41" s="132"/>
      <c r="J41" s="599"/>
      <c r="K41" s="599"/>
      <c r="L41" s="599"/>
      <c r="M41" s="599"/>
      <c r="N41" s="132"/>
      <c r="O41" s="132"/>
      <c r="P41" s="132"/>
      <c r="Q41" s="599"/>
      <c r="R41" s="599"/>
      <c r="S41" s="599"/>
      <c r="T41" s="599"/>
      <c r="U41" s="599"/>
      <c r="V41" s="604"/>
      <c r="W41" s="605"/>
      <c r="X41" s="606"/>
    </row>
    <row r="42" spans="2:24" ht="15.95" customHeight="1" x14ac:dyDescent="0.15">
      <c r="B42" s="136"/>
      <c r="C42" s="1" t="s">
        <v>747</v>
      </c>
      <c r="D42" s="6"/>
      <c r="F42" s="6"/>
      <c r="G42" s="18"/>
      <c r="H42" s="18"/>
      <c r="I42" s="18"/>
      <c r="J42" s="18"/>
      <c r="K42" s="18"/>
      <c r="L42" s="18"/>
      <c r="M42" s="18"/>
      <c r="N42" s="18"/>
      <c r="O42" s="18"/>
      <c r="P42" s="6"/>
      <c r="Q42" s="18"/>
      <c r="R42" s="18"/>
      <c r="S42" s="18"/>
      <c r="T42" s="18"/>
      <c r="U42" s="18"/>
      <c r="V42" s="6"/>
      <c r="W42" s="6"/>
      <c r="X42" s="6"/>
    </row>
    <row r="43" spans="2:24" ht="15.95" customHeight="1" x14ac:dyDescent="0.15">
      <c r="B43" s="136"/>
      <c r="C43" s="140" t="s">
        <v>748</v>
      </c>
      <c r="D43" s="6"/>
      <c r="F43" s="6"/>
      <c r="G43" s="18"/>
      <c r="H43" s="18"/>
      <c r="I43" s="18"/>
      <c r="J43" s="18"/>
      <c r="K43" s="18"/>
      <c r="L43" s="18"/>
      <c r="M43" s="18"/>
      <c r="N43" s="18"/>
      <c r="O43" s="18"/>
      <c r="P43" s="6"/>
      <c r="Q43" s="18"/>
      <c r="R43" s="18"/>
      <c r="S43" s="18"/>
      <c r="T43" s="18"/>
      <c r="U43" s="18"/>
      <c r="V43" s="6"/>
      <c r="W43" s="6"/>
      <c r="X43" s="6"/>
    </row>
    <row r="44" spans="2:24" ht="15.95" customHeight="1" x14ac:dyDescent="0.15">
      <c r="C44" s="3" t="s">
        <v>749</v>
      </c>
    </row>
    <row r="45" spans="2:24" ht="15.95" customHeight="1" x14ac:dyDescent="0.15">
      <c r="C45" s="3" t="s">
        <v>750</v>
      </c>
    </row>
    <row r="46" spans="2:24" ht="15.95" customHeight="1" x14ac:dyDescent="0.15">
      <c r="C46" s="4" t="s">
        <v>229</v>
      </c>
    </row>
  </sheetData>
  <mergeCells count="198">
    <mergeCell ref="B2:V2"/>
    <mergeCell ref="B3:E3"/>
    <mergeCell ref="F3:I3"/>
    <mergeCell ref="K3:L3"/>
    <mergeCell ref="M3:N4"/>
    <mergeCell ref="O3:R3"/>
    <mergeCell ref="S3:V4"/>
    <mergeCell ref="W3:X4"/>
    <mergeCell ref="B4:E4"/>
    <mergeCell ref="F4:I4"/>
    <mergeCell ref="K4:L4"/>
    <mergeCell ref="O4:R4"/>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V8:X8"/>
    <mergeCell ref="J5:M5"/>
    <mergeCell ref="N5:O5"/>
    <mergeCell ref="P5:U5"/>
    <mergeCell ref="V5:X6"/>
    <mergeCell ref="G6:H7"/>
    <mergeCell ref="I6:I7"/>
    <mergeCell ref="J6:K7"/>
    <mergeCell ref="L6:M7"/>
    <mergeCell ref="N6:O6"/>
    <mergeCell ref="P6:P7"/>
    <mergeCell ref="V9:X9"/>
    <mergeCell ref="C10:D10"/>
    <mergeCell ref="J10:K10"/>
    <mergeCell ref="L10:M10"/>
    <mergeCell ref="Q10:U10"/>
    <mergeCell ref="V10:X10"/>
    <mergeCell ref="C11:D11"/>
    <mergeCell ref="J11:K11"/>
    <mergeCell ref="L11:M11"/>
    <mergeCell ref="Q11:U11"/>
    <mergeCell ref="V11:X11"/>
    <mergeCell ref="V12:X12"/>
    <mergeCell ref="C13:D13"/>
    <mergeCell ref="J13:K13"/>
    <mergeCell ref="L13:M13"/>
    <mergeCell ref="Q13:U13"/>
    <mergeCell ref="V13:X13"/>
    <mergeCell ref="C14:D14"/>
    <mergeCell ref="J14:K14"/>
    <mergeCell ref="L14:M14"/>
    <mergeCell ref="Q14:U14"/>
    <mergeCell ref="V14:X14"/>
    <mergeCell ref="V15:X15"/>
    <mergeCell ref="C16:D16"/>
    <mergeCell ref="J16:K16"/>
    <mergeCell ref="L16:M16"/>
    <mergeCell ref="Q16:U16"/>
    <mergeCell ref="V16:X16"/>
    <mergeCell ref="C17:D17"/>
    <mergeCell ref="J17:K17"/>
    <mergeCell ref="L17:M17"/>
    <mergeCell ref="Q17:U17"/>
    <mergeCell ref="V17:X17"/>
    <mergeCell ref="L18:M18"/>
    <mergeCell ref="Q18:U18"/>
    <mergeCell ref="V18:X18"/>
    <mergeCell ref="C19:D19"/>
    <mergeCell ref="J19:K19"/>
    <mergeCell ref="L19:M19"/>
    <mergeCell ref="Q19:U19"/>
    <mergeCell ref="V19:X19"/>
    <mergeCell ref="C20:D20"/>
    <mergeCell ref="J20:K20"/>
    <mergeCell ref="L20:M20"/>
    <mergeCell ref="Q20:U20"/>
    <mergeCell ref="V20:X20"/>
    <mergeCell ref="C21:D21"/>
    <mergeCell ref="J21:K21"/>
    <mergeCell ref="L21:M21"/>
    <mergeCell ref="Q21:U21"/>
    <mergeCell ref="V21:X21"/>
    <mergeCell ref="C22:D22"/>
    <mergeCell ref="J22:K22"/>
    <mergeCell ref="L22:M22"/>
    <mergeCell ref="Q22:U22"/>
    <mergeCell ref="V22:X22"/>
    <mergeCell ref="C23:D23"/>
    <mergeCell ref="J23:K23"/>
    <mergeCell ref="L23:M23"/>
    <mergeCell ref="Q23:U23"/>
    <mergeCell ref="V23:X23"/>
    <mergeCell ref="C24:D24"/>
    <mergeCell ref="J24:K24"/>
    <mergeCell ref="L24:M24"/>
    <mergeCell ref="Q24:U24"/>
    <mergeCell ref="V24:X24"/>
    <mergeCell ref="C25:D25"/>
    <mergeCell ref="J25:K25"/>
    <mergeCell ref="L25:M25"/>
    <mergeCell ref="Q25:U25"/>
    <mergeCell ref="V25:X25"/>
    <mergeCell ref="C26:D26"/>
    <mergeCell ref="J26:K26"/>
    <mergeCell ref="L26:M26"/>
    <mergeCell ref="Q26:U26"/>
    <mergeCell ref="V26:X26"/>
    <mergeCell ref="C27:D27"/>
    <mergeCell ref="J27:K27"/>
    <mergeCell ref="L27:M27"/>
    <mergeCell ref="Q27:U27"/>
    <mergeCell ref="V27:X27"/>
    <mergeCell ref="C28:D28"/>
    <mergeCell ref="J28:K28"/>
    <mergeCell ref="L28:M28"/>
    <mergeCell ref="Q28:U28"/>
    <mergeCell ref="V28:X28"/>
    <mergeCell ref="C29:D29"/>
    <mergeCell ref="J29:K29"/>
    <mergeCell ref="L29:M29"/>
    <mergeCell ref="Q29:U29"/>
    <mergeCell ref="V29:X29"/>
    <mergeCell ref="C30:D30"/>
    <mergeCell ref="J30:K30"/>
    <mergeCell ref="L30:M30"/>
    <mergeCell ref="Q30:U30"/>
    <mergeCell ref="V30:X30"/>
    <mergeCell ref="C31:D31"/>
    <mergeCell ref="J31:K31"/>
    <mergeCell ref="L31:M31"/>
    <mergeCell ref="Q31:U31"/>
    <mergeCell ref="V31:X31"/>
    <mergeCell ref="C32:D32"/>
    <mergeCell ref="J32:K32"/>
    <mergeCell ref="L32:M32"/>
    <mergeCell ref="Q32:U32"/>
    <mergeCell ref="V32:X32"/>
    <mergeCell ref="C33:D33"/>
    <mergeCell ref="J33:K33"/>
    <mergeCell ref="L33:M33"/>
    <mergeCell ref="Q33:U33"/>
    <mergeCell ref="V33:X33"/>
    <mergeCell ref="C34:D34"/>
    <mergeCell ref="J34:K34"/>
    <mergeCell ref="L34:M34"/>
    <mergeCell ref="Q34:U34"/>
    <mergeCell ref="V34:X34"/>
    <mergeCell ref="C35:D35"/>
    <mergeCell ref="J35:K35"/>
    <mergeCell ref="L35:M35"/>
    <mergeCell ref="Q35:U35"/>
    <mergeCell ref="V35:X35"/>
    <mergeCell ref="C36:D36"/>
    <mergeCell ref="J36:K36"/>
    <mergeCell ref="L36:M36"/>
    <mergeCell ref="Q36:U36"/>
    <mergeCell ref="V36:X36"/>
    <mergeCell ref="C37:D37"/>
    <mergeCell ref="J37:K37"/>
    <mergeCell ref="L37:M37"/>
    <mergeCell ref="Q37:U37"/>
    <mergeCell ref="V37:X37"/>
    <mergeCell ref="C38:D38"/>
    <mergeCell ref="J38:K38"/>
    <mergeCell ref="L38:M38"/>
    <mergeCell ref="Q38:U38"/>
    <mergeCell ref="V38:X3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s>
  <phoneticPr fontId="9"/>
  <dataValidations count="3">
    <dataValidation type="list" errorStyle="warning" allowBlank="1" showInputMessage="1" showErrorMessage="1" error="選択出来ません" sqref="H8:H41" xr:uid="{7B73092B-55A1-413B-838A-704CB4DC3B84}">
      <formula1>INDIRECT(G8)</formula1>
    </dataValidation>
    <dataValidation type="list" showInputMessage="1" showErrorMessage="1" sqref="G42:H43" xr:uid="{265EBCE9-11C3-4996-8239-ED5A51927EDF}">
      <formula1>部位本体</formula1>
    </dataValidation>
    <dataValidation type="list" allowBlank="1" showInputMessage="1" showErrorMessage="1" sqref="E42:E43 E8:E11" xr:uid="{3C5FB35A-CE65-4C6C-A6CB-52D8C4382565}">
      <formula1>個数</formula1>
    </dataValidation>
  </dataValidations>
  <printOptions horizontalCentered="1" verticalCentered="1"/>
  <pageMargins left="0.19685039370078741" right="0.19685039370078741" top="0.78740157480314965" bottom="0" header="0.51181102362204722" footer="0.27559055118110237"/>
  <pageSetup paperSize="9" scale="75" fitToWidth="0" orientation="landscape" copies="2"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F948-EEAE-4C87-BA30-85F47F6D2072}">
  <sheetPr codeName="Sheet30"/>
  <dimension ref="B1:AB23"/>
  <sheetViews>
    <sheetView showGridLines="0" showZeros="0" view="pageBreakPreview" zoomScale="85" zoomScaleNormal="85" zoomScaleSheetLayoutView="85" workbookViewId="0">
      <selection activeCell="O13" sqref="O13:X13"/>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40" t="s">
        <v>751</v>
      </c>
      <c r="C2" s="640"/>
      <c r="D2" s="640"/>
      <c r="E2" s="556"/>
      <c r="F2" s="556"/>
      <c r="G2" s="556"/>
      <c r="H2" s="640"/>
      <c r="I2" s="640"/>
      <c r="J2" s="640"/>
      <c r="K2" s="640"/>
      <c r="L2" s="640"/>
      <c r="M2" s="640"/>
      <c r="N2" s="640"/>
      <c r="O2" s="640"/>
      <c r="P2" s="640"/>
      <c r="Q2" s="640"/>
      <c r="R2" s="640"/>
      <c r="S2" s="640"/>
      <c r="T2" s="640"/>
      <c r="U2" s="640"/>
      <c r="V2" s="640"/>
      <c r="W2" s="640"/>
      <c r="X2" s="640"/>
      <c r="Y2" s="640"/>
      <c r="Z2" s="640"/>
    </row>
    <row r="3" spans="2:28" ht="20.100000000000001" customHeight="1" x14ac:dyDescent="0.15">
      <c r="B3" s="704" t="s">
        <v>8</v>
      </c>
      <c r="C3" s="704"/>
      <c r="D3" s="509"/>
      <c r="E3" s="660" t="s">
        <v>574</v>
      </c>
      <c r="F3" s="661"/>
      <c r="G3" s="662"/>
      <c r="H3" s="643" t="s">
        <v>9</v>
      </c>
      <c r="I3" s="515"/>
      <c r="J3" s="705" t="s">
        <v>619</v>
      </c>
      <c r="K3" s="705"/>
      <c r="L3" s="705"/>
      <c r="M3" s="517" t="s">
        <v>752</v>
      </c>
      <c r="N3" s="518"/>
      <c r="O3" s="518"/>
      <c r="P3" s="518"/>
      <c r="Q3" s="663" t="s">
        <v>580</v>
      </c>
      <c r="R3" s="664"/>
      <c r="S3" s="664"/>
      <c r="T3" s="665"/>
      <c r="U3" s="529" t="s">
        <v>621</v>
      </c>
      <c r="V3" s="530"/>
      <c r="W3" s="531"/>
      <c r="X3" s="666">
        <v>45621</v>
      </c>
      <c r="Y3" s="706"/>
      <c r="Z3" s="667"/>
    </row>
    <row r="4" spans="2:28" ht="20.100000000000001" customHeight="1" x14ac:dyDescent="0.15">
      <c r="B4" s="622" t="s">
        <v>0</v>
      </c>
      <c r="C4" s="622"/>
      <c r="D4" s="541"/>
      <c r="E4" s="670" t="s">
        <v>583</v>
      </c>
      <c r="F4" s="671"/>
      <c r="G4" s="672"/>
      <c r="H4" s="631" t="s">
        <v>1</v>
      </c>
      <c r="I4" s="547"/>
      <c r="J4" s="705" t="s">
        <v>578</v>
      </c>
      <c r="K4" s="705"/>
      <c r="L4" s="705"/>
      <c r="M4" s="520"/>
      <c r="N4" s="521"/>
      <c r="O4" s="521"/>
      <c r="P4" s="521"/>
      <c r="Q4" s="673" t="s">
        <v>584</v>
      </c>
      <c r="R4" s="674"/>
      <c r="S4" s="674"/>
      <c r="T4" s="675"/>
      <c r="U4" s="649"/>
      <c r="V4" s="650"/>
      <c r="W4" s="637"/>
      <c r="X4" s="668"/>
      <c r="Y4" s="707"/>
      <c r="Z4" s="669"/>
    </row>
    <row r="5" spans="2:28" ht="28.5" customHeight="1" x14ac:dyDescent="0.15">
      <c r="B5" s="698" t="s">
        <v>753</v>
      </c>
      <c r="C5" s="624" t="s">
        <v>754</v>
      </c>
      <c r="D5" s="624"/>
      <c r="E5" s="699" t="s">
        <v>624</v>
      </c>
      <c r="F5" s="616" t="s">
        <v>753</v>
      </c>
      <c r="G5" s="617"/>
      <c r="H5" s="701"/>
      <c r="I5" s="701"/>
      <c r="J5" s="701"/>
      <c r="K5" s="701"/>
      <c r="L5" s="701"/>
      <c r="M5" s="701"/>
      <c r="N5" s="701"/>
      <c r="O5" s="701"/>
      <c r="P5" s="701"/>
      <c r="Q5" s="701"/>
      <c r="R5" s="701"/>
      <c r="S5" s="702"/>
      <c r="T5" s="702"/>
      <c r="U5" s="702"/>
      <c r="V5" s="702"/>
      <c r="W5" s="702"/>
      <c r="X5" s="702"/>
      <c r="Y5" s="702"/>
      <c r="Z5" s="703"/>
      <c r="AA5" s="145"/>
      <c r="AB5" s="5"/>
    </row>
    <row r="6" spans="2:28" ht="24.75" customHeight="1" x14ac:dyDescent="0.15">
      <c r="B6" s="698"/>
      <c r="C6" s="547"/>
      <c r="D6" s="547"/>
      <c r="E6" s="700"/>
      <c r="F6" s="515" t="s">
        <v>755</v>
      </c>
      <c r="G6" s="515"/>
      <c r="H6" s="630" t="s">
        <v>756</v>
      </c>
      <c r="I6" s="702"/>
      <c r="J6" s="702"/>
      <c r="K6" s="702"/>
      <c r="L6" s="702"/>
      <c r="M6" s="702"/>
      <c r="N6" s="703"/>
      <c r="O6" s="630" t="s">
        <v>757</v>
      </c>
      <c r="P6" s="701"/>
      <c r="Q6" s="701"/>
      <c r="R6" s="701"/>
      <c r="S6" s="701"/>
      <c r="T6" s="701"/>
      <c r="U6" s="701"/>
      <c r="V6" s="701"/>
      <c r="W6" s="701"/>
      <c r="X6" s="631"/>
      <c r="Y6" s="630" t="s">
        <v>758</v>
      </c>
      <c r="Z6" s="631"/>
      <c r="AA6" s="5"/>
      <c r="AB6" s="5"/>
    </row>
    <row r="7" spans="2:28" ht="27.75" customHeight="1" x14ac:dyDescent="0.15">
      <c r="B7" s="602"/>
      <c r="C7" s="695"/>
      <c r="D7" s="696"/>
      <c r="E7" s="146"/>
      <c r="F7" s="684"/>
      <c r="G7" s="684"/>
      <c r="H7" s="679"/>
      <c r="I7" s="681"/>
      <c r="J7" s="681"/>
      <c r="K7" s="681"/>
      <c r="L7" s="681"/>
      <c r="M7" s="681"/>
      <c r="N7" s="682"/>
      <c r="O7" s="690"/>
      <c r="P7" s="691"/>
      <c r="Q7" s="691"/>
      <c r="R7" s="691"/>
      <c r="S7" s="691"/>
      <c r="T7" s="691"/>
      <c r="U7" s="691"/>
      <c r="V7" s="691"/>
      <c r="W7" s="691"/>
      <c r="X7" s="692"/>
      <c r="Y7" s="697"/>
      <c r="Z7" s="697"/>
    </row>
    <row r="8" spans="2:28" ht="27.75" customHeight="1" x14ac:dyDescent="0.15">
      <c r="B8" s="602"/>
      <c r="C8" s="695"/>
      <c r="D8" s="696"/>
      <c r="E8" s="146"/>
      <c r="F8" s="684"/>
      <c r="G8" s="684"/>
      <c r="H8" s="679"/>
      <c r="I8" s="680"/>
      <c r="J8" s="680"/>
      <c r="K8" s="680"/>
      <c r="L8" s="681"/>
      <c r="M8" s="681"/>
      <c r="N8" s="682"/>
      <c r="O8" s="690"/>
      <c r="P8" s="691"/>
      <c r="Q8" s="691"/>
      <c r="R8" s="691"/>
      <c r="S8" s="691"/>
      <c r="T8" s="691"/>
      <c r="U8" s="691"/>
      <c r="V8" s="691"/>
      <c r="W8" s="691"/>
      <c r="X8" s="692"/>
      <c r="Y8" s="697"/>
      <c r="Z8" s="697"/>
    </row>
    <row r="9" spans="2:28" ht="27.75" customHeight="1" x14ac:dyDescent="0.15">
      <c r="B9" s="602"/>
      <c r="C9" s="685"/>
      <c r="D9" s="686"/>
      <c r="E9" s="146"/>
      <c r="F9" s="684"/>
      <c r="G9" s="684"/>
      <c r="H9" s="679"/>
      <c r="I9" s="680"/>
      <c r="J9" s="680"/>
      <c r="K9" s="680"/>
      <c r="L9" s="681"/>
      <c r="M9" s="681"/>
      <c r="N9" s="682"/>
      <c r="O9" s="690"/>
      <c r="P9" s="691"/>
      <c r="Q9" s="691"/>
      <c r="R9" s="691"/>
      <c r="S9" s="691"/>
      <c r="T9" s="691"/>
      <c r="U9" s="691"/>
      <c r="V9" s="691"/>
      <c r="W9" s="691"/>
      <c r="X9" s="692"/>
      <c r="Y9" s="676"/>
      <c r="Z9" s="677"/>
    </row>
    <row r="10" spans="2:28" ht="27.75" customHeight="1" x14ac:dyDescent="0.15">
      <c r="B10" s="602"/>
      <c r="C10" s="685"/>
      <c r="D10" s="686"/>
      <c r="E10" s="146"/>
      <c r="F10" s="687"/>
      <c r="G10" s="688"/>
      <c r="H10" s="679"/>
      <c r="I10" s="680"/>
      <c r="J10" s="680"/>
      <c r="K10" s="680"/>
      <c r="L10" s="680"/>
      <c r="M10" s="680"/>
      <c r="N10" s="689"/>
      <c r="O10" s="690"/>
      <c r="P10" s="691"/>
      <c r="Q10" s="691"/>
      <c r="R10" s="691"/>
      <c r="S10" s="691"/>
      <c r="T10" s="691"/>
      <c r="U10" s="691"/>
      <c r="V10" s="691"/>
      <c r="W10" s="691"/>
      <c r="X10" s="692"/>
      <c r="Y10" s="676"/>
      <c r="Z10" s="677"/>
    </row>
    <row r="11" spans="2:28" ht="27.75" customHeight="1" x14ac:dyDescent="0.15">
      <c r="B11" s="602"/>
      <c r="C11" s="676"/>
      <c r="D11" s="677"/>
      <c r="E11" s="147"/>
      <c r="F11" s="693"/>
      <c r="G11" s="694"/>
      <c r="H11" s="679"/>
      <c r="I11" s="680"/>
      <c r="J11" s="680"/>
      <c r="K11" s="680"/>
      <c r="L11" s="680"/>
      <c r="M11" s="680"/>
      <c r="N11" s="689"/>
      <c r="O11" s="676"/>
      <c r="P11" s="683"/>
      <c r="Q11" s="683"/>
      <c r="R11" s="683"/>
      <c r="S11" s="683"/>
      <c r="T11" s="683"/>
      <c r="U11" s="683"/>
      <c r="V11" s="683"/>
      <c r="W11" s="683"/>
      <c r="X11" s="677"/>
      <c r="Y11" s="676"/>
      <c r="Z11" s="677"/>
    </row>
    <row r="12" spans="2:28" ht="27.75" customHeight="1" x14ac:dyDescent="0.15">
      <c r="B12" s="602"/>
      <c r="C12" s="676"/>
      <c r="D12" s="677"/>
      <c r="E12" s="147"/>
      <c r="F12" s="678"/>
      <c r="G12" s="678"/>
      <c r="H12" s="679"/>
      <c r="I12" s="680"/>
      <c r="J12" s="680"/>
      <c r="K12" s="680"/>
      <c r="L12" s="681"/>
      <c r="M12" s="681"/>
      <c r="N12" s="682"/>
      <c r="O12" s="676"/>
      <c r="P12" s="683"/>
      <c r="Q12" s="683"/>
      <c r="R12" s="683"/>
      <c r="S12" s="683"/>
      <c r="T12" s="683"/>
      <c r="U12" s="683"/>
      <c r="V12" s="683"/>
      <c r="W12" s="683"/>
      <c r="X12" s="677"/>
      <c r="Y12" s="676"/>
      <c r="Z12" s="677"/>
    </row>
    <row r="13" spans="2:28" ht="27.75" customHeight="1" x14ac:dyDescent="0.15">
      <c r="B13" s="602"/>
      <c r="C13" s="676"/>
      <c r="D13" s="677"/>
      <c r="E13" s="147"/>
      <c r="F13" s="678"/>
      <c r="G13" s="678"/>
      <c r="H13" s="679"/>
      <c r="I13" s="680"/>
      <c r="J13" s="680"/>
      <c r="K13" s="680"/>
      <c r="L13" s="681"/>
      <c r="M13" s="681"/>
      <c r="N13" s="682"/>
      <c r="O13" s="676"/>
      <c r="P13" s="683"/>
      <c r="Q13" s="683"/>
      <c r="R13" s="683"/>
      <c r="S13" s="683"/>
      <c r="T13" s="683"/>
      <c r="U13" s="683"/>
      <c r="V13" s="683"/>
      <c r="W13" s="683"/>
      <c r="X13" s="677"/>
      <c r="Y13" s="676"/>
      <c r="Z13" s="677"/>
    </row>
    <row r="14" spans="2:28" ht="27.75" customHeight="1" x14ac:dyDescent="0.15">
      <c r="B14" s="602"/>
      <c r="C14" s="676"/>
      <c r="D14" s="677"/>
      <c r="E14" s="147"/>
      <c r="F14" s="684"/>
      <c r="G14" s="684"/>
      <c r="H14" s="679"/>
      <c r="I14" s="680"/>
      <c r="J14" s="680"/>
      <c r="K14" s="680"/>
      <c r="L14" s="681"/>
      <c r="M14" s="681"/>
      <c r="N14" s="682"/>
      <c r="O14" s="676"/>
      <c r="P14" s="683"/>
      <c r="Q14" s="683"/>
      <c r="R14" s="683"/>
      <c r="S14" s="683"/>
      <c r="T14" s="683"/>
      <c r="U14" s="683"/>
      <c r="V14" s="683"/>
      <c r="W14" s="683"/>
      <c r="X14" s="677"/>
      <c r="Y14" s="676"/>
      <c r="Z14" s="677"/>
    </row>
    <row r="15" spans="2:28" ht="27.75" customHeight="1" x14ac:dyDescent="0.15">
      <c r="B15" s="602"/>
      <c r="C15" s="676"/>
      <c r="D15" s="677"/>
      <c r="E15" s="147"/>
      <c r="F15" s="678"/>
      <c r="G15" s="678"/>
      <c r="H15" s="679"/>
      <c r="I15" s="680"/>
      <c r="J15" s="680"/>
      <c r="K15" s="680"/>
      <c r="L15" s="681"/>
      <c r="M15" s="681"/>
      <c r="N15" s="682"/>
      <c r="O15" s="676"/>
      <c r="P15" s="683"/>
      <c r="Q15" s="683"/>
      <c r="R15" s="683"/>
      <c r="S15" s="683"/>
      <c r="T15" s="683"/>
      <c r="U15" s="683"/>
      <c r="V15" s="683"/>
      <c r="W15" s="683"/>
      <c r="X15" s="677"/>
      <c r="Y15" s="676"/>
      <c r="Z15" s="677"/>
    </row>
    <row r="16" spans="2:28" ht="27.75" customHeight="1" x14ac:dyDescent="0.15">
      <c r="B16" s="602"/>
      <c r="C16" s="676"/>
      <c r="D16" s="677"/>
      <c r="E16" s="147"/>
      <c r="F16" s="678"/>
      <c r="G16" s="678"/>
      <c r="H16" s="679"/>
      <c r="I16" s="680"/>
      <c r="J16" s="680"/>
      <c r="K16" s="680"/>
      <c r="L16" s="681"/>
      <c r="M16" s="681"/>
      <c r="N16" s="682"/>
      <c r="O16" s="676"/>
      <c r="P16" s="683"/>
      <c r="Q16" s="683"/>
      <c r="R16" s="683"/>
      <c r="S16" s="683"/>
      <c r="T16" s="683"/>
      <c r="U16" s="683"/>
      <c r="V16" s="683"/>
      <c r="W16" s="683"/>
      <c r="X16" s="677"/>
      <c r="Y16" s="676"/>
      <c r="Z16" s="677"/>
    </row>
    <row r="17" spans="2:26" ht="27.75" customHeight="1" x14ac:dyDescent="0.15">
      <c r="B17" s="602"/>
      <c r="C17" s="676"/>
      <c r="D17" s="677"/>
      <c r="E17" s="147"/>
      <c r="F17" s="678"/>
      <c r="G17" s="678"/>
      <c r="H17" s="679"/>
      <c r="I17" s="680"/>
      <c r="J17" s="680"/>
      <c r="K17" s="680"/>
      <c r="L17" s="681"/>
      <c r="M17" s="681"/>
      <c r="N17" s="682"/>
      <c r="O17" s="676"/>
      <c r="P17" s="683"/>
      <c r="Q17" s="683"/>
      <c r="R17" s="683"/>
      <c r="S17" s="683"/>
      <c r="T17" s="683"/>
      <c r="U17" s="683"/>
      <c r="V17" s="683"/>
      <c r="W17" s="683"/>
      <c r="X17" s="677"/>
      <c r="Y17" s="676"/>
      <c r="Z17" s="677"/>
    </row>
    <row r="18" spans="2:26" ht="27.75" customHeight="1" x14ac:dyDescent="0.15">
      <c r="B18" s="602"/>
      <c r="C18" s="676"/>
      <c r="D18" s="677"/>
      <c r="E18" s="147"/>
      <c r="F18" s="678"/>
      <c r="G18" s="678"/>
      <c r="H18" s="679"/>
      <c r="I18" s="680"/>
      <c r="J18" s="680"/>
      <c r="K18" s="680"/>
      <c r="L18" s="681"/>
      <c r="M18" s="681"/>
      <c r="N18" s="682"/>
      <c r="O18" s="676"/>
      <c r="P18" s="683"/>
      <c r="Q18" s="683"/>
      <c r="R18" s="683"/>
      <c r="S18" s="683"/>
      <c r="T18" s="683"/>
      <c r="U18" s="683"/>
      <c r="V18" s="683"/>
      <c r="W18" s="683"/>
      <c r="X18" s="677"/>
      <c r="Y18" s="676"/>
      <c r="Z18" s="677"/>
    </row>
    <row r="19" spans="2:26" ht="27.75" customHeight="1" x14ac:dyDescent="0.15">
      <c r="B19" s="602"/>
      <c r="C19" s="676"/>
      <c r="D19" s="677"/>
      <c r="E19" s="147"/>
      <c r="F19" s="678"/>
      <c r="G19" s="678"/>
      <c r="H19" s="679"/>
      <c r="I19" s="680"/>
      <c r="J19" s="680"/>
      <c r="K19" s="680"/>
      <c r="L19" s="681"/>
      <c r="M19" s="681"/>
      <c r="N19" s="682"/>
      <c r="O19" s="676"/>
      <c r="P19" s="683"/>
      <c r="Q19" s="683"/>
      <c r="R19" s="683"/>
      <c r="S19" s="683"/>
      <c r="T19" s="683"/>
      <c r="U19" s="683"/>
      <c r="V19" s="683"/>
      <c r="W19" s="683"/>
      <c r="X19" s="677"/>
      <c r="Y19" s="676"/>
      <c r="Z19" s="677"/>
    </row>
    <row r="20" spans="2:26" ht="27.75" customHeight="1" x14ac:dyDescent="0.15">
      <c r="B20" s="602"/>
      <c r="C20" s="676"/>
      <c r="D20" s="677"/>
      <c r="E20" s="147"/>
      <c r="F20" s="678"/>
      <c r="G20" s="678"/>
      <c r="H20" s="679"/>
      <c r="I20" s="680"/>
      <c r="J20" s="680"/>
      <c r="K20" s="680"/>
      <c r="L20" s="681"/>
      <c r="M20" s="681"/>
      <c r="N20" s="682"/>
      <c r="O20" s="676"/>
      <c r="P20" s="683"/>
      <c r="Q20" s="683"/>
      <c r="R20" s="683"/>
      <c r="S20" s="683"/>
      <c r="T20" s="683"/>
      <c r="U20" s="683"/>
      <c r="V20" s="683"/>
      <c r="W20" s="683"/>
      <c r="X20" s="677"/>
      <c r="Y20" s="676"/>
      <c r="Z20" s="677"/>
    </row>
    <row r="21" spans="2:26" ht="27.75" customHeight="1" x14ac:dyDescent="0.15">
      <c r="B21" s="603"/>
      <c r="C21" s="676"/>
      <c r="D21" s="677"/>
      <c r="E21" s="147"/>
      <c r="F21" s="678"/>
      <c r="G21" s="678"/>
      <c r="H21" s="679"/>
      <c r="I21" s="680"/>
      <c r="J21" s="680"/>
      <c r="K21" s="680"/>
      <c r="L21" s="681"/>
      <c r="M21" s="681"/>
      <c r="N21" s="682"/>
      <c r="O21" s="676"/>
      <c r="P21" s="683"/>
      <c r="Q21" s="683"/>
      <c r="R21" s="683"/>
      <c r="S21" s="683"/>
      <c r="T21" s="683"/>
      <c r="U21" s="683"/>
      <c r="V21" s="683"/>
      <c r="W21" s="683"/>
      <c r="X21" s="677"/>
      <c r="Y21" s="676"/>
      <c r="Z21" s="677"/>
    </row>
    <row r="22" spans="2:26" ht="15.95" customHeight="1" x14ac:dyDescent="0.15">
      <c r="B22" s="1" t="s">
        <v>759</v>
      </c>
    </row>
    <row r="23" spans="2:26" ht="15.95" customHeight="1" x14ac:dyDescent="0.15">
      <c r="B23" s="4" t="s">
        <v>229</v>
      </c>
    </row>
  </sheetData>
  <mergeCells count="97">
    <mergeCell ref="B2:Z2"/>
    <mergeCell ref="B3:D3"/>
    <mergeCell ref="E3:G3"/>
    <mergeCell ref="H3:I3"/>
    <mergeCell ref="J3:L3"/>
    <mergeCell ref="M3:P4"/>
    <mergeCell ref="Q3:T3"/>
    <mergeCell ref="U3:W4"/>
    <mergeCell ref="X3:Z4"/>
    <mergeCell ref="B4:D4"/>
    <mergeCell ref="E4:G4"/>
    <mergeCell ref="H4:I4"/>
    <mergeCell ref="J4:L4"/>
    <mergeCell ref="Q4:T4"/>
    <mergeCell ref="B5:B21"/>
    <mergeCell ref="C5:D6"/>
    <mergeCell ref="E5:E6"/>
    <mergeCell ref="F5:Z5"/>
    <mergeCell ref="F6:G6"/>
    <mergeCell ref="H6:N6"/>
    <mergeCell ref="O6:X6"/>
    <mergeCell ref="Y6:Z6"/>
    <mergeCell ref="C7:D7"/>
    <mergeCell ref="F7:G7"/>
    <mergeCell ref="H7:N7"/>
    <mergeCell ref="O7:X7"/>
    <mergeCell ref="Y7:Z7"/>
    <mergeCell ref="C9:D9"/>
    <mergeCell ref="F9:G9"/>
    <mergeCell ref="H9:N9"/>
    <mergeCell ref="O9:X9"/>
    <mergeCell ref="Y9:Z9"/>
    <mergeCell ref="C8:D8"/>
    <mergeCell ref="F8:G8"/>
    <mergeCell ref="H8:N8"/>
    <mergeCell ref="O8:X8"/>
    <mergeCell ref="Y8:Z8"/>
    <mergeCell ref="C11:D11"/>
    <mergeCell ref="F11:G11"/>
    <mergeCell ref="H11:N11"/>
    <mergeCell ref="O11:X11"/>
    <mergeCell ref="Y11:Z11"/>
    <mergeCell ref="C10:D10"/>
    <mergeCell ref="F10:G10"/>
    <mergeCell ref="H10:N10"/>
    <mergeCell ref="O10:X10"/>
    <mergeCell ref="Y10:Z10"/>
    <mergeCell ref="C13:D13"/>
    <mergeCell ref="F13:G13"/>
    <mergeCell ref="H13:N13"/>
    <mergeCell ref="O13:X13"/>
    <mergeCell ref="Y13:Z13"/>
    <mergeCell ref="C12:D12"/>
    <mergeCell ref="F12:G12"/>
    <mergeCell ref="H12:N12"/>
    <mergeCell ref="O12:X12"/>
    <mergeCell ref="Y12:Z12"/>
    <mergeCell ref="C15:D15"/>
    <mergeCell ref="F15:G15"/>
    <mergeCell ref="H15:N15"/>
    <mergeCell ref="O15:X15"/>
    <mergeCell ref="Y15:Z15"/>
    <mergeCell ref="C14:D14"/>
    <mergeCell ref="F14:G14"/>
    <mergeCell ref="H14:N14"/>
    <mergeCell ref="O14:X14"/>
    <mergeCell ref="Y14:Z14"/>
    <mergeCell ref="C17:D17"/>
    <mergeCell ref="F17:G17"/>
    <mergeCell ref="H17:N17"/>
    <mergeCell ref="O17:X17"/>
    <mergeCell ref="Y17:Z17"/>
    <mergeCell ref="C16:D16"/>
    <mergeCell ref="F16:G16"/>
    <mergeCell ref="H16:N16"/>
    <mergeCell ref="O16:X16"/>
    <mergeCell ref="Y16:Z16"/>
    <mergeCell ref="C19:D19"/>
    <mergeCell ref="F19:G19"/>
    <mergeCell ref="H19:N19"/>
    <mergeCell ref="O19:X19"/>
    <mergeCell ref="Y19:Z19"/>
    <mergeCell ref="C18:D18"/>
    <mergeCell ref="F18:G18"/>
    <mergeCell ref="H18:N18"/>
    <mergeCell ref="O18:X18"/>
    <mergeCell ref="Y18:Z18"/>
    <mergeCell ref="C21:D21"/>
    <mergeCell ref="F21:G21"/>
    <mergeCell ref="H21:N21"/>
    <mergeCell ref="O21:X21"/>
    <mergeCell ref="Y21:Z21"/>
    <mergeCell ref="C20:D20"/>
    <mergeCell ref="F20:G20"/>
    <mergeCell ref="H20:N20"/>
    <mergeCell ref="O20:X20"/>
    <mergeCell ref="Y20:Z20"/>
  </mergeCells>
  <phoneticPr fontId="9"/>
  <printOptions horizontalCentered="1" verticalCentered="1"/>
  <pageMargins left="0.19685039370078741" right="0.19685039370078741" top="0.78740157480314965" bottom="0" header="0.51181102362204722" footer="0.27559055118110237"/>
  <pageSetup paperSize="9" fitToWidth="0" orientation="landscape" copies="2"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146E1-DD62-482B-8786-C322D60F546D}">
  <sheetPr codeName="Sheet31"/>
  <dimension ref="B1:AD31"/>
  <sheetViews>
    <sheetView showGridLines="0" showZeros="0" view="pageBreakPreview" zoomScale="90" zoomScaleNormal="70" zoomScaleSheetLayoutView="90"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30" ht="9" customHeight="1" x14ac:dyDescent="0.15">
      <c r="W1" s="149"/>
    </row>
    <row r="2" spans="2:30" ht="25.15" customHeight="1" x14ac:dyDescent="0.15">
      <c r="B2" s="150" t="s">
        <v>760</v>
      </c>
      <c r="R2" s="745" t="s">
        <v>573</v>
      </c>
      <c r="S2" s="745"/>
      <c r="T2" s="746" t="s">
        <v>1111</v>
      </c>
      <c r="U2" s="746"/>
      <c r="V2" s="746"/>
      <c r="W2" s="746"/>
    </row>
    <row r="3" spans="2:30"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30"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30" s="152" customFormat="1" ht="25.5" customHeight="1" x14ac:dyDescent="0.15">
      <c r="B5" s="727" t="s">
        <v>766</v>
      </c>
      <c r="C5" s="740" t="s">
        <v>767</v>
      </c>
      <c r="D5" s="741"/>
      <c r="E5" s="151" t="s">
        <v>646</v>
      </c>
      <c r="F5" s="731"/>
      <c r="G5" s="732"/>
      <c r="H5" s="732"/>
      <c r="I5" s="732"/>
      <c r="J5" s="732"/>
      <c r="K5" s="732"/>
      <c r="L5" s="733"/>
      <c r="M5" s="727" t="s">
        <v>766</v>
      </c>
      <c r="N5" s="740" t="s">
        <v>767</v>
      </c>
      <c r="O5" s="741"/>
      <c r="P5" s="151" t="s">
        <v>444</v>
      </c>
      <c r="Q5" s="734"/>
      <c r="R5" s="735"/>
      <c r="S5" s="735"/>
      <c r="T5" s="735"/>
      <c r="U5" s="735"/>
      <c r="V5" s="735"/>
      <c r="W5" s="736"/>
    </row>
    <row r="6" spans="2:30"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30"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30" s="152" customFormat="1" ht="25.5" customHeight="1" x14ac:dyDescent="0.15">
      <c r="B8" s="728"/>
      <c r="C8" s="740" t="s">
        <v>633</v>
      </c>
      <c r="D8" s="741"/>
      <c r="E8" s="151" t="s">
        <v>648</v>
      </c>
      <c r="F8" s="734"/>
      <c r="G8" s="735"/>
      <c r="H8" s="735"/>
      <c r="I8" s="735"/>
      <c r="J8" s="735"/>
      <c r="K8" s="735"/>
      <c r="L8" s="736"/>
      <c r="M8" s="728"/>
      <c r="N8" s="740" t="s">
        <v>633</v>
      </c>
      <c r="O8" s="741"/>
      <c r="P8" s="151" t="s">
        <v>657</v>
      </c>
      <c r="Q8" s="734"/>
      <c r="R8" s="735"/>
      <c r="S8" s="735"/>
      <c r="T8" s="735"/>
      <c r="U8" s="735"/>
      <c r="V8" s="735"/>
      <c r="W8" s="736"/>
    </row>
    <row r="9" spans="2:30"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30"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c r="AD10" s="148"/>
    </row>
    <row r="11" spans="2:30"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30" s="152" customFormat="1" ht="25.5" customHeight="1" x14ac:dyDescent="0.15">
      <c r="B12" s="729"/>
      <c r="C12" s="708" t="s">
        <v>645</v>
      </c>
      <c r="D12" s="708"/>
      <c r="E12" s="132" t="s">
        <v>652</v>
      </c>
      <c r="F12" s="737"/>
      <c r="G12" s="738"/>
      <c r="H12" s="738"/>
      <c r="I12" s="738"/>
      <c r="J12" s="738"/>
      <c r="K12" s="738"/>
      <c r="L12" s="739"/>
      <c r="M12" s="729"/>
      <c r="N12" s="708" t="s">
        <v>645</v>
      </c>
      <c r="O12" s="708"/>
      <c r="P12" s="132" t="s">
        <v>651</v>
      </c>
      <c r="Q12" s="734"/>
      <c r="R12" s="735"/>
      <c r="S12" s="735"/>
      <c r="T12" s="735"/>
      <c r="U12" s="735"/>
      <c r="V12" s="735"/>
      <c r="W12" s="736"/>
    </row>
    <row r="13" spans="2:30" s="152" customFormat="1" ht="25.5" customHeight="1" x14ac:dyDescent="0.15">
      <c r="B13" s="715" t="s">
        <v>772</v>
      </c>
      <c r="C13" s="715"/>
      <c r="D13" s="715"/>
      <c r="E13" s="724" t="s">
        <v>773</v>
      </c>
      <c r="F13" s="725"/>
      <c r="G13" s="726"/>
      <c r="H13" s="715" t="s">
        <v>774</v>
      </c>
      <c r="I13" s="715"/>
      <c r="J13" s="716" t="s">
        <v>775</v>
      </c>
      <c r="K13" s="716"/>
      <c r="L13" s="716"/>
      <c r="M13" s="715" t="s">
        <v>772</v>
      </c>
      <c r="N13" s="715"/>
      <c r="O13" s="715"/>
      <c r="P13" s="724" t="s">
        <v>776</v>
      </c>
      <c r="Q13" s="725"/>
      <c r="R13" s="726"/>
      <c r="S13" s="715" t="s">
        <v>774</v>
      </c>
      <c r="T13" s="715"/>
      <c r="U13" s="716" t="s">
        <v>777</v>
      </c>
      <c r="V13" s="716"/>
      <c r="W13" s="716"/>
    </row>
    <row r="14" spans="2:30"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30" s="152" customFormat="1" ht="39.75" customHeight="1" x14ac:dyDescent="0.15">
      <c r="B15" s="708" t="s">
        <v>780</v>
      </c>
      <c r="C15" s="708"/>
      <c r="D15" s="708"/>
      <c r="E15" s="709" t="s">
        <v>781</v>
      </c>
      <c r="F15" s="710"/>
      <c r="G15" s="710"/>
      <c r="H15" s="710"/>
      <c r="I15" s="710"/>
      <c r="J15" s="710"/>
      <c r="K15" s="710"/>
      <c r="L15" s="711"/>
      <c r="M15" s="708" t="s">
        <v>780</v>
      </c>
      <c r="N15" s="708"/>
      <c r="O15" s="708"/>
      <c r="P15" s="709" t="s">
        <v>782</v>
      </c>
      <c r="Q15" s="710"/>
      <c r="R15" s="710"/>
      <c r="S15" s="710"/>
      <c r="T15" s="710"/>
      <c r="U15" s="710"/>
      <c r="V15" s="710"/>
      <c r="W15" s="711"/>
    </row>
    <row r="16" spans="2:30" s="152" customFormat="1" ht="25.5" customHeight="1" x14ac:dyDescent="0.15">
      <c r="B16" s="730" t="s">
        <v>766</v>
      </c>
      <c r="C16" s="730" t="s">
        <v>767</v>
      </c>
      <c r="D16" s="730"/>
      <c r="E16" s="151" t="s">
        <v>445</v>
      </c>
      <c r="F16" s="731"/>
      <c r="G16" s="732"/>
      <c r="H16" s="732"/>
      <c r="I16" s="732"/>
      <c r="J16" s="732"/>
      <c r="K16" s="732"/>
      <c r="L16" s="733"/>
      <c r="M16" s="730" t="s">
        <v>766</v>
      </c>
      <c r="N16" s="730" t="s">
        <v>767</v>
      </c>
      <c r="O16" s="730"/>
      <c r="P16" s="151" t="s">
        <v>447</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663</v>
      </c>
      <c r="F19" s="734"/>
      <c r="G19" s="735"/>
      <c r="H19" s="735"/>
      <c r="I19" s="735"/>
      <c r="J19" s="735"/>
      <c r="K19" s="735"/>
      <c r="L19" s="736"/>
      <c r="M19" s="730"/>
      <c r="N19" s="730" t="s">
        <v>633</v>
      </c>
      <c r="O19" s="730"/>
      <c r="P19" s="151" t="s">
        <v>665</v>
      </c>
      <c r="Q19" s="734"/>
      <c r="R19" s="735"/>
      <c r="S19" s="735"/>
      <c r="T19" s="735"/>
      <c r="U19" s="735"/>
      <c r="V19" s="735"/>
      <c r="W19" s="736"/>
    </row>
    <row r="20" spans="2:24" s="152" customFormat="1" ht="25.5" customHeight="1" x14ac:dyDescent="0.15">
      <c r="B20" s="708" t="s">
        <v>635</v>
      </c>
      <c r="C20" s="708"/>
      <c r="D20" s="708"/>
      <c r="E20" s="155" t="s">
        <v>276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783</v>
      </c>
      <c r="F24" s="725"/>
      <c r="G24" s="726"/>
      <c r="H24" s="715" t="s">
        <v>774</v>
      </c>
      <c r="I24" s="715"/>
      <c r="J24" s="724" t="s">
        <v>784</v>
      </c>
      <c r="K24" s="725"/>
      <c r="L24" s="726"/>
      <c r="M24" s="715" t="s">
        <v>772</v>
      </c>
      <c r="N24" s="715"/>
      <c r="O24" s="715"/>
      <c r="P24" s="724" t="s">
        <v>785</v>
      </c>
      <c r="Q24" s="725"/>
      <c r="R24" s="726"/>
      <c r="S24" s="715" t="s">
        <v>774</v>
      </c>
      <c r="T24" s="715"/>
      <c r="U24" s="716" t="s">
        <v>786</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787</v>
      </c>
      <c r="F26" s="710"/>
      <c r="G26" s="710"/>
      <c r="H26" s="710"/>
      <c r="I26" s="710"/>
      <c r="J26" s="710"/>
      <c r="K26" s="710"/>
      <c r="L26" s="711"/>
      <c r="M26" s="708" t="s">
        <v>780</v>
      </c>
      <c r="N26" s="708"/>
      <c r="O26" s="708"/>
      <c r="P26" s="709" t="s">
        <v>788</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42F7DA9C-5AC9-413E-A9CE-AE037431B5A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37F6B-B9AA-472D-A3F6-40FACEFC81FA}">
  <sheetPr codeName="Sheet32"/>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447</v>
      </c>
      <c r="F5" s="731"/>
      <c r="G5" s="732"/>
      <c r="H5" s="732"/>
      <c r="I5" s="732"/>
      <c r="J5" s="732"/>
      <c r="K5" s="732"/>
      <c r="L5" s="733"/>
      <c r="M5" s="727" t="s">
        <v>766</v>
      </c>
      <c r="N5" s="740" t="s">
        <v>767</v>
      </c>
      <c r="O5" s="741"/>
      <c r="P5" s="151" t="s">
        <v>448</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663</v>
      </c>
      <c r="F8" s="734"/>
      <c r="G8" s="735"/>
      <c r="H8" s="735"/>
      <c r="I8" s="735"/>
      <c r="J8" s="735"/>
      <c r="K8" s="735"/>
      <c r="L8" s="736"/>
      <c r="M8" s="728"/>
      <c r="N8" s="740" t="s">
        <v>633</v>
      </c>
      <c r="O8" s="741"/>
      <c r="P8" s="151" t="s">
        <v>663</v>
      </c>
      <c r="Q8" s="734"/>
      <c r="R8" s="735"/>
      <c r="S8" s="735"/>
      <c r="T8" s="735"/>
      <c r="U8" s="735"/>
      <c r="V8" s="735"/>
      <c r="W8" s="736"/>
    </row>
    <row r="9" spans="2:23" s="152" customFormat="1" ht="25.5" customHeight="1" x14ac:dyDescent="0.15">
      <c r="B9" s="742" t="s">
        <v>635</v>
      </c>
      <c r="C9" s="743"/>
      <c r="D9" s="744"/>
      <c r="E9" s="155" t="s">
        <v>273</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273</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796</v>
      </c>
      <c r="F13" s="725"/>
      <c r="G13" s="726"/>
      <c r="H13" s="715" t="s">
        <v>774</v>
      </c>
      <c r="I13" s="715"/>
      <c r="J13" s="716" t="s">
        <v>784</v>
      </c>
      <c r="K13" s="716"/>
      <c r="L13" s="716"/>
      <c r="M13" s="715" t="s">
        <v>772</v>
      </c>
      <c r="N13" s="715"/>
      <c r="O13" s="715"/>
      <c r="P13" s="724" t="s">
        <v>785</v>
      </c>
      <c r="Q13" s="725"/>
      <c r="R13" s="726"/>
      <c r="S13" s="715" t="s">
        <v>774</v>
      </c>
      <c r="T13" s="715"/>
      <c r="U13" s="716" t="s">
        <v>786</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797</v>
      </c>
      <c r="F15" s="710"/>
      <c r="G15" s="710"/>
      <c r="H15" s="710"/>
      <c r="I15" s="710"/>
      <c r="J15" s="710"/>
      <c r="K15" s="710"/>
      <c r="L15" s="711"/>
      <c r="M15" s="708" t="s">
        <v>780</v>
      </c>
      <c r="N15" s="708"/>
      <c r="O15" s="708"/>
      <c r="P15" s="709" t="s">
        <v>798</v>
      </c>
      <c r="Q15" s="710"/>
      <c r="R15" s="710"/>
      <c r="S15" s="710"/>
      <c r="T15" s="710"/>
      <c r="U15" s="710"/>
      <c r="V15" s="710"/>
      <c r="W15" s="711"/>
    </row>
    <row r="16" spans="2:23" s="152" customFormat="1" ht="25.5" customHeight="1" x14ac:dyDescent="0.15">
      <c r="B16" s="730" t="s">
        <v>766</v>
      </c>
      <c r="C16" s="730" t="s">
        <v>767</v>
      </c>
      <c r="D16" s="730"/>
      <c r="E16" s="151" t="s">
        <v>448</v>
      </c>
      <c r="F16" s="731"/>
      <c r="G16" s="732"/>
      <c r="H16" s="732"/>
      <c r="I16" s="732"/>
      <c r="J16" s="732"/>
      <c r="K16" s="732"/>
      <c r="L16" s="733"/>
      <c r="M16" s="730" t="s">
        <v>766</v>
      </c>
      <c r="N16" s="730" t="s">
        <v>767</v>
      </c>
      <c r="O16" s="730"/>
      <c r="P16" s="151" t="s">
        <v>448</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3</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668</v>
      </c>
      <c r="F19" s="734"/>
      <c r="G19" s="735"/>
      <c r="H19" s="735"/>
      <c r="I19" s="735"/>
      <c r="J19" s="735"/>
      <c r="K19" s="735"/>
      <c r="L19" s="736"/>
      <c r="M19" s="730"/>
      <c r="N19" s="730" t="s">
        <v>633</v>
      </c>
      <c r="O19" s="730"/>
      <c r="P19" s="151" t="s">
        <v>665</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799</v>
      </c>
      <c r="F24" s="725"/>
      <c r="G24" s="726"/>
      <c r="H24" s="715" t="s">
        <v>774</v>
      </c>
      <c r="I24" s="715"/>
      <c r="J24" s="724" t="s">
        <v>800</v>
      </c>
      <c r="K24" s="725"/>
      <c r="L24" s="726"/>
      <c r="M24" s="715" t="s">
        <v>772</v>
      </c>
      <c r="N24" s="715"/>
      <c r="O24" s="715"/>
      <c r="P24" s="724" t="s">
        <v>785</v>
      </c>
      <c r="Q24" s="725"/>
      <c r="R24" s="726"/>
      <c r="S24" s="715" t="s">
        <v>774</v>
      </c>
      <c r="T24" s="715"/>
      <c r="U24" s="716" t="s">
        <v>784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801</v>
      </c>
      <c r="F26" s="710"/>
      <c r="G26" s="710"/>
      <c r="H26" s="710"/>
      <c r="I26" s="710"/>
      <c r="J26" s="710"/>
      <c r="K26" s="710"/>
      <c r="L26" s="711"/>
      <c r="M26" s="708" t="s">
        <v>780</v>
      </c>
      <c r="N26" s="708"/>
      <c r="O26" s="708"/>
      <c r="P26" s="709" t="s">
        <v>802</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15DC4935-880B-463B-8FE0-C28ED0248FD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17DE6-5508-492D-B319-905B05312FEC}">
  <sheetPr codeName="Sheet3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450</v>
      </c>
      <c r="F5" s="731"/>
      <c r="G5" s="732"/>
      <c r="H5" s="732"/>
      <c r="I5" s="732"/>
      <c r="J5" s="732"/>
      <c r="K5" s="732"/>
      <c r="L5" s="733"/>
      <c r="M5" s="727" t="s">
        <v>766</v>
      </c>
      <c r="N5" s="740" t="s">
        <v>767</v>
      </c>
      <c r="O5" s="741"/>
      <c r="P5" s="151" t="s">
        <v>452</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668</v>
      </c>
      <c r="F8" s="734"/>
      <c r="G8" s="735"/>
      <c r="H8" s="735"/>
      <c r="I8" s="735"/>
      <c r="J8" s="735"/>
      <c r="K8" s="735"/>
      <c r="L8" s="736"/>
      <c r="M8" s="728"/>
      <c r="N8" s="740" t="s">
        <v>633</v>
      </c>
      <c r="O8" s="741"/>
      <c r="P8" s="151" t="s">
        <v>663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803</v>
      </c>
      <c r="F13" s="725"/>
      <c r="G13" s="726"/>
      <c r="H13" s="715" t="s">
        <v>774</v>
      </c>
      <c r="I13" s="715"/>
      <c r="J13" s="716" t="s">
        <v>784</v>
      </c>
      <c r="K13" s="716"/>
      <c r="L13" s="716"/>
      <c r="M13" s="715" t="s">
        <v>772</v>
      </c>
      <c r="N13" s="715"/>
      <c r="O13" s="715"/>
      <c r="P13" s="724" t="s">
        <v>804</v>
      </c>
      <c r="Q13" s="725"/>
      <c r="R13" s="726"/>
      <c r="S13" s="715" t="s">
        <v>774</v>
      </c>
      <c r="T13" s="715"/>
      <c r="U13" s="716" t="s">
        <v>777</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805</v>
      </c>
      <c r="F15" s="710"/>
      <c r="G15" s="710"/>
      <c r="H15" s="710"/>
      <c r="I15" s="710"/>
      <c r="J15" s="710"/>
      <c r="K15" s="710"/>
      <c r="L15" s="711"/>
      <c r="M15" s="708" t="s">
        <v>780</v>
      </c>
      <c r="N15" s="708"/>
      <c r="O15" s="708"/>
      <c r="P15" s="709" t="s">
        <v>806</v>
      </c>
      <c r="Q15" s="710"/>
      <c r="R15" s="710"/>
      <c r="S15" s="710"/>
      <c r="T15" s="710"/>
      <c r="U15" s="710"/>
      <c r="V15" s="710"/>
      <c r="W15" s="711"/>
    </row>
    <row r="16" spans="2:23" s="152" customFormat="1" ht="25.5" customHeight="1" x14ac:dyDescent="0.15">
      <c r="B16" s="730" t="s">
        <v>766</v>
      </c>
      <c r="C16" s="730" t="s">
        <v>767</v>
      </c>
      <c r="D16" s="730"/>
      <c r="E16" s="151" t="s">
        <v>452</v>
      </c>
      <c r="F16" s="731"/>
      <c r="G16" s="732"/>
      <c r="H16" s="732"/>
      <c r="I16" s="732"/>
      <c r="J16" s="732"/>
      <c r="K16" s="732"/>
      <c r="L16" s="733"/>
      <c r="M16" s="730" t="s">
        <v>766</v>
      </c>
      <c r="N16" s="730" t="s">
        <v>767</v>
      </c>
      <c r="O16" s="730"/>
      <c r="P16" s="151" t="s">
        <v>452</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3</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663</v>
      </c>
      <c r="F19" s="734"/>
      <c r="G19" s="735"/>
      <c r="H19" s="735"/>
      <c r="I19" s="735"/>
      <c r="J19" s="735"/>
      <c r="K19" s="735"/>
      <c r="L19" s="736"/>
      <c r="M19" s="730"/>
      <c r="N19" s="730" t="s">
        <v>633</v>
      </c>
      <c r="O19" s="730"/>
      <c r="P19" s="151" t="s">
        <v>673</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807</v>
      </c>
      <c r="F24" s="725"/>
      <c r="G24" s="726"/>
      <c r="H24" s="715" t="s">
        <v>774</v>
      </c>
      <c r="I24" s="715"/>
      <c r="J24" s="724" t="s">
        <v>808</v>
      </c>
      <c r="K24" s="725"/>
      <c r="L24" s="726"/>
      <c r="M24" s="715" t="s">
        <v>772</v>
      </c>
      <c r="N24" s="715"/>
      <c r="O24" s="715"/>
      <c r="P24" s="724" t="s">
        <v>809</v>
      </c>
      <c r="Q24" s="725"/>
      <c r="R24" s="726"/>
      <c r="S24" s="715" t="s">
        <v>774</v>
      </c>
      <c r="T24" s="715"/>
      <c r="U24" s="716" t="s">
        <v>810</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811</v>
      </c>
      <c r="F26" s="710"/>
      <c r="G26" s="710"/>
      <c r="H26" s="710"/>
      <c r="I26" s="710"/>
      <c r="J26" s="710"/>
      <c r="K26" s="710"/>
      <c r="L26" s="711"/>
      <c r="M26" s="708" t="s">
        <v>780</v>
      </c>
      <c r="N26" s="708"/>
      <c r="O26" s="708"/>
      <c r="P26" s="709" t="s">
        <v>812</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FE96B570-FAF7-4C29-941C-F629EF7DCA2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A4ACC-056E-4181-9A12-94385EA53829}">
  <sheetPr codeName="Sheet34"/>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452</v>
      </c>
      <c r="F5" s="731"/>
      <c r="G5" s="732"/>
      <c r="H5" s="732"/>
      <c r="I5" s="732"/>
      <c r="J5" s="732"/>
      <c r="K5" s="732"/>
      <c r="L5" s="733"/>
      <c r="M5" s="727" t="s">
        <v>766</v>
      </c>
      <c r="N5" s="740" t="s">
        <v>767</v>
      </c>
      <c r="O5" s="741"/>
      <c r="P5" s="151" t="s">
        <v>453</v>
      </c>
      <c r="Q5" s="734"/>
      <c r="R5" s="735"/>
      <c r="S5" s="735"/>
      <c r="T5" s="735"/>
      <c r="U5" s="735"/>
      <c r="V5" s="735"/>
      <c r="W5" s="736"/>
    </row>
    <row r="6" spans="2:23" s="152" customFormat="1" ht="25.5" customHeight="1" x14ac:dyDescent="0.15">
      <c r="B6" s="729"/>
      <c r="C6" s="740" t="s">
        <v>768</v>
      </c>
      <c r="D6" s="741"/>
      <c r="E6" s="153">
        <v>4</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657</v>
      </c>
      <c r="F8" s="734"/>
      <c r="G8" s="735"/>
      <c r="H8" s="735"/>
      <c r="I8" s="735"/>
      <c r="J8" s="735"/>
      <c r="K8" s="735"/>
      <c r="L8" s="736"/>
      <c r="M8" s="728"/>
      <c r="N8" s="740" t="s">
        <v>633</v>
      </c>
      <c r="O8" s="741"/>
      <c r="P8" s="151" t="s">
        <v>663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652</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813</v>
      </c>
      <c r="F13" s="725"/>
      <c r="G13" s="726"/>
      <c r="H13" s="715" t="s">
        <v>774</v>
      </c>
      <c r="I13" s="715"/>
      <c r="J13" s="716" t="s">
        <v>814</v>
      </c>
      <c r="K13" s="716"/>
      <c r="L13" s="716"/>
      <c r="M13" s="715" t="s">
        <v>772</v>
      </c>
      <c r="N13" s="715"/>
      <c r="O13" s="715"/>
      <c r="P13" s="724" t="s">
        <v>815</v>
      </c>
      <c r="Q13" s="725"/>
      <c r="R13" s="726"/>
      <c r="S13" s="715" t="s">
        <v>774</v>
      </c>
      <c r="T13" s="715"/>
      <c r="U13" s="716" t="s">
        <v>816</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817</v>
      </c>
      <c r="F15" s="710"/>
      <c r="G15" s="710"/>
      <c r="H15" s="710"/>
      <c r="I15" s="710"/>
      <c r="J15" s="710"/>
      <c r="K15" s="710"/>
      <c r="L15" s="711"/>
      <c r="M15" s="708" t="s">
        <v>780</v>
      </c>
      <c r="N15" s="708"/>
      <c r="O15" s="708"/>
      <c r="P15" s="709" t="s">
        <v>818</v>
      </c>
      <c r="Q15" s="710"/>
      <c r="R15" s="710"/>
      <c r="S15" s="710"/>
      <c r="T15" s="710"/>
      <c r="U15" s="710"/>
      <c r="V15" s="710"/>
      <c r="W15" s="711"/>
    </row>
    <row r="16" spans="2:23" s="152" customFormat="1" ht="25.5" customHeight="1" x14ac:dyDescent="0.15">
      <c r="B16" s="730" t="s">
        <v>766</v>
      </c>
      <c r="C16" s="730" t="s">
        <v>767</v>
      </c>
      <c r="D16" s="730"/>
      <c r="E16" s="151" t="s">
        <v>453</v>
      </c>
      <c r="F16" s="731"/>
      <c r="G16" s="732"/>
      <c r="H16" s="732"/>
      <c r="I16" s="732"/>
      <c r="J16" s="732"/>
      <c r="K16" s="732"/>
      <c r="L16" s="733"/>
      <c r="M16" s="730" t="s">
        <v>766</v>
      </c>
      <c r="N16" s="730" t="s">
        <v>767</v>
      </c>
      <c r="O16" s="730"/>
      <c r="P16" s="151" t="s">
        <v>453</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3</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668</v>
      </c>
      <c r="F19" s="734"/>
      <c r="G19" s="735"/>
      <c r="H19" s="735"/>
      <c r="I19" s="735"/>
      <c r="J19" s="735"/>
      <c r="K19" s="735"/>
      <c r="L19" s="736"/>
      <c r="M19" s="730"/>
      <c r="N19" s="730" t="s">
        <v>633</v>
      </c>
      <c r="O19" s="730"/>
      <c r="P19" s="151" t="s">
        <v>657</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819</v>
      </c>
      <c r="F24" s="725"/>
      <c r="G24" s="726"/>
      <c r="H24" s="715" t="s">
        <v>774</v>
      </c>
      <c r="I24" s="715"/>
      <c r="J24" s="724" t="s">
        <v>820</v>
      </c>
      <c r="K24" s="725"/>
      <c r="L24" s="726"/>
      <c r="M24" s="715" t="s">
        <v>772</v>
      </c>
      <c r="N24" s="715"/>
      <c r="O24" s="715"/>
      <c r="P24" s="724" t="s">
        <v>813</v>
      </c>
      <c r="Q24" s="725"/>
      <c r="R24" s="726"/>
      <c r="S24" s="715" t="s">
        <v>774</v>
      </c>
      <c r="T24" s="715"/>
      <c r="U24" s="716" t="s">
        <v>821</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822</v>
      </c>
      <c r="F26" s="710"/>
      <c r="G26" s="710"/>
      <c r="H26" s="710"/>
      <c r="I26" s="710"/>
      <c r="J26" s="710"/>
      <c r="K26" s="710"/>
      <c r="L26" s="711"/>
      <c r="M26" s="708" t="s">
        <v>780</v>
      </c>
      <c r="N26" s="708"/>
      <c r="O26" s="708"/>
      <c r="P26" s="709" t="s">
        <v>823</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ADAB8BAE-61E1-4EEF-BD7C-B6074160FDA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A126-CDB3-4512-BB5D-F4E836F99856}">
  <sheetPr codeName="Sheet35"/>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454</v>
      </c>
      <c r="F5" s="731"/>
      <c r="G5" s="732"/>
      <c r="H5" s="732"/>
      <c r="I5" s="732"/>
      <c r="J5" s="732"/>
      <c r="K5" s="732"/>
      <c r="L5" s="733"/>
      <c r="M5" s="727" t="s">
        <v>766</v>
      </c>
      <c r="N5" s="740" t="s">
        <v>767</v>
      </c>
      <c r="O5" s="741"/>
      <c r="P5" s="151" t="s">
        <v>455</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199</v>
      </c>
      <c r="F8" s="734"/>
      <c r="G8" s="735"/>
      <c r="H8" s="735"/>
      <c r="I8" s="735"/>
      <c r="J8" s="735"/>
      <c r="K8" s="735"/>
      <c r="L8" s="736"/>
      <c r="M8" s="728"/>
      <c r="N8" s="740" t="s">
        <v>633</v>
      </c>
      <c r="O8" s="741"/>
      <c r="P8" s="151" t="s">
        <v>668</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652</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824</v>
      </c>
      <c r="F13" s="725"/>
      <c r="G13" s="726"/>
      <c r="H13" s="715" t="s">
        <v>774</v>
      </c>
      <c r="I13" s="715"/>
      <c r="J13" s="716" t="s">
        <v>825</v>
      </c>
      <c r="K13" s="716"/>
      <c r="L13" s="716"/>
      <c r="M13" s="715" t="s">
        <v>772</v>
      </c>
      <c r="N13" s="715"/>
      <c r="O13" s="715"/>
      <c r="P13" s="724" t="s">
        <v>826</v>
      </c>
      <c r="Q13" s="725"/>
      <c r="R13" s="726"/>
      <c r="S13" s="715" t="s">
        <v>774</v>
      </c>
      <c r="T13" s="715"/>
      <c r="U13" s="716" t="s">
        <v>827</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828</v>
      </c>
      <c r="F15" s="710"/>
      <c r="G15" s="710"/>
      <c r="H15" s="710"/>
      <c r="I15" s="710"/>
      <c r="J15" s="710"/>
      <c r="K15" s="710"/>
      <c r="L15" s="711"/>
      <c r="M15" s="708" t="s">
        <v>780</v>
      </c>
      <c r="N15" s="708"/>
      <c r="O15" s="708"/>
      <c r="P15" s="709" t="s">
        <v>829</v>
      </c>
      <c r="Q15" s="710"/>
      <c r="R15" s="710"/>
      <c r="S15" s="710"/>
      <c r="T15" s="710"/>
      <c r="U15" s="710"/>
      <c r="V15" s="710"/>
      <c r="W15" s="711"/>
    </row>
    <row r="16" spans="2:23" s="152" customFormat="1" ht="25.5" customHeight="1" x14ac:dyDescent="0.15">
      <c r="B16" s="730" t="s">
        <v>766</v>
      </c>
      <c r="C16" s="730" t="s">
        <v>767</v>
      </c>
      <c r="D16" s="730"/>
      <c r="E16" s="151" t="s">
        <v>455</v>
      </c>
      <c r="F16" s="731"/>
      <c r="G16" s="732"/>
      <c r="H16" s="732"/>
      <c r="I16" s="732"/>
      <c r="J16" s="732"/>
      <c r="K16" s="732"/>
      <c r="L16" s="733"/>
      <c r="M16" s="730" t="s">
        <v>766</v>
      </c>
      <c r="N16" s="730" t="s">
        <v>767</v>
      </c>
      <c r="O16" s="730"/>
      <c r="P16" s="151" t="s">
        <v>455</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3</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668</v>
      </c>
      <c r="F19" s="734"/>
      <c r="G19" s="735"/>
      <c r="H19" s="735"/>
      <c r="I19" s="735"/>
      <c r="J19" s="735"/>
      <c r="K19" s="735"/>
      <c r="L19" s="736"/>
      <c r="M19" s="730"/>
      <c r="N19" s="730" t="s">
        <v>633</v>
      </c>
      <c r="O19" s="730"/>
      <c r="P19" s="151" t="s">
        <v>665</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830</v>
      </c>
      <c r="F24" s="725"/>
      <c r="G24" s="726"/>
      <c r="H24" s="715" t="s">
        <v>774</v>
      </c>
      <c r="I24" s="715"/>
      <c r="J24" s="724" t="s">
        <v>831</v>
      </c>
      <c r="K24" s="725"/>
      <c r="L24" s="726"/>
      <c r="M24" s="715" t="s">
        <v>772</v>
      </c>
      <c r="N24" s="715"/>
      <c r="O24" s="715"/>
      <c r="P24" s="724" t="s">
        <v>776</v>
      </c>
      <c r="Q24" s="725"/>
      <c r="R24" s="726"/>
      <c r="S24" s="715" t="s">
        <v>774</v>
      </c>
      <c r="T24" s="715"/>
      <c r="U24" s="716" t="s">
        <v>832</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833</v>
      </c>
      <c r="F26" s="710"/>
      <c r="G26" s="710"/>
      <c r="H26" s="710"/>
      <c r="I26" s="710"/>
      <c r="J26" s="710"/>
      <c r="K26" s="710"/>
      <c r="L26" s="711"/>
      <c r="M26" s="708" t="s">
        <v>780</v>
      </c>
      <c r="N26" s="708"/>
      <c r="O26" s="708"/>
      <c r="P26" s="709" t="s">
        <v>834</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FBDF94B6-AF1F-4EA9-AF58-F21D6E38C1F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3EA3-6BBF-418D-8921-898D5538B19D}">
  <sheetPr codeName="Sheet36"/>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461</v>
      </c>
      <c r="F5" s="731"/>
      <c r="G5" s="732"/>
      <c r="H5" s="732"/>
      <c r="I5" s="732"/>
      <c r="J5" s="732"/>
      <c r="K5" s="732"/>
      <c r="L5" s="733"/>
      <c r="M5" s="727" t="s">
        <v>766</v>
      </c>
      <c r="N5" s="740" t="s">
        <v>767</v>
      </c>
      <c r="O5" s="741"/>
      <c r="P5" s="151" t="s">
        <v>462</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668</v>
      </c>
      <c r="F8" s="734"/>
      <c r="G8" s="735"/>
      <c r="H8" s="735"/>
      <c r="I8" s="735"/>
      <c r="J8" s="735"/>
      <c r="K8" s="735"/>
      <c r="L8" s="736"/>
      <c r="M8" s="728"/>
      <c r="N8" s="740" t="s">
        <v>633</v>
      </c>
      <c r="O8" s="741"/>
      <c r="P8" s="151" t="s">
        <v>663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652</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835</v>
      </c>
      <c r="F13" s="725"/>
      <c r="G13" s="726"/>
      <c r="H13" s="715" t="s">
        <v>774</v>
      </c>
      <c r="I13" s="715"/>
      <c r="J13" s="716" t="s">
        <v>836</v>
      </c>
      <c r="K13" s="716"/>
      <c r="L13" s="716"/>
      <c r="M13" s="715" t="s">
        <v>772</v>
      </c>
      <c r="N13" s="715"/>
      <c r="O13" s="715"/>
      <c r="P13" s="724" t="s">
        <v>785</v>
      </c>
      <c r="Q13" s="725"/>
      <c r="R13" s="726"/>
      <c r="S13" s="715" t="s">
        <v>774</v>
      </c>
      <c r="T13" s="715"/>
      <c r="U13" s="716" t="s">
        <v>837</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838</v>
      </c>
      <c r="F15" s="710"/>
      <c r="G15" s="710"/>
      <c r="H15" s="710"/>
      <c r="I15" s="710"/>
      <c r="J15" s="710"/>
      <c r="K15" s="710"/>
      <c r="L15" s="711"/>
      <c r="M15" s="708" t="s">
        <v>780</v>
      </c>
      <c r="N15" s="708"/>
      <c r="O15" s="708"/>
      <c r="P15" s="709" t="s">
        <v>839</v>
      </c>
      <c r="Q15" s="710"/>
      <c r="R15" s="710"/>
      <c r="S15" s="710"/>
      <c r="T15" s="710"/>
      <c r="U15" s="710"/>
      <c r="V15" s="710"/>
      <c r="W15" s="711"/>
    </row>
    <row r="16" spans="2:23" s="152" customFormat="1" ht="25.5" customHeight="1" x14ac:dyDescent="0.15">
      <c r="B16" s="730" t="s">
        <v>766</v>
      </c>
      <c r="C16" s="730" t="s">
        <v>767</v>
      </c>
      <c r="D16" s="730"/>
      <c r="E16" s="151" t="s">
        <v>465</v>
      </c>
      <c r="F16" s="731"/>
      <c r="G16" s="732"/>
      <c r="H16" s="732"/>
      <c r="I16" s="732"/>
      <c r="J16" s="732"/>
      <c r="K16" s="732"/>
      <c r="L16" s="733"/>
      <c r="M16" s="730" t="s">
        <v>766</v>
      </c>
      <c r="N16" s="730" t="s">
        <v>767</v>
      </c>
      <c r="O16" s="730"/>
      <c r="P16" s="151" t="s">
        <v>466</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663</v>
      </c>
      <c r="F19" s="734"/>
      <c r="G19" s="735"/>
      <c r="H19" s="735"/>
      <c r="I19" s="735"/>
      <c r="J19" s="735"/>
      <c r="K19" s="735"/>
      <c r="L19" s="736"/>
      <c r="M19" s="730"/>
      <c r="N19" s="730" t="s">
        <v>633</v>
      </c>
      <c r="O19" s="730"/>
      <c r="P19" s="151" t="s">
        <v>668</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840</v>
      </c>
      <c r="F24" s="725"/>
      <c r="G24" s="726"/>
      <c r="H24" s="715" t="s">
        <v>774</v>
      </c>
      <c r="I24" s="715"/>
      <c r="J24" s="724" t="s">
        <v>784</v>
      </c>
      <c r="K24" s="725"/>
      <c r="L24" s="726"/>
      <c r="M24" s="715" t="s">
        <v>772</v>
      </c>
      <c r="N24" s="715"/>
      <c r="O24" s="715"/>
      <c r="P24" s="724" t="s">
        <v>841</v>
      </c>
      <c r="Q24" s="725"/>
      <c r="R24" s="726"/>
      <c r="S24" s="715" t="s">
        <v>774</v>
      </c>
      <c r="T24" s="715"/>
      <c r="U24" s="716" t="s">
        <v>784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842</v>
      </c>
      <c r="F26" s="710"/>
      <c r="G26" s="710"/>
      <c r="H26" s="710"/>
      <c r="I26" s="710"/>
      <c r="J26" s="710"/>
      <c r="K26" s="710"/>
      <c r="L26" s="711"/>
      <c r="M26" s="708" t="s">
        <v>780</v>
      </c>
      <c r="N26" s="708"/>
      <c r="O26" s="708"/>
      <c r="P26" s="709" t="s">
        <v>843</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7BE7C686-A2E8-422B-B628-6934C78967E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1138-16F7-407F-BDC0-110D4D1F9BA9}">
  <sheetPr codeName="Sheet37"/>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466</v>
      </c>
      <c r="F5" s="731"/>
      <c r="G5" s="732"/>
      <c r="H5" s="732"/>
      <c r="I5" s="732"/>
      <c r="J5" s="732"/>
      <c r="K5" s="732"/>
      <c r="L5" s="733"/>
      <c r="M5" s="727" t="s">
        <v>766</v>
      </c>
      <c r="N5" s="740" t="s">
        <v>767</v>
      </c>
      <c r="O5" s="741"/>
      <c r="P5" s="151" t="s">
        <v>466</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3</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668</v>
      </c>
      <c r="F8" s="734"/>
      <c r="G8" s="735"/>
      <c r="H8" s="735"/>
      <c r="I8" s="735"/>
      <c r="J8" s="735"/>
      <c r="K8" s="735"/>
      <c r="L8" s="736"/>
      <c r="M8" s="728"/>
      <c r="N8" s="740" t="s">
        <v>633</v>
      </c>
      <c r="O8" s="741"/>
      <c r="P8" s="151" t="s">
        <v>668</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844</v>
      </c>
      <c r="F13" s="725"/>
      <c r="G13" s="726"/>
      <c r="H13" s="715" t="s">
        <v>774</v>
      </c>
      <c r="I13" s="715"/>
      <c r="J13" s="716" t="s">
        <v>845</v>
      </c>
      <c r="K13" s="716"/>
      <c r="L13" s="716"/>
      <c r="M13" s="715" t="s">
        <v>772</v>
      </c>
      <c r="N13" s="715"/>
      <c r="O13" s="715"/>
      <c r="P13" s="724" t="s">
        <v>773</v>
      </c>
      <c r="Q13" s="725"/>
      <c r="R13" s="726"/>
      <c r="S13" s="715" t="s">
        <v>774</v>
      </c>
      <c r="T13" s="715"/>
      <c r="U13" s="716" t="s">
        <v>775</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846</v>
      </c>
      <c r="F15" s="710"/>
      <c r="G15" s="710"/>
      <c r="H15" s="710"/>
      <c r="I15" s="710"/>
      <c r="J15" s="710"/>
      <c r="K15" s="710"/>
      <c r="L15" s="711"/>
      <c r="M15" s="708" t="s">
        <v>780</v>
      </c>
      <c r="N15" s="708"/>
      <c r="O15" s="708"/>
      <c r="P15" s="709" t="s">
        <v>847</v>
      </c>
      <c r="Q15" s="710"/>
      <c r="R15" s="710"/>
      <c r="S15" s="710"/>
      <c r="T15" s="710"/>
      <c r="U15" s="710"/>
      <c r="V15" s="710"/>
      <c r="W15" s="711"/>
    </row>
    <row r="16" spans="2:23" s="152" customFormat="1" ht="25.5" customHeight="1" x14ac:dyDescent="0.15">
      <c r="B16" s="730" t="s">
        <v>766</v>
      </c>
      <c r="C16" s="730" t="s">
        <v>767</v>
      </c>
      <c r="D16" s="730"/>
      <c r="E16" s="151" t="s">
        <v>467</v>
      </c>
      <c r="F16" s="731"/>
      <c r="G16" s="732"/>
      <c r="H16" s="732"/>
      <c r="I16" s="732"/>
      <c r="J16" s="732"/>
      <c r="K16" s="732"/>
      <c r="L16" s="733"/>
      <c r="M16" s="730" t="s">
        <v>766</v>
      </c>
      <c r="N16" s="730" t="s">
        <v>767</v>
      </c>
      <c r="O16" s="730"/>
      <c r="P16" s="151" t="s">
        <v>468</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648</v>
      </c>
      <c r="F19" s="734"/>
      <c r="G19" s="735"/>
      <c r="H19" s="735"/>
      <c r="I19" s="735"/>
      <c r="J19" s="735"/>
      <c r="K19" s="735"/>
      <c r="L19" s="736"/>
      <c r="M19" s="730"/>
      <c r="N19" s="730" t="s">
        <v>633</v>
      </c>
      <c r="O19" s="730"/>
      <c r="P19" s="151" t="s">
        <v>673</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267</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848</v>
      </c>
      <c r="F24" s="725"/>
      <c r="G24" s="726"/>
      <c r="H24" s="715" t="s">
        <v>774</v>
      </c>
      <c r="I24" s="715"/>
      <c r="J24" s="724" t="s">
        <v>849</v>
      </c>
      <c r="K24" s="725"/>
      <c r="L24" s="726"/>
      <c r="M24" s="715" t="s">
        <v>772</v>
      </c>
      <c r="N24" s="715"/>
      <c r="O24" s="715"/>
      <c r="P24" s="724" t="s">
        <v>819</v>
      </c>
      <c r="Q24" s="725"/>
      <c r="R24" s="726"/>
      <c r="S24" s="715" t="s">
        <v>774</v>
      </c>
      <c r="T24" s="715"/>
      <c r="U24" s="716" t="s">
        <v>850</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851</v>
      </c>
      <c r="F26" s="710"/>
      <c r="G26" s="710"/>
      <c r="H26" s="710"/>
      <c r="I26" s="710"/>
      <c r="J26" s="710"/>
      <c r="K26" s="710"/>
      <c r="L26" s="711"/>
      <c r="M26" s="708" t="s">
        <v>780</v>
      </c>
      <c r="N26" s="708"/>
      <c r="O26" s="708"/>
      <c r="P26" s="709" t="s">
        <v>852</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CDC0C05F-45DB-4BC0-BB77-29BC3BA6247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EAE9A-EBA7-4F39-8F07-9167FE9F1E1B}">
  <sheetPr codeName="Sheet38"/>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471</v>
      </c>
      <c r="F5" s="731"/>
      <c r="G5" s="732"/>
      <c r="H5" s="732"/>
      <c r="I5" s="732"/>
      <c r="J5" s="732"/>
      <c r="K5" s="732"/>
      <c r="L5" s="733"/>
      <c r="M5" s="727" t="s">
        <v>766</v>
      </c>
      <c r="N5" s="740" t="s">
        <v>767</v>
      </c>
      <c r="O5" s="741"/>
      <c r="P5" s="151" t="s">
        <v>472</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657</v>
      </c>
      <c r="F8" s="734"/>
      <c r="G8" s="735"/>
      <c r="H8" s="735"/>
      <c r="I8" s="735"/>
      <c r="J8" s="735"/>
      <c r="K8" s="735"/>
      <c r="L8" s="736"/>
      <c r="M8" s="728"/>
      <c r="N8" s="740" t="s">
        <v>633</v>
      </c>
      <c r="O8" s="741"/>
      <c r="P8" s="151" t="s">
        <v>668</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t="s">
        <v>599</v>
      </c>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686</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853</v>
      </c>
      <c r="F13" s="725"/>
      <c r="G13" s="726"/>
      <c r="H13" s="715" t="s">
        <v>774</v>
      </c>
      <c r="I13" s="715"/>
      <c r="J13" s="716" t="s">
        <v>784</v>
      </c>
      <c r="K13" s="716"/>
      <c r="L13" s="716"/>
      <c r="M13" s="715" t="s">
        <v>772</v>
      </c>
      <c r="N13" s="715"/>
      <c r="O13" s="715"/>
      <c r="P13" s="724" t="s">
        <v>854</v>
      </c>
      <c r="Q13" s="725"/>
      <c r="R13" s="726"/>
      <c r="S13" s="715" t="s">
        <v>774</v>
      </c>
      <c r="T13" s="715"/>
      <c r="U13" s="716" t="s">
        <v>855</v>
      </c>
      <c r="V13" s="716"/>
      <c r="W13" s="716"/>
    </row>
    <row r="14" spans="2:23" s="152" customFormat="1" ht="25.5" customHeight="1" x14ac:dyDescent="0.15">
      <c r="B14" s="429" t="s">
        <v>778</v>
      </c>
      <c r="C14" s="429"/>
      <c r="D14" s="429"/>
      <c r="E14" s="717" t="s">
        <v>856</v>
      </c>
      <c r="F14" s="717"/>
      <c r="G14" s="717"/>
      <c r="H14" s="480" t="s">
        <v>779</v>
      </c>
      <c r="I14" s="481"/>
      <c r="J14" s="718">
        <v>45621</v>
      </c>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857</v>
      </c>
      <c r="F15" s="710"/>
      <c r="G15" s="710"/>
      <c r="H15" s="710"/>
      <c r="I15" s="710"/>
      <c r="J15" s="710"/>
      <c r="K15" s="710"/>
      <c r="L15" s="711"/>
      <c r="M15" s="708" t="s">
        <v>780</v>
      </c>
      <c r="N15" s="708"/>
      <c r="O15" s="708"/>
      <c r="P15" s="709" t="s">
        <v>858</v>
      </c>
      <c r="Q15" s="710"/>
      <c r="R15" s="710"/>
      <c r="S15" s="710"/>
      <c r="T15" s="710"/>
      <c r="U15" s="710"/>
      <c r="V15" s="710"/>
      <c r="W15" s="711"/>
    </row>
    <row r="16" spans="2:23" s="152" customFormat="1" ht="25.5" customHeight="1" x14ac:dyDescent="0.15">
      <c r="B16" s="730" t="s">
        <v>766</v>
      </c>
      <c r="C16" s="730" t="s">
        <v>767</v>
      </c>
      <c r="D16" s="730"/>
      <c r="E16" s="151" t="s">
        <v>472</v>
      </c>
      <c r="F16" s="731"/>
      <c r="G16" s="732"/>
      <c r="H16" s="732"/>
      <c r="I16" s="732"/>
      <c r="J16" s="732"/>
      <c r="K16" s="732"/>
      <c r="L16" s="733"/>
      <c r="M16" s="730" t="s">
        <v>766</v>
      </c>
      <c r="N16" s="730" t="s">
        <v>767</v>
      </c>
      <c r="O16" s="730"/>
      <c r="P16" s="151" t="s">
        <v>472</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3</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668</v>
      </c>
      <c r="F19" s="734"/>
      <c r="G19" s="735"/>
      <c r="H19" s="735"/>
      <c r="I19" s="735"/>
      <c r="J19" s="735"/>
      <c r="K19" s="735"/>
      <c r="L19" s="736"/>
      <c r="M19" s="730"/>
      <c r="N19" s="730" t="s">
        <v>633</v>
      </c>
      <c r="O19" s="730"/>
      <c r="P19" s="151" t="s">
        <v>668</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859</v>
      </c>
      <c r="F24" s="725"/>
      <c r="G24" s="726"/>
      <c r="H24" s="715" t="s">
        <v>774</v>
      </c>
      <c r="I24" s="715"/>
      <c r="J24" s="724" t="s">
        <v>860</v>
      </c>
      <c r="K24" s="725"/>
      <c r="L24" s="726"/>
      <c r="M24" s="715" t="s">
        <v>772</v>
      </c>
      <c r="N24" s="715"/>
      <c r="O24" s="715"/>
      <c r="P24" s="724" t="s">
        <v>861</v>
      </c>
      <c r="Q24" s="725"/>
      <c r="R24" s="726"/>
      <c r="S24" s="715" t="s">
        <v>774</v>
      </c>
      <c r="T24" s="715"/>
      <c r="U24" s="716" t="s">
        <v>862</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863</v>
      </c>
      <c r="F26" s="710"/>
      <c r="G26" s="710"/>
      <c r="H26" s="710"/>
      <c r="I26" s="710"/>
      <c r="J26" s="710"/>
      <c r="K26" s="710"/>
      <c r="L26" s="711"/>
      <c r="M26" s="708" t="s">
        <v>780</v>
      </c>
      <c r="N26" s="708"/>
      <c r="O26" s="708"/>
      <c r="P26" s="709" t="s">
        <v>864</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CCAE2196-A33D-4F33-93C9-B7C2EFB6F4A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E171E-D062-4FEE-BAFF-6C2E23A6C4B4}">
  <sheetPr codeName="Sheet39"/>
  <dimension ref="B1:X31"/>
  <sheetViews>
    <sheetView showGridLines="0" showZeros="0" view="pageBreakPreview" zoomScale="80" zoomScaleNormal="70" zoomScaleSheetLayoutView="80"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472</v>
      </c>
      <c r="F5" s="731"/>
      <c r="G5" s="732"/>
      <c r="H5" s="732"/>
      <c r="I5" s="732"/>
      <c r="J5" s="732"/>
      <c r="K5" s="732"/>
      <c r="L5" s="733"/>
      <c r="M5" s="727" t="s">
        <v>766</v>
      </c>
      <c r="N5" s="740" t="s">
        <v>767</v>
      </c>
      <c r="O5" s="741"/>
      <c r="P5" s="151" t="s">
        <v>473</v>
      </c>
      <c r="Q5" s="734"/>
      <c r="R5" s="735"/>
      <c r="S5" s="735"/>
      <c r="T5" s="735"/>
      <c r="U5" s="735"/>
      <c r="V5" s="735"/>
      <c r="W5" s="736"/>
    </row>
    <row r="6" spans="2:23" s="152" customFormat="1" ht="25.5" customHeight="1" x14ac:dyDescent="0.15">
      <c r="B6" s="729"/>
      <c r="C6" s="740" t="s">
        <v>768</v>
      </c>
      <c r="D6" s="741"/>
      <c r="E6" s="153">
        <v>4</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668</v>
      </c>
      <c r="F8" s="734"/>
      <c r="G8" s="735"/>
      <c r="H8" s="735"/>
      <c r="I8" s="735"/>
      <c r="J8" s="735"/>
      <c r="K8" s="735"/>
      <c r="L8" s="736"/>
      <c r="M8" s="728"/>
      <c r="N8" s="740" t="s">
        <v>633</v>
      </c>
      <c r="O8" s="741"/>
      <c r="P8" s="151" t="s">
        <v>668</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865</v>
      </c>
      <c r="F13" s="725"/>
      <c r="G13" s="726"/>
      <c r="H13" s="715" t="s">
        <v>774</v>
      </c>
      <c r="I13" s="715"/>
      <c r="J13" s="716" t="s">
        <v>866</v>
      </c>
      <c r="K13" s="716"/>
      <c r="L13" s="716"/>
      <c r="M13" s="715" t="s">
        <v>772</v>
      </c>
      <c r="N13" s="715"/>
      <c r="O13" s="715"/>
      <c r="P13" s="724" t="s">
        <v>867</v>
      </c>
      <c r="Q13" s="725"/>
      <c r="R13" s="726"/>
      <c r="S13" s="715" t="s">
        <v>774</v>
      </c>
      <c r="T13" s="715"/>
      <c r="U13" s="716" t="s">
        <v>868</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869</v>
      </c>
      <c r="F15" s="710"/>
      <c r="G15" s="710"/>
      <c r="H15" s="710"/>
      <c r="I15" s="710"/>
      <c r="J15" s="710"/>
      <c r="K15" s="710"/>
      <c r="L15" s="711"/>
      <c r="M15" s="708" t="s">
        <v>780</v>
      </c>
      <c r="N15" s="708"/>
      <c r="O15" s="708"/>
      <c r="P15" s="709" t="s">
        <v>870</v>
      </c>
      <c r="Q15" s="710"/>
      <c r="R15" s="710"/>
      <c r="S15" s="710"/>
      <c r="T15" s="710"/>
      <c r="U15" s="710"/>
      <c r="V15" s="710"/>
      <c r="W15" s="711"/>
    </row>
    <row r="16" spans="2:23" s="152" customFormat="1" ht="25.5" customHeight="1" x14ac:dyDescent="0.15">
      <c r="B16" s="730" t="s">
        <v>766</v>
      </c>
      <c r="C16" s="730" t="s">
        <v>767</v>
      </c>
      <c r="D16" s="730"/>
      <c r="E16" s="151" t="s">
        <v>473</v>
      </c>
      <c r="F16" s="731"/>
      <c r="G16" s="732"/>
      <c r="H16" s="732"/>
      <c r="I16" s="732"/>
      <c r="J16" s="732"/>
      <c r="K16" s="732"/>
      <c r="L16" s="733"/>
      <c r="M16" s="730" t="s">
        <v>766</v>
      </c>
      <c r="N16" s="730" t="s">
        <v>767</v>
      </c>
      <c r="O16" s="730"/>
      <c r="P16" s="151" t="s">
        <v>473</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3</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668</v>
      </c>
      <c r="F19" s="734"/>
      <c r="G19" s="735"/>
      <c r="H19" s="735"/>
      <c r="I19" s="735"/>
      <c r="J19" s="735"/>
      <c r="K19" s="735"/>
      <c r="L19" s="736"/>
      <c r="M19" s="730"/>
      <c r="N19" s="730" t="s">
        <v>633</v>
      </c>
      <c r="O19" s="730"/>
      <c r="P19" s="151" t="s">
        <v>668</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871</v>
      </c>
      <c r="F24" s="725"/>
      <c r="G24" s="726"/>
      <c r="H24" s="715" t="s">
        <v>774</v>
      </c>
      <c r="I24" s="715"/>
      <c r="J24" s="724" t="s">
        <v>872</v>
      </c>
      <c r="K24" s="725"/>
      <c r="L24" s="726"/>
      <c r="M24" s="715" t="s">
        <v>772</v>
      </c>
      <c r="N24" s="715"/>
      <c r="O24" s="715"/>
      <c r="P24" s="724" t="s">
        <v>873</v>
      </c>
      <c r="Q24" s="725"/>
      <c r="R24" s="726"/>
      <c r="S24" s="715" t="s">
        <v>774</v>
      </c>
      <c r="T24" s="715"/>
      <c r="U24" s="716" t="s">
        <v>874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875</v>
      </c>
      <c r="F26" s="710"/>
      <c r="G26" s="710"/>
      <c r="H26" s="710"/>
      <c r="I26" s="710"/>
      <c r="J26" s="710"/>
      <c r="K26" s="710"/>
      <c r="L26" s="711"/>
      <c r="M26" s="708" t="s">
        <v>780</v>
      </c>
      <c r="N26" s="708"/>
      <c r="O26" s="708"/>
      <c r="P26" s="709" t="s">
        <v>876</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0869392A-A066-4242-8157-1123B51B90A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F7D8C-E62D-485D-AA39-42DE46DA995D}">
  <sheetPr codeName="Sheet40"/>
  <dimension ref="B1:X31"/>
  <sheetViews>
    <sheetView showGridLines="0" showZeros="0" view="pageBreakPreview" zoomScale="80" zoomScaleNormal="70" zoomScaleSheetLayoutView="80"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474</v>
      </c>
      <c r="F5" s="731"/>
      <c r="G5" s="732"/>
      <c r="H5" s="732"/>
      <c r="I5" s="732"/>
      <c r="J5" s="732"/>
      <c r="K5" s="732"/>
      <c r="L5" s="733"/>
      <c r="M5" s="727" t="s">
        <v>766</v>
      </c>
      <c r="N5" s="740" t="s">
        <v>767</v>
      </c>
      <c r="O5" s="741"/>
      <c r="P5" s="151" t="s">
        <v>475</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657</v>
      </c>
      <c r="F8" s="734"/>
      <c r="G8" s="735"/>
      <c r="H8" s="735"/>
      <c r="I8" s="735"/>
      <c r="J8" s="735"/>
      <c r="K8" s="735"/>
      <c r="L8" s="736"/>
      <c r="M8" s="728"/>
      <c r="N8" s="740" t="s">
        <v>633</v>
      </c>
      <c r="O8" s="741"/>
      <c r="P8" s="151" t="s">
        <v>665</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599</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877</v>
      </c>
      <c r="F13" s="725"/>
      <c r="G13" s="726"/>
      <c r="H13" s="715" t="s">
        <v>774</v>
      </c>
      <c r="I13" s="715"/>
      <c r="J13" s="716" t="s">
        <v>878</v>
      </c>
      <c r="K13" s="716"/>
      <c r="L13" s="716"/>
      <c r="M13" s="715" t="s">
        <v>772</v>
      </c>
      <c r="N13" s="715"/>
      <c r="O13" s="715"/>
      <c r="P13" s="724" t="s">
        <v>879</v>
      </c>
      <c r="Q13" s="725"/>
      <c r="R13" s="726"/>
      <c r="S13" s="715" t="s">
        <v>774</v>
      </c>
      <c r="T13" s="715"/>
      <c r="U13" s="716" t="s">
        <v>880</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881</v>
      </c>
      <c r="F15" s="710"/>
      <c r="G15" s="710"/>
      <c r="H15" s="710"/>
      <c r="I15" s="710"/>
      <c r="J15" s="710"/>
      <c r="K15" s="710"/>
      <c r="L15" s="711"/>
      <c r="M15" s="708" t="s">
        <v>780</v>
      </c>
      <c r="N15" s="708"/>
      <c r="O15" s="708"/>
      <c r="P15" s="709" t="s">
        <v>882</v>
      </c>
      <c r="Q15" s="710"/>
      <c r="R15" s="710"/>
      <c r="S15" s="710"/>
      <c r="T15" s="710"/>
      <c r="U15" s="710"/>
      <c r="V15" s="710"/>
      <c r="W15" s="711"/>
    </row>
    <row r="16" spans="2:23" s="152" customFormat="1" ht="25.5" customHeight="1" x14ac:dyDescent="0.15">
      <c r="B16" s="730" t="s">
        <v>766</v>
      </c>
      <c r="C16" s="730" t="s">
        <v>767</v>
      </c>
      <c r="D16" s="730"/>
      <c r="E16" s="151" t="s">
        <v>476</v>
      </c>
      <c r="F16" s="731"/>
      <c r="G16" s="732"/>
      <c r="H16" s="732"/>
      <c r="I16" s="732"/>
      <c r="J16" s="732"/>
      <c r="K16" s="732"/>
      <c r="L16" s="733"/>
      <c r="M16" s="730" t="s">
        <v>766</v>
      </c>
      <c r="N16" s="730" t="s">
        <v>767</v>
      </c>
      <c r="O16" s="730"/>
      <c r="P16" s="151" t="s">
        <v>477</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657</v>
      </c>
      <c r="F19" s="734"/>
      <c r="G19" s="735"/>
      <c r="H19" s="735"/>
      <c r="I19" s="735"/>
      <c r="J19" s="735"/>
      <c r="K19" s="735"/>
      <c r="L19" s="736"/>
      <c r="M19" s="730"/>
      <c r="N19" s="730" t="s">
        <v>633</v>
      </c>
      <c r="O19" s="730"/>
      <c r="P19" s="151" t="s">
        <v>673</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267</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883</v>
      </c>
      <c r="F24" s="725"/>
      <c r="G24" s="726"/>
      <c r="H24" s="715" t="s">
        <v>774</v>
      </c>
      <c r="I24" s="715"/>
      <c r="J24" s="724" t="s">
        <v>784</v>
      </c>
      <c r="K24" s="725"/>
      <c r="L24" s="726"/>
      <c r="M24" s="715" t="s">
        <v>772</v>
      </c>
      <c r="N24" s="715"/>
      <c r="O24" s="715"/>
      <c r="P24" s="724" t="s">
        <v>819</v>
      </c>
      <c r="Q24" s="725"/>
      <c r="R24" s="726"/>
      <c r="S24" s="715" t="s">
        <v>774</v>
      </c>
      <c r="T24" s="715"/>
      <c r="U24" s="716" t="s">
        <v>884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885</v>
      </c>
      <c r="F26" s="710"/>
      <c r="G26" s="710"/>
      <c r="H26" s="710"/>
      <c r="I26" s="710"/>
      <c r="J26" s="710"/>
      <c r="K26" s="710"/>
      <c r="L26" s="711"/>
      <c r="M26" s="708" t="s">
        <v>780</v>
      </c>
      <c r="N26" s="708"/>
      <c r="O26" s="708"/>
      <c r="P26" s="709" t="s">
        <v>886</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6AE4692-0F50-4BE4-BA1D-D20C3B1C0BF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33041-5FC2-40C8-A2EE-D9C2D4F14095}">
  <sheetPr codeName="Sheet41"/>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477</v>
      </c>
      <c r="F5" s="731"/>
      <c r="G5" s="732"/>
      <c r="H5" s="732"/>
      <c r="I5" s="732"/>
      <c r="J5" s="732"/>
      <c r="K5" s="732"/>
      <c r="L5" s="733"/>
      <c r="M5" s="727" t="s">
        <v>766</v>
      </c>
      <c r="N5" s="740" t="s">
        <v>767</v>
      </c>
      <c r="O5" s="741"/>
      <c r="P5" s="151" t="s">
        <v>479</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665</v>
      </c>
      <c r="F8" s="734"/>
      <c r="G8" s="735"/>
      <c r="H8" s="735"/>
      <c r="I8" s="735"/>
      <c r="J8" s="735"/>
      <c r="K8" s="735"/>
      <c r="L8" s="736"/>
      <c r="M8" s="728"/>
      <c r="N8" s="740" t="s">
        <v>633</v>
      </c>
      <c r="O8" s="741"/>
      <c r="P8" s="151" t="s">
        <v>665</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887</v>
      </c>
      <c r="F13" s="725"/>
      <c r="G13" s="726"/>
      <c r="H13" s="715" t="s">
        <v>774</v>
      </c>
      <c r="I13" s="715"/>
      <c r="J13" s="716" t="s">
        <v>784</v>
      </c>
      <c r="K13" s="716"/>
      <c r="L13" s="716"/>
      <c r="M13" s="715" t="s">
        <v>772</v>
      </c>
      <c r="N13" s="715"/>
      <c r="O13" s="715"/>
      <c r="P13" s="724" t="s">
        <v>888</v>
      </c>
      <c r="Q13" s="725"/>
      <c r="R13" s="726"/>
      <c r="S13" s="715" t="s">
        <v>774</v>
      </c>
      <c r="T13" s="715"/>
      <c r="U13" s="716" t="s">
        <v>889</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890</v>
      </c>
      <c r="F15" s="710"/>
      <c r="G15" s="710"/>
      <c r="H15" s="710"/>
      <c r="I15" s="710"/>
      <c r="J15" s="710"/>
      <c r="K15" s="710"/>
      <c r="L15" s="711"/>
      <c r="M15" s="708" t="s">
        <v>780</v>
      </c>
      <c r="N15" s="708"/>
      <c r="O15" s="708"/>
      <c r="P15" s="709" t="s">
        <v>891</v>
      </c>
      <c r="Q15" s="710"/>
      <c r="R15" s="710"/>
      <c r="S15" s="710"/>
      <c r="T15" s="710"/>
      <c r="U15" s="710"/>
      <c r="V15" s="710"/>
      <c r="W15" s="711"/>
    </row>
    <row r="16" spans="2:23" s="152" customFormat="1" ht="25.5" customHeight="1" x14ac:dyDescent="0.15">
      <c r="B16" s="730" t="s">
        <v>766</v>
      </c>
      <c r="C16" s="730" t="s">
        <v>767</v>
      </c>
      <c r="D16" s="730"/>
      <c r="E16" s="151" t="s">
        <v>480</v>
      </c>
      <c r="F16" s="731"/>
      <c r="G16" s="732"/>
      <c r="H16" s="732"/>
      <c r="I16" s="732"/>
      <c r="J16" s="732"/>
      <c r="K16" s="732"/>
      <c r="L16" s="733"/>
      <c r="M16" s="730" t="s">
        <v>766</v>
      </c>
      <c r="N16" s="730" t="s">
        <v>767</v>
      </c>
      <c r="O16" s="730"/>
      <c r="P16" s="151" t="s">
        <v>481</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665</v>
      </c>
      <c r="F19" s="734"/>
      <c r="G19" s="735"/>
      <c r="H19" s="735"/>
      <c r="I19" s="735"/>
      <c r="J19" s="735"/>
      <c r="K19" s="735"/>
      <c r="L19" s="736"/>
      <c r="M19" s="730"/>
      <c r="N19" s="730" t="s">
        <v>633</v>
      </c>
      <c r="O19" s="730"/>
      <c r="P19" s="151" t="s">
        <v>657</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892</v>
      </c>
      <c r="F24" s="725"/>
      <c r="G24" s="726"/>
      <c r="H24" s="715" t="s">
        <v>774</v>
      </c>
      <c r="I24" s="715"/>
      <c r="J24" s="724" t="s">
        <v>784</v>
      </c>
      <c r="K24" s="725"/>
      <c r="L24" s="726"/>
      <c r="M24" s="715" t="s">
        <v>772</v>
      </c>
      <c r="N24" s="715"/>
      <c r="O24" s="715"/>
      <c r="P24" s="724" t="s">
        <v>893</v>
      </c>
      <c r="Q24" s="725"/>
      <c r="R24" s="726"/>
      <c r="S24" s="715" t="s">
        <v>774</v>
      </c>
      <c r="T24" s="715"/>
      <c r="U24" s="716" t="s">
        <v>894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895</v>
      </c>
      <c r="F26" s="710"/>
      <c r="G26" s="710"/>
      <c r="H26" s="710"/>
      <c r="I26" s="710"/>
      <c r="J26" s="710"/>
      <c r="K26" s="710"/>
      <c r="L26" s="711"/>
      <c r="M26" s="708" t="s">
        <v>780</v>
      </c>
      <c r="N26" s="708"/>
      <c r="O26" s="708"/>
      <c r="P26" s="709" t="s">
        <v>896</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EC25519B-8107-4736-BDB2-3614D7CC058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0979D-0C6C-402A-BD74-A439F0ECB1C8}">
  <sheetPr codeName="Sheet42"/>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483</v>
      </c>
      <c r="F5" s="731"/>
      <c r="G5" s="732"/>
      <c r="H5" s="732"/>
      <c r="I5" s="732"/>
      <c r="J5" s="732"/>
      <c r="K5" s="732"/>
      <c r="L5" s="733"/>
      <c r="M5" s="727" t="s">
        <v>766</v>
      </c>
      <c r="N5" s="740" t="s">
        <v>767</v>
      </c>
      <c r="O5" s="741"/>
      <c r="P5" s="151" t="s">
        <v>485</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673</v>
      </c>
      <c r="F8" s="734"/>
      <c r="G8" s="735"/>
      <c r="H8" s="735"/>
      <c r="I8" s="735"/>
      <c r="J8" s="735"/>
      <c r="K8" s="735"/>
      <c r="L8" s="736"/>
      <c r="M8" s="728"/>
      <c r="N8" s="740" t="s">
        <v>633</v>
      </c>
      <c r="O8" s="741"/>
      <c r="P8" s="151" t="s">
        <v>668</v>
      </c>
      <c r="Q8" s="734"/>
      <c r="R8" s="735"/>
      <c r="S8" s="735"/>
      <c r="T8" s="735"/>
      <c r="U8" s="735"/>
      <c r="V8" s="735"/>
      <c r="W8" s="736"/>
    </row>
    <row r="9" spans="2:23" s="152" customFormat="1" ht="25.5" customHeight="1" x14ac:dyDescent="0.15">
      <c r="B9" s="742" t="s">
        <v>635</v>
      </c>
      <c r="C9" s="743"/>
      <c r="D9" s="744"/>
      <c r="E9" s="155" t="s">
        <v>267</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819</v>
      </c>
      <c r="F13" s="725"/>
      <c r="G13" s="726"/>
      <c r="H13" s="715" t="s">
        <v>774</v>
      </c>
      <c r="I13" s="715"/>
      <c r="J13" s="716" t="s">
        <v>784</v>
      </c>
      <c r="K13" s="716"/>
      <c r="L13" s="716"/>
      <c r="M13" s="715" t="s">
        <v>772</v>
      </c>
      <c r="N13" s="715"/>
      <c r="O13" s="715"/>
      <c r="P13" s="724" t="s">
        <v>824</v>
      </c>
      <c r="Q13" s="725"/>
      <c r="R13" s="726"/>
      <c r="S13" s="715" t="s">
        <v>774</v>
      </c>
      <c r="T13" s="715"/>
      <c r="U13" s="716" t="s">
        <v>784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897</v>
      </c>
      <c r="F15" s="710"/>
      <c r="G15" s="710"/>
      <c r="H15" s="710"/>
      <c r="I15" s="710"/>
      <c r="J15" s="710"/>
      <c r="K15" s="710"/>
      <c r="L15" s="711"/>
      <c r="M15" s="708" t="s">
        <v>780</v>
      </c>
      <c r="N15" s="708"/>
      <c r="O15" s="708"/>
      <c r="P15" s="709" t="s">
        <v>898</v>
      </c>
      <c r="Q15" s="710"/>
      <c r="R15" s="710"/>
      <c r="S15" s="710"/>
      <c r="T15" s="710"/>
      <c r="U15" s="710"/>
      <c r="V15" s="710"/>
      <c r="W15" s="711"/>
    </row>
    <row r="16" spans="2:23" s="152" customFormat="1" ht="25.5" customHeight="1" x14ac:dyDescent="0.15">
      <c r="B16" s="730" t="s">
        <v>766</v>
      </c>
      <c r="C16" s="730" t="s">
        <v>767</v>
      </c>
      <c r="D16" s="730"/>
      <c r="E16" s="151" t="s">
        <v>490</v>
      </c>
      <c r="F16" s="731"/>
      <c r="G16" s="732"/>
      <c r="H16" s="732"/>
      <c r="I16" s="732"/>
      <c r="J16" s="732"/>
      <c r="K16" s="732"/>
      <c r="L16" s="733"/>
      <c r="M16" s="730" t="s">
        <v>766</v>
      </c>
      <c r="N16" s="730" t="s">
        <v>767</v>
      </c>
      <c r="O16" s="730"/>
      <c r="P16" s="151" t="s">
        <v>495</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648</v>
      </c>
      <c r="F19" s="734"/>
      <c r="G19" s="735"/>
      <c r="H19" s="735"/>
      <c r="I19" s="735"/>
      <c r="J19" s="735"/>
      <c r="K19" s="735"/>
      <c r="L19" s="736"/>
      <c r="M19" s="730"/>
      <c r="N19" s="730" t="s">
        <v>633</v>
      </c>
      <c r="O19" s="730"/>
      <c r="P19" s="151" t="s">
        <v>657</v>
      </c>
      <c r="Q19" s="734"/>
      <c r="R19" s="735"/>
      <c r="S19" s="735"/>
      <c r="T19" s="735"/>
      <c r="U19" s="735"/>
      <c r="V19" s="735"/>
      <c r="W19" s="736"/>
    </row>
    <row r="20" spans="2:24" s="152" customFormat="1" ht="25.5" customHeight="1" x14ac:dyDescent="0.15">
      <c r="B20" s="708" t="s">
        <v>635</v>
      </c>
      <c r="C20" s="708"/>
      <c r="D20" s="708"/>
      <c r="E20" s="155" t="s">
        <v>267</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899</v>
      </c>
      <c r="F24" s="725"/>
      <c r="G24" s="726"/>
      <c r="H24" s="715" t="s">
        <v>774</v>
      </c>
      <c r="I24" s="715"/>
      <c r="J24" s="724" t="s">
        <v>900</v>
      </c>
      <c r="K24" s="725"/>
      <c r="L24" s="726"/>
      <c r="M24" s="715" t="s">
        <v>772</v>
      </c>
      <c r="N24" s="715"/>
      <c r="O24" s="715"/>
      <c r="P24" s="724" t="s">
        <v>901</v>
      </c>
      <c r="Q24" s="725"/>
      <c r="R24" s="726"/>
      <c r="S24" s="715" t="s">
        <v>774</v>
      </c>
      <c r="T24" s="715"/>
      <c r="U24" s="716" t="s">
        <v>814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902</v>
      </c>
      <c r="F26" s="710"/>
      <c r="G26" s="710"/>
      <c r="H26" s="710"/>
      <c r="I26" s="710"/>
      <c r="J26" s="710"/>
      <c r="K26" s="710"/>
      <c r="L26" s="711"/>
      <c r="M26" s="708" t="s">
        <v>780</v>
      </c>
      <c r="N26" s="708"/>
      <c r="O26" s="708"/>
      <c r="P26" s="709" t="s">
        <v>903</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C7A94051-49D2-46F6-A6DC-1B69280A53A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E77DE-57A0-4181-AC30-F4A66AE7BFBA}">
  <sheetPr codeName="Sheet4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495</v>
      </c>
      <c r="F5" s="731"/>
      <c r="G5" s="732"/>
      <c r="H5" s="732"/>
      <c r="I5" s="732"/>
      <c r="J5" s="732"/>
      <c r="K5" s="732"/>
      <c r="L5" s="733"/>
      <c r="M5" s="727" t="s">
        <v>766</v>
      </c>
      <c r="N5" s="740" t="s">
        <v>767</v>
      </c>
      <c r="O5" s="741"/>
      <c r="P5" s="151" t="s">
        <v>497</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657</v>
      </c>
      <c r="F8" s="734"/>
      <c r="G8" s="735"/>
      <c r="H8" s="735"/>
      <c r="I8" s="735"/>
      <c r="J8" s="735"/>
      <c r="K8" s="735"/>
      <c r="L8" s="736"/>
      <c r="M8" s="728"/>
      <c r="N8" s="740" t="s">
        <v>633</v>
      </c>
      <c r="O8" s="741"/>
      <c r="P8" s="151" t="s">
        <v>668</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599</v>
      </c>
      <c r="Q12" s="734"/>
      <c r="R12" s="735"/>
      <c r="S12" s="735"/>
      <c r="T12" s="735"/>
      <c r="U12" s="735"/>
      <c r="V12" s="735"/>
      <c r="W12" s="736"/>
    </row>
    <row r="13" spans="2:23" s="152" customFormat="1" ht="25.5" customHeight="1" x14ac:dyDescent="0.15">
      <c r="B13" s="715" t="s">
        <v>772</v>
      </c>
      <c r="C13" s="715"/>
      <c r="D13" s="715"/>
      <c r="E13" s="724" t="s">
        <v>904</v>
      </c>
      <c r="F13" s="725"/>
      <c r="G13" s="726"/>
      <c r="H13" s="715" t="s">
        <v>774</v>
      </c>
      <c r="I13" s="715"/>
      <c r="J13" s="716" t="s">
        <v>905</v>
      </c>
      <c r="K13" s="716"/>
      <c r="L13" s="716"/>
      <c r="M13" s="715" t="s">
        <v>772</v>
      </c>
      <c r="N13" s="715"/>
      <c r="O13" s="715"/>
      <c r="P13" s="724" t="s">
        <v>906</v>
      </c>
      <c r="Q13" s="725"/>
      <c r="R13" s="726"/>
      <c r="S13" s="715" t="s">
        <v>774</v>
      </c>
      <c r="T13" s="715"/>
      <c r="U13" s="716" t="s">
        <v>784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907</v>
      </c>
      <c r="F15" s="710"/>
      <c r="G15" s="710"/>
      <c r="H15" s="710"/>
      <c r="I15" s="710"/>
      <c r="J15" s="710"/>
      <c r="K15" s="710"/>
      <c r="L15" s="711"/>
      <c r="M15" s="708" t="s">
        <v>780</v>
      </c>
      <c r="N15" s="708"/>
      <c r="O15" s="708"/>
      <c r="P15" s="709" t="s">
        <v>908</v>
      </c>
      <c r="Q15" s="710"/>
      <c r="R15" s="710"/>
      <c r="S15" s="710"/>
      <c r="T15" s="710"/>
      <c r="U15" s="710"/>
      <c r="V15" s="710"/>
      <c r="W15" s="711"/>
    </row>
    <row r="16" spans="2:23" s="152" customFormat="1" ht="25.5" customHeight="1" x14ac:dyDescent="0.15">
      <c r="B16" s="730" t="s">
        <v>766</v>
      </c>
      <c r="C16" s="730" t="s">
        <v>767</v>
      </c>
      <c r="D16" s="730"/>
      <c r="E16" s="151" t="s">
        <v>501</v>
      </c>
      <c r="F16" s="731"/>
      <c r="G16" s="732"/>
      <c r="H16" s="732"/>
      <c r="I16" s="732"/>
      <c r="J16" s="732"/>
      <c r="K16" s="732"/>
      <c r="L16" s="733"/>
      <c r="M16" s="730" t="s">
        <v>766</v>
      </c>
      <c r="N16" s="730" t="s">
        <v>767</v>
      </c>
      <c r="O16" s="730"/>
      <c r="P16" s="151" t="s">
        <v>501</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2</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665</v>
      </c>
      <c r="F19" s="734"/>
      <c r="G19" s="735"/>
      <c r="H19" s="735"/>
      <c r="I19" s="735"/>
      <c r="J19" s="735"/>
      <c r="K19" s="735"/>
      <c r="L19" s="736"/>
      <c r="M19" s="730"/>
      <c r="N19" s="730" t="s">
        <v>633</v>
      </c>
      <c r="O19" s="730"/>
      <c r="P19" s="151" t="s">
        <v>665</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599</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853</v>
      </c>
      <c r="F24" s="725"/>
      <c r="G24" s="726"/>
      <c r="H24" s="715" t="s">
        <v>774</v>
      </c>
      <c r="I24" s="715"/>
      <c r="J24" s="724" t="s">
        <v>784</v>
      </c>
      <c r="K24" s="725"/>
      <c r="L24" s="726"/>
      <c r="M24" s="715" t="s">
        <v>772</v>
      </c>
      <c r="N24" s="715"/>
      <c r="O24" s="715"/>
      <c r="P24" s="724" t="s">
        <v>909</v>
      </c>
      <c r="Q24" s="725"/>
      <c r="R24" s="726"/>
      <c r="S24" s="715" t="s">
        <v>774</v>
      </c>
      <c r="T24" s="715"/>
      <c r="U24" s="716" t="s">
        <v>910</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911</v>
      </c>
      <c r="F26" s="710"/>
      <c r="G26" s="710"/>
      <c r="H26" s="710"/>
      <c r="I26" s="710"/>
      <c r="J26" s="710"/>
      <c r="K26" s="710"/>
      <c r="L26" s="711"/>
      <c r="M26" s="708" t="s">
        <v>780</v>
      </c>
      <c r="N26" s="708"/>
      <c r="O26" s="708"/>
      <c r="P26" s="709" t="s">
        <v>912</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F2509D33-A439-4574-8F0C-95BA8E91A47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01D81-8C86-4411-B4C3-B7E77FBAC489}">
  <sheetPr codeName="Sheet44"/>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501</v>
      </c>
      <c r="F5" s="731"/>
      <c r="G5" s="732"/>
      <c r="H5" s="732"/>
      <c r="I5" s="732"/>
      <c r="J5" s="732"/>
      <c r="K5" s="732"/>
      <c r="L5" s="733"/>
      <c r="M5" s="727" t="s">
        <v>766</v>
      </c>
      <c r="N5" s="740" t="s">
        <v>767</v>
      </c>
      <c r="O5" s="741"/>
      <c r="P5" s="151" t="s">
        <v>506</v>
      </c>
      <c r="Q5" s="734"/>
      <c r="R5" s="735"/>
      <c r="S5" s="735"/>
      <c r="T5" s="735"/>
      <c r="U5" s="735"/>
      <c r="V5" s="735"/>
      <c r="W5" s="736"/>
    </row>
    <row r="6" spans="2:23" s="152" customFormat="1" ht="25.5" customHeight="1" x14ac:dyDescent="0.15">
      <c r="B6" s="729"/>
      <c r="C6" s="740" t="s">
        <v>768</v>
      </c>
      <c r="D6" s="741"/>
      <c r="E6" s="153">
        <v>3</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665</v>
      </c>
      <c r="F8" s="734"/>
      <c r="G8" s="735"/>
      <c r="H8" s="735"/>
      <c r="I8" s="735"/>
      <c r="J8" s="735"/>
      <c r="K8" s="735"/>
      <c r="L8" s="736"/>
      <c r="M8" s="728"/>
      <c r="N8" s="740" t="s">
        <v>633</v>
      </c>
      <c r="O8" s="741"/>
      <c r="P8" s="151" t="s">
        <v>648</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652</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913</v>
      </c>
      <c r="F13" s="725"/>
      <c r="G13" s="726"/>
      <c r="H13" s="715" t="s">
        <v>774</v>
      </c>
      <c r="I13" s="715"/>
      <c r="J13" s="716" t="s">
        <v>914</v>
      </c>
      <c r="K13" s="716"/>
      <c r="L13" s="716"/>
      <c r="M13" s="715" t="s">
        <v>772</v>
      </c>
      <c r="N13" s="715"/>
      <c r="O13" s="715"/>
      <c r="P13" s="724" t="s">
        <v>906</v>
      </c>
      <c r="Q13" s="725"/>
      <c r="R13" s="726"/>
      <c r="S13" s="715" t="s">
        <v>774</v>
      </c>
      <c r="T13" s="715"/>
      <c r="U13" s="716" t="s">
        <v>784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915</v>
      </c>
      <c r="F15" s="710"/>
      <c r="G15" s="710"/>
      <c r="H15" s="710"/>
      <c r="I15" s="710"/>
      <c r="J15" s="710"/>
      <c r="K15" s="710"/>
      <c r="L15" s="711"/>
      <c r="M15" s="708" t="s">
        <v>780</v>
      </c>
      <c r="N15" s="708"/>
      <c r="O15" s="708"/>
      <c r="P15" s="709" t="s">
        <v>916</v>
      </c>
      <c r="Q15" s="710"/>
      <c r="R15" s="710"/>
      <c r="S15" s="710"/>
      <c r="T15" s="710"/>
      <c r="U15" s="710"/>
      <c r="V15" s="710"/>
      <c r="W15" s="711"/>
    </row>
    <row r="16" spans="2:23" s="152" customFormat="1" ht="25.5" customHeight="1" x14ac:dyDescent="0.15">
      <c r="B16" s="730" t="s">
        <v>766</v>
      </c>
      <c r="C16" s="730" t="s">
        <v>767</v>
      </c>
      <c r="D16" s="730"/>
      <c r="E16" s="151" t="s">
        <v>512</v>
      </c>
      <c r="F16" s="731"/>
      <c r="G16" s="732"/>
      <c r="H16" s="732"/>
      <c r="I16" s="732"/>
      <c r="J16" s="732"/>
      <c r="K16" s="732"/>
      <c r="L16" s="733"/>
      <c r="M16" s="730" t="s">
        <v>766</v>
      </c>
      <c r="N16" s="730" t="s">
        <v>767</v>
      </c>
      <c r="O16" s="730"/>
      <c r="P16" s="151" t="s">
        <v>515</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665</v>
      </c>
      <c r="F19" s="734"/>
      <c r="G19" s="735"/>
      <c r="H19" s="735"/>
      <c r="I19" s="735"/>
      <c r="J19" s="735"/>
      <c r="K19" s="735"/>
      <c r="L19" s="736"/>
      <c r="M19" s="730"/>
      <c r="N19" s="730" t="s">
        <v>633</v>
      </c>
      <c r="O19" s="730"/>
      <c r="P19" s="151" t="s">
        <v>665</v>
      </c>
      <c r="Q19" s="734"/>
      <c r="R19" s="735"/>
      <c r="S19" s="735"/>
      <c r="T19" s="735"/>
      <c r="U19" s="735"/>
      <c r="V19" s="735"/>
      <c r="W19" s="736"/>
    </row>
    <row r="20" spans="2:24" s="152" customFormat="1" ht="25.5" customHeight="1" x14ac:dyDescent="0.15">
      <c r="B20" s="708" t="s">
        <v>635</v>
      </c>
      <c r="C20" s="708"/>
      <c r="D20" s="708"/>
      <c r="E20" s="155" t="s">
        <v>276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917</v>
      </c>
      <c r="F24" s="725"/>
      <c r="G24" s="726"/>
      <c r="H24" s="715" t="s">
        <v>774</v>
      </c>
      <c r="I24" s="715"/>
      <c r="J24" s="724" t="s">
        <v>918</v>
      </c>
      <c r="K24" s="725"/>
      <c r="L24" s="726"/>
      <c r="M24" s="715" t="s">
        <v>772</v>
      </c>
      <c r="N24" s="715"/>
      <c r="O24" s="715"/>
      <c r="P24" s="724" t="s">
        <v>804</v>
      </c>
      <c r="Q24" s="725"/>
      <c r="R24" s="726"/>
      <c r="S24" s="715" t="s">
        <v>774</v>
      </c>
      <c r="T24" s="715"/>
      <c r="U24" s="716" t="s">
        <v>905</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919</v>
      </c>
      <c r="F26" s="710"/>
      <c r="G26" s="710"/>
      <c r="H26" s="710"/>
      <c r="I26" s="710"/>
      <c r="J26" s="710"/>
      <c r="K26" s="710"/>
      <c r="L26" s="711"/>
      <c r="M26" s="708" t="s">
        <v>780</v>
      </c>
      <c r="N26" s="708"/>
      <c r="O26" s="708"/>
      <c r="P26" s="709" t="s">
        <v>920</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25CB248A-A509-4118-AB00-5B60CC2138D6}">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9CE53-5194-4AB2-BFFA-1E1F82BC9ACB}">
  <sheetPr codeName="Sheet45"/>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516</v>
      </c>
      <c r="F5" s="731"/>
      <c r="G5" s="732"/>
      <c r="H5" s="732"/>
      <c r="I5" s="732"/>
      <c r="J5" s="732"/>
      <c r="K5" s="732"/>
      <c r="L5" s="733"/>
      <c r="M5" s="727" t="s">
        <v>766</v>
      </c>
      <c r="N5" s="740" t="s">
        <v>767</v>
      </c>
      <c r="O5" s="741"/>
      <c r="P5" s="151" t="s">
        <v>518</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665</v>
      </c>
      <c r="F8" s="734"/>
      <c r="G8" s="735"/>
      <c r="H8" s="735"/>
      <c r="I8" s="735"/>
      <c r="J8" s="735"/>
      <c r="K8" s="735"/>
      <c r="L8" s="736"/>
      <c r="M8" s="728"/>
      <c r="N8" s="740" t="s">
        <v>633</v>
      </c>
      <c r="O8" s="741"/>
      <c r="P8" s="151" t="s">
        <v>663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652</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815</v>
      </c>
      <c r="F13" s="725"/>
      <c r="G13" s="726"/>
      <c r="H13" s="715" t="s">
        <v>774</v>
      </c>
      <c r="I13" s="715"/>
      <c r="J13" s="716" t="s">
        <v>816</v>
      </c>
      <c r="K13" s="716"/>
      <c r="L13" s="716"/>
      <c r="M13" s="715" t="s">
        <v>772</v>
      </c>
      <c r="N13" s="715"/>
      <c r="O13" s="715"/>
      <c r="P13" s="724" t="s">
        <v>853</v>
      </c>
      <c r="Q13" s="725"/>
      <c r="R13" s="726"/>
      <c r="S13" s="715" t="s">
        <v>774</v>
      </c>
      <c r="T13" s="715"/>
      <c r="U13" s="716" t="s">
        <v>921</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922</v>
      </c>
      <c r="F15" s="710"/>
      <c r="G15" s="710"/>
      <c r="H15" s="710"/>
      <c r="I15" s="710"/>
      <c r="J15" s="710"/>
      <c r="K15" s="710"/>
      <c r="L15" s="711"/>
      <c r="M15" s="708" t="s">
        <v>780</v>
      </c>
      <c r="N15" s="708"/>
      <c r="O15" s="708"/>
      <c r="P15" s="709" t="s">
        <v>923</v>
      </c>
      <c r="Q15" s="710"/>
      <c r="R15" s="710"/>
      <c r="S15" s="710"/>
      <c r="T15" s="710"/>
      <c r="U15" s="710"/>
      <c r="V15" s="710"/>
      <c r="W15" s="711"/>
    </row>
    <row r="16" spans="2:23" s="152" customFormat="1" ht="25.5" customHeight="1" x14ac:dyDescent="0.15">
      <c r="B16" s="730" t="s">
        <v>766</v>
      </c>
      <c r="C16" s="730" t="s">
        <v>767</v>
      </c>
      <c r="D16" s="730"/>
      <c r="E16" s="151" t="s">
        <v>522</v>
      </c>
      <c r="F16" s="731"/>
      <c r="G16" s="732"/>
      <c r="H16" s="732"/>
      <c r="I16" s="732"/>
      <c r="J16" s="732"/>
      <c r="K16" s="732"/>
      <c r="L16" s="733"/>
      <c r="M16" s="730" t="s">
        <v>766</v>
      </c>
      <c r="N16" s="730" t="s">
        <v>767</v>
      </c>
      <c r="O16" s="730"/>
      <c r="P16" s="151" t="s">
        <v>524</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665</v>
      </c>
      <c r="F19" s="734"/>
      <c r="G19" s="735"/>
      <c r="H19" s="735"/>
      <c r="I19" s="735"/>
      <c r="J19" s="735"/>
      <c r="K19" s="735"/>
      <c r="L19" s="736"/>
      <c r="M19" s="730"/>
      <c r="N19" s="730" t="s">
        <v>633</v>
      </c>
      <c r="O19" s="730"/>
      <c r="P19" s="151" t="s">
        <v>665</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924</v>
      </c>
      <c r="F24" s="725"/>
      <c r="G24" s="726"/>
      <c r="H24" s="715" t="s">
        <v>774</v>
      </c>
      <c r="I24" s="715"/>
      <c r="J24" s="724" t="s">
        <v>925</v>
      </c>
      <c r="K24" s="725"/>
      <c r="L24" s="726"/>
      <c r="M24" s="715" t="s">
        <v>772</v>
      </c>
      <c r="N24" s="715"/>
      <c r="O24" s="715"/>
      <c r="P24" s="724" t="s">
        <v>926</v>
      </c>
      <c r="Q24" s="725"/>
      <c r="R24" s="726"/>
      <c r="S24" s="715" t="s">
        <v>774</v>
      </c>
      <c r="T24" s="715"/>
      <c r="U24" s="716" t="s">
        <v>784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927</v>
      </c>
      <c r="F26" s="710"/>
      <c r="G26" s="710"/>
      <c r="H26" s="710"/>
      <c r="I26" s="710"/>
      <c r="J26" s="710"/>
      <c r="K26" s="710"/>
      <c r="L26" s="711"/>
      <c r="M26" s="708" t="s">
        <v>780</v>
      </c>
      <c r="N26" s="708"/>
      <c r="O26" s="708"/>
      <c r="P26" s="709" t="s">
        <v>895</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2DCBB0DE-77D0-4BF6-9AC7-585CF206FC62}">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39EE-4966-4A53-BE04-C415F5298499}">
  <sheetPr codeName="Sheet46"/>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524</v>
      </c>
      <c r="F5" s="731"/>
      <c r="G5" s="732"/>
      <c r="H5" s="732"/>
      <c r="I5" s="732"/>
      <c r="J5" s="732"/>
      <c r="K5" s="732"/>
      <c r="L5" s="733"/>
      <c r="M5" s="727" t="s">
        <v>766</v>
      </c>
      <c r="N5" s="740" t="s">
        <v>767</v>
      </c>
      <c r="O5" s="741"/>
      <c r="P5" s="151" t="s">
        <v>529</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665</v>
      </c>
      <c r="F8" s="734"/>
      <c r="G8" s="735"/>
      <c r="H8" s="735"/>
      <c r="I8" s="735"/>
      <c r="J8" s="735"/>
      <c r="K8" s="735"/>
      <c r="L8" s="736"/>
      <c r="M8" s="728"/>
      <c r="N8" s="740" t="s">
        <v>633</v>
      </c>
      <c r="O8" s="741"/>
      <c r="P8" s="151" t="s">
        <v>663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652</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877</v>
      </c>
      <c r="F13" s="725"/>
      <c r="G13" s="726"/>
      <c r="H13" s="715" t="s">
        <v>774</v>
      </c>
      <c r="I13" s="715"/>
      <c r="J13" s="716" t="s">
        <v>784</v>
      </c>
      <c r="K13" s="716"/>
      <c r="L13" s="716"/>
      <c r="M13" s="715" t="s">
        <v>772</v>
      </c>
      <c r="N13" s="715"/>
      <c r="O13" s="715"/>
      <c r="P13" s="724" t="s">
        <v>928</v>
      </c>
      <c r="Q13" s="725"/>
      <c r="R13" s="726"/>
      <c r="S13" s="715" t="s">
        <v>774</v>
      </c>
      <c r="T13" s="715"/>
      <c r="U13" s="716" t="s">
        <v>929</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930</v>
      </c>
      <c r="F15" s="710"/>
      <c r="G15" s="710"/>
      <c r="H15" s="710"/>
      <c r="I15" s="710"/>
      <c r="J15" s="710"/>
      <c r="K15" s="710"/>
      <c r="L15" s="711"/>
      <c r="M15" s="708" t="s">
        <v>780</v>
      </c>
      <c r="N15" s="708"/>
      <c r="O15" s="708"/>
      <c r="P15" s="709" t="s">
        <v>931</v>
      </c>
      <c r="Q15" s="710"/>
      <c r="R15" s="710"/>
      <c r="S15" s="710"/>
      <c r="T15" s="710"/>
      <c r="U15" s="710"/>
      <c r="V15" s="710"/>
      <c r="W15" s="711"/>
    </row>
    <row r="16" spans="2:23" s="152" customFormat="1" ht="25.5" customHeight="1" x14ac:dyDescent="0.15">
      <c r="B16" s="730" t="s">
        <v>766</v>
      </c>
      <c r="C16" s="730" t="s">
        <v>767</v>
      </c>
      <c r="D16" s="730"/>
      <c r="E16" s="151" t="s">
        <v>529</v>
      </c>
      <c r="F16" s="731"/>
      <c r="G16" s="732"/>
      <c r="H16" s="732"/>
      <c r="I16" s="732"/>
      <c r="J16" s="732"/>
      <c r="K16" s="732"/>
      <c r="L16" s="733"/>
      <c r="M16" s="730" t="s">
        <v>766</v>
      </c>
      <c r="N16" s="730" t="s">
        <v>767</v>
      </c>
      <c r="O16" s="730"/>
      <c r="P16" s="151" t="s">
        <v>529</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3</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657</v>
      </c>
      <c r="F19" s="734"/>
      <c r="G19" s="735"/>
      <c r="H19" s="735"/>
      <c r="I19" s="735"/>
      <c r="J19" s="735"/>
      <c r="K19" s="735"/>
      <c r="L19" s="736"/>
      <c r="M19" s="730"/>
      <c r="N19" s="730" t="s">
        <v>633</v>
      </c>
      <c r="O19" s="730"/>
      <c r="P19" s="151" t="s">
        <v>665</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932</v>
      </c>
      <c r="F24" s="725"/>
      <c r="G24" s="726"/>
      <c r="H24" s="715" t="s">
        <v>774</v>
      </c>
      <c r="I24" s="715"/>
      <c r="J24" s="724" t="s">
        <v>933</v>
      </c>
      <c r="K24" s="725"/>
      <c r="L24" s="726"/>
      <c r="M24" s="715" t="s">
        <v>772</v>
      </c>
      <c r="N24" s="715"/>
      <c r="O24" s="715"/>
      <c r="P24" s="724" t="s">
        <v>883</v>
      </c>
      <c r="Q24" s="725"/>
      <c r="R24" s="726"/>
      <c r="S24" s="715" t="s">
        <v>774</v>
      </c>
      <c r="T24" s="715"/>
      <c r="U24" s="716" t="s">
        <v>929</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934</v>
      </c>
      <c r="F26" s="710"/>
      <c r="G26" s="710"/>
      <c r="H26" s="710"/>
      <c r="I26" s="710"/>
      <c r="J26" s="710"/>
      <c r="K26" s="710"/>
      <c r="L26" s="711"/>
      <c r="M26" s="708" t="s">
        <v>780</v>
      </c>
      <c r="N26" s="708"/>
      <c r="O26" s="708"/>
      <c r="P26" s="709" t="s">
        <v>935</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A1FE2C6F-8D39-4A6C-B4C8-A40EF39DC48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F2548-7562-407D-83B9-B84717E68E38}">
  <sheetPr codeName="Sheet47"/>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530</v>
      </c>
      <c r="F5" s="731"/>
      <c r="G5" s="732"/>
      <c r="H5" s="732"/>
      <c r="I5" s="732"/>
      <c r="J5" s="732"/>
      <c r="K5" s="732"/>
      <c r="L5" s="733"/>
      <c r="M5" s="727" t="s">
        <v>766</v>
      </c>
      <c r="N5" s="740" t="s">
        <v>767</v>
      </c>
      <c r="O5" s="741"/>
      <c r="P5" s="151" t="s">
        <v>530</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2</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663</v>
      </c>
      <c r="F8" s="734"/>
      <c r="G8" s="735"/>
      <c r="H8" s="735"/>
      <c r="I8" s="735"/>
      <c r="J8" s="735"/>
      <c r="K8" s="735"/>
      <c r="L8" s="736"/>
      <c r="M8" s="728"/>
      <c r="N8" s="740" t="s">
        <v>633</v>
      </c>
      <c r="O8" s="741"/>
      <c r="P8" s="151" t="s">
        <v>665</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883</v>
      </c>
      <c r="F13" s="725"/>
      <c r="G13" s="726"/>
      <c r="H13" s="715" t="s">
        <v>774</v>
      </c>
      <c r="I13" s="715"/>
      <c r="J13" s="716" t="s">
        <v>784</v>
      </c>
      <c r="K13" s="716"/>
      <c r="L13" s="716"/>
      <c r="M13" s="715" t="s">
        <v>772</v>
      </c>
      <c r="N13" s="715"/>
      <c r="O13" s="715"/>
      <c r="P13" s="724" t="s">
        <v>936</v>
      </c>
      <c r="Q13" s="725"/>
      <c r="R13" s="726"/>
      <c r="S13" s="715" t="s">
        <v>774</v>
      </c>
      <c r="T13" s="715"/>
      <c r="U13" s="716" t="s">
        <v>784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937</v>
      </c>
      <c r="F15" s="710"/>
      <c r="G15" s="710"/>
      <c r="H15" s="710"/>
      <c r="I15" s="710"/>
      <c r="J15" s="710"/>
      <c r="K15" s="710"/>
      <c r="L15" s="711"/>
      <c r="M15" s="708" t="s">
        <v>780</v>
      </c>
      <c r="N15" s="708"/>
      <c r="O15" s="708"/>
      <c r="P15" s="709" t="s">
        <v>938</v>
      </c>
      <c r="Q15" s="710"/>
      <c r="R15" s="710"/>
      <c r="S15" s="710"/>
      <c r="T15" s="710"/>
      <c r="U15" s="710"/>
      <c r="V15" s="710"/>
      <c r="W15" s="711"/>
    </row>
    <row r="16" spans="2:23" s="152" customFormat="1" ht="25.5" customHeight="1" x14ac:dyDescent="0.15">
      <c r="B16" s="730" t="s">
        <v>766</v>
      </c>
      <c r="C16" s="730" t="s">
        <v>767</v>
      </c>
      <c r="D16" s="730"/>
      <c r="E16" s="151" t="s">
        <v>532</v>
      </c>
      <c r="F16" s="731"/>
      <c r="G16" s="732"/>
      <c r="H16" s="732"/>
      <c r="I16" s="732"/>
      <c r="J16" s="732"/>
      <c r="K16" s="732"/>
      <c r="L16" s="733"/>
      <c r="M16" s="730" t="s">
        <v>766</v>
      </c>
      <c r="N16" s="730" t="s">
        <v>767</v>
      </c>
      <c r="O16" s="730"/>
      <c r="P16" s="151" t="s">
        <v>533</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665</v>
      </c>
      <c r="F19" s="734"/>
      <c r="G19" s="735"/>
      <c r="H19" s="735"/>
      <c r="I19" s="735"/>
      <c r="J19" s="735"/>
      <c r="K19" s="735"/>
      <c r="L19" s="736"/>
      <c r="M19" s="730"/>
      <c r="N19" s="730" t="s">
        <v>633</v>
      </c>
      <c r="O19" s="730"/>
      <c r="P19" s="151" t="s">
        <v>657</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853</v>
      </c>
      <c r="F24" s="725"/>
      <c r="G24" s="726"/>
      <c r="H24" s="715" t="s">
        <v>774</v>
      </c>
      <c r="I24" s="715"/>
      <c r="J24" s="724" t="s">
        <v>939</v>
      </c>
      <c r="K24" s="725"/>
      <c r="L24" s="726"/>
      <c r="M24" s="715" t="s">
        <v>772</v>
      </c>
      <c r="N24" s="715"/>
      <c r="O24" s="715"/>
      <c r="P24" s="724" t="s">
        <v>887</v>
      </c>
      <c r="Q24" s="725"/>
      <c r="R24" s="726"/>
      <c r="S24" s="715" t="s">
        <v>774</v>
      </c>
      <c r="T24" s="715"/>
      <c r="U24" s="716" t="s">
        <v>940</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941</v>
      </c>
      <c r="F26" s="710"/>
      <c r="G26" s="710"/>
      <c r="H26" s="710"/>
      <c r="I26" s="710"/>
      <c r="J26" s="710"/>
      <c r="K26" s="710"/>
      <c r="L26" s="711"/>
      <c r="M26" s="708" t="s">
        <v>780</v>
      </c>
      <c r="N26" s="708"/>
      <c r="O26" s="708"/>
      <c r="P26" s="709" t="s">
        <v>942</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54BDA01E-EE95-4660-B07A-ACC58DC5188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CFE70-ED2E-4619-A0BB-89DA96F9368B}">
  <sheetPr codeName="Sheet48"/>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534</v>
      </c>
      <c r="F5" s="731"/>
      <c r="G5" s="732"/>
      <c r="H5" s="732"/>
      <c r="I5" s="732"/>
      <c r="J5" s="732"/>
      <c r="K5" s="732"/>
      <c r="L5" s="733"/>
      <c r="M5" s="727" t="s">
        <v>766</v>
      </c>
      <c r="N5" s="740" t="s">
        <v>767</v>
      </c>
      <c r="O5" s="741"/>
      <c r="P5" s="151" t="s">
        <v>535</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657</v>
      </c>
      <c r="F8" s="734"/>
      <c r="G8" s="735"/>
      <c r="H8" s="735"/>
      <c r="I8" s="735"/>
      <c r="J8" s="735"/>
      <c r="K8" s="735"/>
      <c r="L8" s="736"/>
      <c r="M8" s="728"/>
      <c r="N8" s="740" t="s">
        <v>633</v>
      </c>
      <c r="O8" s="741"/>
      <c r="P8" s="151" t="s">
        <v>673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t="s">
        <v>599</v>
      </c>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686</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785</v>
      </c>
      <c r="F13" s="725"/>
      <c r="G13" s="726"/>
      <c r="H13" s="715" t="s">
        <v>774</v>
      </c>
      <c r="I13" s="715"/>
      <c r="J13" s="716" t="s">
        <v>784</v>
      </c>
      <c r="K13" s="716"/>
      <c r="L13" s="716"/>
      <c r="M13" s="715" t="s">
        <v>772</v>
      </c>
      <c r="N13" s="715"/>
      <c r="O13" s="715"/>
      <c r="P13" s="724" t="s">
        <v>819</v>
      </c>
      <c r="Q13" s="725"/>
      <c r="R13" s="726"/>
      <c r="S13" s="715" t="s">
        <v>774</v>
      </c>
      <c r="T13" s="715"/>
      <c r="U13" s="716" t="s">
        <v>884</v>
      </c>
      <c r="V13" s="716"/>
      <c r="W13" s="716"/>
    </row>
    <row r="14" spans="2:23" s="152" customFormat="1" ht="25.5" customHeight="1" x14ac:dyDescent="0.15">
      <c r="B14" s="429" t="s">
        <v>778</v>
      </c>
      <c r="C14" s="429"/>
      <c r="D14" s="429"/>
      <c r="E14" s="717" t="s">
        <v>856</v>
      </c>
      <c r="F14" s="717"/>
      <c r="G14" s="717"/>
      <c r="H14" s="480" t="s">
        <v>779</v>
      </c>
      <c r="I14" s="481"/>
      <c r="J14" s="718">
        <v>45621</v>
      </c>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857</v>
      </c>
      <c r="F15" s="710"/>
      <c r="G15" s="710"/>
      <c r="H15" s="710"/>
      <c r="I15" s="710"/>
      <c r="J15" s="710"/>
      <c r="K15" s="710"/>
      <c r="L15" s="711"/>
      <c r="M15" s="708" t="s">
        <v>780</v>
      </c>
      <c r="N15" s="708"/>
      <c r="O15" s="708"/>
      <c r="P15" s="709" t="s">
        <v>943</v>
      </c>
      <c r="Q15" s="710"/>
      <c r="R15" s="710"/>
      <c r="S15" s="710"/>
      <c r="T15" s="710"/>
      <c r="U15" s="710"/>
      <c r="V15" s="710"/>
      <c r="W15" s="711"/>
    </row>
    <row r="16" spans="2:23" s="152" customFormat="1" ht="25.5" customHeight="1" x14ac:dyDescent="0.15">
      <c r="B16" s="730" t="s">
        <v>766</v>
      </c>
      <c r="C16" s="730" t="s">
        <v>767</v>
      </c>
      <c r="D16" s="730"/>
      <c r="E16" s="151" t="s">
        <v>539</v>
      </c>
      <c r="F16" s="731"/>
      <c r="G16" s="732"/>
      <c r="H16" s="732"/>
      <c r="I16" s="732"/>
      <c r="J16" s="732"/>
      <c r="K16" s="732"/>
      <c r="L16" s="733"/>
      <c r="M16" s="730" t="s">
        <v>766</v>
      </c>
      <c r="N16" s="730" t="s">
        <v>767</v>
      </c>
      <c r="O16" s="730"/>
      <c r="P16" s="151" t="s">
        <v>540</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673</v>
      </c>
      <c r="F19" s="734"/>
      <c r="G19" s="735"/>
      <c r="H19" s="735"/>
      <c r="I19" s="735"/>
      <c r="J19" s="735"/>
      <c r="K19" s="735"/>
      <c r="L19" s="736"/>
      <c r="M19" s="730"/>
      <c r="N19" s="730" t="s">
        <v>633</v>
      </c>
      <c r="O19" s="730"/>
      <c r="P19" s="151" t="s">
        <v>657</v>
      </c>
      <c r="Q19" s="734"/>
      <c r="R19" s="735"/>
      <c r="S19" s="735"/>
      <c r="T19" s="735"/>
      <c r="U19" s="735"/>
      <c r="V19" s="735"/>
      <c r="W19" s="736"/>
    </row>
    <row r="20" spans="2:24" s="152" customFormat="1" ht="25.5" customHeight="1" x14ac:dyDescent="0.15">
      <c r="B20" s="708" t="s">
        <v>635</v>
      </c>
      <c r="C20" s="708"/>
      <c r="D20" s="708"/>
      <c r="E20" s="155" t="s">
        <v>267</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819</v>
      </c>
      <c r="F24" s="725"/>
      <c r="G24" s="726"/>
      <c r="H24" s="715" t="s">
        <v>774</v>
      </c>
      <c r="I24" s="715"/>
      <c r="J24" s="724" t="s">
        <v>884</v>
      </c>
      <c r="K24" s="725"/>
      <c r="L24" s="726"/>
      <c r="M24" s="715" t="s">
        <v>772</v>
      </c>
      <c r="N24" s="715"/>
      <c r="O24" s="715"/>
      <c r="P24" s="724" t="s">
        <v>883</v>
      </c>
      <c r="Q24" s="725"/>
      <c r="R24" s="726"/>
      <c r="S24" s="715" t="s">
        <v>774</v>
      </c>
      <c r="T24" s="715"/>
      <c r="U24" s="716" t="s">
        <v>944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945</v>
      </c>
      <c r="F26" s="710"/>
      <c r="G26" s="710"/>
      <c r="H26" s="710"/>
      <c r="I26" s="710"/>
      <c r="J26" s="710"/>
      <c r="K26" s="710"/>
      <c r="L26" s="711"/>
      <c r="M26" s="708" t="s">
        <v>780</v>
      </c>
      <c r="N26" s="708"/>
      <c r="O26" s="708"/>
      <c r="P26" s="709" t="s">
        <v>946</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624EC67-818A-48BF-B931-F4D83F8F6E8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F78A-E4A2-4C6F-B2F3-6EA58B208596}">
  <sheetPr codeName="Sheet49"/>
  <dimension ref="B1:X31"/>
  <sheetViews>
    <sheetView showGridLines="0" showZeros="0" view="pageBreakPreview" zoomScale="80" zoomScaleNormal="70" zoomScaleSheetLayoutView="80"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317</v>
      </c>
      <c r="F5" s="731"/>
      <c r="G5" s="732"/>
      <c r="H5" s="732"/>
      <c r="I5" s="732"/>
      <c r="J5" s="732"/>
      <c r="K5" s="732"/>
      <c r="L5" s="733"/>
      <c r="M5" s="727" t="s">
        <v>766</v>
      </c>
      <c r="N5" s="740" t="s">
        <v>767</v>
      </c>
      <c r="O5" s="741"/>
      <c r="P5" s="151" t="s">
        <v>333</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668</v>
      </c>
      <c r="F8" s="734"/>
      <c r="G8" s="735"/>
      <c r="H8" s="735"/>
      <c r="I8" s="735"/>
      <c r="J8" s="735"/>
      <c r="K8" s="735"/>
      <c r="L8" s="736"/>
      <c r="M8" s="728"/>
      <c r="N8" s="740" t="s">
        <v>633</v>
      </c>
      <c r="O8" s="741"/>
      <c r="P8" s="151" t="s">
        <v>657</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947</v>
      </c>
      <c r="F13" s="725"/>
      <c r="G13" s="726"/>
      <c r="H13" s="715" t="s">
        <v>774</v>
      </c>
      <c r="I13" s="715"/>
      <c r="J13" s="716" t="s">
        <v>948</v>
      </c>
      <c r="K13" s="716"/>
      <c r="L13" s="716"/>
      <c r="M13" s="715" t="s">
        <v>772</v>
      </c>
      <c r="N13" s="715"/>
      <c r="O13" s="715"/>
      <c r="P13" s="724" t="s">
        <v>949</v>
      </c>
      <c r="Q13" s="725"/>
      <c r="R13" s="726"/>
      <c r="S13" s="715" t="s">
        <v>774</v>
      </c>
      <c r="T13" s="715"/>
      <c r="U13" s="716" t="s">
        <v>950</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951</v>
      </c>
      <c r="F15" s="710"/>
      <c r="G15" s="710"/>
      <c r="H15" s="710"/>
      <c r="I15" s="710"/>
      <c r="J15" s="710"/>
      <c r="K15" s="710"/>
      <c r="L15" s="711"/>
      <c r="M15" s="708" t="s">
        <v>780</v>
      </c>
      <c r="N15" s="708"/>
      <c r="O15" s="708"/>
      <c r="P15" s="709" t="s">
        <v>952</v>
      </c>
      <c r="Q15" s="710"/>
      <c r="R15" s="710"/>
      <c r="S15" s="710"/>
      <c r="T15" s="710"/>
      <c r="U15" s="710"/>
      <c r="V15" s="710"/>
      <c r="W15" s="711"/>
    </row>
    <row r="16" spans="2:23" s="152" customFormat="1" ht="25.5" customHeight="1" x14ac:dyDescent="0.15">
      <c r="B16" s="730" t="s">
        <v>766</v>
      </c>
      <c r="C16" s="730" t="s">
        <v>767</v>
      </c>
      <c r="D16" s="730"/>
      <c r="E16" s="151" t="s">
        <v>340</v>
      </c>
      <c r="F16" s="731"/>
      <c r="G16" s="732"/>
      <c r="H16" s="732"/>
      <c r="I16" s="732"/>
      <c r="J16" s="732"/>
      <c r="K16" s="732"/>
      <c r="L16" s="733"/>
      <c r="M16" s="730" t="s">
        <v>766</v>
      </c>
      <c r="N16" s="730" t="s">
        <v>767</v>
      </c>
      <c r="O16" s="730"/>
      <c r="P16" s="151" t="s">
        <v>340</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2</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663</v>
      </c>
      <c r="F19" s="734"/>
      <c r="G19" s="735"/>
      <c r="H19" s="735"/>
      <c r="I19" s="735"/>
      <c r="J19" s="735"/>
      <c r="K19" s="735"/>
      <c r="L19" s="736"/>
      <c r="M19" s="730"/>
      <c r="N19" s="730" t="s">
        <v>633</v>
      </c>
      <c r="O19" s="730"/>
      <c r="P19" s="151" t="s">
        <v>665</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686</v>
      </c>
      <c r="Q23" s="734"/>
      <c r="R23" s="735"/>
      <c r="S23" s="735"/>
      <c r="T23" s="735"/>
      <c r="U23" s="735"/>
      <c r="V23" s="735"/>
      <c r="W23" s="736"/>
    </row>
    <row r="24" spans="2:24" s="152" customFormat="1" ht="25.5" customHeight="1" x14ac:dyDescent="0.15">
      <c r="B24" s="715" t="s">
        <v>772</v>
      </c>
      <c r="C24" s="715"/>
      <c r="D24" s="715"/>
      <c r="E24" s="724" t="s">
        <v>804</v>
      </c>
      <c r="F24" s="725"/>
      <c r="G24" s="726"/>
      <c r="H24" s="715" t="s">
        <v>774</v>
      </c>
      <c r="I24" s="715"/>
      <c r="J24" s="724" t="s">
        <v>905</v>
      </c>
      <c r="K24" s="725"/>
      <c r="L24" s="726"/>
      <c r="M24" s="715" t="s">
        <v>772</v>
      </c>
      <c r="N24" s="715"/>
      <c r="O24" s="715"/>
      <c r="P24" s="724" t="s">
        <v>887</v>
      </c>
      <c r="Q24" s="725"/>
      <c r="R24" s="726"/>
      <c r="S24" s="715" t="s">
        <v>774</v>
      </c>
      <c r="T24" s="715"/>
      <c r="U24" s="716" t="s">
        <v>940</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953</v>
      </c>
      <c r="F26" s="710"/>
      <c r="G26" s="710"/>
      <c r="H26" s="710"/>
      <c r="I26" s="710"/>
      <c r="J26" s="710"/>
      <c r="K26" s="710"/>
      <c r="L26" s="711"/>
      <c r="M26" s="708" t="s">
        <v>780</v>
      </c>
      <c r="N26" s="708"/>
      <c r="O26" s="708"/>
      <c r="P26" s="709" t="s">
        <v>954</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D383D123-F367-4F7B-8900-B88FBCEFF548}">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554EC-CA11-4442-A69C-28873B1A236D}">
  <sheetPr codeName="Sheet50"/>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343</v>
      </c>
      <c r="F5" s="731"/>
      <c r="G5" s="732"/>
      <c r="H5" s="732"/>
      <c r="I5" s="732"/>
      <c r="J5" s="732"/>
      <c r="K5" s="732"/>
      <c r="L5" s="733"/>
      <c r="M5" s="727" t="s">
        <v>766</v>
      </c>
      <c r="N5" s="740" t="s">
        <v>767</v>
      </c>
      <c r="O5" s="741"/>
      <c r="P5" s="151" t="s">
        <v>347</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665</v>
      </c>
      <c r="F8" s="734"/>
      <c r="G8" s="735"/>
      <c r="H8" s="735"/>
      <c r="I8" s="735"/>
      <c r="J8" s="735"/>
      <c r="K8" s="735"/>
      <c r="L8" s="736"/>
      <c r="M8" s="728"/>
      <c r="N8" s="740" t="s">
        <v>633</v>
      </c>
      <c r="O8" s="741"/>
      <c r="P8" s="151" t="s">
        <v>711</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887</v>
      </c>
      <c r="F13" s="725"/>
      <c r="G13" s="726"/>
      <c r="H13" s="715" t="s">
        <v>774</v>
      </c>
      <c r="I13" s="715"/>
      <c r="J13" s="716" t="s">
        <v>955</v>
      </c>
      <c r="K13" s="716"/>
      <c r="L13" s="716"/>
      <c r="M13" s="715" t="s">
        <v>772</v>
      </c>
      <c r="N13" s="715"/>
      <c r="O13" s="715"/>
      <c r="P13" s="724" t="s">
        <v>956</v>
      </c>
      <c r="Q13" s="725"/>
      <c r="R13" s="726"/>
      <c r="S13" s="715" t="s">
        <v>774</v>
      </c>
      <c r="T13" s="715"/>
      <c r="U13" s="716" t="s">
        <v>957</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958</v>
      </c>
      <c r="F15" s="710"/>
      <c r="G15" s="710"/>
      <c r="H15" s="710"/>
      <c r="I15" s="710"/>
      <c r="J15" s="710"/>
      <c r="K15" s="710"/>
      <c r="L15" s="711"/>
      <c r="M15" s="708" t="s">
        <v>780</v>
      </c>
      <c r="N15" s="708"/>
      <c r="O15" s="708"/>
      <c r="P15" s="709" t="s">
        <v>959</v>
      </c>
      <c r="Q15" s="710"/>
      <c r="R15" s="710"/>
      <c r="S15" s="710"/>
      <c r="T15" s="710"/>
      <c r="U15" s="710"/>
      <c r="V15" s="710"/>
      <c r="W15" s="711"/>
    </row>
    <row r="16" spans="2:23" s="152" customFormat="1" ht="25.5" customHeight="1" x14ac:dyDescent="0.15">
      <c r="B16" s="730" t="s">
        <v>766</v>
      </c>
      <c r="C16" s="730" t="s">
        <v>767</v>
      </c>
      <c r="D16" s="730"/>
      <c r="E16" s="151" t="s">
        <v>347</v>
      </c>
      <c r="F16" s="731"/>
      <c r="G16" s="732"/>
      <c r="H16" s="732"/>
      <c r="I16" s="732"/>
      <c r="J16" s="732"/>
      <c r="K16" s="732"/>
      <c r="L16" s="733"/>
      <c r="M16" s="730" t="s">
        <v>766</v>
      </c>
      <c r="N16" s="730" t="s">
        <v>767</v>
      </c>
      <c r="O16" s="730"/>
      <c r="P16" s="151" t="s">
        <v>348</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665</v>
      </c>
      <c r="F19" s="734"/>
      <c r="G19" s="735"/>
      <c r="H19" s="735"/>
      <c r="I19" s="735"/>
      <c r="J19" s="735"/>
      <c r="K19" s="735"/>
      <c r="L19" s="736"/>
      <c r="M19" s="730"/>
      <c r="N19" s="730" t="s">
        <v>633</v>
      </c>
      <c r="O19" s="730"/>
      <c r="P19" s="151" t="s">
        <v>663</v>
      </c>
      <c r="Q19" s="734"/>
      <c r="R19" s="735"/>
      <c r="S19" s="735"/>
      <c r="T19" s="735"/>
      <c r="U19" s="735"/>
      <c r="V19" s="735"/>
      <c r="W19" s="736"/>
    </row>
    <row r="20" spans="2:24" s="152" customFormat="1" ht="25.5" customHeight="1" x14ac:dyDescent="0.15">
      <c r="B20" s="708" t="s">
        <v>635</v>
      </c>
      <c r="C20" s="708"/>
      <c r="D20" s="708"/>
      <c r="E20" s="155" t="s">
        <v>276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960</v>
      </c>
      <c r="F24" s="725"/>
      <c r="G24" s="726"/>
      <c r="H24" s="715" t="s">
        <v>774</v>
      </c>
      <c r="I24" s="715"/>
      <c r="J24" s="724" t="s">
        <v>784</v>
      </c>
      <c r="K24" s="725"/>
      <c r="L24" s="726"/>
      <c r="M24" s="715" t="s">
        <v>772</v>
      </c>
      <c r="N24" s="715"/>
      <c r="O24" s="715"/>
      <c r="P24" s="724" t="s">
        <v>961</v>
      </c>
      <c r="Q24" s="725"/>
      <c r="R24" s="726"/>
      <c r="S24" s="715" t="s">
        <v>774</v>
      </c>
      <c r="T24" s="715"/>
      <c r="U24" s="716" t="s">
        <v>962</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963</v>
      </c>
      <c r="F26" s="710"/>
      <c r="G26" s="710"/>
      <c r="H26" s="710"/>
      <c r="I26" s="710"/>
      <c r="J26" s="710"/>
      <c r="K26" s="710"/>
      <c r="L26" s="711"/>
      <c r="M26" s="708" t="s">
        <v>780</v>
      </c>
      <c r="N26" s="708"/>
      <c r="O26" s="708"/>
      <c r="P26" s="709" t="s">
        <v>964</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4AA6DD7D-1184-4504-86FA-E52BD2141E4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898BC-A35B-4279-9A74-9AF239706BCB}">
  <sheetPr codeName="Sheet51"/>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351</v>
      </c>
      <c r="F5" s="731"/>
      <c r="G5" s="732"/>
      <c r="H5" s="732"/>
      <c r="I5" s="732"/>
      <c r="J5" s="732"/>
      <c r="K5" s="732"/>
      <c r="L5" s="733"/>
      <c r="M5" s="727" t="s">
        <v>766</v>
      </c>
      <c r="N5" s="740" t="s">
        <v>767</v>
      </c>
      <c r="O5" s="741"/>
      <c r="P5" s="151" t="s">
        <v>353</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648</v>
      </c>
      <c r="F8" s="734"/>
      <c r="G8" s="735"/>
      <c r="H8" s="735"/>
      <c r="I8" s="735"/>
      <c r="J8" s="735"/>
      <c r="K8" s="735"/>
      <c r="L8" s="736"/>
      <c r="M8" s="728"/>
      <c r="N8" s="740" t="s">
        <v>633</v>
      </c>
      <c r="O8" s="741"/>
      <c r="P8" s="151" t="s">
        <v>665</v>
      </c>
      <c r="Q8" s="734"/>
      <c r="R8" s="735"/>
      <c r="S8" s="735"/>
      <c r="T8" s="735"/>
      <c r="U8" s="735"/>
      <c r="V8" s="735"/>
      <c r="W8" s="736"/>
    </row>
    <row r="9" spans="2:23" s="152" customFormat="1" ht="25.5" customHeight="1" x14ac:dyDescent="0.15">
      <c r="B9" s="742" t="s">
        <v>635</v>
      </c>
      <c r="C9" s="743"/>
      <c r="D9" s="744"/>
      <c r="E9" s="155" t="s">
        <v>267</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819</v>
      </c>
      <c r="F13" s="725"/>
      <c r="G13" s="726"/>
      <c r="H13" s="715" t="s">
        <v>774</v>
      </c>
      <c r="I13" s="715"/>
      <c r="J13" s="716" t="s">
        <v>884</v>
      </c>
      <c r="K13" s="716"/>
      <c r="L13" s="716"/>
      <c r="M13" s="715" t="s">
        <v>772</v>
      </c>
      <c r="N13" s="715"/>
      <c r="O13" s="715"/>
      <c r="P13" s="724" t="s">
        <v>853</v>
      </c>
      <c r="Q13" s="725"/>
      <c r="R13" s="726"/>
      <c r="S13" s="715" t="s">
        <v>774</v>
      </c>
      <c r="T13" s="715"/>
      <c r="U13" s="716" t="s">
        <v>784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965</v>
      </c>
      <c r="F15" s="710"/>
      <c r="G15" s="710"/>
      <c r="H15" s="710"/>
      <c r="I15" s="710"/>
      <c r="J15" s="710"/>
      <c r="K15" s="710"/>
      <c r="L15" s="711"/>
      <c r="M15" s="708" t="s">
        <v>780</v>
      </c>
      <c r="N15" s="708"/>
      <c r="O15" s="708"/>
      <c r="P15" s="709" t="s">
        <v>802</v>
      </c>
      <c r="Q15" s="710"/>
      <c r="R15" s="710"/>
      <c r="S15" s="710"/>
      <c r="T15" s="710"/>
      <c r="U15" s="710"/>
      <c r="V15" s="710"/>
      <c r="W15" s="711"/>
    </row>
    <row r="16" spans="2:23" s="152" customFormat="1" ht="25.5" customHeight="1" x14ac:dyDescent="0.15">
      <c r="B16" s="730" t="s">
        <v>766</v>
      </c>
      <c r="C16" s="730" t="s">
        <v>767</v>
      </c>
      <c r="D16" s="730"/>
      <c r="E16" s="151" t="s">
        <v>354</v>
      </c>
      <c r="F16" s="731"/>
      <c r="G16" s="732"/>
      <c r="H16" s="732"/>
      <c r="I16" s="732"/>
      <c r="J16" s="732"/>
      <c r="K16" s="732"/>
      <c r="L16" s="733"/>
      <c r="M16" s="730" t="s">
        <v>766</v>
      </c>
      <c r="N16" s="730" t="s">
        <v>767</v>
      </c>
      <c r="O16" s="730"/>
      <c r="P16" s="151" t="s">
        <v>354</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2</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668</v>
      </c>
      <c r="F19" s="734"/>
      <c r="G19" s="735"/>
      <c r="H19" s="735"/>
      <c r="I19" s="735"/>
      <c r="J19" s="735"/>
      <c r="K19" s="735"/>
      <c r="L19" s="736"/>
      <c r="M19" s="730"/>
      <c r="N19" s="730" t="s">
        <v>633</v>
      </c>
      <c r="O19" s="730"/>
      <c r="P19" s="151" t="s">
        <v>668</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599</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966</v>
      </c>
      <c r="F24" s="725"/>
      <c r="G24" s="726"/>
      <c r="H24" s="715" t="s">
        <v>774</v>
      </c>
      <c r="I24" s="715"/>
      <c r="J24" s="724" t="s">
        <v>784</v>
      </c>
      <c r="K24" s="725"/>
      <c r="L24" s="726"/>
      <c r="M24" s="715" t="s">
        <v>772</v>
      </c>
      <c r="N24" s="715"/>
      <c r="O24" s="715"/>
      <c r="P24" s="724" t="s">
        <v>967</v>
      </c>
      <c r="Q24" s="725"/>
      <c r="R24" s="726"/>
      <c r="S24" s="715" t="s">
        <v>774</v>
      </c>
      <c r="T24" s="715"/>
      <c r="U24" s="716" t="s">
        <v>784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968</v>
      </c>
      <c r="F26" s="710"/>
      <c r="G26" s="710"/>
      <c r="H26" s="710"/>
      <c r="I26" s="710"/>
      <c r="J26" s="710"/>
      <c r="K26" s="710"/>
      <c r="L26" s="711"/>
      <c r="M26" s="708" t="s">
        <v>780</v>
      </c>
      <c r="N26" s="708"/>
      <c r="O26" s="708"/>
      <c r="P26" s="709" t="s">
        <v>843</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D237B79C-C4B1-4F66-82E2-7E6C4948B1C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06718-FF4A-4015-A1D7-4762DB4FF8C6}">
  <sheetPr codeName="Sheet52"/>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355</v>
      </c>
      <c r="F5" s="731"/>
      <c r="G5" s="732"/>
      <c r="H5" s="732"/>
      <c r="I5" s="732"/>
      <c r="J5" s="732"/>
      <c r="K5" s="732"/>
      <c r="L5" s="733"/>
      <c r="M5" s="727" t="s">
        <v>766</v>
      </c>
      <c r="N5" s="740" t="s">
        <v>767</v>
      </c>
      <c r="O5" s="741"/>
      <c r="P5" s="151" t="s">
        <v>357</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663</v>
      </c>
      <c r="F8" s="734"/>
      <c r="G8" s="735"/>
      <c r="H8" s="735"/>
      <c r="I8" s="735"/>
      <c r="J8" s="735"/>
      <c r="K8" s="735"/>
      <c r="L8" s="736"/>
      <c r="M8" s="728"/>
      <c r="N8" s="740" t="s">
        <v>633</v>
      </c>
      <c r="O8" s="741"/>
      <c r="P8" s="151" t="s">
        <v>673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652</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879</v>
      </c>
      <c r="F13" s="725"/>
      <c r="G13" s="726"/>
      <c r="H13" s="715" t="s">
        <v>774</v>
      </c>
      <c r="I13" s="715"/>
      <c r="J13" s="716" t="s">
        <v>814</v>
      </c>
      <c r="K13" s="716"/>
      <c r="L13" s="716"/>
      <c r="M13" s="715" t="s">
        <v>772</v>
      </c>
      <c r="N13" s="715"/>
      <c r="O13" s="715"/>
      <c r="P13" s="724" t="s">
        <v>819</v>
      </c>
      <c r="Q13" s="725"/>
      <c r="R13" s="726"/>
      <c r="S13" s="715" t="s">
        <v>774</v>
      </c>
      <c r="T13" s="715"/>
      <c r="U13" s="716" t="s">
        <v>884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969</v>
      </c>
      <c r="F15" s="710"/>
      <c r="G15" s="710"/>
      <c r="H15" s="710"/>
      <c r="I15" s="710"/>
      <c r="J15" s="710"/>
      <c r="K15" s="710"/>
      <c r="L15" s="711"/>
      <c r="M15" s="708" t="s">
        <v>780</v>
      </c>
      <c r="N15" s="708"/>
      <c r="O15" s="708"/>
      <c r="P15" s="709" t="s">
        <v>970</v>
      </c>
      <c r="Q15" s="710"/>
      <c r="R15" s="710"/>
      <c r="S15" s="710"/>
      <c r="T15" s="710"/>
      <c r="U15" s="710"/>
      <c r="V15" s="710"/>
      <c r="W15" s="711"/>
    </row>
    <row r="16" spans="2:23" s="152" customFormat="1" ht="25.5" customHeight="1" x14ac:dyDescent="0.15">
      <c r="B16" s="730" t="s">
        <v>766</v>
      </c>
      <c r="C16" s="730" t="s">
        <v>767</v>
      </c>
      <c r="D16" s="730"/>
      <c r="E16" s="151" t="s">
        <v>362</v>
      </c>
      <c r="F16" s="731"/>
      <c r="G16" s="732"/>
      <c r="H16" s="732"/>
      <c r="I16" s="732"/>
      <c r="J16" s="732"/>
      <c r="K16" s="732"/>
      <c r="L16" s="733"/>
      <c r="M16" s="730" t="s">
        <v>766</v>
      </c>
      <c r="N16" s="730" t="s">
        <v>767</v>
      </c>
      <c r="O16" s="730"/>
      <c r="P16" s="151" t="s">
        <v>363</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648</v>
      </c>
      <c r="F19" s="734"/>
      <c r="G19" s="735"/>
      <c r="H19" s="735"/>
      <c r="I19" s="735"/>
      <c r="J19" s="735"/>
      <c r="K19" s="735"/>
      <c r="L19" s="736"/>
      <c r="M19" s="730"/>
      <c r="N19" s="730" t="s">
        <v>633</v>
      </c>
      <c r="O19" s="730"/>
      <c r="P19" s="151" t="s">
        <v>673</v>
      </c>
      <c r="Q19" s="734"/>
      <c r="R19" s="735"/>
      <c r="S19" s="735"/>
      <c r="T19" s="735"/>
      <c r="U19" s="735"/>
      <c r="V19" s="735"/>
      <c r="W19" s="736"/>
    </row>
    <row r="20" spans="2:24" s="152" customFormat="1" ht="25.5" customHeight="1" x14ac:dyDescent="0.15">
      <c r="B20" s="708" t="s">
        <v>635</v>
      </c>
      <c r="C20" s="708"/>
      <c r="D20" s="708"/>
      <c r="E20" s="155" t="s">
        <v>267</v>
      </c>
      <c r="F20" s="734"/>
      <c r="G20" s="735"/>
      <c r="H20" s="735"/>
      <c r="I20" s="735"/>
      <c r="J20" s="735"/>
      <c r="K20" s="735"/>
      <c r="L20" s="736"/>
      <c r="M20" s="708" t="s">
        <v>635</v>
      </c>
      <c r="N20" s="708"/>
      <c r="O20" s="708"/>
      <c r="P20" s="155" t="s">
        <v>267</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819</v>
      </c>
      <c r="F24" s="725"/>
      <c r="G24" s="726"/>
      <c r="H24" s="715" t="s">
        <v>774</v>
      </c>
      <c r="I24" s="715"/>
      <c r="J24" s="724" t="s">
        <v>784</v>
      </c>
      <c r="K24" s="725"/>
      <c r="L24" s="726"/>
      <c r="M24" s="715" t="s">
        <v>772</v>
      </c>
      <c r="N24" s="715"/>
      <c r="O24" s="715"/>
      <c r="P24" s="724" t="s">
        <v>819</v>
      </c>
      <c r="Q24" s="725"/>
      <c r="R24" s="726"/>
      <c r="S24" s="715" t="s">
        <v>774</v>
      </c>
      <c r="T24" s="715"/>
      <c r="U24" s="716" t="s">
        <v>884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916</v>
      </c>
      <c r="F26" s="710"/>
      <c r="G26" s="710"/>
      <c r="H26" s="710"/>
      <c r="I26" s="710"/>
      <c r="J26" s="710"/>
      <c r="K26" s="710"/>
      <c r="L26" s="711"/>
      <c r="M26" s="708" t="s">
        <v>780</v>
      </c>
      <c r="N26" s="708"/>
      <c r="O26" s="708"/>
      <c r="P26" s="709" t="s">
        <v>971</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43CA66C6-9922-4C27-B63E-E5B6D2E094F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8FF21-37E7-450C-B920-A04476297EA9}">
  <sheetPr codeName="Sheet53"/>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367</v>
      </c>
      <c r="F5" s="731"/>
      <c r="G5" s="732"/>
      <c r="H5" s="732"/>
      <c r="I5" s="732"/>
      <c r="J5" s="732"/>
      <c r="K5" s="732"/>
      <c r="L5" s="733"/>
      <c r="M5" s="727" t="s">
        <v>766</v>
      </c>
      <c r="N5" s="740" t="s">
        <v>767</v>
      </c>
      <c r="O5" s="741"/>
      <c r="P5" s="151" t="s">
        <v>367</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2</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663</v>
      </c>
      <c r="F8" s="734"/>
      <c r="G8" s="735"/>
      <c r="H8" s="735"/>
      <c r="I8" s="735"/>
      <c r="J8" s="735"/>
      <c r="K8" s="735"/>
      <c r="L8" s="736"/>
      <c r="M8" s="728"/>
      <c r="N8" s="740" t="s">
        <v>633</v>
      </c>
      <c r="O8" s="741"/>
      <c r="P8" s="151" t="s">
        <v>673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599</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877</v>
      </c>
      <c r="F13" s="725"/>
      <c r="G13" s="726"/>
      <c r="H13" s="715" t="s">
        <v>774</v>
      </c>
      <c r="I13" s="715"/>
      <c r="J13" s="716" t="s">
        <v>894</v>
      </c>
      <c r="K13" s="716"/>
      <c r="L13" s="716"/>
      <c r="M13" s="715" t="s">
        <v>772</v>
      </c>
      <c r="N13" s="715"/>
      <c r="O13" s="715"/>
      <c r="P13" s="724" t="s">
        <v>819</v>
      </c>
      <c r="Q13" s="725"/>
      <c r="R13" s="726"/>
      <c r="S13" s="715" t="s">
        <v>774</v>
      </c>
      <c r="T13" s="715"/>
      <c r="U13" s="716" t="s">
        <v>884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972</v>
      </c>
      <c r="F15" s="710"/>
      <c r="G15" s="710"/>
      <c r="H15" s="710"/>
      <c r="I15" s="710"/>
      <c r="J15" s="710"/>
      <c r="K15" s="710"/>
      <c r="L15" s="711"/>
      <c r="M15" s="708" t="s">
        <v>780</v>
      </c>
      <c r="N15" s="708"/>
      <c r="O15" s="708"/>
      <c r="P15" s="709" t="s">
        <v>973</v>
      </c>
      <c r="Q15" s="710"/>
      <c r="R15" s="710"/>
      <c r="S15" s="710"/>
      <c r="T15" s="710"/>
      <c r="U15" s="710"/>
      <c r="V15" s="710"/>
      <c r="W15" s="711"/>
    </row>
    <row r="16" spans="2:23" s="152" customFormat="1" ht="25.5" customHeight="1" x14ac:dyDescent="0.15">
      <c r="B16" s="730" t="s">
        <v>766</v>
      </c>
      <c r="C16" s="730" t="s">
        <v>767</v>
      </c>
      <c r="D16" s="730"/>
      <c r="E16" s="151" t="s">
        <v>367</v>
      </c>
      <c r="F16" s="731"/>
      <c r="G16" s="732"/>
      <c r="H16" s="732"/>
      <c r="I16" s="732"/>
      <c r="J16" s="732"/>
      <c r="K16" s="732"/>
      <c r="L16" s="733"/>
      <c r="M16" s="730" t="s">
        <v>766</v>
      </c>
      <c r="N16" s="730" t="s">
        <v>767</v>
      </c>
      <c r="O16" s="730"/>
      <c r="P16" s="151" t="s">
        <v>373</v>
      </c>
      <c r="Q16" s="734"/>
      <c r="R16" s="735"/>
      <c r="S16" s="735"/>
      <c r="T16" s="735"/>
      <c r="U16" s="735"/>
      <c r="V16" s="735"/>
      <c r="W16" s="736"/>
    </row>
    <row r="17" spans="2:24" s="152" customFormat="1" ht="25.5" customHeight="1" x14ac:dyDescent="0.15">
      <c r="B17" s="730"/>
      <c r="C17" s="730" t="s">
        <v>768</v>
      </c>
      <c r="D17" s="730"/>
      <c r="E17" s="153">
        <v>3</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673</v>
      </c>
      <c r="F19" s="734"/>
      <c r="G19" s="735"/>
      <c r="H19" s="735"/>
      <c r="I19" s="735"/>
      <c r="J19" s="735"/>
      <c r="K19" s="735"/>
      <c r="L19" s="736"/>
      <c r="M19" s="730"/>
      <c r="N19" s="730" t="s">
        <v>633</v>
      </c>
      <c r="O19" s="730"/>
      <c r="P19" s="151" t="s">
        <v>648</v>
      </c>
      <c r="Q19" s="734"/>
      <c r="R19" s="735"/>
      <c r="S19" s="735"/>
      <c r="T19" s="735"/>
      <c r="U19" s="735"/>
      <c r="V19" s="735"/>
      <c r="W19" s="736"/>
    </row>
    <row r="20" spans="2:24" s="152" customFormat="1" ht="25.5" customHeight="1" x14ac:dyDescent="0.15">
      <c r="B20" s="708" t="s">
        <v>635</v>
      </c>
      <c r="C20" s="708"/>
      <c r="D20" s="708"/>
      <c r="E20" s="155" t="s">
        <v>267</v>
      </c>
      <c r="F20" s="734"/>
      <c r="G20" s="735"/>
      <c r="H20" s="735"/>
      <c r="I20" s="735"/>
      <c r="J20" s="735"/>
      <c r="K20" s="735"/>
      <c r="L20" s="736"/>
      <c r="M20" s="708" t="s">
        <v>635</v>
      </c>
      <c r="N20" s="708"/>
      <c r="O20" s="708"/>
      <c r="P20" s="155" t="s">
        <v>267</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974</v>
      </c>
      <c r="F24" s="725"/>
      <c r="G24" s="726"/>
      <c r="H24" s="715" t="s">
        <v>774</v>
      </c>
      <c r="I24" s="715"/>
      <c r="J24" s="724" t="s">
        <v>784</v>
      </c>
      <c r="K24" s="725"/>
      <c r="L24" s="726"/>
      <c r="M24" s="715" t="s">
        <v>772</v>
      </c>
      <c r="N24" s="715"/>
      <c r="O24" s="715"/>
      <c r="P24" s="724" t="s">
        <v>819</v>
      </c>
      <c r="Q24" s="725"/>
      <c r="R24" s="726"/>
      <c r="S24" s="715" t="s">
        <v>774</v>
      </c>
      <c r="T24" s="715"/>
      <c r="U24" s="716" t="s">
        <v>884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897</v>
      </c>
      <c r="F26" s="710"/>
      <c r="G26" s="710"/>
      <c r="H26" s="710"/>
      <c r="I26" s="710"/>
      <c r="J26" s="710"/>
      <c r="K26" s="710"/>
      <c r="L26" s="711"/>
      <c r="M26" s="708" t="s">
        <v>780</v>
      </c>
      <c r="N26" s="708"/>
      <c r="O26" s="708"/>
      <c r="P26" s="709" t="s">
        <v>975</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EF1CF625-AD18-45FF-970C-6C77A1BC5D3F}">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065-DF43-48E1-8D2C-147A010309AC}">
  <sheetPr codeName="Sheet54"/>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373</v>
      </c>
      <c r="F5" s="731"/>
      <c r="G5" s="732"/>
      <c r="H5" s="732"/>
      <c r="I5" s="732"/>
      <c r="J5" s="732"/>
      <c r="K5" s="732"/>
      <c r="L5" s="733"/>
      <c r="M5" s="727" t="s">
        <v>766</v>
      </c>
      <c r="N5" s="740" t="s">
        <v>767</v>
      </c>
      <c r="O5" s="741"/>
      <c r="P5" s="151" t="s">
        <v>374</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673</v>
      </c>
      <c r="F8" s="734"/>
      <c r="G8" s="735"/>
      <c r="H8" s="735"/>
      <c r="I8" s="735"/>
      <c r="J8" s="735"/>
      <c r="K8" s="735"/>
      <c r="L8" s="736"/>
      <c r="M8" s="728"/>
      <c r="N8" s="740" t="s">
        <v>633</v>
      </c>
      <c r="O8" s="741"/>
      <c r="P8" s="151" t="s">
        <v>673</v>
      </c>
      <c r="Q8" s="734"/>
      <c r="R8" s="735"/>
      <c r="S8" s="735"/>
      <c r="T8" s="735"/>
      <c r="U8" s="735"/>
      <c r="V8" s="735"/>
      <c r="W8" s="736"/>
    </row>
    <row r="9" spans="2:23" s="152" customFormat="1" ht="25.5" customHeight="1" x14ac:dyDescent="0.15">
      <c r="B9" s="742" t="s">
        <v>635</v>
      </c>
      <c r="C9" s="743"/>
      <c r="D9" s="744"/>
      <c r="E9" s="155" t="s">
        <v>267</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819</v>
      </c>
      <c r="F13" s="725"/>
      <c r="G13" s="726"/>
      <c r="H13" s="715" t="s">
        <v>774</v>
      </c>
      <c r="I13" s="715"/>
      <c r="J13" s="716" t="s">
        <v>884</v>
      </c>
      <c r="K13" s="716"/>
      <c r="L13" s="716"/>
      <c r="M13" s="715" t="s">
        <v>772</v>
      </c>
      <c r="N13" s="715"/>
      <c r="O13" s="715"/>
      <c r="P13" s="724" t="s">
        <v>819</v>
      </c>
      <c r="Q13" s="725"/>
      <c r="R13" s="726"/>
      <c r="S13" s="715" t="s">
        <v>774</v>
      </c>
      <c r="T13" s="715"/>
      <c r="U13" s="716" t="s">
        <v>884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976</v>
      </c>
      <c r="F15" s="710"/>
      <c r="G15" s="710"/>
      <c r="H15" s="710"/>
      <c r="I15" s="710"/>
      <c r="J15" s="710"/>
      <c r="K15" s="710"/>
      <c r="L15" s="711"/>
      <c r="M15" s="708" t="s">
        <v>780</v>
      </c>
      <c r="N15" s="708"/>
      <c r="O15" s="708"/>
      <c r="P15" s="709" t="s">
        <v>977</v>
      </c>
      <c r="Q15" s="710"/>
      <c r="R15" s="710"/>
      <c r="S15" s="710"/>
      <c r="T15" s="710"/>
      <c r="U15" s="710"/>
      <c r="V15" s="710"/>
      <c r="W15" s="711"/>
    </row>
    <row r="16" spans="2:23" s="152" customFormat="1" ht="25.5" customHeight="1" x14ac:dyDescent="0.15">
      <c r="B16" s="730" t="s">
        <v>766</v>
      </c>
      <c r="C16" s="730" t="s">
        <v>767</v>
      </c>
      <c r="D16" s="730"/>
      <c r="E16" s="151" t="s">
        <v>376</v>
      </c>
      <c r="F16" s="731"/>
      <c r="G16" s="732"/>
      <c r="H16" s="732"/>
      <c r="I16" s="732"/>
      <c r="J16" s="732"/>
      <c r="K16" s="732"/>
      <c r="L16" s="733"/>
      <c r="M16" s="730" t="s">
        <v>766</v>
      </c>
      <c r="N16" s="730" t="s">
        <v>767</v>
      </c>
      <c r="O16" s="730"/>
      <c r="P16" s="151" t="s">
        <v>378</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663</v>
      </c>
      <c r="F19" s="734"/>
      <c r="G19" s="735"/>
      <c r="H19" s="735"/>
      <c r="I19" s="735"/>
      <c r="J19" s="735"/>
      <c r="K19" s="735"/>
      <c r="L19" s="736"/>
      <c r="M19" s="730"/>
      <c r="N19" s="730" t="s">
        <v>633</v>
      </c>
      <c r="O19" s="730"/>
      <c r="P19" s="151" t="s">
        <v>673</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267</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893</v>
      </c>
      <c r="F24" s="725"/>
      <c r="G24" s="726"/>
      <c r="H24" s="715" t="s">
        <v>774</v>
      </c>
      <c r="I24" s="715"/>
      <c r="J24" s="724" t="s">
        <v>894</v>
      </c>
      <c r="K24" s="725"/>
      <c r="L24" s="726"/>
      <c r="M24" s="715" t="s">
        <v>772</v>
      </c>
      <c r="N24" s="715"/>
      <c r="O24" s="715"/>
      <c r="P24" s="724" t="s">
        <v>819</v>
      </c>
      <c r="Q24" s="725"/>
      <c r="R24" s="726"/>
      <c r="S24" s="715" t="s">
        <v>774</v>
      </c>
      <c r="T24" s="715"/>
      <c r="U24" s="716" t="s">
        <v>884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978</v>
      </c>
      <c r="F26" s="710"/>
      <c r="G26" s="710"/>
      <c r="H26" s="710"/>
      <c r="I26" s="710"/>
      <c r="J26" s="710"/>
      <c r="K26" s="710"/>
      <c r="L26" s="711"/>
      <c r="M26" s="708" t="s">
        <v>780</v>
      </c>
      <c r="N26" s="708"/>
      <c r="O26" s="708"/>
      <c r="P26" s="709" t="s">
        <v>979</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C0FC5D31-8A98-4774-99E1-02026AB15AAD}">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B4D7-2455-4640-B350-518EC5E2901C}">
  <sheetPr codeName="Sheet55"/>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378</v>
      </c>
      <c r="F5" s="731"/>
      <c r="G5" s="732"/>
      <c r="H5" s="732"/>
      <c r="I5" s="732"/>
      <c r="J5" s="732"/>
      <c r="K5" s="732"/>
      <c r="L5" s="733"/>
      <c r="M5" s="727" t="s">
        <v>766</v>
      </c>
      <c r="N5" s="740" t="s">
        <v>767</v>
      </c>
      <c r="O5" s="741"/>
      <c r="P5" s="151" t="s">
        <v>379</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673</v>
      </c>
      <c r="F8" s="734"/>
      <c r="G8" s="735"/>
      <c r="H8" s="735"/>
      <c r="I8" s="735"/>
      <c r="J8" s="735"/>
      <c r="K8" s="735"/>
      <c r="L8" s="736"/>
      <c r="M8" s="728"/>
      <c r="N8" s="740" t="s">
        <v>633</v>
      </c>
      <c r="O8" s="741"/>
      <c r="P8" s="151" t="s">
        <v>673</v>
      </c>
      <c r="Q8" s="734"/>
      <c r="R8" s="735"/>
      <c r="S8" s="735"/>
      <c r="T8" s="735"/>
      <c r="U8" s="735"/>
      <c r="V8" s="735"/>
      <c r="W8" s="736"/>
    </row>
    <row r="9" spans="2:23" s="152" customFormat="1" ht="25.5" customHeight="1" x14ac:dyDescent="0.15">
      <c r="B9" s="742" t="s">
        <v>635</v>
      </c>
      <c r="C9" s="743"/>
      <c r="D9" s="744"/>
      <c r="E9" s="155" t="s">
        <v>267</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819</v>
      </c>
      <c r="F13" s="725"/>
      <c r="G13" s="726"/>
      <c r="H13" s="715" t="s">
        <v>774</v>
      </c>
      <c r="I13" s="715"/>
      <c r="J13" s="716" t="s">
        <v>884</v>
      </c>
      <c r="K13" s="716"/>
      <c r="L13" s="716"/>
      <c r="M13" s="715" t="s">
        <v>772</v>
      </c>
      <c r="N13" s="715"/>
      <c r="O13" s="715"/>
      <c r="P13" s="724" t="s">
        <v>819</v>
      </c>
      <c r="Q13" s="725"/>
      <c r="R13" s="726"/>
      <c r="S13" s="715" t="s">
        <v>774</v>
      </c>
      <c r="T13" s="715"/>
      <c r="U13" s="716" t="s">
        <v>850</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980</v>
      </c>
      <c r="F15" s="710"/>
      <c r="G15" s="710"/>
      <c r="H15" s="710"/>
      <c r="I15" s="710"/>
      <c r="J15" s="710"/>
      <c r="K15" s="710"/>
      <c r="L15" s="711"/>
      <c r="M15" s="708" t="s">
        <v>780</v>
      </c>
      <c r="N15" s="708"/>
      <c r="O15" s="708"/>
      <c r="P15" s="709" t="s">
        <v>981</v>
      </c>
      <c r="Q15" s="710"/>
      <c r="R15" s="710"/>
      <c r="S15" s="710"/>
      <c r="T15" s="710"/>
      <c r="U15" s="710"/>
      <c r="V15" s="710"/>
      <c r="W15" s="711"/>
    </row>
    <row r="16" spans="2:23" s="152" customFormat="1" ht="25.5" customHeight="1" x14ac:dyDescent="0.15">
      <c r="B16" s="730" t="s">
        <v>766</v>
      </c>
      <c r="C16" s="730" t="s">
        <v>767</v>
      </c>
      <c r="D16" s="730"/>
      <c r="E16" s="151" t="s">
        <v>380</v>
      </c>
      <c r="F16" s="731"/>
      <c r="G16" s="732"/>
      <c r="H16" s="732"/>
      <c r="I16" s="732"/>
      <c r="J16" s="732"/>
      <c r="K16" s="732"/>
      <c r="L16" s="733"/>
      <c r="M16" s="730" t="s">
        <v>766</v>
      </c>
      <c r="N16" s="730" t="s">
        <v>767</v>
      </c>
      <c r="O16" s="730"/>
      <c r="P16" s="151" t="s">
        <v>384</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668</v>
      </c>
      <c r="F19" s="734"/>
      <c r="G19" s="735"/>
      <c r="H19" s="735"/>
      <c r="I19" s="735"/>
      <c r="J19" s="735"/>
      <c r="K19" s="735"/>
      <c r="L19" s="736"/>
      <c r="M19" s="730"/>
      <c r="N19" s="730" t="s">
        <v>633</v>
      </c>
      <c r="O19" s="730"/>
      <c r="P19" s="151" t="s">
        <v>648</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267</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652</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906</v>
      </c>
      <c r="F24" s="725"/>
      <c r="G24" s="726"/>
      <c r="H24" s="715" t="s">
        <v>774</v>
      </c>
      <c r="I24" s="715"/>
      <c r="J24" s="724" t="s">
        <v>784</v>
      </c>
      <c r="K24" s="725"/>
      <c r="L24" s="726"/>
      <c r="M24" s="715" t="s">
        <v>772</v>
      </c>
      <c r="N24" s="715"/>
      <c r="O24" s="715"/>
      <c r="P24" s="724" t="s">
        <v>819</v>
      </c>
      <c r="Q24" s="725"/>
      <c r="R24" s="726"/>
      <c r="S24" s="715" t="s">
        <v>774</v>
      </c>
      <c r="T24" s="715"/>
      <c r="U24" s="716" t="s">
        <v>884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898</v>
      </c>
      <c r="F26" s="710"/>
      <c r="G26" s="710"/>
      <c r="H26" s="710"/>
      <c r="I26" s="710"/>
      <c r="J26" s="710"/>
      <c r="K26" s="710"/>
      <c r="L26" s="711"/>
      <c r="M26" s="708" t="s">
        <v>780</v>
      </c>
      <c r="N26" s="708"/>
      <c r="O26" s="708"/>
      <c r="P26" s="709" t="s">
        <v>982</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4268AE4C-C5B0-4B35-BE11-2CF1E3DDCED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1875-6867-40FE-A375-CBF29652F411}">
  <sheetPr codeName="Sheet56"/>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384</v>
      </c>
      <c r="F5" s="731"/>
      <c r="G5" s="732"/>
      <c r="H5" s="732"/>
      <c r="I5" s="732"/>
      <c r="J5" s="732"/>
      <c r="K5" s="732"/>
      <c r="L5" s="733"/>
      <c r="M5" s="727" t="s">
        <v>766</v>
      </c>
      <c r="N5" s="740" t="s">
        <v>767</v>
      </c>
      <c r="O5" s="741"/>
      <c r="P5" s="151" t="s">
        <v>385</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673</v>
      </c>
      <c r="F8" s="734"/>
      <c r="G8" s="735"/>
      <c r="H8" s="735"/>
      <c r="I8" s="735"/>
      <c r="J8" s="735"/>
      <c r="K8" s="735"/>
      <c r="L8" s="736"/>
      <c r="M8" s="728"/>
      <c r="N8" s="740" t="s">
        <v>633</v>
      </c>
      <c r="O8" s="741"/>
      <c r="P8" s="151" t="s">
        <v>673</v>
      </c>
      <c r="Q8" s="734"/>
      <c r="R8" s="735"/>
      <c r="S8" s="735"/>
      <c r="T8" s="735"/>
      <c r="U8" s="735"/>
      <c r="V8" s="735"/>
      <c r="W8" s="736"/>
    </row>
    <row r="9" spans="2:23" s="152" customFormat="1" ht="25.5" customHeight="1" x14ac:dyDescent="0.15">
      <c r="B9" s="742" t="s">
        <v>635</v>
      </c>
      <c r="C9" s="743"/>
      <c r="D9" s="744"/>
      <c r="E9" s="155" t="s">
        <v>267</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819</v>
      </c>
      <c r="F13" s="725"/>
      <c r="G13" s="726"/>
      <c r="H13" s="715" t="s">
        <v>774</v>
      </c>
      <c r="I13" s="715"/>
      <c r="J13" s="716" t="s">
        <v>983</v>
      </c>
      <c r="K13" s="716"/>
      <c r="L13" s="716"/>
      <c r="M13" s="715" t="s">
        <v>772</v>
      </c>
      <c r="N13" s="715"/>
      <c r="O13" s="715"/>
      <c r="P13" s="724" t="s">
        <v>819</v>
      </c>
      <c r="Q13" s="725"/>
      <c r="R13" s="726"/>
      <c r="S13" s="715" t="s">
        <v>774</v>
      </c>
      <c r="T13" s="715"/>
      <c r="U13" s="716" t="s">
        <v>784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984</v>
      </c>
      <c r="F15" s="710"/>
      <c r="G15" s="710"/>
      <c r="H15" s="710"/>
      <c r="I15" s="710"/>
      <c r="J15" s="710"/>
      <c r="K15" s="710"/>
      <c r="L15" s="711"/>
      <c r="M15" s="708" t="s">
        <v>780</v>
      </c>
      <c r="N15" s="708"/>
      <c r="O15" s="708"/>
      <c r="P15" s="709" t="s">
        <v>897</v>
      </c>
      <c r="Q15" s="710"/>
      <c r="R15" s="710"/>
      <c r="S15" s="710"/>
      <c r="T15" s="710"/>
      <c r="U15" s="710"/>
      <c r="V15" s="710"/>
      <c r="W15" s="711"/>
    </row>
    <row r="16" spans="2:23" s="152" customFormat="1" ht="25.5" customHeight="1" x14ac:dyDescent="0.15">
      <c r="B16" s="730" t="s">
        <v>766</v>
      </c>
      <c r="C16" s="730" t="s">
        <v>767</v>
      </c>
      <c r="D16" s="730"/>
      <c r="E16" s="151" t="s">
        <v>386</v>
      </c>
      <c r="F16" s="731"/>
      <c r="G16" s="732"/>
      <c r="H16" s="732"/>
      <c r="I16" s="732"/>
      <c r="J16" s="732"/>
      <c r="K16" s="732"/>
      <c r="L16" s="733"/>
      <c r="M16" s="730" t="s">
        <v>766</v>
      </c>
      <c r="N16" s="730" t="s">
        <v>767</v>
      </c>
      <c r="O16" s="730"/>
      <c r="P16" s="151" t="s">
        <v>387</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673</v>
      </c>
      <c r="F19" s="734"/>
      <c r="G19" s="735"/>
      <c r="H19" s="735"/>
      <c r="I19" s="735"/>
      <c r="J19" s="735"/>
      <c r="K19" s="735"/>
      <c r="L19" s="736"/>
      <c r="M19" s="730"/>
      <c r="N19" s="730" t="s">
        <v>633</v>
      </c>
      <c r="O19" s="730"/>
      <c r="P19" s="151" t="s">
        <v>673</v>
      </c>
      <c r="Q19" s="734"/>
      <c r="R19" s="735"/>
      <c r="S19" s="735"/>
      <c r="T19" s="735"/>
      <c r="U19" s="735"/>
      <c r="V19" s="735"/>
      <c r="W19" s="736"/>
    </row>
    <row r="20" spans="2:24" s="152" customFormat="1" ht="25.5" customHeight="1" x14ac:dyDescent="0.15">
      <c r="B20" s="708" t="s">
        <v>635</v>
      </c>
      <c r="C20" s="708"/>
      <c r="D20" s="708"/>
      <c r="E20" s="155" t="s">
        <v>267</v>
      </c>
      <c r="F20" s="734"/>
      <c r="G20" s="735"/>
      <c r="H20" s="735"/>
      <c r="I20" s="735"/>
      <c r="J20" s="735"/>
      <c r="K20" s="735"/>
      <c r="L20" s="736"/>
      <c r="M20" s="708" t="s">
        <v>635</v>
      </c>
      <c r="N20" s="708"/>
      <c r="O20" s="708"/>
      <c r="P20" s="155" t="s">
        <v>267</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819</v>
      </c>
      <c r="F24" s="725"/>
      <c r="G24" s="726"/>
      <c r="H24" s="715" t="s">
        <v>774</v>
      </c>
      <c r="I24" s="715"/>
      <c r="J24" s="724" t="s">
        <v>884</v>
      </c>
      <c r="K24" s="725"/>
      <c r="L24" s="726"/>
      <c r="M24" s="715" t="s">
        <v>772</v>
      </c>
      <c r="N24" s="715"/>
      <c r="O24" s="715"/>
      <c r="P24" s="724" t="s">
        <v>819</v>
      </c>
      <c r="Q24" s="725"/>
      <c r="R24" s="726"/>
      <c r="S24" s="715" t="s">
        <v>774</v>
      </c>
      <c r="T24" s="715"/>
      <c r="U24" s="716" t="s">
        <v>784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985</v>
      </c>
      <c r="F26" s="710"/>
      <c r="G26" s="710"/>
      <c r="H26" s="710"/>
      <c r="I26" s="710"/>
      <c r="J26" s="710"/>
      <c r="K26" s="710"/>
      <c r="L26" s="711"/>
      <c r="M26" s="708" t="s">
        <v>780</v>
      </c>
      <c r="N26" s="708"/>
      <c r="O26" s="708"/>
      <c r="P26" s="709" t="s">
        <v>897</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E562F225-82F4-48A4-B108-45D7D6BDCC37}">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E3356-0C58-4BC8-9BE1-B8EEE8C7324D}">
  <sheetPr codeName="Sheet57"/>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387</v>
      </c>
      <c r="F5" s="731"/>
      <c r="G5" s="732"/>
      <c r="H5" s="732"/>
      <c r="I5" s="732"/>
      <c r="J5" s="732"/>
      <c r="K5" s="732"/>
      <c r="L5" s="733"/>
      <c r="M5" s="727" t="s">
        <v>766</v>
      </c>
      <c r="N5" s="740" t="s">
        <v>767</v>
      </c>
      <c r="O5" s="741"/>
      <c r="P5" s="151" t="s">
        <v>387</v>
      </c>
      <c r="Q5" s="734"/>
      <c r="R5" s="735"/>
      <c r="S5" s="735"/>
      <c r="T5" s="735"/>
      <c r="U5" s="735"/>
      <c r="V5" s="735"/>
      <c r="W5" s="736"/>
    </row>
    <row r="6" spans="2:23" s="152" customFormat="1" ht="25.5" customHeight="1" x14ac:dyDescent="0.15">
      <c r="B6" s="729"/>
      <c r="C6" s="740" t="s">
        <v>768</v>
      </c>
      <c r="D6" s="741"/>
      <c r="E6" s="153">
        <v>2</v>
      </c>
      <c r="F6" s="734"/>
      <c r="G6" s="735"/>
      <c r="H6" s="735"/>
      <c r="I6" s="735"/>
      <c r="J6" s="735"/>
      <c r="K6" s="735"/>
      <c r="L6" s="736"/>
      <c r="M6" s="729"/>
      <c r="N6" s="740" t="s">
        <v>768</v>
      </c>
      <c r="O6" s="741"/>
      <c r="P6" s="153">
        <v>3</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673</v>
      </c>
      <c r="F8" s="734"/>
      <c r="G8" s="735"/>
      <c r="H8" s="735"/>
      <c r="I8" s="735"/>
      <c r="J8" s="735"/>
      <c r="K8" s="735"/>
      <c r="L8" s="736"/>
      <c r="M8" s="728"/>
      <c r="N8" s="740" t="s">
        <v>633</v>
      </c>
      <c r="O8" s="741"/>
      <c r="P8" s="151" t="s">
        <v>673</v>
      </c>
      <c r="Q8" s="734"/>
      <c r="R8" s="735"/>
      <c r="S8" s="735"/>
      <c r="T8" s="735"/>
      <c r="U8" s="735"/>
      <c r="V8" s="735"/>
      <c r="W8" s="736"/>
    </row>
    <row r="9" spans="2:23" s="152" customFormat="1" ht="25.5" customHeight="1" x14ac:dyDescent="0.15">
      <c r="B9" s="742" t="s">
        <v>635</v>
      </c>
      <c r="C9" s="743"/>
      <c r="D9" s="744"/>
      <c r="E9" s="155" t="s">
        <v>267</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819</v>
      </c>
      <c r="F13" s="725"/>
      <c r="G13" s="726"/>
      <c r="H13" s="715" t="s">
        <v>774</v>
      </c>
      <c r="I13" s="715"/>
      <c r="J13" s="716" t="s">
        <v>884</v>
      </c>
      <c r="K13" s="716"/>
      <c r="L13" s="716"/>
      <c r="M13" s="715" t="s">
        <v>772</v>
      </c>
      <c r="N13" s="715"/>
      <c r="O13" s="715"/>
      <c r="P13" s="724" t="s">
        <v>819</v>
      </c>
      <c r="Q13" s="725"/>
      <c r="R13" s="726"/>
      <c r="S13" s="715" t="s">
        <v>774</v>
      </c>
      <c r="T13" s="715"/>
      <c r="U13" s="716" t="s">
        <v>884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986</v>
      </c>
      <c r="F15" s="710"/>
      <c r="G15" s="710"/>
      <c r="H15" s="710"/>
      <c r="I15" s="710"/>
      <c r="J15" s="710"/>
      <c r="K15" s="710"/>
      <c r="L15" s="711"/>
      <c r="M15" s="708" t="s">
        <v>780</v>
      </c>
      <c r="N15" s="708"/>
      <c r="O15" s="708"/>
      <c r="P15" s="709" t="s">
        <v>987</v>
      </c>
      <c r="Q15" s="710"/>
      <c r="R15" s="710"/>
      <c r="S15" s="710"/>
      <c r="T15" s="710"/>
      <c r="U15" s="710"/>
      <c r="V15" s="710"/>
      <c r="W15" s="711"/>
    </row>
    <row r="16" spans="2:23" s="152" customFormat="1" ht="25.5" customHeight="1" x14ac:dyDescent="0.15">
      <c r="B16" s="730" t="s">
        <v>766</v>
      </c>
      <c r="C16" s="730" t="s">
        <v>767</v>
      </c>
      <c r="D16" s="730"/>
      <c r="E16" s="151" t="s">
        <v>393</v>
      </c>
      <c r="F16" s="731"/>
      <c r="G16" s="732"/>
      <c r="H16" s="732"/>
      <c r="I16" s="732"/>
      <c r="J16" s="732"/>
      <c r="K16" s="732"/>
      <c r="L16" s="733"/>
      <c r="M16" s="730" t="s">
        <v>766</v>
      </c>
      <c r="N16" s="730" t="s">
        <v>767</v>
      </c>
      <c r="O16" s="730"/>
      <c r="P16" s="151" t="s">
        <v>399</v>
      </c>
      <c r="Q16" s="734"/>
      <c r="R16" s="735"/>
      <c r="S16" s="735"/>
      <c r="T16" s="735"/>
      <c r="U16" s="735"/>
      <c r="V16" s="735"/>
      <c r="W16" s="736"/>
    </row>
    <row r="17" spans="2:24" s="152" customFormat="1" ht="25.5" customHeight="1" x14ac:dyDescent="0.15">
      <c r="B17" s="730"/>
      <c r="C17" s="730" t="s">
        <v>768</v>
      </c>
      <c r="D17" s="730"/>
      <c r="E17" s="153">
        <v>1</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673</v>
      </c>
      <c r="F19" s="734"/>
      <c r="G19" s="735"/>
      <c r="H19" s="735"/>
      <c r="I19" s="735"/>
      <c r="J19" s="735"/>
      <c r="K19" s="735"/>
      <c r="L19" s="736"/>
      <c r="M19" s="730"/>
      <c r="N19" s="730" t="s">
        <v>633</v>
      </c>
      <c r="O19" s="730"/>
      <c r="P19" s="151" t="s">
        <v>673</v>
      </c>
      <c r="Q19" s="734"/>
      <c r="R19" s="735"/>
      <c r="S19" s="735"/>
      <c r="T19" s="735"/>
      <c r="U19" s="735"/>
      <c r="V19" s="735"/>
      <c r="W19" s="736"/>
    </row>
    <row r="20" spans="2:24" s="152" customFormat="1" ht="25.5" customHeight="1" x14ac:dyDescent="0.15">
      <c r="B20" s="708" t="s">
        <v>635</v>
      </c>
      <c r="C20" s="708"/>
      <c r="D20" s="708"/>
      <c r="E20" s="155" t="s">
        <v>267</v>
      </c>
      <c r="F20" s="734"/>
      <c r="G20" s="735"/>
      <c r="H20" s="735"/>
      <c r="I20" s="735"/>
      <c r="J20" s="735"/>
      <c r="K20" s="735"/>
      <c r="L20" s="736"/>
      <c r="M20" s="708" t="s">
        <v>635</v>
      </c>
      <c r="N20" s="708"/>
      <c r="O20" s="708"/>
      <c r="P20" s="155" t="s">
        <v>267</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988</v>
      </c>
      <c r="F24" s="725"/>
      <c r="G24" s="726"/>
      <c r="H24" s="715" t="s">
        <v>774</v>
      </c>
      <c r="I24" s="715"/>
      <c r="J24" s="724" t="s">
        <v>784</v>
      </c>
      <c r="K24" s="725"/>
      <c r="L24" s="726"/>
      <c r="M24" s="715" t="s">
        <v>772</v>
      </c>
      <c r="N24" s="715"/>
      <c r="O24" s="715"/>
      <c r="P24" s="724" t="s">
        <v>819</v>
      </c>
      <c r="Q24" s="725"/>
      <c r="R24" s="726"/>
      <c r="S24" s="715" t="s">
        <v>774</v>
      </c>
      <c r="T24" s="715"/>
      <c r="U24" s="716" t="s">
        <v>784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897</v>
      </c>
      <c r="F26" s="710"/>
      <c r="G26" s="710"/>
      <c r="H26" s="710"/>
      <c r="I26" s="710"/>
      <c r="J26" s="710"/>
      <c r="K26" s="710"/>
      <c r="L26" s="711"/>
      <c r="M26" s="708" t="s">
        <v>780</v>
      </c>
      <c r="N26" s="708"/>
      <c r="O26" s="708"/>
      <c r="P26" s="709" t="s">
        <v>897</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C4F010E3-5D2A-4466-83C6-110DB6B11CA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552BA-A898-48D8-92A0-FDCEA014B207}">
  <sheetPr codeName="Sheet58"/>
  <dimension ref="B1:X31"/>
  <sheetViews>
    <sheetView showGridLines="0" showZeros="0" view="pageBreakPreview" zoomScale="70" zoomScaleNormal="70" zoomScaleSheetLayoutView="70"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401</v>
      </c>
      <c r="F5" s="731"/>
      <c r="G5" s="732"/>
      <c r="H5" s="732"/>
      <c r="I5" s="732"/>
      <c r="J5" s="732"/>
      <c r="K5" s="732"/>
      <c r="L5" s="733"/>
      <c r="M5" s="727" t="s">
        <v>766</v>
      </c>
      <c r="N5" s="740" t="s">
        <v>767</v>
      </c>
      <c r="O5" s="741"/>
      <c r="P5" s="151" t="s">
        <v>402</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657</v>
      </c>
      <c r="F8" s="734"/>
      <c r="G8" s="735"/>
      <c r="H8" s="735"/>
      <c r="I8" s="735"/>
      <c r="J8" s="735"/>
      <c r="K8" s="735"/>
      <c r="L8" s="736"/>
      <c r="M8" s="728"/>
      <c r="N8" s="740" t="s">
        <v>633</v>
      </c>
      <c r="O8" s="741"/>
      <c r="P8" s="151" t="s">
        <v>673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267</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989</v>
      </c>
      <c r="F13" s="725"/>
      <c r="G13" s="726"/>
      <c r="H13" s="715" t="s">
        <v>774</v>
      </c>
      <c r="I13" s="715"/>
      <c r="J13" s="716" t="s">
        <v>990</v>
      </c>
      <c r="K13" s="716"/>
      <c r="L13" s="716"/>
      <c r="M13" s="715" t="s">
        <v>772</v>
      </c>
      <c r="N13" s="715"/>
      <c r="O13" s="715"/>
      <c r="P13" s="724" t="s">
        <v>819</v>
      </c>
      <c r="Q13" s="725"/>
      <c r="R13" s="726"/>
      <c r="S13" s="715" t="s">
        <v>774</v>
      </c>
      <c r="T13" s="715"/>
      <c r="U13" s="716" t="s">
        <v>884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991</v>
      </c>
      <c r="F15" s="710"/>
      <c r="G15" s="710"/>
      <c r="H15" s="710"/>
      <c r="I15" s="710"/>
      <c r="J15" s="710"/>
      <c r="K15" s="710"/>
      <c r="L15" s="711"/>
      <c r="M15" s="708" t="s">
        <v>780</v>
      </c>
      <c r="N15" s="708"/>
      <c r="O15" s="708"/>
      <c r="P15" s="709" t="s">
        <v>992</v>
      </c>
      <c r="Q15" s="710"/>
      <c r="R15" s="710"/>
      <c r="S15" s="710"/>
      <c r="T15" s="710"/>
      <c r="U15" s="710"/>
      <c r="V15" s="710"/>
      <c r="W15" s="711"/>
    </row>
    <row r="16" spans="2:23" s="152" customFormat="1" ht="25.5" customHeight="1" x14ac:dyDescent="0.15">
      <c r="B16" s="730" t="s">
        <v>766</v>
      </c>
      <c r="C16" s="730" t="s">
        <v>767</v>
      </c>
      <c r="D16" s="730"/>
      <c r="E16" s="151" t="s">
        <v>402</v>
      </c>
      <c r="F16" s="731"/>
      <c r="G16" s="732"/>
      <c r="H16" s="732"/>
      <c r="I16" s="732"/>
      <c r="J16" s="732"/>
      <c r="K16" s="732"/>
      <c r="L16" s="733"/>
      <c r="M16" s="730" t="s">
        <v>766</v>
      </c>
      <c r="N16" s="730" t="s">
        <v>767</v>
      </c>
      <c r="O16" s="730"/>
      <c r="P16" s="151" t="s">
        <v>404</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1</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665</v>
      </c>
      <c r="F19" s="734"/>
      <c r="G19" s="735"/>
      <c r="H19" s="735"/>
      <c r="I19" s="735"/>
      <c r="J19" s="735"/>
      <c r="K19" s="735"/>
      <c r="L19" s="736"/>
      <c r="M19" s="730"/>
      <c r="N19" s="730" t="s">
        <v>633</v>
      </c>
      <c r="O19" s="730"/>
      <c r="P19" s="151" t="s">
        <v>668</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652</v>
      </c>
      <c r="Q23" s="734"/>
      <c r="R23" s="735"/>
      <c r="S23" s="735"/>
      <c r="T23" s="735"/>
      <c r="U23" s="735"/>
      <c r="V23" s="735"/>
      <c r="W23" s="736"/>
    </row>
    <row r="24" spans="2:24" s="152" customFormat="1" ht="25.5" customHeight="1" x14ac:dyDescent="0.15">
      <c r="B24" s="715" t="s">
        <v>772</v>
      </c>
      <c r="C24" s="715"/>
      <c r="D24" s="715"/>
      <c r="E24" s="724" t="s">
        <v>807</v>
      </c>
      <c r="F24" s="725"/>
      <c r="G24" s="726"/>
      <c r="H24" s="715" t="s">
        <v>774</v>
      </c>
      <c r="I24" s="715"/>
      <c r="J24" s="724" t="s">
        <v>808</v>
      </c>
      <c r="K24" s="725"/>
      <c r="L24" s="726"/>
      <c r="M24" s="715" t="s">
        <v>772</v>
      </c>
      <c r="N24" s="715"/>
      <c r="O24" s="715"/>
      <c r="P24" s="724" t="s">
        <v>993</v>
      </c>
      <c r="Q24" s="725"/>
      <c r="R24" s="726"/>
      <c r="S24" s="715" t="s">
        <v>774</v>
      </c>
      <c r="T24" s="715"/>
      <c r="U24" s="716" t="s">
        <v>784</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994</v>
      </c>
      <c r="F26" s="710"/>
      <c r="G26" s="710"/>
      <c r="H26" s="710"/>
      <c r="I26" s="710"/>
      <c r="J26" s="710"/>
      <c r="K26" s="710"/>
      <c r="L26" s="711"/>
      <c r="M26" s="708" t="s">
        <v>780</v>
      </c>
      <c r="N26" s="708"/>
      <c r="O26" s="708"/>
      <c r="P26" s="709" t="s">
        <v>843</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B694367A-5001-4BF2-A822-EF86172E40CB}">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5087-6B99-4E45-AE96-29CF681DBABA}">
  <sheetPr codeName="Sheet59"/>
  <dimension ref="B1:X31"/>
  <sheetViews>
    <sheetView showGridLines="0" showZeros="0" view="pageBreakPreview" zoomScale="85" zoomScaleNormal="70" zoomScaleSheetLayoutView="85"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405</v>
      </c>
      <c r="F5" s="731"/>
      <c r="G5" s="732"/>
      <c r="H5" s="732"/>
      <c r="I5" s="732"/>
      <c r="J5" s="732"/>
      <c r="K5" s="732"/>
      <c r="L5" s="733"/>
      <c r="M5" s="727" t="s">
        <v>766</v>
      </c>
      <c r="N5" s="740" t="s">
        <v>767</v>
      </c>
      <c r="O5" s="741"/>
      <c r="P5" s="151" t="s">
        <v>408</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647</v>
      </c>
      <c r="Q7" s="734"/>
      <c r="R7" s="735"/>
      <c r="S7" s="735"/>
      <c r="T7" s="735"/>
      <c r="U7" s="735"/>
      <c r="V7" s="735"/>
      <c r="W7" s="736"/>
    </row>
    <row r="8" spans="2:23" s="152" customFormat="1" ht="25.5" customHeight="1" x14ac:dyDescent="0.15">
      <c r="B8" s="728"/>
      <c r="C8" s="740" t="s">
        <v>633</v>
      </c>
      <c r="D8" s="741"/>
      <c r="E8" s="151" t="s">
        <v>668</v>
      </c>
      <c r="F8" s="734"/>
      <c r="G8" s="735"/>
      <c r="H8" s="735"/>
      <c r="I8" s="735"/>
      <c r="J8" s="735"/>
      <c r="K8" s="735"/>
      <c r="L8" s="736"/>
      <c r="M8" s="728"/>
      <c r="N8" s="740" t="s">
        <v>633</v>
      </c>
      <c r="O8" s="741"/>
      <c r="P8" s="151" t="s">
        <v>663</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266</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652</v>
      </c>
      <c r="Q12" s="734"/>
      <c r="R12" s="735"/>
      <c r="S12" s="735"/>
      <c r="T12" s="735"/>
      <c r="U12" s="735"/>
      <c r="V12" s="735"/>
      <c r="W12" s="736"/>
    </row>
    <row r="13" spans="2:23" s="152" customFormat="1" ht="25.5" customHeight="1" x14ac:dyDescent="0.15">
      <c r="B13" s="715" t="s">
        <v>772</v>
      </c>
      <c r="C13" s="715"/>
      <c r="D13" s="715"/>
      <c r="E13" s="724" t="s">
        <v>995</v>
      </c>
      <c r="F13" s="725"/>
      <c r="G13" s="726"/>
      <c r="H13" s="715" t="s">
        <v>774</v>
      </c>
      <c r="I13" s="715"/>
      <c r="J13" s="716" t="s">
        <v>996</v>
      </c>
      <c r="K13" s="716"/>
      <c r="L13" s="716"/>
      <c r="M13" s="715" t="s">
        <v>772</v>
      </c>
      <c r="N13" s="715"/>
      <c r="O13" s="715"/>
      <c r="P13" s="724" t="s">
        <v>989</v>
      </c>
      <c r="Q13" s="725"/>
      <c r="R13" s="726"/>
      <c r="S13" s="715" t="s">
        <v>774</v>
      </c>
      <c r="T13" s="715"/>
      <c r="U13" s="716" t="s">
        <v>832</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997</v>
      </c>
      <c r="F15" s="710"/>
      <c r="G15" s="710"/>
      <c r="H15" s="710"/>
      <c r="I15" s="710"/>
      <c r="J15" s="710"/>
      <c r="K15" s="710"/>
      <c r="L15" s="711"/>
      <c r="M15" s="708" t="s">
        <v>780</v>
      </c>
      <c r="N15" s="708"/>
      <c r="O15" s="708"/>
      <c r="P15" s="709" t="s">
        <v>998</v>
      </c>
      <c r="Q15" s="710"/>
      <c r="R15" s="710"/>
      <c r="S15" s="710"/>
      <c r="T15" s="710"/>
      <c r="U15" s="710"/>
      <c r="V15" s="710"/>
      <c r="W15" s="711"/>
    </row>
    <row r="16" spans="2:23" s="152" customFormat="1" ht="25.5" customHeight="1" x14ac:dyDescent="0.15">
      <c r="B16" s="730" t="s">
        <v>766</v>
      </c>
      <c r="C16" s="730" t="s">
        <v>767</v>
      </c>
      <c r="D16" s="730"/>
      <c r="E16" s="151" t="s">
        <v>408</v>
      </c>
      <c r="F16" s="731"/>
      <c r="G16" s="732"/>
      <c r="H16" s="732"/>
      <c r="I16" s="732"/>
      <c r="J16" s="732"/>
      <c r="K16" s="732"/>
      <c r="L16" s="733"/>
      <c r="M16" s="730" t="s">
        <v>766</v>
      </c>
      <c r="N16" s="730" t="s">
        <v>767</v>
      </c>
      <c r="O16" s="730"/>
      <c r="P16" s="151" t="s">
        <v>408</v>
      </c>
      <c r="Q16" s="734"/>
      <c r="R16" s="735"/>
      <c r="S16" s="735"/>
      <c r="T16" s="735"/>
      <c r="U16" s="735"/>
      <c r="V16" s="735"/>
      <c r="W16" s="736"/>
    </row>
    <row r="17" spans="2:24" s="152" customFormat="1" ht="25.5" customHeight="1" x14ac:dyDescent="0.15">
      <c r="B17" s="730"/>
      <c r="C17" s="730" t="s">
        <v>768</v>
      </c>
      <c r="D17" s="730"/>
      <c r="E17" s="153">
        <v>2</v>
      </c>
      <c r="F17" s="734"/>
      <c r="G17" s="735"/>
      <c r="H17" s="735"/>
      <c r="I17" s="735"/>
      <c r="J17" s="735"/>
      <c r="K17" s="735"/>
      <c r="L17" s="736"/>
      <c r="M17" s="730"/>
      <c r="N17" s="730" t="s">
        <v>768</v>
      </c>
      <c r="O17" s="730"/>
      <c r="P17" s="153">
        <v>3</v>
      </c>
      <c r="Q17" s="734"/>
      <c r="R17" s="735"/>
      <c r="S17" s="735"/>
      <c r="T17" s="735"/>
      <c r="U17" s="735"/>
      <c r="V17" s="735"/>
      <c r="W17" s="736"/>
    </row>
    <row r="18" spans="2:24" s="152" customFormat="1" ht="25.5" customHeight="1" x14ac:dyDescent="0.15">
      <c r="B18" s="730" t="s">
        <v>769</v>
      </c>
      <c r="C18" s="730" t="s">
        <v>632</v>
      </c>
      <c r="D18" s="730"/>
      <c r="E18" s="154" t="s">
        <v>647</v>
      </c>
      <c r="F18" s="734"/>
      <c r="G18" s="735"/>
      <c r="H18" s="735"/>
      <c r="I18" s="735"/>
      <c r="J18" s="735"/>
      <c r="K18" s="735"/>
      <c r="L18" s="736"/>
      <c r="M18" s="730" t="s">
        <v>769</v>
      </c>
      <c r="N18" s="730" t="s">
        <v>632</v>
      </c>
      <c r="O18" s="730"/>
      <c r="P18" s="154" t="s">
        <v>647</v>
      </c>
      <c r="Q18" s="734"/>
      <c r="R18" s="735"/>
      <c r="S18" s="735"/>
      <c r="T18" s="735"/>
      <c r="U18" s="735"/>
      <c r="V18" s="735"/>
      <c r="W18" s="736"/>
    </row>
    <row r="19" spans="2:24" s="152" customFormat="1" ht="25.5" customHeight="1" x14ac:dyDescent="0.15">
      <c r="B19" s="730"/>
      <c r="C19" s="730" t="s">
        <v>633</v>
      </c>
      <c r="D19" s="730"/>
      <c r="E19" s="151" t="s">
        <v>648</v>
      </c>
      <c r="F19" s="734"/>
      <c r="G19" s="735"/>
      <c r="H19" s="735"/>
      <c r="I19" s="735"/>
      <c r="J19" s="735"/>
      <c r="K19" s="735"/>
      <c r="L19" s="736"/>
      <c r="M19" s="730"/>
      <c r="N19" s="730" t="s">
        <v>633</v>
      </c>
      <c r="O19" s="730"/>
      <c r="P19" s="151" t="s">
        <v>668</v>
      </c>
      <c r="Q19" s="734"/>
      <c r="R19" s="735"/>
      <c r="S19" s="735"/>
      <c r="T19" s="735"/>
      <c r="U19" s="735"/>
      <c r="V19" s="735"/>
      <c r="W19" s="736"/>
    </row>
    <row r="20" spans="2:24" s="152" customFormat="1" ht="25.5" customHeight="1" x14ac:dyDescent="0.15">
      <c r="B20" s="708" t="s">
        <v>635</v>
      </c>
      <c r="C20" s="708"/>
      <c r="D20" s="708"/>
      <c r="E20" s="155" t="s">
        <v>266</v>
      </c>
      <c r="F20" s="734"/>
      <c r="G20" s="735"/>
      <c r="H20" s="735"/>
      <c r="I20" s="735"/>
      <c r="J20" s="735"/>
      <c r="K20" s="735"/>
      <c r="L20" s="736"/>
      <c r="M20" s="708" t="s">
        <v>635</v>
      </c>
      <c r="N20" s="708"/>
      <c r="O20" s="708"/>
      <c r="P20" s="155" t="s">
        <v>266</v>
      </c>
      <c r="Q20" s="734"/>
      <c r="R20" s="735"/>
      <c r="S20" s="735"/>
      <c r="T20" s="735"/>
      <c r="U20" s="735"/>
      <c r="V20" s="735"/>
      <c r="W20" s="736"/>
    </row>
    <row r="21" spans="2:24" s="152" customFormat="1" ht="25.5" customHeight="1" x14ac:dyDescent="0.15">
      <c r="B21" s="727" t="s">
        <v>770</v>
      </c>
      <c r="C21" s="708" t="s">
        <v>771</v>
      </c>
      <c r="D21" s="708"/>
      <c r="E21" s="153" t="s">
        <v>649</v>
      </c>
      <c r="F21" s="734"/>
      <c r="G21" s="735"/>
      <c r="H21" s="735"/>
      <c r="I21" s="735"/>
      <c r="J21" s="735"/>
      <c r="K21" s="735"/>
      <c r="L21" s="736"/>
      <c r="M21" s="727" t="s">
        <v>770</v>
      </c>
      <c r="N21" s="708" t="s">
        <v>771</v>
      </c>
      <c r="O21" s="708"/>
      <c r="P21" s="153" t="s">
        <v>649</v>
      </c>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t="s">
        <v>651</v>
      </c>
      <c r="F23" s="737"/>
      <c r="G23" s="738"/>
      <c r="H23" s="738"/>
      <c r="I23" s="738"/>
      <c r="J23" s="738"/>
      <c r="K23" s="738"/>
      <c r="L23" s="739"/>
      <c r="M23" s="729"/>
      <c r="N23" s="708" t="s">
        <v>645</v>
      </c>
      <c r="O23" s="708"/>
      <c r="P23" s="132" t="s">
        <v>651</v>
      </c>
      <c r="Q23" s="734"/>
      <c r="R23" s="735"/>
      <c r="S23" s="735"/>
      <c r="T23" s="735"/>
      <c r="U23" s="735"/>
      <c r="V23" s="735"/>
      <c r="W23" s="736"/>
    </row>
    <row r="24" spans="2:24" s="152" customFormat="1" ht="25.5" customHeight="1" x14ac:dyDescent="0.15">
      <c r="B24" s="715" t="s">
        <v>772</v>
      </c>
      <c r="C24" s="715"/>
      <c r="D24" s="715"/>
      <c r="E24" s="724" t="s">
        <v>999</v>
      </c>
      <c r="F24" s="725"/>
      <c r="G24" s="726"/>
      <c r="H24" s="715" t="s">
        <v>774</v>
      </c>
      <c r="I24" s="715"/>
      <c r="J24" s="724" t="s">
        <v>1000</v>
      </c>
      <c r="K24" s="725"/>
      <c r="L24" s="726"/>
      <c r="M24" s="715" t="s">
        <v>772</v>
      </c>
      <c r="N24" s="715"/>
      <c r="O24" s="715"/>
      <c r="P24" s="724" t="s">
        <v>1001</v>
      </c>
      <c r="Q24" s="725"/>
      <c r="R24" s="726"/>
      <c r="S24" s="715" t="s">
        <v>774</v>
      </c>
      <c r="T24" s="715"/>
      <c r="U24" s="716" t="s">
        <v>1002</v>
      </c>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t="s">
        <v>1003</v>
      </c>
      <c r="F26" s="710"/>
      <c r="G26" s="710"/>
      <c r="H26" s="710"/>
      <c r="I26" s="710"/>
      <c r="J26" s="710"/>
      <c r="K26" s="710"/>
      <c r="L26" s="711"/>
      <c r="M26" s="708" t="s">
        <v>780</v>
      </c>
      <c r="N26" s="708"/>
      <c r="O26" s="708"/>
      <c r="P26" s="709" t="s">
        <v>1004</v>
      </c>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BC781A91-EA64-481A-9C0E-2A75B831ECAA}">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11186-834A-4311-9F77-4ED7B3607ED8}">
  <sheetPr codeName="Sheet60"/>
  <dimension ref="B1:X31"/>
  <sheetViews>
    <sheetView showGridLines="0" showZeros="0" view="pageBreakPreview" zoomScale="70" zoomScaleNormal="70" zoomScaleSheetLayoutView="70" workbookViewId="0">
      <selection activeCell="T2" sqref="T2:W2"/>
    </sheetView>
  </sheetViews>
  <sheetFormatPr defaultColWidth="7.625" defaultRowHeight="27.95" customHeight="1" x14ac:dyDescent="0.15"/>
  <cols>
    <col min="1" max="1" width="1.75" style="148" customWidth="1"/>
    <col min="2" max="4" width="6.125" style="148" customWidth="1"/>
    <col min="5" max="5" width="12.25" style="148" customWidth="1"/>
    <col min="6" max="12" width="9.125" style="148" customWidth="1"/>
    <col min="13" max="15" width="6.125" style="148" customWidth="1"/>
    <col min="16" max="16" width="12.25" style="148" customWidth="1"/>
    <col min="17" max="23" width="9.125" style="148" customWidth="1"/>
    <col min="24" max="24" width="3.125" style="148" customWidth="1"/>
    <col min="25" max="16384" width="7.625" style="148"/>
  </cols>
  <sheetData>
    <row r="1" spans="2:23" ht="9" customHeight="1" x14ac:dyDescent="0.15">
      <c r="W1" s="149"/>
    </row>
    <row r="2" spans="2:23" ht="25.15" customHeight="1" x14ac:dyDescent="0.15">
      <c r="B2" s="150" t="s">
        <v>760</v>
      </c>
      <c r="R2" s="745" t="s">
        <v>573</v>
      </c>
      <c r="S2" s="745"/>
      <c r="T2" s="746" t="s">
        <v>1111</v>
      </c>
      <c r="U2" s="746"/>
      <c r="V2" s="746"/>
      <c r="W2" s="746"/>
    </row>
    <row r="3" spans="2:23" ht="25.15" customHeight="1" x14ac:dyDescent="0.15">
      <c r="B3" s="747" t="s">
        <v>761</v>
      </c>
      <c r="C3" s="748"/>
      <c r="D3" s="748"/>
      <c r="E3" s="749" t="s">
        <v>574</v>
      </c>
      <c r="F3" s="750"/>
      <c r="G3" s="751"/>
      <c r="H3" s="752" t="s">
        <v>762</v>
      </c>
      <c r="I3" s="753"/>
      <c r="J3" s="754" t="s">
        <v>619</v>
      </c>
      <c r="K3" s="755"/>
      <c r="L3" s="756"/>
      <c r="M3" s="464" t="s">
        <v>763</v>
      </c>
      <c r="N3" s="465"/>
      <c r="O3" s="466"/>
      <c r="P3" s="757" t="s">
        <v>580</v>
      </c>
      <c r="Q3" s="757"/>
      <c r="R3" s="757"/>
      <c r="S3" s="464" t="s">
        <v>621</v>
      </c>
      <c r="T3" s="466"/>
      <c r="U3" s="760">
        <v>45621</v>
      </c>
      <c r="V3" s="761"/>
      <c r="W3" s="762"/>
    </row>
    <row r="4" spans="2:23" ht="25.15" customHeight="1" x14ac:dyDescent="0.15">
      <c r="B4" s="766" t="s">
        <v>764</v>
      </c>
      <c r="C4" s="767"/>
      <c r="D4" s="767"/>
      <c r="E4" s="768" t="s">
        <v>583</v>
      </c>
      <c r="F4" s="769"/>
      <c r="G4" s="770"/>
      <c r="H4" s="752" t="s">
        <v>765</v>
      </c>
      <c r="I4" s="753"/>
      <c r="J4" s="754" t="s">
        <v>578</v>
      </c>
      <c r="K4" s="755"/>
      <c r="L4" s="756"/>
      <c r="M4" s="467"/>
      <c r="N4" s="468"/>
      <c r="O4" s="469"/>
      <c r="P4" s="771" t="s">
        <v>584</v>
      </c>
      <c r="Q4" s="771"/>
      <c r="R4" s="771"/>
      <c r="S4" s="758"/>
      <c r="T4" s="759"/>
      <c r="U4" s="763"/>
      <c r="V4" s="764"/>
      <c r="W4" s="765"/>
    </row>
    <row r="5" spans="2:23" s="152" customFormat="1" ht="25.5" customHeight="1" x14ac:dyDescent="0.15">
      <c r="B5" s="727" t="s">
        <v>766</v>
      </c>
      <c r="C5" s="740" t="s">
        <v>767</v>
      </c>
      <c r="D5" s="741"/>
      <c r="E5" s="151" t="s">
        <v>409</v>
      </c>
      <c r="F5" s="731"/>
      <c r="G5" s="732"/>
      <c r="H5" s="732"/>
      <c r="I5" s="732"/>
      <c r="J5" s="732"/>
      <c r="K5" s="732"/>
      <c r="L5" s="733"/>
      <c r="M5" s="727" t="s">
        <v>766</v>
      </c>
      <c r="N5" s="740" t="s">
        <v>767</v>
      </c>
      <c r="O5" s="741"/>
      <c r="P5" s="151" t="s">
        <v>412</v>
      </c>
      <c r="Q5" s="734"/>
      <c r="R5" s="735"/>
      <c r="S5" s="735"/>
      <c r="T5" s="735"/>
      <c r="U5" s="735"/>
      <c r="V5" s="735"/>
      <c r="W5" s="736"/>
    </row>
    <row r="6" spans="2:23" s="152" customFormat="1" ht="25.5" customHeight="1" x14ac:dyDescent="0.15">
      <c r="B6" s="729"/>
      <c r="C6" s="740" t="s">
        <v>768</v>
      </c>
      <c r="D6" s="741"/>
      <c r="E6" s="153">
        <v>1</v>
      </c>
      <c r="F6" s="734"/>
      <c r="G6" s="735"/>
      <c r="H6" s="735"/>
      <c r="I6" s="735"/>
      <c r="J6" s="735"/>
      <c r="K6" s="735"/>
      <c r="L6" s="736"/>
      <c r="M6" s="729"/>
      <c r="N6" s="740" t="s">
        <v>768</v>
      </c>
      <c r="O6" s="741"/>
      <c r="P6" s="153">
        <v>1</v>
      </c>
      <c r="Q6" s="734"/>
      <c r="R6" s="735"/>
      <c r="S6" s="735"/>
      <c r="T6" s="735"/>
      <c r="U6" s="735"/>
      <c r="V6" s="735"/>
      <c r="W6" s="736"/>
    </row>
    <row r="7" spans="2:23" s="152" customFormat="1" ht="25.5" customHeight="1" x14ac:dyDescent="0.15">
      <c r="B7" s="727" t="s">
        <v>769</v>
      </c>
      <c r="C7" s="740" t="s">
        <v>632</v>
      </c>
      <c r="D7" s="741"/>
      <c r="E7" s="154" t="s">
        <v>647</v>
      </c>
      <c r="F7" s="734"/>
      <c r="G7" s="735"/>
      <c r="H7" s="735"/>
      <c r="I7" s="735"/>
      <c r="J7" s="735"/>
      <c r="K7" s="735"/>
      <c r="L7" s="736"/>
      <c r="M7" s="727" t="s">
        <v>769</v>
      </c>
      <c r="N7" s="740" t="s">
        <v>632</v>
      </c>
      <c r="O7" s="741"/>
      <c r="P7" s="154" t="s">
        <v>724</v>
      </c>
      <c r="Q7" s="734"/>
      <c r="R7" s="735"/>
      <c r="S7" s="735"/>
      <c r="T7" s="735"/>
      <c r="U7" s="735"/>
      <c r="V7" s="735"/>
      <c r="W7" s="736"/>
    </row>
    <row r="8" spans="2:23" s="152" customFormat="1" ht="25.5" customHeight="1" x14ac:dyDescent="0.15">
      <c r="B8" s="728"/>
      <c r="C8" s="740" t="s">
        <v>633</v>
      </c>
      <c r="D8" s="741"/>
      <c r="E8" s="151" t="s">
        <v>668</v>
      </c>
      <c r="F8" s="734"/>
      <c r="G8" s="735"/>
      <c r="H8" s="735"/>
      <c r="I8" s="735"/>
      <c r="J8" s="735"/>
      <c r="K8" s="735"/>
      <c r="L8" s="736"/>
      <c r="M8" s="728"/>
      <c r="N8" s="740" t="s">
        <v>633</v>
      </c>
      <c r="O8" s="741"/>
      <c r="P8" s="151" t="s">
        <v>711</v>
      </c>
      <c r="Q8" s="734"/>
      <c r="R8" s="735"/>
      <c r="S8" s="735"/>
      <c r="T8" s="735"/>
      <c r="U8" s="735"/>
      <c r="V8" s="735"/>
      <c r="W8" s="736"/>
    </row>
    <row r="9" spans="2:23" s="152" customFormat="1" ht="25.5" customHeight="1" x14ac:dyDescent="0.15">
      <c r="B9" s="742" t="s">
        <v>635</v>
      </c>
      <c r="C9" s="743"/>
      <c r="D9" s="744"/>
      <c r="E9" s="155" t="s">
        <v>266</v>
      </c>
      <c r="F9" s="734"/>
      <c r="G9" s="735"/>
      <c r="H9" s="735"/>
      <c r="I9" s="735"/>
      <c r="J9" s="735"/>
      <c r="K9" s="735"/>
      <c r="L9" s="736"/>
      <c r="M9" s="742" t="s">
        <v>635</v>
      </c>
      <c r="N9" s="743"/>
      <c r="O9" s="744"/>
      <c r="P9" s="155" t="s">
        <v>265</v>
      </c>
      <c r="Q9" s="734"/>
      <c r="R9" s="735"/>
      <c r="S9" s="735"/>
      <c r="T9" s="735"/>
      <c r="U9" s="735"/>
      <c r="V9" s="735"/>
      <c r="W9" s="736"/>
    </row>
    <row r="10" spans="2:23" s="152" customFormat="1" ht="25.5" customHeight="1" x14ac:dyDescent="0.15">
      <c r="B10" s="727" t="s">
        <v>770</v>
      </c>
      <c r="C10" s="742" t="s">
        <v>771</v>
      </c>
      <c r="D10" s="744"/>
      <c r="E10" s="153" t="s">
        <v>649</v>
      </c>
      <c r="F10" s="734"/>
      <c r="G10" s="735"/>
      <c r="H10" s="735"/>
      <c r="I10" s="735"/>
      <c r="J10" s="735"/>
      <c r="K10" s="735"/>
      <c r="L10" s="736"/>
      <c r="M10" s="727" t="s">
        <v>770</v>
      </c>
      <c r="N10" s="742" t="s">
        <v>771</v>
      </c>
      <c r="O10" s="744"/>
      <c r="P10" s="153" t="s">
        <v>649</v>
      </c>
      <c r="Q10" s="734"/>
      <c r="R10" s="735"/>
      <c r="S10" s="735"/>
      <c r="T10" s="735"/>
      <c r="U10" s="735"/>
      <c r="V10" s="735"/>
      <c r="W10" s="736"/>
    </row>
    <row r="11" spans="2:23" s="152" customFormat="1" ht="25.5" customHeight="1" x14ac:dyDescent="0.15">
      <c r="B11" s="728"/>
      <c r="C11" s="742" t="s">
        <v>644</v>
      </c>
      <c r="D11" s="744"/>
      <c r="E11" s="132"/>
      <c r="F11" s="734"/>
      <c r="G11" s="735"/>
      <c r="H11" s="735"/>
      <c r="I11" s="735"/>
      <c r="J11" s="735"/>
      <c r="K11" s="735"/>
      <c r="L11" s="736"/>
      <c r="M11" s="728"/>
      <c r="N11" s="742" t="s">
        <v>644</v>
      </c>
      <c r="O11" s="744"/>
      <c r="P11" s="132"/>
      <c r="Q11" s="734"/>
      <c r="R11" s="735"/>
      <c r="S11" s="735"/>
      <c r="T11" s="735"/>
      <c r="U11" s="735"/>
      <c r="V11" s="735"/>
      <c r="W11" s="736"/>
    </row>
    <row r="12" spans="2:23" s="152" customFormat="1" ht="25.5" customHeight="1" x14ac:dyDescent="0.15">
      <c r="B12" s="729"/>
      <c r="C12" s="708" t="s">
        <v>645</v>
      </c>
      <c r="D12" s="708"/>
      <c r="E12" s="132" t="s">
        <v>651</v>
      </c>
      <c r="F12" s="737"/>
      <c r="G12" s="738"/>
      <c r="H12" s="738"/>
      <c r="I12" s="738"/>
      <c r="J12" s="738"/>
      <c r="K12" s="738"/>
      <c r="L12" s="739"/>
      <c r="M12" s="729"/>
      <c r="N12" s="708" t="s">
        <v>645</v>
      </c>
      <c r="O12" s="708"/>
      <c r="P12" s="132" t="s">
        <v>651</v>
      </c>
      <c r="Q12" s="734"/>
      <c r="R12" s="735"/>
      <c r="S12" s="735"/>
      <c r="T12" s="735"/>
      <c r="U12" s="735"/>
      <c r="V12" s="735"/>
      <c r="W12" s="736"/>
    </row>
    <row r="13" spans="2:23" s="152" customFormat="1" ht="25.5" customHeight="1" x14ac:dyDescent="0.15">
      <c r="B13" s="715" t="s">
        <v>772</v>
      </c>
      <c r="C13" s="715"/>
      <c r="D13" s="715"/>
      <c r="E13" s="724" t="s">
        <v>1005</v>
      </c>
      <c r="F13" s="725"/>
      <c r="G13" s="726"/>
      <c r="H13" s="715" t="s">
        <v>774</v>
      </c>
      <c r="I13" s="715"/>
      <c r="J13" s="716" t="s">
        <v>1006</v>
      </c>
      <c r="K13" s="716"/>
      <c r="L13" s="716"/>
      <c r="M13" s="715" t="s">
        <v>772</v>
      </c>
      <c r="N13" s="715"/>
      <c r="O13" s="715"/>
      <c r="P13" s="724" t="s">
        <v>725</v>
      </c>
      <c r="Q13" s="725"/>
      <c r="R13" s="726"/>
      <c r="S13" s="715" t="s">
        <v>774</v>
      </c>
      <c r="T13" s="715"/>
      <c r="U13" s="716" t="s">
        <v>784</v>
      </c>
      <c r="V13" s="716"/>
      <c r="W13" s="716"/>
    </row>
    <row r="14" spans="2:23" s="152" customFormat="1" ht="25.5" customHeight="1" x14ac:dyDescent="0.15">
      <c r="B14" s="429" t="s">
        <v>778</v>
      </c>
      <c r="C14" s="429"/>
      <c r="D14" s="429"/>
      <c r="E14" s="717"/>
      <c r="F14" s="717"/>
      <c r="G14" s="717"/>
      <c r="H14" s="480" t="s">
        <v>779</v>
      </c>
      <c r="I14" s="481"/>
      <c r="J14" s="718"/>
      <c r="K14" s="719"/>
      <c r="L14" s="720"/>
      <c r="M14" s="480" t="s">
        <v>778</v>
      </c>
      <c r="N14" s="481"/>
      <c r="O14" s="482"/>
      <c r="P14" s="721"/>
      <c r="Q14" s="717"/>
      <c r="R14" s="717"/>
      <c r="S14" s="722" t="s">
        <v>779</v>
      </c>
      <c r="T14" s="723"/>
      <c r="U14" s="718"/>
      <c r="V14" s="719"/>
      <c r="W14" s="720"/>
    </row>
    <row r="15" spans="2:23" s="152" customFormat="1" ht="39.75" customHeight="1" x14ac:dyDescent="0.15">
      <c r="B15" s="708" t="s">
        <v>780</v>
      </c>
      <c r="C15" s="708"/>
      <c r="D15" s="708"/>
      <c r="E15" s="709" t="s">
        <v>1007</v>
      </c>
      <c r="F15" s="710"/>
      <c r="G15" s="710"/>
      <c r="H15" s="710"/>
      <c r="I15" s="710"/>
      <c r="J15" s="710"/>
      <c r="K15" s="710"/>
      <c r="L15" s="711"/>
      <c r="M15" s="708" t="s">
        <v>780</v>
      </c>
      <c r="N15" s="708"/>
      <c r="O15" s="708"/>
      <c r="P15" s="709" t="s">
        <v>1008</v>
      </c>
      <c r="Q15" s="710"/>
      <c r="R15" s="710"/>
      <c r="S15" s="710"/>
      <c r="T15" s="710"/>
      <c r="U15" s="710"/>
      <c r="V15" s="710"/>
      <c r="W15" s="711"/>
    </row>
    <row r="16" spans="2:23" s="152" customFormat="1" ht="25.5" customHeight="1" x14ac:dyDescent="0.15">
      <c r="B16" s="730" t="s">
        <v>766</v>
      </c>
      <c r="C16" s="730" t="s">
        <v>767</v>
      </c>
      <c r="D16" s="730"/>
      <c r="E16" s="151"/>
      <c r="F16" s="731"/>
      <c r="G16" s="732"/>
      <c r="H16" s="732"/>
      <c r="I16" s="732"/>
      <c r="J16" s="732"/>
      <c r="K16" s="732"/>
      <c r="L16" s="733"/>
      <c r="M16" s="730" t="s">
        <v>766</v>
      </c>
      <c r="N16" s="730" t="s">
        <v>767</v>
      </c>
      <c r="O16" s="730"/>
      <c r="P16" s="151"/>
      <c r="Q16" s="734"/>
      <c r="R16" s="735"/>
      <c r="S16" s="735"/>
      <c r="T16" s="735"/>
      <c r="U16" s="735"/>
      <c r="V16" s="735"/>
      <c r="W16" s="736"/>
    </row>
    <row r="17" spans="2:24" s="152" customFormat="1" ht="25.5" customHeight="1" x14ac:dyDescent="0.15">
      <c r="B17" s="730"/>
      <c r="C17" s="730" t="s">
        <v>768</v>
      </c>
      <c r="D17" s="730"/>
      <c r="E17" s="153"/>
      <c r="F17" s="734"/>
      <c r="G17" s="735"/>
      <c r="H17" s="735"/>
      <c r="I17" s="735"/>
      <c r="J17" s="735"/>
      <c r="K17" s="735"/>
      <c r="L17" s="736"/>
      <c r="M17" s="730"/>
      <c r="N17" s="730" t="s">
        <v>768</v>
      </c>
      <c r="O17" s="730"/>
      <c r="P17" s="153"/>
      <c r="Q17" s="734"/>
      <c r="R17" s="735"/>
      <c r="S17" s="735"/>
      <c r="T17" s="735"/>
      <c r="U17" s="735"/>
      <c r="V17" s="735"/>
      <c r="W17" s="736"/>
    </row>
    <row r="18" spans="2:24" s="152" customFormat="1" ht="25.5" customHeight="1" x14ac:dyDescent="0.15">
      <c r="B18" s="730" t="s">
        <v>769</v>
      </c>
      <c r="C18" s="730" t="s">
        <v>632</v>
      </c>
      <c r="D18" s="730"/>
      <c r="E18" s="154"/>
      <c r="F18" s="734"/>
      <c r="G18" s="735"/>
      <c r="H18" s="735"/>
      <c r="I18" s="735"/>
      <c r="J18" s="735"/>
      <c r="K18" s="735"/>
      <c r="L18" s="736"/>
      <c r="M18" s="730" t="s">
        <v>769</v>
      </c>
      <c r="N18" s="730" t="s">
        <v>632</v>
      </c>
      <c r="O18" s="730"/>
      <c r="P18" s="154"/>
      <c r="Q18" s="734"/>
      <c r="R18" s="735"/>
      <c r="S18" s="735"/>
      <c r="T18" s="735"/>
      <c r="U18" s="735"/>
      <c r="V18" s="735"/>
      <c r="W18" s="736"/>
    </row>
    <row r="19" spans="2:24" s="152" customFormat="1" ht="25.5" customHeight="1" x14ac:dyDescent="0.15">
      <c r="B19" s="730"/>
      <c r="C19" s="730" t="s">
        <v>633</v>
      </c>
      <c r="D19" s="730"/>
      <c r="E19" s="151"/>
      <c r="F19" s="734"/>
      <c r="G19" s="735"/>
      <c r="H19" s="735"/>
      <c r="I19" s="735"/>
      <c r="J19" s="735"/>
      <c r="K19" s="735"/>
      <c r="L19" s="736"/>
      <c r="M19" s="730"/>
      <c r="N19" s="730" t="s">
        <v>633</v>
      </c>
      <c r="O19" s="730"/>
      <c r="P19" s="151"/>
      <c r="Q19" s="734"/>
      <c r="R19" s="735"/>
      <c r="S19" s="735"/>
      <c r="T19" s="735"/>
      <c r="U19" s="735"/>
      <c r="V19" s="735"/>
      <c r="W19" s="736"/>
    </row>
    <row r="20" spans="2:24" s="152" customFormat="1" ht="25.5" customHeight="1" x14ac:dyDescent="0.15">
      <c r="B20" s="708" t="s">
        <v>635</v>
      </c>
      <c r="C20" s="708"/>
      <c r="D20" s="708"/>
      <c r="E20" s="155"/>
      <c r="F20" s="734"/>
      <c r="G20" s="735"/>
      <c r="H20" s="735"/>
      <c r="I20" s="735"/>
      <c r="J20" s="735"/>
      <c r="K20" s="735"/>
      <c r="L20" s="736"/>
      <c r="M20" s="708" t="s">
        <v>635</v>
      </c>
      <c r="N20" s="708"/>
      <c r="O20" s="708"/>
      <c r="P20" s="155"/>
      <c r="Q20" s="734"/>
      <c r="R20" s="735"/>
      <c r="S20" s="735"/>
      <c r="T20" s="735"/>
      <c r="U20" s="735"/>
      <c r="V20" s="735"/>
      <c r="W20" s="736"/>
    </row>
    <row r="21" spans="2:24" s="152" customFormat="1" ht="25.5" customHeight="1" x14ac:dyDescent="0.15">
      <c r="B21" s="727" t="s">
        <v>770</v>
      </c>
      <c r="C21" s="708" t="s">
        <v>771</v>
      </c>
      <c r="D21" s="708"/>
      <c r="E21" s="153"/>
      <c r="F21" s="734"/>
      <c r="G21" s="735"/>
      <c r="H21" s="735"/>
      <c r="I21" s="735"/>
      <c r="J21" s="735"/>
      <c r="K21" s="735"/>
      <c r="L21" s="736"/>
      <c r="M21" s="727" t="s">
        <v>770</v>
      </c>
      <c r="N21" s="708" t="s">
        <v>771</v>
      </c>
      <c r="O21" s="708"/>
      <c r="P21" s="153"/>
      <c r="Q21" s="734"/>
      <c r="R21" s="735"/>
      <c r="S21" s="735"/>
      <c r="T21" s="735"/>
      <c r="U21" s="735"/>
      <c r="V21" s="735"/>
      <c r="W21" s="736"/>
    </row>
    <row r="22" spans="2:24" s="152" customFormat="1" ht="25.5" customHeight="1" x14ac:dyDescent="0.15">
      <c r="B22" s="728"/>
      <c r="C22" s="708" t="s">
        <v>644</v>
      </c>
      <c r="D22" s="708"/>
      <c r="E22" s="132"/>
      <c r="F22" s="734"/>
      <c r="G22" s="735"/>
      <c r="H22" s="735"/>
      <c r="I22" s="735"/>
      <c r="J22" s="735"/>
      <c r="K22" s="735"/>
      <c r="L22" s="736"/>
      <c r="M22" s="728"/>
      <c r="N22" s="708" t="s">
        <v>644</v>
      </c>
      <c r="O22" s="708"/>
      <c r="P22" s="132"/>
      <c r="Q22" s="734"/>
      <c r="R22" s="735"/>
      <c r="S22" s="735"/>
      <c r="T22" s="735"/>
      <c r="U22" s="735"/>
      <c r="V22" s="735"/>
      <c r="W22" s="736"/>
    </row>
    <row r="23" spans="2:24" s="152" customFormat="1" ht="25.5" customHeight="1" x14ac:dyDescent="0.15">
      <c r="B23" s="729"/>
      <c r="C23" s="708" t="s">
        <v>645</v>
      </c>
      <c r="D23" s="708"/>
      <c r="E23" s="132"/>
      <c r="F23" s="737"/>
      <c r="G23" s="738"/>
      <c r="H23" s="738"/>
      <c r="I23" s="738"/>
      <c r="J23" s="738"/>
      <c r="K23" s="738"/>
      <c r="L23" s="739"/>
      <c r="M23" s="729"/>
      <c r="N23" s="708" t="s">
        <v>645</v>
      </c>
      <c r="O23" s="708"/>
      <c r="P23" s="132"/>
      <c r="Q23" s="734"/>
      <c r="R23" s="735"/>
      <c r="S23" s="735"/>
      <c r="T23" s="735"/>
      <c r="U23" s="735"/>
      <c r="V23" s="735"/>
      <c r="W23" s="736"/>
    </row>
    <row r="24" spans="2:24" s="152" customFormat="1" ht="25.5" customHeight="1" x14ac:dyDescent="0.15">
      <c r="B24" s="715" t="s">
        <v>772</v>
      </c>
      <c r="C24" s="715"/>
      <c r="D24" s="715"/>
      <c r="E24" s="724"/>
      <c r="F24" s="725"/>
      <c r="G24" s="726"/>
      <c r="H24" s="715" t="s">
        <v>774</v>
      </c>
      <c r="I24" s="715"/>
      <c r="J24" s="724"/>
      <c r="K24" s="725"/>
      <c r="L24" s="726"/>
      <c r="M24" s="715" t="s">
        <v>772</v>
      </c>
      <c r="N24" s="715"/>
      <c r="O24" s="715"/>
      <c r="P24" s="724"/>
      <c r="Q24" s="725"/>
      <c r="R24" s="726"/>
      <c r="S24" s="715" t="s">
        <v>774</v>
      </c>
      <c r="T24" s="715"/>
      <c r="U24" s="716"/>
      <c r="V24" s="716"/>
      <c r="W24" s="716"/>
    </row>
    <row r="25" spans="2:24" s="152" customFormat="1" ht="25.5" customHeight="1" x14ac:dyDescent="0.15">
      <c r="B25" s="429" t="s">
        <v>778</v>
      </c>
      <c r="C25" s="429"/>
      <c r="D25" s="429"/>
      <c r="E25" s="717"/>
      <c r="F25" s="717"/>
      <c r="G25" s="717"/>
      <c r="H25" s="480" t="s">
        <v>779</v>
      </c>
      <c r="I25" s="481"/>
      <c r="J25" s="718"/>
      <c r="K25" s="719"/>
      <c r="L25" s="720"/>
      <c r="M25" s="480" t="s">
        <v>778</v>
      </c>
      <c r="N25" s="481"/>
      <c r="O25" s="482"/>
      <c r="P25" s="721"/>
      <c r="Q25" s="717"/>
      <c r="R25" s="717"/>
      <c r="S25" s="722" t="s">
        <v>779</v>
      </c>
      <c r="T25" s="723"/>
      <c r="U25" s="718"/>
      <c r="V25" s="719"/>
      <c r="W25" s="720"/>
    </row>
    <row r="26" spans="2:24" s="152" customFormat="1" ht="39.75" customHeight="1" x14ac:dyDescent="0.15">
      <c r="B26" s="708" t="s">
        <v>780</v>
      </c>
      <c r="C26" s="708"/>
      <c r="D26" s="708"/>
      <c r="E26" s="709"/>
      <c r="F26" s="710"/>
      <c r="G26" s="710"/>
      <c r="H26" s="710"/>
      <c r="I26" s="710"/>
      <c r="J26" s="710"/>
      <c r="K26" s="710"/>
      <c r="L26" s="711"/>
      <c r="M26" s="708" t="s">
        <v>780</v>
      </c>
      <c r="N26" s="708"/>
      <c r="O26" s="708"/>
      <c r="P26" s="709"/>
      <c r="Q26" s="710"/>
      <c r="R26" s="710"/>
      <c r="S26" s="710"/>
      <c r="T26" s="710"/>
      <c r="U26" s="710"/>
      <c r="V26" s="710"/>
      <c r="W26" s="711"/>
    </row>
    <row r="27" spans="2:24" s="152" customFormat="1" ht="15" customHeight="1" x14ac:dyDescent="0.15">
      <c r="B27" s="156"/>
      <c r="C27" s="712" t="s">
        <v>789</v>
      </c>
      <c r="D27" s="713"/>
      <c r="E27" s="713"/>
      <c r="F27" s="713"/>
      <c r="G27" s="713"/>
      <c r="H27" s="713"/>
      <c r="I27" s="713"/>
      <c r="J27" s="713"/>
      <c r="K27" s="713"/>
      <c r="L27" s="713"/>
      <c r="M27" s="157"/>
      <c r="N27" s="157" t="s">
        <v>790</v>
      </c>
      <c r="O27" s="157"/>
      <c r="P27" s="157"/>
      <c r="Q27" s="157"/>
      <c r="R27" s="157"/>
      <c r="S27" s="157"/>
      <c r="T27" s="157"/>
      <c r="U27" s="157"/>
      <c r="V27" s="157"/>
      <c r="W27" s="157"/>
    </row>
    <row r="28" spans="2:24" s="152" customFormat="1" ht="15" customHeight="1" x14ac:dyDescent="0.15">
      <c r="B28" s="156"/>
      <c r="C28" s="714"/>
      <c r="D28" s="714"/>
      <c r="E28" s="714"/>
      <c r="F28" s="714"/>
      <c r="G28" s="714"/>
      <c r="H28" s="714"/>
      <c r="I28" s="714"/>
      <c r="J28" s="714"/>
      <c r="K28" s="714"/>
      <c r="L28" s="714"/>
      <c r="M28" s="157"/>
      <c r="N28" s="157" t="s">
        <v>791</v>
      </c>
      <c r="O28" s="157"/>
      <c r="P28" s="157"/>
      <c r="Q28" s="157"/>
      <c r="R28" s="157"/>
      <c r="S28" s="157"/>
      <c r="T28" s="157"/>
      <c r="U28" s="157"/>
      <c r="V28" s="157"/>
      <c r="W28" s="157"/>
    </row>
    <row r="29" spans="2:24" ht="15" customHeight="1" x14ac:dyDescent="0.15">
      <c r="C29" s="157" t="s">
        <v>792</v>
      </c>
      <c r="D29" s="4"/>
      <c r="E29" s="4"/>
      <c r="F29" s="4"/>
      <c r="G29" s="4"/>
      <c r="H29" s="4"/>
      <c r="I29" s="4"/>
      <c r="J29" s="4"/>
      <c r="K29" s="4"/>
      <c r="L29" s="4"/>
      <c r="M29" s="4"/>
      <c r="N29" s="158" t="s">
        <v>793</v>
      </c>
      <c r="O29" s="4"/>
      <c r="P29" s="4"/>
      <c r="Q29" s="4"/>
      <c r="R29" s="4"/>
      <c r="S29" s="4"/>
      <c r="T29" s="4"/>
      <c r="U29" s="4"/>
      <c r="V29" s="4"/>
      <c r="W29" s="4"/>
      <c r="X29" s="152"/>
    </row>
    <row r="30" spans="2:24" ht="15" customHeight="1" x14ac:dyDescent="0.15">
      <c r="C30" s="157" t="s">
        <v>794</v>
      </c>
      <c r="D30" s="4"/>
      <c r="E30" s="4"/>
      <c r="F30" s="4"/>
      <c r="G30" s="4"/>
      <c r="H30" s="4"/>
      <c r="I30" s="4"/>
      <c r="J30" s="4"/>
      <c r="K30" s="4"/>
      <c r="L30" s="4"/>
      <c r="M30" s="4"/>
      <c r="N30" s="158" t="s">
        <v>795</v>
      </c>
      <c r="O30" s="4"/>
      <c r="P30" s="4"/>
      <c r="Q30" s="4"/>
      <c r="R30" s="4"/>
      <c r="S30" s="4"/>
      <c r="T30" s="4"/>
      <c r="U30" s="4"/>
      <c r="V30" s="4"/>
      <c r="W30" s="4"/>
      <c r="X30" s="152"/>
    </row>
    <row r="31" spans="2:24" ht="15.6" customHeight="1" x14ac:dyDescent="0.15">
      <c r="C31" s="140"/>
      <c r="N31" s="14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05FCF98-859B-4256-900A-1F98DCB24F9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3E65D-1CC9-457A-9BEC-2D388AF9DA8A}">
  <sheetPr codeName="Sheet61">
    <pageSetUpPr fitToPage="1"/>
  </sheetPr>
  <dimension ref="B1:Z59"/>
  <sheetViews>
    <sheetView showGridLines="0" showZeros="0" view="pageBreakPreview" zoomScale="85" zoomScaleNormal="85" zoomScaleSheetLayoutView="85" workbookViewId="0">
      <selection activeCell="M6" sqref="M6:Q6"/>
    </sheetView>
  </sheetViews>
  <sheetFormatPr defaultColWidth="7.625" defaultRowHeight="27.95" customHeight="1" x14ac:dyDescent="0.15"/>
  <cols>
    <col min="1" max="1" width="7" style="148" customWidth="1"/>
    <col min="2" max="2" width="7.375" style="148" customWidth="1"/>
    <col min="3" max="3" width="5.875" style="148" customWidth="1"/>
    <col min="4" max="6" width="6.875" style="148" customWidth="1"/>
    <col min="7" max="8" width="5.875" style="148" customWidth="1"/>
    <col min="9" max="9" width="8.875" style="148" customWidth="1"/>
    <col min="10" max="10" width="7.375" style="148" customWidth="1"/>
    <col min="11" max="11" width="5.875" style="148" customWidth="1"/>
    <col min="12" max="14" width="6.75" style="148" customWidth="1"/>
    <col min="15" max="16" width="5.875" style="148" customWidth="1"/>
    <col min="17" max="17" width="8.875" style="148" customWidth="1"/>
    <col min="18" max="18" width="7.375" style="148" customWidth="1"/>
    <col min="19" max="19" width="5.875" style="148" customWidth="1"/>
    <col min="20" max="22" width="6.75" style="148" customWidth="1"/>
    <col min="23" max="24" width="5.875" style="148" customWidth="1"/>
    <col min="25" max="25" width="8.875" style="148" customWidth="1"/>
    <col min="26" max="16384" width="7.625" style="148"/>
  </cols>
  <sheetData>
    <row r="1" spans="2:25" ht="9" customHeight="1" x14ac:dyDescent="0.15"/>
    <row r="2" spans="2:25" ht="18" customHeight="1" x14ac:dyDescent="0.15">
      <c r="B2" s="159" t="s">
        <v>1009</v>
      </c>
    </row>
    <row r="3" spans="2:25" ht="25.15" customHeight="1" x14ac:dyDescent="0.15">
      <c r="B3" s="805" t="s">
        <v>761</v>
      </c>
      <c r="C3" s="805"/>
      <c r="D3" s="805"/>
      <c r="E3" s="806" t="s">
        <v>574</v>
      </c>
      <c r="F3" s="806"/>
      <c r="G3" s="806"/>
      <c r="H3" s="806"/>
      <c r="I3" s="786" t="s">
        <v>762</v>
      </c>
      <c r="J3" s="791"/>
      <c r="K3" s="787"/>
      <c r="L3" s="754" t="s">
        <v>1010</v>
      </c>
      <c r="M3" s="755"/>
      <c r="N3" s="756"/>
      <c r="O3" s="807" t="s">
        <v>763</v>
      </c>
      <c r="P3" s="808"/>
      <c r="Q3" s="809"/>
      <c r="R3" s="813" t="s">
        <v>580</v>
      </c>
      <c r="S3" s="814"/>
      <c r="T3" s="815"/>
      <c r="U3" s="792" t="s">
        <v>1011</v>
      </c>
      <c r="V3" s="793"/>
      <c r="W3" s="794">
        <v>45621</v>
      </c>
      <c r="X3" s="795"/>
      <c r="Y3" s="796"/>
    </row>
    <row r="4" spans="2:25" ht="25.15" customHeight="1" x14ac:dyDescent="0.15">
      <c r="B4" s="800" t="s">
        <v>764</v>
      </c>
      <c r="C4" s="800"/>
      <c r="D4" s="800"/>
      <c r="E4" s="801" t="s">
        <v>583</v>
      </c>
      <c r="F4" s="801"/>
      <c r="G4" s="801"/>
      <c r="H4" s="801"/>
      <c r="I4" s="786" t="s">
        <v>765</v>
      </c>
      <c r="J4" s="791"/>
      <c r="K4" s="787"/>
      <c r="L4" s="724" t="s">
        <v>578</v>
      </c>
      <c r="M4" s="725"/>
      <c r="N4" s="726"/>
      <c r="O4" s="810"/>
      <c r="P4" s="811"/>
      <c r="Q4" s="812"/>
      <c r="R4" s="802" t="s">
        <v>584</v>
      </c>
      <c r="S4" s="803"/>
      <c r="T4" s="804"/>
      <c r="U4" s="668"/>
      <c r="V4" s="669"/>
      <c r="W4" s="797"/>
      <c r="X4" s="798"/>
      <c r="Y4" s="799"/>
    </row>
    <row r="5" spans="2:25" ht="15" customHeight="1" x14ac:dyDescent="0.15">
      <c r="B5" s="786" t="s">
        <v>1012</v>
      </c>
      <c r="C5" s="791"/>
      <c r="D5" s="787"/>
      <c r="E5" s="160" t="s">
        <v>505</v>
      </c>
      <c r="F5" s="786" t="s">
        <v>1013</v>
      </c>
      <c r="G5" s="791"/>
      <c r="H5" s="787"/>
      <c r="I5" s="161">
        <v>1</v>
      </c>
      <c r="J5" s="786" t="s">
        <v>1012</v>
      </c>
      <c r="K5" s="791"/>
      <c r="L5" s="787"/>
      <c r="M5" s="160"/>
      <c r="N5" s="786" t="s">
        <v>1013</v>
      </c>
      <c r="O5" s="791"/>
      <c r="P5" s="787"/>
      <c r="Q5" s="161"/>
      <c r="R5" s="786" t="s">
        <v>1012</v>
      </c>
      <c r="S5" s="791"/>
      <c r="T5" s="787"/>
      <c r="U5" s="160"/>
      <c r="V5" s="786" t="s">
        <v>1013</v>
      </c>
      <c r="W5" s="791"/>
      <c r="X5" s="787"/>
      <c r="Y5" s="161"/>
    </row>
    <row r="6" spans="2:25" ht="15" customHeight="1" x14ac:dyDescent="0.15">
      <c r="B6" s="786" t="s">
        <v>1014</v>
      </c>
      <c r="C6" s="791"/>
      <c r="D6" s="132" t="s">
        <v>742</v>
      </c>
      <c r="E6" s="788" t="s">
        <v>244</v>
      </c>
      <c r="F6" s="789"/>
      <c r="G6" s="789"/>
      <c r="H6" s="789"/>
      <c r="I6" s="790"/>
      <c r="J6" s="786" t="s">
        <v>1014</v>
      </c>
      <c r="K6" s="791"/>
      <c r="L6" s="132"/>
      <c r="M6" s="788"/>
      <c r="N6" s="789"/>
      <c r="O6" s="789"/>
      <c r="P6" s="789"/>
      <c r="Q6" s="790"/>
      <c r="R6" s="786" t="s">
        <v>1014</v>
      </c>
      <c r="S6" s="791"/>
      <c r="T6" s="132"/>
      <c r="U6" s="788"/>
      <c r="V6" s="789"/>
      <c r="W6" s="789"/>
      <c r="X6" s="789"/>
      <c r="Y6" s="790"/>
    </row>
    <row r="7" spans="2:25" ht="15" customHeight="1" x14ac:dyDescent="0.15">
      <c r="B7" s="786" t="s">
        <v>1015</v>
      </c>
      <c r="C7" s="787"/>
      <c r="D7" s="754" t="s">
        <v>743</v>
      </c>
      <c r="E7" s="756"/>
      <c r="F7" s="786" t="s">
        <v>1016</v>
      </c>
      <c r="G7" s="787"/>
      <c r="H7" s="599" t="s">
        <v>1017</v>
      </c>
      <c r="I7" s="599"/>
      <c r="J7" s="786" t="s">
        <v>1015</v>
      </c>
      <c r="K7" s="787"/>
      <c r="L7" s="754"/>
      <c r="M7" s="756"/>
      <c r="N7" s="786" t="s">
        <v>1016</v>
      </c>
      <c r="O7" s="787"/>
      <c r="P7" s="599"/>
      <c r="Q7" s="599"/>
      <c r="R7" s="786" t="s">
        <v>1015</v>
      </c>
      <c r="S7" s="787"/>
      <c r="T7" s="754"/>
      <c r="U7" s="756"/>
      <c r="V7" s="786" t="s">
        <v>1016</v>
      </c>
      <c r="W7" s="787"/>
      <c r="X7" s="599"/>
      <c r="Y7" s="599"/>
    </row>
    <row r="8" spans="2:25" ht="15" customHeight="1" x14ac:dyDescent="0.15">
      <c r="B8" s="784" t="s">
        <v>1018</v>
      </c>
      <c r="C8" s="784"/>
      <c r="D8" s="132" t="s">
        <v>745</v>
      </c>
      <c r="E8" s="162" t="s">
        <v>1019</v>
      </c>
      <c r="F8" s="785" t="s">
        <v>1020</v>
      </c>
      <c r="G8" s="785"/>
      <c r="H8" s="785"/>
      <c r="I8" s="785"/>
      <c r="J8" s="784" t="s">
        <v>1018</v>
      </c>
      <c r="K8" s="784"/>
      <c r="L8" s="132"/>
      <c r="M8" s="162" t="s">
        <v>1019</v>
      </c>
      <c r="N8" s="785"/>
      <c r="O8" s="785"/>
      <c r="P8" s="785"/>
      <c r="Q8" s="785"/>
      <c r="R8" s="784" t="s">
        <v>1018</v>
      </c>
      <c r="S8" s="784"/>
      <c r="T8" s="132"/>
      <c r="U8" s="162" t="s">
        <v>1019</v>
      </c>
      <c r="V8" s="785"/>
      <c r="W8" s="785"/>
      <c r="X8" s="785"/>
      <c r="Y8" s="785"/>
    </row>
    <row r="9" spans="2:25" s="152" customFormat="1" ht="14.1" customHeight="1" x14ac:dyDescent="0.15">
      <c r="B9" s="772"/>
      <c r="C9" s="772"/>
      <c r="D9" s="772"/>
      <c r="E9" s="772"/>
      <c r="F9" s="772"/>
      <c r="G9" s="772"/>
      <c r="H9" s="772"/>
      <c r="I9" s="772"/>
      <c r="J9" s="774"/>
      <c r="K9" s="774"/>
      <c r="L9" s="774"/>
      <c r="M9" s="774"/>
      <c r="N9" s="774"/>
      <c r="O9" s="774"/>
      <c r="P9" s="774"/>
      <c r="Q9" s="774"/>
      <c r="R9" s="779"/>
      <c r="S9" s="779"/>
      <c r="T9" s="779"/>
      <c r="U9" s="779"/>
      <c r="V9" s="779"/>
      <c r="W9" s="779"/>
      <c r="X9" s="779"/>
      <c r="Y9" s="780"/>
    </row>
    <row r="10" spans="2:25" s="152" customFormat="1" ht="14.1" customHeight="1" x14ac:dyDescent="0.15">
      <c r="B10" s="773"/>
      <c r="C10" s="773"/>
      <c r="D10" s="773"/>
      <c r="E10" s="773"/>
      <c r="F10" s="773"/>
      <c r="G10" s="773"/>
      <c r="H10" s="773"/>
      <c r="I10" s="773"/>
      <c r="J10" s="774"/>
      <c r="K10" s="774"/>
      <c r="L10" s="774"/>
      <c r="M10" s="774"/>
      <c r="N10" s="774"/>
      <c r="O10" s="774"/>
      <c r="P10" s="774"/>
      <c r="Q10" s="774"/>
      <c r="R10" s="779"/>
      <c r="S10" s="779"/>
      <c r="T10" s="779"/>
      <c r="U10" s="779"/>
      <c r="V10" s="779"/>
      <c r="W10" s="779"/>
      <c r="X10" s="779"/>
      <c r="Y10" s="780"/>
    </row>
    <row r="11" spans="2:25" s="152" customFormat="1" ht="14.1" customHeight="1" x14ac:dyDescent="0.15">
      <c r="B11" s="773"/>
      <c r="C11" s="773"/>
      <c r="D11" s="773"/>
      <c r="E11" s="773"/>
      <c r="F11" s="773"/>
      <c r="G11" s="773"/>
      <c r="H11" s="773"/>
      <c r="I11" s="773"/>
      <c r="J11" s="774"/>
      <c r="K11" s="774"/>
      <c r="L11" s="774"/>
      <c r="M11" s="774"/>
      <c r="N11" s="774"/>
      <c r="O11" s="774"/>
      <c r="P11" s="774"/>
      <c r="Q11" s="774"/>
      <c r="R11" s="779"/>
      <c r="S11" s="779"/>
      <c r="T11" s="779"/>
      <c r="U11" s="779"/>
      <c r="V11" s="779"/>
      <c r="W11" s="779"/>
      <c r="X11" s="779"/>
      <c r="Y11" s="780"/>
    </row>
    <row r="12" spans="2:25" s="152" customFormat="1" ht="14.1" customHeight="1" x14ac:dyDescent="0.15">
      <c r="B12" s="773"/>
      <c r="C12" s="773"/>
      <c r="D12" s="773"/>
      <c r="E12" s="773"/>
      <c r="F12" s="773"/>
      <c r="G12" s="773"/>
      <c r="H12" s="773"/>
      <c r="I12" s="773"/>
      <c r="J12" s="774"/>
      <c r="K12" s="774"/>
      <c r="L12" s="774"/>
      <c r="M12" s="774"/>
      <c r="N12" s="774"/>
      <c r="O12" s="774"/>
      <c r="P12" s="774"/>
      <c r="Q12" s="774"/>
      <c r="R12" s="779"/>
      <c r="S12" s="779"/>
      <c r="T12" s="779"/>
      <c r="U12" s="779"/>
      <c r="V12" s="779"/>
      <c r="W12" s="779"/>
      <c r="X12" s="779"/>
      <c r="Y12" s="780"/>
    </row>
    <row r="13" spans="2:25" s="152" customFormat="1" ht="14.1" customHeight="1" x14ac:dyDescent="0.15">
      <c r="B13" s="773"/>
      <c r="C13" s="773"/>
      <c r="D13" s="773"/>
      <c r="E13" s="773"/>
      <c r="F13" s="773"/>
      <c r="G13" s="773"/>
      <c r="H13" s="773"/>
      <c r="I13" s="773"/>
      <c r="J13" s="774"/>
      <c r="K13" s="774"/>
      <c r="L13" s="774"/>
      <c r="M13" s="774"/>
      <c r="N13" s="774"/>
      <c r="O13" s="774"/>
      <c r="P13" s="774"/>
      <c r="Q13" s="774"/>
      <c r="R13" s="779"/>
      <c r="S13" s="779"/>
      <c r="T13" s="779"/>
      <c r="U13" s="779"/>
      <c r="V13" s="779"/>
      <c r="W13" s="779"/>
      <c r="X13" s="779"/>
      <c r="Y13" s="780"/>
    </row>
    <row r="14" spans="2:25" s="152" customFormat="1" ht="14.1" customHeight="1" x14ac:dyDescent="0.15">
      <c r="B14" s="773"/>
      <c r="C14" s="773"/>
      <c r="D14" s="773"/>
      <c r="E14" s="773"/>
      <c r="F14" s="773"/>
      <c r="G14" s="773"/>
      <c r="H14" s="773"/>
      <c r="I14" s="773"/>
      <c r="J14" s="774"/>
      <c r="K14" s="774"/>
      <c r="L14" s="774"/>
      <c r="M14" s="774"/>
      <c r="N14" s="774"/>
      <c r="O14" s="774"/>
      <c r="P14" s="774"/>
      <c r="Q14" s="774"/>
      <c r="R14" s="779"/>
      <c r="S14" s="779"/>
      <c r="T14" s="779"/>
      <c r="U14" s="779"/>
      <c r="V14" s="779"/>
      <c r="W14" s="779"/>
      <c r="X14" s="779"/>
      <c r="Y14" s="780"/>
    </row>
    <row r="15" spans="2:25" s="152" customFormat="1" ht="14.1" customHeight="1" x14ac:dyDescent="0.15">
      <c r="B15" s="773"/>
      <c r="C15" s="773"/>
      <c r="D15" s="773"/>
      <c r="E15" s="773"/>
      <c r="F15" s="773"/>
      <c r="G15" s="773"/>
      <c r="H15" s="773"/>
      <c r="I15" s="773"/>
      <c r="J15" s="774"/>
      <c r="K15" s="774"/>
      <c r="L15" s="774"/>
      <c r="M15" s="774"/>
      <c r="N15" s="774"/>
      <c r="O15" s="774"/>
      <c r="P15" s="774"/>
      <c r="Q15" s="774"/>
      <c r="R15" s="779"/>
      <c r="S15" s="779"/>
      <c r="T15" s="779"/>
      <c r="U15" s="779"/>
      <c r="V15" s="779"/>
      <c r="W15" s="779"/>
      <c r="X15" s="779"/>
      <c r="Y15" s="780"/>
    </row>
    <row r="16" spans="2:25" s="152" customFormat="1" ht="14.1" customHeight="1" x14ac:dyDescent="0.15">
      <c r="B16" s="773"/>
      <c r="C16" s="773"/>
      <c r="D16" s="773"/>
      <c r="E16" s="773"/>
      <c r="F16" s="773"/>
      <c r="G16" s="773"/>
      <c r="H16" s="773"/>
      <c r="I16" s="773"/>
      <c r="J16" s="774"/>
      <c r="K16" s="774"/>
      <c r="L16" s="774"/>
      <c r="M16" s="774"/>
      <c r="N16" s="774"/>
      <c r="O16" s="774"/>
      <c r="P16" s="774"/>
      <c r="Q16" s="774"/>
      <c r="R16" s="779"/>
      <c r="S16" s="779"/>
      <c r="T16" s="779"/>
      <c r="U16" s="779"/>
      <c r="V16" s="779"/>
      <c r="W16" s="779"/>
      <c r="X16" s="779"/>
      <c r="Y16" s="780"/>
    </row>
    <row r="17" spans="2:25" s="152" customFormat="1" ht="14.1" customHeight="1" x14ac:dyDescent="0.15">
      <c r="B17" s="773"/>
      <c r="C17" s="773"/>
      <c r="D17" s="773"/>
      <c r="E17" s="773"/>
      <c r="F17" s="773"/>
      <c r="G17" s="773"/>
      <c r="H17" s="773"/>
      <c r="I17" s="773"/>
      <c r="J17" s="774"/>
      <c r="K17" s="774"/>
      <c r="L17" s="774"/>
      <c r="M17" s="774"/>
      <c r="N17" s="774"/>
      <c r="O17" s="774"/>
      <c r="P17" s="774"/>
      <c r="Q17" s="774"/>
      <c r="R17" s="779"/>
      <c r="S17" s="779"/>
      <c r="T17" s="779"/>
      <c r="U17" s="779"/>
      <c r="V17" s="779"/>
      <c r="W17" s="779"/>
      <c r="X17" s="779"/>
      <c r="Y17" s="780"/>
    </row>
    <row r="18" spans="2:25" s="152" customFormat="1" ht="14.1" customHeight="1" x14ac:dyDescent="0.15">
      <c r="B18" s="773"/>
      <c r="C18" s="773"/>
      <c r="D18" s="773"/>
      <c r="E18" s="773"/>
      <c r="F18" s="773"/>
      <c r="G18" s="773"/>
      <c r="H18" s="773"/>
      <c r="I18" s="773"/>
      <c r="J18" s="774"/>
      <c r="K18" s="774"/>
      <c r="L18" s="774"/>
      <c r="M18" s="774"/>
      <c r="N18" s="774"/>
      <c r="O18" s="774"/>
      <c r="P18" s="774"/>
      <c r="Q18" s="774"/>
      <c r="R18" s="779"/>
      <c r="S18" s="779"/>
      <c r="T18" s="779"/>
      <c r="U18" s="779"/>
      <c r="V18" s="779"/>
      <c r="W18" s="779"/>
      <c r="X18" s="779"/>
      <c r="Y18" s="780"/>
    </row>
    <row r="19" spans="2:25" s="152" customFormat="1" ht="14.1" customHeight="1" x14ac:dyDescent="0.15">
      <c r="B19" s="773"/>
      <c r="C19" s="773"/>
      <c r="D19" s="773"/>
      <c r="E19" s="773"/>
      <c r="F19" s="773"/>
      <c r="G19" s="773"/>
      <c r="H19" s="773"/>
      <c r="I19" s="773"/>
      <c r="J19" s="774"/>
      <c r="K19" s="774"/>
      <c r="L19" s="774"/>
      <c r="M19" s="774"/>
      <c r="N19" s="774"/>
      <c r="O19" s="774"/>
      <c r="P19" s="774"/>
      <c r="Q19" s="774"/>
      <c r="R19" s="779"/>
      <c r="S19" s="779"/>
      <c r="T19" s="779"/>
      <c r="U19" s="779"/>
      <c r="V19" s="779"/>
      <c r="W19" s="779"/>
      <c r="X19" s="779"/>
      <c r="Y19" s="780"/>
    </row>
    <row r="20" spans="2:25" s="152" customFormat="1" ht="14.1" customHeight="1" x14ac:dyDescent="0.15">
      <c r="B20" s="773"/>
      <c r="C20" s="773"/>
      <c r="D20" s="773"/>
      <c r="E20" s="773"/>
      <c r="F20" s="773"/>
      <c r="G20" s="773"/>
      <c r="H20" s="773"/>
      <c r="I20" s="773"/>
      <c r="J20" s="774"/>
      <c r="K20" s="774"/>
      <c r="L20" s="774"/>
      <c r="M20" s="774"/>
      <c r="N20" s="774"/>
      <c r="O20" s="774"/>
      <c r="P20" s="774"/>
      <c r="Q20" s="774"/>
      <c r="R20" s="779"/>
      <c r="S20" s="779"/>
      <c r="T20" s="779"/>
      <c r="U20" s="779"/>
      <c r="V20" s="779"/>
      <c r="W20" s="779"/>
      <c r="X20" s="779"/>
      <c r="Y20" s="780"/>
    </row>
    <row r="21" spans="2:25" s="152" customFormat="1" ht="14.1" customHeight="1" x14ac:dyDescent="0.15">
      <c r="B21" s="773"/>
      <c r="C21" s="773"/>
      <c r="D21" s="773"/>
      <c r="E21" s="773"/>
      <c r="F21" s="773"/>
      <c r="G21" s="773"/>
      <c r="H21" s="773"/>
      <c r="I21" s="773"/>
      <c r="J21" s="774"/>
      <c r="K21" s="774"/>
      <c r="L21" s="774"/>
      <c r="M21" s="774"/>
      <c r="N21" s="774"/>
      <c r="O21" s="774"/>
      <c r="P21" s="774"/>
      <c r="Q21" s="774"/>
      <c r="R21" s="779"/>
      <c r="S21" s="779"/>
      <c r="T21" s="779"/>
      <c r="U21" s="779"/>
      <c r="V21" s="779"/>
      <c r="W21" s="779"/>
      <c r="X21" s="779"/>
      <c r="Y21" s="780"/>
    </row>
    <row r="22" spans="2:25" ht="15" customHeight="1" x14ac:dyDescent="0.15">
      <c r="B22" s="786" t="s">
        <v>1012</v>
      </c>
      <c r="C22" s="791"/>
      <c r="D22" s="787"/>
      <c r="E22" s="160"/>
      <c r="F22" s="786" t="s">
        <v>1013</v>
      </c>
      <c r="G22" s="791"/>
      <c r="H22" s="787"/>
      <c r="I22" s="161"/>
      <c r="J22" s="786" t="s">
        <v>1012</v>
      </c>
      <c r="K22" s="791"/>
      <c r="L22" s="787"/>
      <c r="M22" s="160"/>
      <c r="N22" s="786" t="s">
        <v>1013</v>
      </c>
      <c r="O22" s="791"/>
      <c r="P22" s="787"/>
      <c r="Q22" s="161"/>
      <c r="R22" s="786" t="s">
        <v>1012</v>
      </c>
      <c r="S22" s="791"/>
      <c r="T22" s="787"/>
      <c r="U22" s="160"/>
      <c r="V22" s="786" t="s">
        <v>1013</v>
      </c>
      <c r="W22" s="791"/>
      <c r="X22" s="787"/>
      <c r="Y22" s="161"/>
    </row>
    <row r="23" spans="2:25" ht="15" customHeight="1" x14ac:dyDescent="0.15">
      <c r="B23" s="786" t="s">
        <v>1014</v>
      </c>
      <c r="C23" s="791"/>
      <c r="D23" s="132"/>
      <c r="E23" s="788"/>
      <c r="F23" s="789"/>
      <c r="G23" s="789"/>
      <c r="H23" s="789"/>
      <c r="I23" s="790"/>
      <c r="J23" s="786" t="s">
        <v>1014</v>
      </c>
      <c r="K23" s="791"/>
      <c r="L23" s="132"/>
      <c r="M23" s="788"/>
      <c r="N23" s="789"/>
      <c r="O23" s="789"/>
      <c r="P23" s="789"/>
      <c r="Q23" s="790"/>
      <c r="R23" s="786" t="s">
        <v>1014</v>
      </c>
      <c r="S23" s="791"/>
      <c r="T23" s="132"/>
      <c r="U23" s="788"/>
      <c r="V23" s="789"/>
      <c r="W23" s="789"/>
      <c r="X23" s="789"/>
      <c r="Y23" s="790"/>
    </row>
    <row r="24" spans="2:25" ht="15" customHeight="1" x14ac:dyDescent="0.15">
      <c r="B24" s="786" t="s">
        <v>1015</v>
      </c>
      <c r="C24" s="787"/>
      <c r="D24" s="754"/>
      <c r="E24" s="756"/>
      <c r="F24" s="786" t="s">
        <v>1016</v>
      </c>
      <c r="G24" s="787"/>
      <c r="H24" s="599"/>
      <c r="I24" s="599"/>
      <c r="J24" s="786" t="s">
        <v>1015</v>
      </c>
      <c r="K24" s="787"/>
      <c r="L24" s="754"/>
      <c r="M24" s="756"/>
      <c r="N24" s="786" t="s">
        <v>1016</v>
      </c>
      <c r="O24" s="787"/>
      <c r="P24" s="599"/>
      <c r="Q24" s="599"/>
      <c r="R24" s="786" t="s">
        <v>1015</v>
      </c>
      <c r="S24" s="787"/>
      <c r="T24" s="754"/>
      <c r="U24" s="756"/>
      <c r="V24" s="786" t="s">
        <v>1016</v>
      </c>
      <c r="W24" s="787"/>
      <c r="X24" s="599"/>
      <c r="Y24" s="599"/>
    </row>
    <row r="25" spans="2:25" ht="15" customHeight="1" x14ac:dyDescent="0.15">
      <c r="B25" s="784" t="s">
        <v>1018</v>
      </c>
      <c r="C25" s="784"/>
      <c r="D25" s="132"/>
      <c r="E25" s="162" t="s">
        <v>1019</v>
      </c>
      <c r="F25" s="785"/>
      <c r="G25" s="785"/>
      <c r="H25" s="785"/>
      <c r="I25" s="785"/>
      <c r="J25" s="784" t="s">
        <v>1018</v>
      </c>
      <c r="K25" s="784"/>
      <c r="L25" s="132"/>
      <c r="M25" s="162" t="s">
        <v>1019</v>
      </c>
      <c r="N25" s="785"/>
      <c r="O25" s="785"/>
      <c r="P25" s="785"/>
      <c r="Q25" s="785"/>
      <c r="R25" s="784" t="s">
        <v>1018</v>
      </c>
      <c r="S25" s="784"/>
      <c r="T25" s="132"/>
      <c r="U25" s="162" t="s">
        <v>1019</v>
      </c>
      <c r="V25" s="785"/>
      <c r="W25" s="785"/>
      <c r="X25" s="785"/>
      <c r="Y25" s="785"/>
    </row>
    <row r="26" spans="2:25" s="152" customFormat="1" ht="14.1" customHeight="1" x14ac:dyDescent="0.15">
      <c r="B26" s="772"/>
      <c r="C26" s="772"/>
      <c r="D26" s="772"/>
      <c r="E26" s="772"/>
      <c r="F26" s="772"/>
      <c r="G26" s="772"/>
      <c r="H26" s="772"/>
      <c r="I26" s="772"/>
      <c r="J26" s="774"/>
      <c r="K26" s="774"/>
      <c r="L26" s="774"/>
      <c r="M26" s="774"/>
      <c r="N26" s="774"/>
      <c r="O26" s="774"/>
      <c r="P26" s="774"/>
      <c r="Q26" s="774"/>
      <c r="R26" s="775"/>
      <c r="S26" s="776"/>
      <c r="T26" s="776"/>
      <c r="U26" s="776"/>
      <c r="V26" s="776"/>
      <c r="W26" s="776"/>
      <c r="X26" s="776"/>
      <c r="Y26" s="777"/>
    </row>
    <row r="27" spans="2:25" s="152" customFormat="1" ht="14.1" customHeight="1" x14ac:dyDescent="0.15">
      <c r="B27" s="773"/>
      <c r="C27" s="773"/>
      <c r="D27" s="773"/>
      <c r="E27" s="773"/>
      <c r="F27" s="773"/>
      <c r="G27" s="773"/>
      <c r="H27" s="773"/>
      <c r="I27" s="773"/>
      <c r="J27" s="774"/>
      <c r="K27" s="774"/>
      <c r="L27" s="774"/>
      <c r="M27" s="774"/>
      <c r="N27" s="774"/>
      <c r="O27" s="774"/>
      <c r="P27" s="774"/>
      <c r="Q27" s="774"/>
      <c r="R27" s="778"/>
      <c r="S27" s="779"/>
      <c r="T27" s="779"/>
      <c r="U27" s="779"/>
      <c r="V27" s="779"/>
      <c r="W27" s="779"/>
      <c r="X27" s="779"/>
      <c r="Y27" s="780"/>
    </row>
    <row r="28" spans="2:25" s="152" customFormat="1" ht="14.1" customHeight="1" x14ac:dyDescent="0.15">
      <c r="B28" s="773"/>
      <c r="C28" s="773"/>
      <c r="D28" s="773"/>
      <c r="E28" s="773"/>
      <c r="F28" s="773"/>
      <c r="G28" s="773"/>
      <c r="H28" s="773"/>
      <c r="I28" s="773"/>
      <c r="J28" s="774"/>
      <c r="K28" s="774"/>
      <c r="L28" s="774"/>
      <c r="M28" s="774"/>
      <c r="N28" s="774"/>
      <c r="O28" s="774"/>
      <c r="P28" s="774"/>
      <c r="Q28" s="774"/>
      <c r="R28" s="778"/>
      <c r="S28" s="779"/>
      <c r="T28" s="779"/>
      <c r="U28" s="779"/>
      <c r="V28" s="779"/>
      <c r="W28" s="779"/>
      <c r="X28" s="779"/>
      <c r="Y28" s="780"/>
    </row>
    <row r="29" spans="2:25" s="152" customFormat="1" ht="14.1" customHeight="1" x14ac:dyDescent="0.15">
      <c r="B29" s="773"/>
      <c r="C29" s="773"/>
      <c r="D29" s="773"/>
      <c r="E29" s="773"/>
      <c r="F29" s="773"/>
      <c r="G29" s="773"/>
      <c r="H29" s="773"/>
      <c r="I29" s="773"/>
      <c r="J29" s="774"/>
      <c r="K29" s="774"/>
      <c r="L29" s="774"/>
      <c r="M29" s="774"/>
      <c r="N29" s="774"/>
      <c r="O29" s="774"/>
      <c r="P29" s="774"/>
      <c r="Q29" s="774"/>
      <c r="R29" s="778"/>
      <c r="S29" s="779"/>
      <c r="T29" s="779"/>
      <c r="U29" s="779"/>
      <c r="V29" s="779"/>
      <c r="W29" s="779"/>
      <c r="X29" s="779"/>
      <c r="Y29" s="780"/>
    </row>
    <row r="30" spans="2:25" s="152" customFormat="1" ht="14.1" customHeight="1" x14ac:dyDescent="0.15">
      <c r="B30" s="773"/>
      <c r="C30" s="773"/>
      <c r="D30" s="773"/>
      <c r="E30" s="773"/>
      <c r="F30" s="773"/>
      <c r="G30" s="773"/>
      <c r="H30" s="773"/>
      <c r="I30" s="773"/>
      <c r="J30" s="774"/>
      <c r="K30" s="774"/>
      <c r="L30" s="774"/>
      <c r="M30" s="774"/>
      <c r="N30" s="774"/>
      <c r="O30" s="774"/>
      <c r="P30" s="774"/>
      <c r="Q30" s="774"/>
      <c r="R30" s="778"/>
      <c r="S30" s="779"/>
      <c r="T30" s="779"/>
      <c r="U30" s="779"/>
      <c r="V30" s="779"/>
      <c r="W30" s="779"/>
      <c r="X30" s="779"/>
      <c r="Y30" s="780"/>
    </row>
    <row r="31" spans="2:25" s="152" customFormat="1" ht="14.1" customHeight="1" x14ac:dyDescent="0.15">
      <c r="B31" s="773"/>
      <c r="C31" s="773"/>
      <c r="D31" s="773"/>
      <c r="E31" s="773"/>
      <c r="F31" s="773"/>
      <c r="G31" s="773"/>
      <c r="H31" s="773"/>
      <c r="I31" s="773"/>
      <c r="J31" s="774"/>
      <c r="K31" s="774"/>
      <c r="L31" s="774"/>
      <c r="M31" s="774"/>
      <c r="N31" s="774"/>
      <c r="O31" s="774"/>
      <c r="P31" s="774"/>
      <c r="Q31" s="774"/>
      <c r="R31" s="778"/>
      <c r="S31" s="779"/>
      <c r="T31" s="779"/>
      <c r="U31" s="779"/>
      <c r="V31" s="779"/>
      <c r="W31" s="779"/>
      <c r="X31" s="779"/>
      <c r="Y31" s="780"/>
    </row>
    <row r="32" spans="2:25" s="152" customFormat="1" ht="14.1" customHeight="1" x14ac:dyDescent="0.15">
      <c r="B32" s="773"/>
      <c r="C32" s="773"/>
      <c r="D32" s="773"/>
      <c r="E32" s="773"/>
      <c r="F32" s="773"/>
      <c r="G32" s="773"/>
      <c r="H32" s="773"/>
      <c r="I32" s="773"/>
      <c r="J32" s="774"/>
      <c r="K32" s="774"/>
      <c r="L32" s="774"/>
      <c r="M32" s="774"/>
      <c r="N32" s="774"/>
      <c r="O32" s="774"/>
      <c r="P32" s="774"/>
      <c r="Q32" s="774"/>
      <c r="R32" s="778"/>
      <c r="S32" s="779"/>
      <c r="T32" s="779"/>
      <c r="U32" s="779"/>
      <c r="V32" s="779"/>
      <c r="W32" s="779"/>
      <c r="X32" s="779"/>
      <c r="Y32" s="780"/>
    </row>
    <row r="33" spans="2:25" s="152" customFormat="1" ht="14.1" customHeight="1" x14ac:dyDescent="0.15">
      <c r="B33" s="773"/>
      <c r="C33" s="773"/>
      <c r="D33" s="773"/>
      <c r="E33" s="773"/>
      <c r="F33" s="773"/>
      <c r="G33" s="773"/>
      <c r="H33" s="773"/>
      <c r="I33" s="773"/>
      <c r="J33" s="774"/>
      <c r="K33" s="774"/>
      <c r="L33" s="774"/>
      <c r="M33" s="774"/>
      <c r="N33" s="774"/>
      <c r="O33" s="774"/>
      <c r="P33" s="774"/>
      <c r="Q33" s="774"/>
      <c r="R33" s="778"/>
      <c r="S33" s="779"/>
      <c r="T33" s="779"/>
      <c r="U33" s="779"/>
      <c r="V33" s="779"/>
      <c r="W33" s="779"/>
      <c r="X33" s="779"/>
      <c r="Y33" s="780"/>
    </row>
    <row r="34" spans="2:25" s="152" customFormat="1" ht="14.1" customHeight="1" x14ac:dyDescent="0.15">
      <c r="B34" s="773"/>
      <c r="C34" s="773"/>
      <c r="D34" s="773"/>
      <c r="E34" s="773"/>
      <c r="F34" s="773"/>
      <c r="G34" s="773"/>
      <c r="H34" s="773"/>
      <c r="I34" s="773"/>
      <c r="J34" s="774"/>
      <c r="K34" s="774"/>
      <c r="L34" s="774"/>
      <c r="M34" s="774"/>
      <c r="N34" s="774"/>
      <c r="O34" s="774"/>
      <c r="P34" s="774"/>
      <c r="Q34" s="774"/>
      <c r="R34" s="778"/>
      <c r="S34" s="779"/>
      <c r="T34" s="779"/>
      <c r="U34" s="779"/>
      <c r="V34" s="779"/>
      <c r="W34" s="779"/>
      <c r="X34" s="779"/>
      <c r="Y34" s="780"/>
    </row>
    <row r="35" spans="2:25" s="152" customFormat="1" ht="14.1" customHeight="1" x14ac:dyDescent="0.15">
      <c r="B35" s="773"/>
      <c r="C35" s="773"/>
      <c r="D35" s="773"/>
      <c r="E35" s="773"/>
      <c r="F35" s="773"/>
      <c r="G35" s="773"/>
      <c r="H35" s="773"/>
      <c r="I35" s="773"/>
      <c r="J35" s="774"/>
      <c r="K35" s="774"/>
      <c r="L35" s="774"/>
      <c r="M35" s="774"/>
      <c r="N35" s="774"/>
      <c r="O35" s="774"/>
      <c r="P35" s="774"/>
      <c r="Q35" s="774"/>
      <c r="R35" s="778"/>
      <c r="S35" s="779"/>
      <c r="T35" s="779"/>
      <c r="U35" s="779"/>
      <c r="V35" s="779"/>
      <c r="W35" s="779"/>
      <c r="X35" s="779"/>
      <c r="Y35" s="780"/>
    </row>
    <row r="36" spans="2:25" s="152" customFormat="1" ht="14.1" customHeight="1" x14ac:dyDescent="0.15">
      <c r="B36" s="773"/>
      <c r="C36" s="773"/>
      <c r="D36" s="773"/>
      <c r="E36" s="773"/>
      <c r="F36" s="773"/>
      <c r="G36" s="773"/>
      <c r="H36" s="773"/>
      <c r="I36" s="773"/>
      <c r="J36" s="774"/>
      <c r="K36" s="774"/>
      <c r="L36" s="774"/>
      <c r="M36" s="774"/>
      <c r="N36" s="774"/>
      <c r="O36" s="774"/>
      <c r="P36" s="774"/>
      <c r="Q36" s="774"/>
      <c r="R36" s="778"/>
      <c r="S36" s="779"/>
      <c r="T36" s="779"/>
      <c r="U36" s="779"/>
      <c r="V36" s="779"/>
      <c r="W36" s="779"/>
      <c r="X36" s="779"/>
      <c r="Y36" s="780"/>
    </row>
    <row r="37" spans="2:25" s="152" customFormat="1" ht="14.1" customHeight="1" x14ac:dyDescent="0.15">
      <c r="B37" s="773"/>
      <c r="C37" s="773"/>
      <c r="D37" s="773"/>
      <c r="E37" s="773"/>
      <c r="F37" s="773"/>
      <c r="G37" s="773"/>
      <c r="H37" s="773"/>
      <c r="I37" s="773"/>
      <c r="J37" s="774"/>
      <c r="K37" s="774"/>
      <c r="L37" s="774"/>
      <c r="M37" s="774"/>
      <c r="N37" s="774"/>
      <c r="O37" s="774"/>
      <c r="P37" s="774"/>
      <c r="Q37" s="774"/>
      <c r="R37" s="778"/>
      <c r="S37" s="779"/>
      <c r="T37" s="779"/>
      <c r="U37" s="779"/>
      <c r="V37" s="779"/>
      <c r="W37" s="779"/>
      <c r="X37" s="779"/>
      <c r="Y37" s="780"/>
    </row>
    <row r="38" spans="2:25" s="152" customFormat="1" ht="14.1" customHeight="1" x14ac:dyDescent="0.15">
      <c r="B38" s="773"/>
      <c r="C38" s="773"/>
      <c r="D38" s="773"/>
      <c r="E38" s="773"/>
      <c r="F38" s="773"/>
      <c r="G38" s="773"/>
      <c r="H38" s="773"/>
      <c r="I38" s="773"/>
      <c r="J38" s="774"/>
      <c r="K38" s="774"/>
      <c r="L38" s="774"/>
      <c r="M38" s="774"/>
      <c r="N38" s="774"/>
      <c r="O38" s="774"/>
      <c r="P38" s="774"/>
      <c r="Q38" s="774"/>
      <c r="R38" s="781"/>
      <c r="S38" s="782"/>
      <c r="T38" s="782"/>
      <c r="U38" s="782"/>
      <c r="V38" s="782"/>
      <c r="W38" s="782"/>
      <c r="X38" s="782"/>
      <c r="Y38" s="783"/>
    </row>
    <row r="39" spans="2:25" ht="15" customHeight="1" x14ac:dyDescent="0.15">
      <c r="B39" s="164"/>
      <c r="C39" s="165" t="s">
        <v>1021</v>
      </c>
      <c r="D39" s="152"/>
      <c r="E39" s="164"/>
      <c r="F39" s="164"/>
      <c r="G39" s="164"/>
      <c r="H39" s="164"/>
      <c r="I39" s="164"/>
      <c r="J39" s="156"/>
      <c r="K39" s="156"/>
      <c r="L39" s="156"/>
      <c r="M39" s="156"/>
      <c r="N39" s="156"/>
      <c r="O39" s="156"/>
      <c r="P39" s="156"/>
      <c r="Q39" s="156"/>
      <c r="R39" s="163"/>
      <c r="S39" s="163"/>
      <c r="T39" s="163"/>
      <c r="U39" s="163"/>
      <c r="V39" s="163"/>
      <c r="W39" s="163"/>
      <c r="X39" s="163"/>
      <c r="Y39" s="163"/>
    </row>
    <row r="40" spans="2:25" ht="15" customHeight="1" x14ac:dyDescent="0.15">
      <c r="B40" s="156"/>
      <c r="C40" s="158" t="s">
        <v>1022</v>
      </c>
      <c r="D40" s="152"/>
      <c r="E40" s="152"/>
      <c r="F40" s="152"/>
      <c r="G40" s="152"/>
      <c r="H40" s="152"/>
      <c r="I40" s="152"/>
      <c r="J40" s="152"/>
      <c r="K40" s="152"/>
      <c r="L40" s="152"/>
      <c r="M40" s="152"/>
      <c r="N40" s="152"/>
      <c r="O40" s="156"/>
      <c r="P40" s="158"/>
      <c r="Q40" s="152"/>
      <c r="R40" s="152"/>
      <c r="S40" s="152"/>
      <c r="T40" s="152"/>
      <c r="U40" s="152"/>
      <c r="V40" s="152"/>
      <c r="W40" s="152"/>
      <c r="X40" s="152"/>
      <c r="Y40" s="152"/>
    </row>
    <row r="41" spans="2:25" ht="15" customHeight="1" x14ac:dyDescent="0.15">
      <c r="C41" s="158" t="s">
        <v>1023</v>
      </c>
      <c r="E41" s="158"/>
      <c r="F41" s="156"/>
      <c r="G41" s="152"/>
      <c r="H41" s="152"/>
      <c r="I41" s="152"/>
      <c r="J41" s="152"/>
      <c r="K41" s="152"/>
      <c r="L41" s="140"/>
      <c r="M41" s="152"/>
      <c r="N41" s="152"/>
      <c r="O41" s="152"/>
      <c r="P41" s="156"/>
      <c r="Q41" s="158"/>
      <c r="R41" s="156"/>
      <c r="S41" s="152"/>
      <c r="T41" s="152"/>
      <c r="U41" s="152"/>
      <c r="V41" s="152"/>
      <c r="W41" s="152"/>
      <c r="X41" s="152"/>
      <c r="Y41" s="152"/>
    </row>
    <row r="42" spans="2:25" ht="15" customHeight="1" x14ac:dyDescent="0.15">
      <c r="D42" s="156"/>
      <c r="E42" s="158"/>
      <c r="F42" s="152"/>
      <c r="G42" s="152"/>
      <c r="H42" s="152"/>
      <c r="I42" s="152"/>
      <c r="J42" s="152"/>
      <c r="K42" s="152"/>
      <c r="L42" s="152"/>
      <c r="M42" s="152"/>
      <c r="N42" s="152"/>
      <c r="O42" s="152"/>
      <c r="P42" s="156"/>
      <c r="Q42" s="158"/>
      <c r="R42" s="152"/>
      <c r="S42" s="152"/>
      <c r="T42" s="152"/>
      <c r="U42" s="152"/>
      <c r="V42" s="152"/>
      <c r="W42" s="152"/>
      <c r="X42" s="152"/>
      <c r="Y42" s="152"/>
    </row>
    <row r="43" spans="2:25" s="152" customFormat="1" ht="14.1" customHeight="1" x14ac:dyDescent="0.15">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row>
    <row r="44" spans="2:25" s="152" customFormat="1" ht="14.1" customHeight="1" x14ac:dyDescent="0.15">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row>
    <row r="45" spans="2:25" s="152" customFormat="1" ht="14.1" customHeight="1" x14ac:dyDescent="0.15">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8"/>
    </row>
    <row r="46" spans="2:25" s="152" customFormat="1" ht="14.1" customHeight="1" x14ac:dyDescent="0.15">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row>
    <row r="47" spans="2:25" s="152" customFormat="1" ht="14.1" customHeight="1" x14ac:dyDescent="0.15">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row>
    <row r="48" spans="2:25" s="152" customFormat="1" ht="14.1" customHeight="1" x14ac:dyDescent="0.15">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row>
    <row r="49" spans="2:26" s="152" customFormat="1" ht="14.1" customHeight="1" x14ac:dyDescent="0.15">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row>
    <row r="50" spans="2:26" s="152" customFormat="1" ht="14.1" customHeight="1" x14ac:dyDescent="0.15">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row>
    <row r="51" spans="2:26" s="152" customFormat="1" ht="14.1" customHeight="1" x14ac:dyDescent="0.15">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row>
    <row r="52" spans="2:26" s="152" customFormat="1" ht="14.1" customHeight="1" x14ac:dyDescent="0.15">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row>
    <row r="53" spans="2:26" s="152" customFormat="1" ht="14.1" customHeight="1" x14ac:dyDescent="0.15">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row>
    <row r="54" spans="2:26" s="152" customFormat="1" ht="14.1" customHeight="1" x14ac:dyDescent="0.15">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row>
    <row r="55" spans="2:26" s="152" customFormat="1" ht="14.1" customHeight="1" x14ac:dyDescent="0.15">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row>
    <row r="56" spans="2:26" s="152" customFormat="1" ht="14.1" customHeight="1" x14ac:dyDescent="0.15">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row>
    <row r="57" spans="2:26" s="152" customFormat="1" ht="15" customHeight="1" x14ac:dyDescent="0.15">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row>
    <row r="58" spans="2:26" ht="15" customHeight="1" x14ac:dyDescent="0.15">
      <c r="Z58" s="152"/>
    </row>
    <row r="59" spans="2:26" ht="27.95" customHeight="1" x14ac:dyDescent="0.15">
      <c r="Z59" s="152"/>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9"/>
  <dataValidations count="1">
    <dataValidation type="list" allowBlank="1" showInputMessage="1" showErrorMessage="1" sqref="E6:I6 M6:Q6 U6:Y6 E23:I23 M23:Q23 U23:Y23" xr:uid="{A7F69E00-D3B5-48F7-9536-E9C5CD8CCB4E}">
      <formula1>INDIRECT(D6)</formula1>
    </dataValidation>
  </dataValidations>
  <printOptions horizontalCentered="1" verticalCentered="1"/>
  <pageMargins left="0.19685039370078741" right="0.19685039370078741" top="0.78740157480314965" bottom="0" header="0.51181102362204722" footer="0.27559055118110237"/>
  <pageSetup paperSize="9" scale="87" fitToWidth="0" orientation="landscape"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21A1E-7A08-489F-AAFB-2585D11044DF}">
  <sheetPr codeName="Sheet62">
    <pageSetUpPr fitToPage="1"/>
  </sheetPr>
  <dimension ref="B2:AI19"/>
  <sheetViews>
    <sheetView showGridLines="0" showZeros="0" view="pageBreakPreview" zoomScale="85" zoomScaleNormal="85" zoomScaleSheetLayoutView="85"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3D9D8-0719-4C47-B8F5-AF7A4D2C1B2B}">
  <sheetPr codeName="Sheet63">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DCB2E-12EA-49DE-A926-6DC2A86F3360}">
  <sheetPr codeName="Sheet64">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81497-2686-4276-8E61-F75B8F304C03}">
  <sheetPr codeName="Sheet65">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9D9D6-7BA3-4660-ACE7-C86AD48C3E2F}">
  <sheetPr codeName="Sheet66">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3C90-3900-4E74-AF50-EC36248F8E48}">
  <sheetPr codeName="Sheet67">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FE888-2D26-4D87-9FCB-6834C0B2033C}">
  <sheetPr codeName="Sheet68">
    <pageSetUpPr fitToPage="1"/>
  </sheetPr>
  <dimension ref="B2:AI19"/>
  <sheetViews>
    <sheetView showGridLines="0" showZeros="0" view="pageBreakPreview" zoomScale="85" zoomScaleNormal="85" zoomScaleSheetLayoutView="85"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56CFC-80C9-4638-979D-CFC1DFD56C8B}">
  <sheetPr codeName="Sheet69">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272A2-5A10-4A6F-8404-FDB2E484C325}">
  <sheetPr codeName="Sheet70">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27F6C-0B55-4B40-AC9C-EC77FCA8564A}">
  <sheetPr codeName="Sheet71">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7D0F9-D28C-4E0D-ADEE-99EF34AC3BA6}">
  <sheetPr codeName="Sheet72">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AF4E-653A-465A-BE23-C2CE4BE14E1C}">
  <sheetPr codeName="Sheet73">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C4CAD-78B3-49F2-9627-03A634B9E7BF}">
  <sheetPr codeName="Sheet74">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EC57B-E01B-4201-B038-E3DC4CC7EE2C}">
  <sheetPr codeName="Sheet75">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05781-0201-4FAD-944E-B980CF5832F2}">
  <sheetPr codeName="Sheet76">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7733F-4258-4405-B279-C13A97987E16}">
  <sheetPr codeName="Sheet77">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49E0C-3080-4974-A2E6-23B009DD1579}">
  <sheetPr codeName="Sheet78">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A871-16BF-4D49-8D09-5657BD2B4BF0}">
  <sheetPr codeName="Sheet79">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ABC74-AF4B-4DD7-8635-E87C66DC1DEA}">
  <sheetPr codeName="Sheet80">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26BC7-C8A6-4DAC-B670-1C4801E95528}">
  <sheetPr codeName="Sheet81">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CFDD3-ED31-4C7F-B140-DD24B602E82C}">
  <sheetPr codeName="Sheet82">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D1251-5AB9-405A-B107-963BE5D15F32}">
  <sheetPr codeName="Sheet83">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61747-2E01-43E5-AAA6-BC10A6342D20}">
  <sheetPr codeName="Sheet84">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363F6-8318-45CA-B2C0-AE9E4BBF264E}">
  <sheetPr codeName="Sheet85">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1024</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28" t="s">
        <v>574</v>
      </c>
      <c r="F4" s="829"/>
      <c r="G4" s="829"/>
      <c r="H4" s="829"/>
      <c r="I4" s="830"/>
      <c r="J4" s="831" t="s">
        <v>9</v>
      </c>
      <c r="K4" s="832"/>
      <c r="L4" s="833"/>
      <c r="M4" s="834" t="s">
        <v>1010</v>
      </c>
      <c r="N4" s="835"/>
      <c r="O4" s="835"/>
      <c r="P4" s="835"/>
      <c r="Q4" s="835"/>
      <c r="R4" s="836"/>
      <c r="S4" s="837" t="s">
        <v>752</v>
      </c>
      <c r="T4" s="838"/>
      <c r="U4" s="838"/>
      <c r="V4" s="839"/>
      <c r="W4" s="843" t="s">
        <v>580</v>
      </c>
      <c r="X4" s="844"/>
      <c r="Y4" s="844"/>
      <c r="Z4" s="844"/>
      <c r="AA4" s="844"/>
      <c r="AB4" s="845"/>
      <c r="AC4" s="464" t="s">
        <v>621</v>
      </c>
      <c r="AD4" s="465"/>
      <c r="AE4" s="466"/>
      <c r="AF4" s="846">
        <v>45621</v>
      </c>
      <c r="AG4" s="847"/>
      <c r="AH4" s="847"/>
      <c r="AI4" s="848"/>
    </row>
    <row r="5" spans="2:35" ht="20.100000000000001" customHeight="1" x14ac:dyDescent="0.15">
      <c r="B5" s="852" t="s">
        <v>0</v>
      </c>
      <c r="C5" s="853"/>
      <c r="D5" s="854"/>
      <c r="E5" s="855" t="s">
        <v>583</v>
      </c>
      <c r="F5" s="856"/>
      <c r="G5" s="856"/>
      <c r="H5" s="856"/>
      <c r="I5" s="857"/>
      <c r="J5" s="858" t="s">
        <v>1</v>
      </c>
      <c r="K5" s="859"/>
      <c r="L5" s="860"/>
      <c r="M5" s="834" t="s">
        <v>578</v>
      </c>
      <c r="N5" s="835"/>
      <c r="O5" s="835"/>
      <c r="P5" s="835"/>
      <c r="Q5" s="835"/>
      <c r="R5" s="836"/>
      <c r="S5" s="840"/>
      <c r="T5" s="841"/>
      <c r="U5" s="841"/>
      <c r="V5" s="842"/>
      <c r="W5" s="861" t="s">
        <v>584</v>
      </c>
      <c r="X5" s="862"/>
      <c r="Y5" s="862"/>
      <c r="Z5" s="862"/>
      <c r="AA5" s="862"/>
      <c r="AB5" s="863"/>
      <c r="AC5" s="467"/>
      <c r="AD5" s="468"/>
      <c r="AE5" s="469"/>
      <c r="AF5" s="849"/>
      <c r="AG5" s="850"/>
      <c r="AH5" s="850"/>
      <c r="AI5" s="851"/>
    </row>
    <row r="6" spans="2:35" ht="26.25" customHeight="1" x14ac:dyDescent="0.2">
      <c r="B6" s="816" t="s">
        <v>1025</v>
      </c>
      <c r="C6" s="819" t="s">
        <v>1026</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817"/>
      <c r="C7" s="864"/>
      <c r="D7" s="8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6"/>
    </row>
    <row r="8" spans="2:35" ht="35.450000000000003" customHeight="1" x14ac:dyDescent="0.15">
      <c r="B8" s="817"/>
      <c r="C8" s="864"/>
      <c r="D8" s="865"/>
      <c r="E8" s="865"/>
      <c r="F8" s="865"/>
      <c r="G8" s="865"/>
      <c r="H8" s="865"/>
      <c r="I8" s="865"/>
      <c r="J8" s="865"/>
      <c r="K8" s="865"/>
      <c r="L8" s="865"/>
      <c r="M8" s="865"/>
      <c r="N8" s="865"/>
      <c r="O8" s="865"/>
      <c r="P8" s="865"/>
      <c r="Q8" s="865"/>
      <c r="R8" s="865"/>
      <c r="S8" s="865"/>
      <c r="T8" s="865"/>
      <c r="U8" s="865"/>
      <c r="V8" s="865"/>
      <c r="W8" s="865"/>
      <c r="X8" s="865"/>
      <c r="Y8" s="865"/>
      <c r="Z8" s="865"/>
      <c r="AA8" s="865"/>
      <c r="AB8" s="865"/>
      <c r="AC8" s="865"/>
      <c r="AD8" s="865"/>
      <c r="AE8" s="865"/>
      <c r="AF8" s="865"/>
      <c r="AG8" s="865"/>
      <c r="AH8" s="865"/>
      <c r="AI8" s="866"/>
    </row>
    <row r="9" spans="2:35" ht="35.450000000000003" customHeight="1" x14ac:dyDescent="0.15">
      <c r="B9" s="817"/>
      <c r="C9" s="864"/>
      <c r="D9" s="865"/>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6"/>
    </row>
    <row r="10" spans="2:35" ht="35.450000000000003" customHeight="1" x14ac:dyDescent="0.15">
      <c r="B10" s="817"/>
      <c r="C10" s="864"/>
      <c r="D10" s="865"/>
      <c r="E10" s="865"/>
      <c r="F10" s="865"/>
      <c r="G10" s="865"/>
      <c r="H10" s="865"/>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6"/>
    </row>
    <row r="11" spans="2:35" ht="35.450000000000003" customHeight="1" x14ac:dyDescent="0.15">
      <c r="B11" s="817"/>
      <c r="C11" s="864"/>
      <c r="D11" s="865"/>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6"/>
    </row>
    <row r="12" spans="2:35" ht="35.450000000000003" customHeight="1" x14ac:dyDescent="0.15">
      <c r="B12" s="817"/>
      <c r="C12" s="864"/>
      <c r="D12" s="865"/>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6"/>
    </row>
    <row r="13" spans="2:35" ht="35.450000000000003" customHeight="1" x14ac:dyDescent="0.15">
      <c r="B13" s="817"/>
      <c r="C13" s="864"/>
      <c r="D13" s="865"/>
      <c r="E13" s="865"/>
      <c r="F13" s="865"/>
      <c r="G13" s="865"/>
      <c r="H13" s="865"/>
      <c r="I13" s="865"/>
      <c r="J13" s="865"/>
      <c r="K13" s="865"/>
      <c r="L13" s="865"/>
      <c r="M13" s="865"/>
      <c r="N13" s="865"/>
      <c r="O13" s="865"/>
      <c r="P13" s="865"/>
      <c r="Q13" s="865"/>
      <c r="R13" s="865"/>
      <c r="S13" s="865"/>
      <c r="T13" s="865"/>
      <c r="U13" s="865"/>
      <c r="V13" s="865"/>
      <c r="W13" s="865"/>
      <c r="X13" s="865"/>
      <c r="Y13" s="865"/>
      <c r="Z13" s="865"/>
      <c r="AA13" s="865"/>
      <c r="AB13" s="865"/>
      <c r="AC13" s="865"/>
      <c r="AD13" s="865"/>
      <c r="AE13" s="865"/>
      <c r="AF13" s="865"/>
      <c r="AG13" s="865"/>
      <c r="AH13" s="865"/>
      <c r="AI13" s="866"/>
    </row>
    <row r="14" spans="2:35" ht="35.450000000000003" customHeight="1" x14ac:dyDescent="0.15">
      <c r="B14" s="817"/>
      <c r="C14" s="864"/>
      <c r="D14" s="865"/>
      <c r="E14" s="865"/>
      <c r="F14" s="865"/>
      <c r="G14" s="865"/>
      <c r="H14" s="865"/>
      <c r="I14" s="865"/>
      <c r="J14" s="865"/>
      <c r="K14" s="865"/>
      <c r="L14" s="865"/>
      <c r="M14" s="865"/>
      <c r="N14" s="865"/>
      <c r="O14" s="865"/>
      <c r="P14" s="865"/>
      <c r="Q14" s="865"/>
      <c r="R14" s="865"/>
      <c r="S14" s="865"/>
      <c r="T14" s="865"/>
      <c r="U14" s="865"/>
      <c r="V14" s="865"/>
      <c r="W14" s="865"/>
      <c r="X14" s="865"/>
      <c r="Y14" s="865"/>
      <c r="Z14" s="865"/>
      <c r="AA14" s="865"/>
      <c r="AB14" s="865"/>
      <c r="AC14" s="865"/>
      <c r="AD14" s="865"/>
      <c r="AE14" s="865"/>
      <c r="AF14" s="865"/>
      <c r="AG14" s="865"/>
      <c r="AH14" s="865"/>
      <c r="AI14" s="866"/>
    </row>
    <row r="15" spans="2:35" ht="35.450000000000003" customHeight="1" x14ac:dyDescent="0.15">
      <c r="B15" s="817"/>
      <c r="C15" s="864"/>
      <c r="D15" s="865"/>
      <c r="E15" s="865"/>
      <c r="F15" s="865"/>
      <c r="G15" s="865"/>
      <c r="H15" s="865"/>
      <c r="I15" s="865"/>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6"/>
    </row>
    <row r="16" spans="2:35" ht="35.450000000000003" customHeight="1" x14ac:dyDescent="0.15">
      <c r="B16" s="817"/>
      <c r="C16" s="864"/>
      <c r="D16" s="865"/>
      <c r="E16" s="865"/>
      <c r="F16" s="865"/>
      <c r="G16" s="865"/>
      <c r="H16" s="865"/>
      <c r="I16" s="865"/>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6"/>
    </row>
    <row r="17" spans="2:35" ht="22.5" customHeight="1" x14ac:dyDescent="0.15">
      <c r="B17" s="817"/>
      <c r="C17" s="864"/>
      <c r="D17" s="865"/>
      <c r="E17" s="865"/>
      <c r="F17" s="865"/>
      <c r="G17" s="865"/>
      <c r="H17" s="865"/>
      <c r="I17" s="865"/>
      <c r="J17" s="865"/>
      <c r="K17" s="865"/>
      <c r="L17" s="865"/>
      <c r="M17" s="865"/>
      <c r="N17" s="865"/>
      <c r="O17" s="865"/>
      <c r="P17" s="865"/>
      <c r="Q17" s="865"/>
      <c r="R17" s="865"/>
      <c r="S17" s="865"/>
      <c r="T17" s="865"/>
      <c r="U17" s="865"/>
      <c r="V17" s="865"/>
      <c r="W17" s="865"/>
      <c r="X17" s="865"/>
      <c r="Y17" s="865"/>
      <c r="Z17" s="865"/>
      <c r="AA17" s="865"/>
      <c r="AB17" s="865"/>
      <c r="AC17" s="865"/>
      <c r="AD17" s="865"/>
      <c r="AE17" s="865"/>
      <c r="AF17" s="865"/>
      <c r="AG17" s="865"/>
      <c r="AH17" s="865"/>
      <c r="AI17" s="866"/>
    </row>
    <row r="18" spans="2:35" ht="71.2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9"/>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96611-A497-4D57-B1D6-327853C96A9D}">
  <sheetPr>
    <pageSetUpPr fitToPage="1"/>
  </sheetPr>
  <dimension ref="B2:AI19"/>
  <sheetViews>
    <sheetView showGridLines="0" showZeros="0" view="pageBreakPreview" zoomScale="85" zoomScaleNormal="85" zoomScaleSheetLayoutView="85"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7D41B-8BFF-4A2F-9C28-E708203AB5E9}">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2580A-0266-415C-B09B-F3F5185EA0EC}">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6F7F4-F499-41FF-A95A-81464836090E}">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5CB5B-98C5-46C3-907F-9BA8A1197FC5}">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0EF3C-BA5D-4B0B-95AD-FFAD4A3236BF}">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4574C-D736-4EBA-A2B7-B1B1431A06C0}">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FE6E5-8ABC-4114-A272-C312261F7BE8}">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DA3FF-F6B7-47FE-8B16-D456FC8DCF79}">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B93BF-5374-442D-8B10-389A5DD8DB78}">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2D22-6A9C-4CA0-9A57-7AEFF3A5420E}">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1F82A-2F1E-470E-81AE-6BE4E991C976}">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268AD-E7FE-4776-AD77-D894229B7F5A}">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8FF96-E186-4C4E-B491-3FC841405CC1}">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ADA07-8BC3-4ECE-B5FF-F5F348C4C6ED}">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B69B8-AC3F-413C-962F-1B523A0978D1}">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744F8-60E5-48E7-B041-5ACF597E87FC}">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8DB8E-7689-4455-8D6A-625CE052885D}">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A8919-BD2B-4B8A-94B6-48DFA9E305B7}">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CE3C2-A1FB-4191-BF62-F01A930FAAC9}">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80AD4-B4A7-41ED-9A94-B8F0D5122A9E}">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6A59E-1633-47FD-B224-55950B1605F2}">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2E539-DA9E-485C-AC3B-796040101EF6}">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BE364-5CF1-46D6-9E1A-FC5953B41EA9}">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FB5FC-EB27-4BD1-A47F-F10EBFA8BF91}">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51015-B6BE-4F15-A00B-E31035D258FF}">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5FAAF-FAF0-4957-A0DA-2A51C07BAE18}">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DB8BA-3460-43BA-A8CE-EE3F9937BD28}">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FCC20-BA40-4EBC-AE0A-1AC1F82A298B}">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AF89A-6BCC-4DEE-8CB5-34114B8CA510}">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836DD-EDBD-4CE4-B70D-F482E6BF4564}">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50B8D-7520-453D-AEF3-28726DF25FA2}">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028D-BA3F-4BCD-AF69-179D32E123F1}">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E7C74-4835-4D53-8BCD-52BD3B04997A}">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4"/>
      <c r="D7" s="4"/>
      <c r="E7" s="4"/>
      <c r="F7" s="4"/>
      <c r="G7" s="4"/>
      <c r="H7" s="4"/>
      <c r="I7" s="167"/>
      <c r="J7" s="4"/>
      <c r="K7" s="4"/>
      <c r="L7" s="4"/>
      <c r="M7" s="4"/>
      <c r="N7" s="4"/>
      <c r="O7" s="4"/>
      <c r="P7" s="4"/>
      <c r="Q7" s="168"/>
      <c r="R7" s="167"/>
      <c r="S7" s="4"/>
      <c r="T7" s="4"/>
      <c r="U7" s="4"/>
      <c r="V7" s="4"/>
      <c r="W7" s="167"/>
      <c r="X7" s="167"/>
      <c r="Y7" s="167"/>
      <c r="Z7" s="167"/>
      <c r="AA7" s="167"/>
      <c r="AB7" s="4"/>
      <c r="AC7" s="4"/>
      <c r="AD7" s="4"/>
      <c r="AE7" s="4"/>
      <c r="AF7" s="4"/>
      <c r="AG7" s="4"/>
      <c r="AH7" s="4"/>
      <c r="AI7" s="169"/>
    </row>
    <row r="8" spans="2:35" ht="35.450000000000003" customHeight="1" x14ac:dyDescent="0.15">
      <c r="B8" s="817"/>
      <c r="C8" s="4"/>
      <c r="D8" s="4"/>
      <c r="E8" s="4"/>
      <c r="F8" s="4"/>
      <c r="G8" s="4"/>
      <c r="H8" s="4"/>
      <c r="I8" s="167"/>
      <c r="J8" s="4"/>
      <c r="K8" s="4"/>
      <c r="L8" s="4"/>
      <c r="M8" s="4"/>
      <c r="N8" s="4"/>
      <c r="O8" s="4"/>
      <c r="P8" s="4"/>
      <c r="Q8" s="168"/>
      <c r="R8" s="167"/>
      <c r="S8" s="4"/>
      <c r="T8" s="4"/>
      <c r="U8" s="4"/>
      <c r="V8" s="4"/>
      <c r="W8" s="167"/>
      <c r="X8" s="167"/>
      <c r="Y8" s="167"/>
      <c r="Z8" s="167"/>
      <c r="AA8" s="167"/>
      <c r="AB8" s="4"/>
      <c r="AC8" s="4"/>
      <c r="AD8" s="4"/>
      <c r="AE8" s="4"/>
      <c r="AF8" s="4"/>
      <c r="AG8" s="4"/>
      <c r="AH8" s="4"/>
      <c r="AI8" s="169"/>
    </row>
    <row r="9" spans="2:35" ht="35.450000000000003" customHeight="1" x14ac:dyDescent="0.15">
      <c r="B9" s="817"/>
      <c r="C9" s="4"/>
      <c r="D9" s="4"/>
      <c r="E9" s="4"/>
      <c r="F9" s="4"/>
      <c r="G9" s="4"/>
      <c r="H9" s="4"/>
      <c r="I9" s="167"/>
      <c r="J9" s="4"/>
      <c r="K9" s="4"/>
      <c r="L9" s="4"/>
      <c r="M9" s="4"/>
      <c r="N9" s="4"/>
      <c r="O9" s="4"/>
      <c r="P9" s="4"/>
      <c r="Q9" s="168"/>
      <c r="R9" s="167"/>
      <c r="S9" s="4"/>
      <c r="T9" s="4"/>
      <c r="U9" s="4"/>
      <c r="V9" s="4"/>
      <c r="W9" s="167"/>
      <c r="X9" s="167"/>
      <c r="Y9" s="167"/>
      <c r="Z9" s="167"/>
      <c r="AA9" s="167"/>
      <c r="AB9" s="4"/>
      <c r="AC9" s="4"/>
      <c r="AD9" s="4"/>
      <c r="AE9" s="4"/>
      <c r="AF9" s="4"/>
      <c r="AG9" s="4"/>
      <c r="AH9" s="4"/>
      <c r="AI9" s="169"/>
    </row>
    <row r="10" spans="2:35" ht="35.450000000000003" customHeight="1" x14ac:dyDescent="0.15">
      <c r="B10" s="817"/>
      <c r="C10" s="4"/>
      <c r="D10" s="4"/>
      <c r="E10" s="4"/>
      <c r="F10" s="4"/>
      <c r="G10" s="4"/>
      <c r="H10" s="4"/>
      <c r="I10" s="167"/>
      <c r="J10" s="4"/>
      <c r="K10" s="4"/>
      <c r="L10" s="4"/>
      <c r="M10" s="4"/>
      <c r="N10" s="4"/>
      <c r="O10" s="4"/>
      <c r="P10" s="4"/>
      <c r="Q10" s="168"/>
      <c r="R10" s="167"/>
      <c r="S10" s="4"/>
      <c r="T10" s="4"/>
      <c r="U10" s="4"/>
      <c r="V10" s="4"/>
      <c r="W10" s="167"/>
      <c r="X10" s="167"/>
      <c r="Y10" s="167"/>
      <c r="Z10" s="167"/>
      <c r="AA10" s="167"/>
      <c r="AB10" s="4"/>
      <c r="AC10" s="4"/>
      <c r="AD10" s="4"/>
      <c r="AE10" s="4"/>
      <c r="AF10" s="4"/>
      <c r="AG10" s="4"/>
      <c r="AH10" s="4"/>
      <c r="AI10" s="169"/>
    </row>
    <row r="11" spans="2:35" ht="35.450000000000003" customHeight="1" x14ac:dyDescent="0.15">
      <c r="B11" s="817"/>
      <c r="C11" s="4"/>
      <c r="D11" s="4"/>
      <c r="E11" s="4"/>
      <c r="F11" s="4"/>
      <c r="G11" s="4"/>
      <c r="H11" s="4"/>
      <c r="I11" s="167"/>
      <c r="J11" s="4"/>
      <c r="K11" s="4"/>
      <c r="L11" s="4"/>
      <c r="M11" s="4"/>
      <c r="N11" s="4"/>
      <c r="O11" s="4"/>
      <c r="P11" s="4"/>
      <c r="Q11" s="167"/>
      <c r="R11" s="167"/>
      <c r="S11" s="4"/>
      <c r="T11" s="4"/>
      <c r="U11" s="4"/>
      <c r="V11" s="4"/>
      <c r="W11" s="167"/>
      <c r="X11" s="167"/>
      <c r="Y11" s="167"/>
      <c r="Z11" s="167"/>
      <c r="AA11" s="167"/>
      <c r="AB11" s="4"/>
      <c r="AC11" s="4"/>
      <c r="AD11" s="4"/>
      <c r="AE11" s="4"/>
      <c r="AF11" s="4"/>
      <c r="AG11" s="4"/>
      <c r="AH11" s="4"/>
      <c r="AI11" s="169"/>
    </row>
    <row r="12" spans="2:35" ht="35.450000000000003" customHeight="1" x14ac:dyDescent="0.15">
      <c r="B12" s="817"/>
      <c r="C12" s="4"/>
      <c r="D12" s="4"/>
      <c r="E12" s="4"/>
      <c r="F12" s="167"/>
      <c r="G12" s="167"/>
      <c r="H12" s="4"/>
      <c r="I12" s="4"/>
      <c r="J12" s="4"/>
      <c r="K12" s="4"/>
      <c r="L12" s="4"/>
      <c r="M12" s="4"/>
      <c r="N12" s="4"/>
      <c r="O12" s="4"/>
      <c r="P12" s="4"/>
      <c r="Q12" s="167"/>
      <c r="R12" s="4"/>
      <c r="S12" s="4"/>
      <c r="T12" s="4"/>
      <c r="U12" s="4"/>
      <c r="V12" s="4"/>
      <c r="W12" s="167"/>
      <c r="X12" s="167"/>
      <c r="Y12" s="167"/>
      <c r="Z12" s="167"/>
      <c r="AA12" s="167"/>
      <c r="AB12" s="4"/>
      <c r="AC12" s="4"/>
      <c r="AD12" s="4"/>
      <c r="AE12" s="4"/>
      <c r="AF12" s="4"/>
      <c r="AG12" s="4"/>
      <c r="AH12" s="4"/>
      <c r="AI12" s="169"/>
    </row>
    <row r="13" spans="2:35" ht="35.450000000000003" customHeight="1" x14ac:dyDescent="0.15">
      <c r="B13" s="817"/>
      <c r="C13" s="4"/>
      <c r="D13" s="4"/>
      <c r="E13" s="4"/>
      <c r="F13" s="167"/>
      <c r="G13" s="167"/>
      <c r="H13" s="167"/>
      <c r="I13" s="4"/>
      <c r="J13" s="4"/>
      <c r="K13" s="4"/>
      <c r="L13" s="4"/>
      <c r="M13" s="4"/>
      <c r="N13" s="4"/>
      <c r="O13" s="4"/>
      <c r="P13" s="4"/>
      <c r="Q13" s="167"/>
      <c r="R13" s="4"/>
      <c r="S13" s="4"/>
      <c r="T13" s="4"/>
      <c r="U13" s="4"/>
      <c r="V13" s="4"/>
      <c r="W13" s="167"/>
      <c r="X13" s="167"/>
      <c r="Y13" s="167"/>
      <c r="Z13" s="167"/>
      <c r="AA13" s="167"/>
      <c r="AB13" s="4"/>
      <c r="AC13" s="4"/>
      <c r="AD13" s="4"/>
      <c r="AE13" s="4"/>
      <c r="AF13" s="4"/>
      <c r="AG13" s="4"/>
      <c r="AH13" s="4"/>
      <c r="AI13" s="169"/>
    </row>
    <row r="14" spans="2:35" ht="35.450000000000003" customHeight="1" x14ac:dyDescent="0.15">
      <c r="B14" s="817"/>
      <c r="C14" s="167"/>
      <c r="D14" s="4"/>
      <c r="E14" s="4"/>
      <c r="F14" s="167"/>
      <c r="G14" s="167"/>
      <c r="H14" s="167"/>
      <c r="I14" s="4"/>
      <c r="J14" s="4"/>
      <c r="K14" s="4"/>
      <c r="L14" s="4"/>
      <c r="M14" s="4"/>
      <c r="N14" s="4"/>
      <c r="O14" s="4"/>
      <c r="P14" s="4"/>
      <c r="Q14" s="167"/>
      <c r="R14" s="167"/>
      <c r="S14" s="4"/>
      <c r="T14" s="4"/>
      <c r="U14" s="4"/>
      <c r="V14" s="4"/>
      <c r="W14" s="167"/>
      <c r="X14" s="167"/>
      <c r="Y14" s="167"/>
      <c r="Z14" s="167"/>
      <c r="AA14" s="167"/>
      <c r="AB14" s="4"/>
      <c r="AC14" s="4"/>
      <c r="AD14" s="4"/>
      <c r="AE14" s="4"/>
      <c r="AF14" s="4"/>
      <c r="AG14" s="4"/>
      <c r="AH14" s="4"/>
      <c r="AI14" s="169"/>
    </row>
    <row r="15" spans="2:35" ht="35.450000000000003" customHeight="1" x14ac:dyDescent="0.15">
      <c r="B15" s="817"/>
      <c r="C15" s="167"/>
      <c r="D15" s="4"/>
      <c r="E15" s="4"/>
      <c r="F15" s="167"/>
      <c r="G15" s="167"/>
      <c r="H15" s="167"/>
      <c r="I15" s="4"/>
      <c r="J15" s="4"/>
      <c r="K15" s="4"/>
      <c r="L15" s="4"/>
      <c r="M15" s="4"/>
      <c r="N15" s="4"/>
      <c r="O15" s="4"/>
      <c r="P15" s="4"/>
      <c r="Q15" s="167"/>
      <c r="R15" s="167"/>
      <c r="S15" s="4"/>
      <c r="T15" s="4"/>
      <c r="U15" s="4"/>
      <c r="V15" s="4"/>
      <c r="W15" s="167"/>
      <c r="X15" s="167"/>
      <c r="Y15" s="167"/>
      <c r="Z15" s="167"/>
      <c r="AA15" s="167"/>
      <c r="AB15" s="4"/>
      <c r="AC15" s="4"/>
      <c r="AD15" s="4"/>
      <c r="AE15" s="4"/>
      <c r="AF15" s="4"/>
      <c r="AG15" s="4"/>
      <c r="AH15" s="4"/>
      <c r="AI15" s="169"/>
    </row>
    <row r="16" spans="2:35" ht="35.450000000000003" customHeight="1" x14ac:dyDescent="0.15">
      <c r="B16" s="817"/>
      <c r="C16" s="167"/>
      <c r="D16" s="4"/>
      <c r="E16" s="4"/>
      <c r="F16" s="167"/>
      <c r="G16" s="167"/>
      <c r="H16" s="167"/>
      <c r="I16" s="4"/>
      <c r="J16" s="4"/>
      <c r="K16" s="4"/>
      <c r="L16" s="4"/>
      <c r="M16" s="4"/>
      <c r="N16" s="4"/>
      <c r="O16" s="4"/>
      <c r="P16" s="4"/>
      <c r="Q16" s="167"/>
      <c r="R16" s="167"/>
      <c r="S16" s="4"/>
      <c r="T16" s="4"/>
      <c r="U16" s="4"/>
      <c r="V16" s="4"/>
      <c r="W16" s="167"/>
      <c r="X16" s="167"/>
      <c r="Y16" s="167"/>
      <c r="Z16" s="167"/>
      <c r="AA16" s="167"/>
      <c r="AB16" s="4"/>
      <c r="AC16" s="4"/>
      <c r="AD16" s="4"/>
      <c r="AE16" s="4"/>
      <c r="AF16" s="4"/>
      <c r="AG16" s="4"/>
      <c r="AH16" s="4"/>
      <c r="AI16" s="169"/>
    </row>
    <row r="17" spans="2:35" ht="22.5" customHeight="1" x14ac:dyDescent="0.15">
      <c r="B17" s="817"/>
      <c r="C17" s="167"/>
      <c r="D17" s="4"/>
      <c r="E17" s="170"/>
      <c r="H17" s="171"/>
      <c r="I17" s="171"/>
      <c r="J17" s="171"/>
      <c r="K17" s="171"/>
      <c r="L17" s="171"/>
      <c r="M17" s="4"/>
      <c r="N17" s="4"/>
      <c r="O17" s="4"/>
      <c r="P17" s="4"/>
      <c r="Q17" s="167"/>
      <c r="R17" s="167"/>
      <c r="S17" s="4"/>
      <c r="T17" s="4"/>
      <c r="U17" s="4"/>
      <c r="V17" s="4"/>
      <c r="W17" s="167"/>
      <c r="X17" s="167"/>
      <c r="Y17" s="167"/>
      <c r="Z17" s="167"/>
      <c r="AA17" s="167"/>
      <c r="AI17" s="172"/>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4CD63-D0B8-4F19-BDA6-F8475E6EC6BC}">
  <sheetPr>
    <pageSetUpPr fitToPage="1"/>
  </sheetPr>
  <dimension ref="B2:AI19"/>
  <sheetViews>
    <sheetView showGridLines="0" showZeros="0" view="pageBreakPreview" zoomScaleNormal="85" zoomScaleSheetLayoutView="100" workbookViewId="0">
      <selection activeCell="E4" sqref="E4:AB5"/>
    </sheetView>
  </sheetViews>
  <sheetFormatPr defaultColWidth="9" defaultRowHeight="12" x14ac:dyDescent="0.15"/>
  <cols>
    <col min="1" max="1" width="1.625" style="166" customWidth="1"/>
    <col min="2" max="2" width="3.25" style="166" customWidth="1"/>
    <col min="3" max="35" width="4.125" style="166" customWidth="1"/>
    <col min="36" max="36" width="1.375" style="166" customWidth="1"/>
    <col min="37" max="16384" width="9" style="166"/>
  </cols>
  <sheetData>
    <row r="2" spans="2:35" ht="8.25" customHeight="1" x14ac:dyDescent="0.15"/>
    <row r="3" spans="2:35" ht="24.95" customHeight="1" x14ac:dyDescent="0.15">
      <c r="B3" s="415" t="s">
        <v>1028</v>
      </c>
      <c r="C3" s="415"/>
      <c r="D3" s="415"/>
      <c r="E3" s="824"/>
      <c r="F3" s="824"/>
      <c r="G3" s="824"/>
      <c r="H3" s="824"/>
      <c r="I3" s="824"/>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row>
    <row r="4" spans="2:35" ht="20.100000000000001" customHeight="1" x14ac:dyDescent="0.15">
      <c r="B4" s="825" t="s">
        <v>8</v>
      </c>
      <c r="C4" s="826"/>
      <c r="D4" s="827"/>
      <c r="E4" s="870" t="s">
        <v>574</v>
      </c>
      <c r="F4" s="871"/>
      <c r="G4" s="871"/>
      <c r="H4" s="871"/>
      <c r="I4" s="872"/>
      <c r="J4" s="831" t="s">
        <v>9</v>
      </c>
      <c r="K4" s="832"/>
      <c r="L4" s="833"/>
      <c r="M4" s="834" t="s">
        <v>619</v>
      </c>
      <c r="N4" s="835"/>
      <c r="O4" s="835"/>
      <c r="P4" s="835"/>
      <c r="Q4" s="835"/>
      <c r="R4" s="836"/>
      <c r="S4" s="464" t="s">
        <v>752</v>
      </c>
      <c r="T4" s="465"/>
      <c r="U4" s="465"/>
      <c r="V4" s="466"/>
      <c r="W4" s="843" t="s">
        <v>580</v>
      </c>
      <c r="X4" s="844"/>
      <c r="Y4" s="844"/>
      <c r="Z4" s="844"/>
      <c r="AA4" s="844"/>
      <c r="AB4" s="845"/>
      <c r="AC4" s="464" t="s">
        <v>621</v>
      </c>
      <c r="AD4" s="465"/>
      <c r="AE4" s="466"/>
      <c r="AF4" s="873">
        <v>45621</v>
      </c>
      <c r="AG4" s="874"/>
      <c r="AH4" s="874"/>
      <c r="AI4" s="875"/>
    </row>
    <row r="5" spans="2:35" ht="20.100000000000001" customHeight="1" x14ac:dyDescent="0.15">
      <c r="B5" s="852" t="s">
        <v>0</v>
      </c>
      <c r="C5" s="853"/>
      <c r="D5" s="854"/>
      <c r="E5" s="879" t="s">
        <v>583</v>
      </c>
      <c r="F5" s="880"/>
      <c r="G5" s="880"/>
      <c r="H5" s="880"/>
      <c r="I5" s="881"/>
      <c r="J5" s="858" t="s">
        <v>1</v>
      </c>
      <c r="K5" s="859"/>
      <c r="L5" s="860"/>
      <c r="M5" s="834" t="s">
        <v>578</v>
      </c>
      <c r="N5" s="835"/>
      <c r="O5" s="835"/>
      <c r="P5" s="835"/>
      <c r="Q5" s="835"/>
      <c r="R5" s="836"/>
      <c r="S5" s="467"/>
      <c r="T5" s="468"/>
      <c r="U5" s="468"/>
      <c r="V5" s="469"/>
      <c r="W5" s="882" t="s">
        <v>584</v>
      </c>
      <c r="X5" s="883"/>
      <c r="Y5" s="883"/>
      <c r="Z5" s="883"/>
      <c r="AA5" s="883"/>
      <c r="AB5" s="884"/>
      <c r="AC5" s="467"/>
      <c r="AD5" s="468"/>
      <c r="AE5" s="469"/>
      <c r="AF5" s="876"/>
      <c r="AG5" s="877"/>
      <c r="AH5" s="877"/>
      <c r="AI5" s="878"/>
    </row>
    <row r="6" spans="2:35" ht="26.25" customHeight="1" x14ac:dyDescent="0.2">
      <c r="B6" s="817" t="s">
        <v>1025</v>
      </c>
      <c r="C6" s="867" t="s">
        <v>1026</v>
      </c>
      <c r="D6" s="868"/>
      <c r="E6" s="868"/>
      <c r="F6" s="868"/>
      <c r="G6" s="868"/>
      <c r="H6" s="868"/>
      <c r="I6" s="868"/>
      <c r="J6" s="868"/>
      <c r="K6" s="868"/>
      <c r="L6" s="868"/>
      <c r="M6" s="868"/>
      <c r="N6" s="868"/>
      <c r="O6" s="868"/>
      <c r="P6" s="868"/>
      <c r="Q6" s="868"/>
      <c r="R6" s="868"/>
      <c r="S6" s="868"/>
      <c r="T6" s="868"/>
      <c r="U6" s="868"/>
      <c r="V6" s="868"/>
      <c r="W6" s="868"/>
      <c r="X6" s="868"/>
      <c r="Y6" s="868"/>
      <c r="Z6" s="868"/>
      <c r="AA6" s="868"/>
      <c r="AB6" s="868"/>
      <c r="AC6" s="868"/>
      <c r="AD6" s="868"/>
      <c r="AE6" s="868"/>
      <c r="AF6" s="868"/>
      <c r="AG6" s="868"/>
      <c r="AH6" s="868"/>
      <c r="AI6" s="869"/>
    </row>
    <row r="7" spans="2:35" ht="35.450000000000003" customHeight="1" x14ac:dyDescent="0.15">
      <c r="B7" s="817"/>
      <c r="C7" s="864"/>
      <c r="D7" s="865"/>
      <c r="E7" s="865"/>
      <c r="F7" s="865"/>
      <c r="G7" s="865"/>
      <c r="H7" s="865"/>
      <c r="I7" s="865"/>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6"/>
    </row>
    <row r="8" spans="2:35" ht="35.450000000000003" customHeight="1" x14ac:dyDescent="0.15">
      <c r="B8" s="817"/>
      <c r="C8" s="864"/>
      <c r="D8" s="865"/>
      <c r="E8" s="865"/>
      <c r="F8" s="865"/>
      <c r="G8" s="865"/>
      <c r="H8" s="865"/>
      <c r="I8" s="865"/>
      <c r="J8" s="865"/>
      <c r="K8" s="865"/>
      <c r="L8" s="865"/>
      <c r="M8" s="865"/>
      <c r="N8" s="865"/>
      <c r="O8" s="865"/>
      <c r="P8" s="865"/>
      <c r="Q8" s="865"/>
      <c r="R8" s="865"/>
      <c r="S8" s="865"/>
      <c r="T8" s="865"/>
      <c r="U8" s="865"/>
      <c r="V8" s="865"/>
      <c r="W8" s="865"/>
      <c r="X8" s="865"/>
      <c r="Y8" s="865"/>
      <c r="Z8" s="865"/>
      <c r="AA8" s="865"/>
      <c r="AB8" s="865"/>
      <c r="AC8" s="865"/>
      <c r="AD8" s="865"/>
      <c r="AE8" s="865"/>
      <c r="AF8" s="865"/>
      <c r="AG8" s="865"/>
      <c r="AH8" s="865"/>
      <c r="AI8" s="866"/>
    </row>
    <row r="9" spans="2:35" ht="35.450000000000003" customHeight="1" x14ac:dyDescent="0.15">
      <c r="B9" s="817"/>
      <c r="C9" s="864"/>
      <c r="D9" s="865"/>
      <c r="E9" s="865"/>
      <c r="F9" s="865"/>
      <c r="G9" s="865"/>
      <c r="H9" s="865"/>
      <c r="I9" s="865"/>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6"/>
    </row>
    <row r="10" spans="2:35" ht="35.450000000000003" customHeight="1" x14ac:dyDescent="0.15">
      <c r="B10" s="817"/>
      <c r="C10" s="864"/>
      <c r="D10" s="865"/>
      <c r="E10" s="865"/>
      <c r="F10" s="865"/>
      <c r="G10" s="865"/>
      <c r="H10" s="865"/>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6"/>
    </row>
    <row r="11" spans="2:35" ht="35.450000000000003" customHeight="1" x14ac:dyDescent="0.15">
      <c r="B11" s="817"/>
      <c r="C11" s="864"/>
      <c r="D11" s="865"/>
      <c r="E11" s="865"/>
      <c r="F11" s="865"/>
      <c r="G11" s="865"/>
      <c r="H11" s="865"/>
      <c r="I11" s="865"/>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6"/>
    </row>
    <row r="12" spans="2:35" ht="35.450000000000003" customHeight="1" x14ac:dyDescent="0.15">
      <c r="B12" s="817"/>
      <c r="C12" s="864"/>
      <c r="D12" s="865"/>
      <c r="E12" s="865"/>
      <c r="F12" s="865"/>
      <c r="G12" s="865"/>
      <c r="H12" s="865"/>
      <c r="I12" s="865"/>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6"/>
    </row>
    <row r="13" spans="2:35" ht="35.450000000000003" customHeight="1" x14ac:dyDescent="0.15">
      <c r="B13" s="817"/>
      <c r="C13" s="864"/>
      <c r="D13" s="865"/>
      <c r="E13" s="865"/>
      <c r="F13" s="865"/>
      <c r="G13" s="865"/>
      <c r="H13" s="865"/>
      <c r="I13" s="865"/>
      <c r="J13" s="865"/>
      <c r="K13" s="865"/>
      <c r="L13" s="865"/>
      <c r="M13" s="865"/>
      <c r="N13" s="865"/>
      <c r="O13" s="865"/>
      <c r="P13" s="865"/>
      <c r="Q13" s="865"/>
      <c r="R13" s="865"/>
      <c r="S13" s="865"/>
      <c r="T13" s="865"/>
      <c r="U13" s="865"/>
      <c r="V13" s="865"/>
      <c r="W13" s="865"/>
      <c r="X13" s="865"/>
      <c r="Y13" s="865"/>
      <c r="Z13" s="865"/>
      <c r="AA13" s="865"/>
      <c r="AB13" s="865"/>
      <c r="AC13" s="865"/>
      <c r="AD13" s="865"/>
      <c r="AE13" s="865"/>
      <c r="AF13" s="865"/>
      <c r="AG13" s="865"/>
      <c r="AH13" s="865"/>
      <c r="AI13" s="866"/>
    </row>
    <row r="14" spans="2:35" ht="35.450000000000003" customHeight="1" x14ac:dyDescent="0.15">
      <c r="B14" s="817"/>
      <c r="C14" s="864"/>
      <c r="D14" s="865"/>
      <c r="E14" s="865"/>
      <c r="F14" s="865"/>
      <c r="G14" s="865"/>
      <c r="H14" s="865"/>
      <c r="I14" s="865"/>
      <c r="J14" s="865"/>
      <c r="K14" s="865"/>
      <c r="L14" s="865"/>
      <c r="M14" s="865"/>
      <c r="N14" s="865"/>
      <c r="O14" s="865"/>
      <c r="P14" s="865"/>
      <c r="Q14" s="865"/>
      <c r="R14" s="865"/>
      <c r="S14" s="865"/>
      <c r="T14" s="865"/>
      <c r="U14" s="865"/>
      <c r="V14" s="865"/>
      <c r="W14" s="865"/>
      <c r="X14" s="865"/>
      <c r="Y14" s="865"/>
      <c r="Z14" s="865"/>
      <c r="AA14" s="865"/>
      <c r="AB14" s="865"/>
      <c r="AC14" s="865"/>
      <c r="AD14" s="865"/>
      <c r="AE14" s="865"/>
      <c r="AF14" s="865"/>
      <c r="AG14" s="865"/>
      <c r="AH14" s="865"/>
      <c r="AI14" s="866"/>
    </row>
    <row r="15" spans="2:35" ht="35.450000000000003" customHeight="1" x14ac:dyDescent="0.15">
      <c r="B15" s="817"/>
      <c r="C15" s="864"/>
      <c r="D15" s="865"/>
      <c r="E15" s="865"/>
      <c r="F15" s="865"/>
      <c r="G15" s="865"/>
      <c r="H15" s="865"/>
      <c r="I15" s="865"/>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6"/>
    </row>
    <row r="16" spans="2:35" ht="35.450000000000003" customHeight="1" x14ac:dyDescent="0.15">
      <c r="B16" s="817"/>
      <c r="C16" s="864"/>
      <c r="D16" s="865"/>
      <c r="E16" s="865"/>
      <c r="F16" s="865"/>
      <c r="G16" s="865"/>
      <c r="H16" s="865"/>
      <c r="I16" s="865"/>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6"/>
    </row>
    <row r="17" spans="2:35" ht="22.5" customHeight="1" x14ac:dyDescent="0.15">
      <c r="B17" s="817"/>
      <c r="C17" s="864"/>
      <c r="D17" s="865"/>
      <c r="E17" s="865"/>
      <c r="F17" s="865"/>
      <c r="G17" s="865"/>
      <c r="H17" s="865"/>
      <c r="I17" s="865"/>
      <c r="J17" s="865"/>
      <c r="K17" s="865"/>
      <c r="L17" s="865"/>
      <c r="M17" s="865"/>
      <c r="N17" s="865"/>
      <c r="O17" s="865"/>
      <c r="P17" s="865"/>
      <c r="Q17" s="865"/>
      <c r="R17" s="865"/>
      <c r="S17" s="865"/>
      <c r="T17" s="865"/>
      <c r="U17" s="865"/>
      <c r="V17" s="865"/>
      <c r="W17" s="865"/>
      <c r="X17" s="865"/>
      <c r="Y17" s="865"/>
      <c r="Z17" s="865"/>
      <c r="AA17" s="865"/>
      <c r="AB17" s="865"/>
      <c r="AC17" s="865"/>
      <c r="AD17" s="865"/>
      <c r="AE17" s="865"/>
      <c r="AF17" s="865"/>
      <c r="AG17" s="865"/>
      <c r="AH17" s="865"/>
      <c r="AI17" s="866"/>
    </row>
    <row r="18" spans="2:35" ht="78.75" customHeight="1" x14ac:dyDescent="0.15">
      <c r="B18" s="818"/>
      <c r="C18" s="173"/>
      <c r="D18" s="174"/>
      <c r="E18" s="175"/>
      <c r="F18" s="176"/>
      <c r="G18" s="176"/>
      <c r="H18" s="174"/>
      <c r="I18" s="174"/>
      <c r="J18" s="174"/>
      <c r="K18" s="174"/>
      <c r="L18" s="174"/>
      <c r="M18" s="174"/>
      <c r="N18" s="174"/>
      <c r="O18" s="174"/>
      <c r="P18" s="174"/>
      <c r="Q18" s="174"/>
      <c r="R18" s="174"/>
      <c r="S18" s="177"/>
      <c r="T18" s="177"/>
      <c r="U18" s="177"/>
      <c r="V18" s="822" t="s">
        <v>1027</v>
      </c>
      <c r="W18" s="822"/>
      <c r="X18" s="822"/>
      <c r="Y18" s="822"/>
      <c r="Z18" s="822"/>
      <c r="AA18" s="822"/>
      <c r="AB18" s="822"/>
      <c r="AC18" s="822"/>
      <c r="AD18" s="822"/>
      <c r="AE18" s="822"/>
      <c r="AF18" s="822"/>
      <c r="AG18" s="822"/>
      <c r="AH18" s="822"/>
      <c r="AI18" s="823"/>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9"/>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7DFAB-3E23-4F65-BE8C-46C2F5FA157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PS</v>
      </c>
      <c r="AW5" s="182">
        <f>R7</f>
        <v>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316</v>
      </c>
      <c r="O7" s="936"/>
      <c r="P7" s="907" t="s">
        <v>1052</v>
      </c>
      <c r="Q7" s="909"/>
      <c r="R7" s="937">
        <v>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90" priority="3">
      <formula>$AQ11=2</formula>
    </cfRule>
  </conditionalFormatting>
  <conditionalFormatting sqref="Y11:AF34">
    <cfRule type="expression" dxfId="589" priority="2">
      <formula>$AQ11=3</formula>
    </cfRule>
  </conditionalFormatting>
  <conditionalFormatting sqref="AC11:AJ34">
    <cfRule type="expression" dxfId="588" priority="1">
      <formula>$AQ11=1</formula>
    </cfRule>
  </conditionalFormatting>
  <dataValidations count="2">
    <dataValidation type="list" allowBlank="1" showInputMessage="1" showErrorMessage="1" sqref="N11:O34" xr:uid="{7D4FA682-0B22-42A0-BF58-DFEF6E18DD06}">
      <formula1>INDIRECT(L11)</formula1>
    </dataValidation>
    <dataValidation type="list" allowBlank="1" showInputMessage="1" showErrorMessage="1" sqref="Y11:AB34" xr:uid="{990E7F23-0EAD-4CFB-A57C-D03C7D442EA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C9B68-E826-42E8-8A55-631997B9092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S001</v>
      </c>
      <c r="AW5" s="182">
        <f>R7</f>
        <v>8</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0.04</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646</v>
      </c>
      <c r="O7" s="936"/>
      <c r="P7" s="907" t="s">
        <v>1052</v>
      </c>
      <c r="Q7" s="909"/>
      <c r="R7" s="937">
        <v>8</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648</v>
      </c>
      <c r="O11" s="902"/>
      <c r="P11" s="900" t="s">
        <v>649</v>
      </c>
      <c r="Q11" s="902"/>
      <c r="R11" s="599" t="s">
        <v>266</v>
      </c>
      <c r="S11" s="599"/>
      <c r="T11" s="599"/>
      <c r="U11" s="900" t="s">
        <v>651</v>
      </c>
      <c r="V11" s="902"/>
      <c r="W11" s="900"/>
      <c r="X11" s="902"/>
      <c r="Y11" s="193"/>
      <c r="Z11" s="194"/>
      <c r="AA11" s="194"/>
      <c r="AB11" s="194"/>
      <c r="AC11" s="195"/>
      <c r="AD11" s="195"/>
      <c r="AE11" s="195">
        <v>0.04</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0.04</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87" priority="3">
      <formula>$AQ11=2</formula>
    </cfRule>
  </conditionalFormatting>
  <conditionalFormatting sqref="Y11:AF34">
    <cfRule type="expression" dxfId="586" priority="2">
      <formula>$AQ11=3</formula>
    </cfRule>
  </conditionalFormatting>
  <conditionalFormatting sqref="AC11:AJ34">
    <cfRule type="expression" dxfId="585" priority="1">
      <formula>$AQ11=1</formula>
    </cfRule>
  </conditionalFormatting>
  <dataValidations count="2">
    <dataValidation type="list" allowBlank="1" showInputMessage="1" showErrorMessage="1" sqref="N11:O34" xr:uid="{1ADA88B4-3C59-40FE-9E06-F1DFA8160D29}">
      <formula1>INDIRECT(L11)</formula1>
    </dataValidation>
    <dataValidation type="list" allowBlank="1" showInputMessage="1" showErrorMessage="1" sqref="Y11:AB34" xr:uid="{AE15A0FF-EAC2-46AC-8DC9-4CB51DE510E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AAD76-CF10-44F5-95C7-84369E55A94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S002</v>
      </c>
      <c r="AW5" s="182">
        <f>R7</f>
        <v>10.5</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0.05</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444</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651</v>
      </c>
      <c r="V11" s="902"/>
      <c r="W11" s="900"/>
      <c r="X11" s="902"/>
      <c r="Y11" s="193"/>
      <c r="Z11" s="194"/>
      <c r="AA11" s="194"/>
      <c r="AB11" s="194"/>
      <c r="AC11" s="195"/>
      <c r="AD11" s="195"/>
      <c r="AE11" s="195"/>
      <c r="AF11" s="195">
        <v>0.05</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0.05</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84" priority="3">
      <formula>$AQ11=2</formula>
    </cfRule>
  </conditionalFormatting>
  <conditionalFormatting sqref="Y11:AF34">
    <cfRule type="expression" dxfId="583" priority="2">
      <formula>$AQ11=3</formula>
    </cfRule>
  </conditionalFormatting>
  <conditionalFormatting sqref="AC11:AJ34">
    <cfRule type="expression" dxfId="582" priority="1">
      <formula>$AQ11=1</formula>
    </cfRule>
  </conditionalFormatting>
  <dataValidations count="2">
    <dataValidation type="list" allowBlank="1" showInputMessage="1" showErrorMessage="1" sqref="N11:O34" xr:uid="{5EADA6D1-8961-4378-B330-15E95FF3945D}">
      <formula1>INDIRECT(L11)</formula1>
    </dataValidation>
    <dataValidation type="list" allowBlank="1" showInputMessage="1" showErrorMessage="1" sqref="Y11:AB34" xr:uid="{1725CB87-D256-4196-97EA-5E95B42DD1A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56BF3-AF4C-487B-A214-AF345F6CB10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S003</v>
      </c>
      <c r="AW5" s="182">
        <f>R7</f>
        <v>10.5</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0.6</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445</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276</v>
      </c>
      <c r="S11" s="599"/>
      <c r="T11" s="599"/>
      <c r="U11" s="900" t="s">
        <v>661</v>
      </c>
      <c r="V11" s="902"/>
      <c r="W11" s="900"/>
      <c r="X11" s="902"/>
      <c r="Y11" s="193"/>
      <c r="Z11" s="194"/>
      <c r="AA11" s="194"/>
      <c r="AB11" s="194"/>
      <c r="AC11" s="195"/>
      <c r="AD11" s="195"/>
      <c r="AE11" s="195"/>
      <c r="AF11" s="195">
        <v>0.6</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0.6</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81" priority="3">
      <formula>$AQ11=2</formula>
    </cfRule>
  </conditionalFormatting>
  <conditionalFormatting sqref="Y11:AF34">
    <cfRule type="expression" dxfId="580" priority="2">
      <formula>$AQ11=3</formula>
    </cfRule>
  </conditionalFormatting>
  <conditionalFormatting sqref="AC11:AJ34">
    <cfRule type="expression" dxfId="579" priority="1">
      <formula>$AQ11=1</formula>
    </cfRule>
  </conditionalFormatting>
  <dataValidations count="2">
    <dataValidation type="list" allowBlank="1" showInputMessage="1" showErrorMessage="1" sqref="N11:O34" xr:uid="{F2281E1A-CAE2-4DA3-AEBB-7030033412D0}">
      <formula1>INDIRECT(L11)</formula1>
    </dataValidation>
    <dataValidation type="list" allowBlank="1" showInputMessage="1" showErrorMessage="1" sqref="Y11:AB34" xr:uid="{A80FABDE-2CAF-4F17-88B5-442D38A176D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7C5E-35B4-4E63-84B1-E1B339B1107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S004</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446</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78" priority="3">
      <formula>$AQ11=2</formula>
    </cfRule>
  </conditionalFormatting>
  <conditionalFormatting sqref="Y11:AF34">
    <cfRule type="expression" dxfId="577" priority="2">
      <formula>$AQ11=3</formula>
    </cfRule>
  </conditionalFormatting>
  <conditionalFormatting sqref="AC11:AJ34">
    <cfRule type="expression" dxfId="576" priority="1">
      <formula>$AQ11=1</formula>
    </cfRule>
  </conditionalFormatting>
  <dataValidations count="2">
    <dataValidation type="list" allowBlank="1" showInputMessage="1" showErrorMessage="1" sqref="N11:O34" xr:uid="{5734C141-245D-40C3-8F07-1A5834731B22}">
      <formula1>INDIRECT(L11)</formula1>
    </dataValidation>
    <dataValidation type="list" allowBlank="1" showInputMessage="1" showErrorMessage="1" sqref="Y11:AB34" xr:uid="{674928C4-B5A0-4D24-8595-1B05D875ED7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CCD2-1F8F-4D20-825B-878D3AD782C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S005</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1</v>
      </c>
      <c r="BK5" s="183" t="str">
        <f>IF(Y37&gt;0,R7,"")</f>
        <v/>
      </c>
      <c r="BL5" s="184" t="str">
        <f>IF(Y37&gt;0,"",IF(Z37&gt;0,R7,""))</f>
        <v/>
      </c>
      <c r="BM5" s="184" t="str">
        <f>IF(Y37+Z37&gt;0,"",IF(AA37&gt;0,R7,""))</f>
        <v/>
      </c>
      <c r="BN5" s="184" t="str">
        <f>IF(Y37+Z37+AA37&gt;0,"",IF(AB37&gt;0,R7,""))</f>
        <v/>
      </c>
      <c r="BO5" s="183">
        <f>AC35</f>
        <v>0</v>
      </c>
      <c r="BP5" s="183">
        <f t="shared" ref="BP5:BQ5" si="1">AD35</f>
        <v>0</v>
      </c>
      <c r="BQ5" s="183">
        <f t="shared" si="1"/>
        <v>1.4999999999999999E-2</v>
      </c>
      <c r="BR5" s="183">
        <f>AF35</f>
        <v>0</v>
      </c>
      <c r="BS5" s="183">
        <f>AG35</f>
        <v>0</v>
      </c>
      <c r="BT5" s="183">
        <f>AH35</f>
        <v>0</v>
      </c>
      <c r="BU5" s="183">
        <f>AI35</f>
        <v>0</v>
      </c>
      <c r="BV5" s="183">
        <f>AJ35</f>
        <v>3.75</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447</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651</v>
      </c>
      <c r="V11" s="902"/>
      <c r="W11" s="900"/>
      <c r="X11" s="902"/>
      <c r="Y11" s="193"/>
      <c r="Z11" s="194"/>
      <c r="AA11" s="194"/>
      <c r="AB11" s="194"/>
      <c r="AC11" s="195"/>
      <c r="AD11" s="195"/>
      <c r="AE11" s="195">
        <v>1.4999999999999999E-2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663</v>
      </c>
      <c r="O12" s="902"/>
      <c r="P12" s="900" t="s">
        <v>273</v>
      </c>
      <c r="Q12" s="902"/>
      <c r="R12" s="599" t="s">
        <v>273</v>
      </c>
      <c r="S12" s="599"/>
      <c r="T12" s="599"/>
      <c r="U12" s="900" t="s">
        <v>661</v>
      </c>
      <c r="V12" s="902"/>
      <c r="W12" s="900"/>
      <c r="X12" s="902"/>
      <c r="Y12" s="193"/>
      <c r="Z12" s="194"/>
      <c r="AA12" s="194"/>
      <c r="AB12" s="194"/>
      <c r="AC12" s="195"/>
      <c r="AD12" s="195"/>
      <c r="AE12" s="195"/>
      <c r="AF12" s="195"/>
      <c r="AG12" s="195"/>
      <c r="AH12" s="195"/>
      <c r="AI12" s="195"/>
      <c r="AJ12" s="195">
        <v>3.75</v>
      </c>
      <c r="AK12" s="900"/>
      <c r="AL12" s="901"/>
      <c r="AM12" s="901"/>
      <c r="AN12" s="901"/>
      <c r="AO12" s="902"/>
      <c r="AP12" s="2"/>
      <c r="AQ12" s="196">
        <f>IF(P12="材質劣化",2,IF(P12="漏水",3,1))</f>
        <v>3</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1.4999999999999999E-2</v>
      </c>
      <c r="AF35" s="197">
        <f t="shared" si="3"/>
        <v>0</v>
      </c>
      <c r="AG35" s="197">
        <f t="shared" si="3"/>
        <v>0</v>
      </c>
      <c r="AH35" s="197">
        <f t="shared" si="3"/>
        <v>0</v>
      </c>
      <c r="AI35" s="197">
        <f t="shared" si="3"/>
        <v>0</v>
      </c>
      <c r="AJ35" s="198">
        <f t="shared" si="3"/>
        <v>3.75</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1</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75" priority="3">
      <formula>$AQ11=2</formula>
    </cfRule>
  </conditionalFormatting>
  <conditionalFormatting sqref="Y11:AF34">
    <cfRule type="expression" dxfId="574" priority="2">
      <formula>$AQ11=3</formula>
    </cfRule>
  </conditionalFormatting>
  <conditionalFormatting sqref="AC11:AJ34">
    <cfRule type="expression" dxfId="573" priority="1">
      <formula>$AQ11=1</formula>
    </cfRule>
  </conditionalFormatting>
  <dataValidations count="2">
    <dataValidation type="list" allowBlank="1" showInputMessage="1" showErrorMessage="1" sqref="N11:O34" xr:uid="{B0EBAAA3-E6DD-4F63-9D25-F55D6E9EBDBE}">
      <formula1>INDIRECT(L11)</formula1>
    </dataValidation>
    <dataValidation type="list" allowBlank="1" showInputMessage="1" showErrorMessage="1" sqref="Y11:AB34" xr:uid="{E476B4E8-07F5-4289-9CC4-F493A7470E3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D8D67-5369-4A62-9AAE-C67774CF407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S006</v>
      </c>
      <c r="AW5" s="182">
        <f>R7</f>
        <v>10.5</v>
      </c>
      <c r="AX5" s="183" t="str">
        <f>AM35</f>
        <v>Ⅱ</v>
      </c>
      <c r="AY5" s="183">
        <f>Y37</f>
        <v>0</v>
      </c>
      <c r="AZ5" s="183">
        <f t="shared" ref="AZ5:BJ5" si="0">Z37</f>
        <v>0</v>
      </c>
      <c r="BA5" s="183">
        <f t="shared" si="0"/>
        <v>0</v>
      </c>
      <c r="BB5" s="183">
        <f>AB37</f>
        <v>0</v>
      </c>
      <c r="BC5" s="183">
        <f t="shared" si="0"/>
        <v>0</v>
      </c>
      <c r="BD5" s="183">
        <f>AD37</f>
        <v>0</v>
      </c>
      <c r="BE5" s="183">
        <f>AE37</f>
        <v>2</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0.03</v>
      </c>
      <c r="BR5" s="183">
        <f>AF35</f>
        <v>0.24</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448</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651</v>
      </c>
      <c r="V11" s="902"/>
      <c r="W11" s="900"/>
      <c r="X11" s="902"/>
      <c r="Y11" s="193"/>
      <c r="Z11" s="194"/>
      <c r="AA11" s="194"/>
      <c r="AB11" s="194"/>
      <c r="AC11" s="195"/>
      <c r="AD11" s="195"/>
      <c r="AE11" s="195">
        <v>1.4999999999999999E-2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668</v>
      </c>
      <c r="O12" s="902"/>
      <c r="P12" s="900" t="s">
        <v>649</v>
      </c>
      <c r="Q12" s="902"/>
      <c r="R12" s="599" t="s">
        <v>266</v>
      </c>
      <c r="S12" s="599"/>
      <c r="T12" s="599"/>
      <c r="U12" s="900" t="s">
        <v>651</v>
      </c>
      <c r="V12" s="902"/>
      <c r="W12" s="900"/>
      <c r="X12" s="902"/>
      <c r="Y12" s="193"/>
      <c r="Z12" s="194"/>
      <c r="AA12" s="194"/>
      <c r="AB12" s="194"/>
      <c r="AC12" s="195"/>
      <c r="AD12" s="195"/>
      <c r="AE12" s="195"/>
      <c r="AF12" s="195">
        <v>0.24</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665</v>
      </c>
      <c r="O13" s="902"/>
      <c r="P13" s="900" t="s">
        <v>649</v>
      </c>
      <c r="Q13" s="902"/>
      <c r="R13" s="604" t="s">
        <v>266</v>
      </c>
      <c r="S13" s="605"/>
      <c r="T13" s="606"/>
      <c r="U13" s="900" t="s">
        <v>661</v>
      </c>
      <c r="V13" s="902"/>
      <c r="W13" s="900"/>
      <c r="X13" s="902"/>
      <c r="Y13" s="193"/>
      <c r="Z13" s="194"/>
      <c r="AA13" s="194"/>
      <c r="AB13" s="194"/>
      <c r="AC13" s="195"/>
      <c r="AD13" s="195"/>
      <c r="AE13" s="195">
        <v>1.4999999999999999E-2</v>
      </c>
      <c r="AF13" s="195"/>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0.03</v>
      </c>
      <c r="AF35" s="197">
        <f t="shared" si="3"/>
        <v>0.24</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72" priority="3">
      <formula>$AQ11=2</formula>
    </cfRule>
  </conditionalFormatting>
  <conditionalFormatting sqref="Y11:AF34">
    <cfRule type="expression" dxfId="571" priority="2">
      <formula>$AQ11=3</formula>
    </cfRule>
  </conditionalFormatting>
  <conditionalFormatting sqref="AC11:AJ34">
    <cfRule type="expression" dxfId="570" priority="1">
      <formula>$AQ11=1</formula>
    </cfRule>
  </conditionalFormatting>
  <dataValidations count="2">
    <dataValidation type="list" allowBlank="1" showInputMessage="1" showErrorMessage="1" sqref="N11:O34" xr:uid="{AEBEBA37-DC4A-490D-A6BD-6347BBBB29AF}">
      <formula1>INDIRECT(L11)</formula1>
    </dataValidation>
    <dataValidation type="list" allowBlank="1" showInputMessage="1" showErrorMessage="1" sqref="Y11:AB34" xr:uid="{7ACFAA02-52D3-402F-A5C9-A18E4CBE70E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691A5-5E64-4C0A-83EE-7E6F871A492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S007</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449</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69" priority="3">
      <formula>$AQ11=2</formula>
    </cfRule>
  </conditionalFormatting>
  <conditionalFormatting sqref="Y11:AF34">
    <cfRule type="expression" dxfId="568" priority="2">
      <formula>$AQ11=3</formula>
    </cfRule>
  </conditionalFormatting>
  <conditionalFormatting sqref="AC11:AJ34">
    <cfRule type="expression" dxfId="567" priority="1">
      <formula>$AQ11=1</formula>
    </cfRule>
  </conditionalFormatting>
  <dataValidations count="2">
    <dataValidation type="list" allowBlank="1" showInputMessage="1" showErrorMessage="1" sqref="N11:O34" xr:uid="{8DAEB843-054E-465F-81F2-DA6956DACF07}">
      <formula1>INDIRECT(L11)</formula1>
    </dataValidation>
    <dataValidation type="list" allowBlank="1" showInputMessage="1" showErrorMessage="1" sqref="Y11:AB34" xr:uid="{7B6570F4-E7A8-4DA3-A05E-0D33D83486B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AAFCE-5C09-4C83-A7A5-1F6B0CEDCFB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S008</v>
      </c>
      <c r="AW5" s="182">
        <f>R7</f>
        <v>10.5</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0.29249999999999998</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450</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661</v>
      </c>
      <c r="V11" s="902"/>
      <c r="W11" s="900"/>
      <c r="X11" s="902"/>
      <c r="Y11" s="193"/>
      <c r="Z11" s="194"/>
      <c r="AA11" s="194"/>
      <c r="AB11" s="194"/>
      <c r="AC11" s="195"/>
      <c r="AD11" s="195"/>
      <c r="AE11" s="195"/>
      <c r="AF11" s="195">
        <v>0.29249999999999998</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0.29249999999999998</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66" priority="3">
      <formula>$AQ11=2</formula>
    </cfRule>
  </conditionalFormatting>
  <conditionalFormatting sqref="Y11:AF34">
    <cfRule type="expression" dxfId="565" priority="2">
      <formula>$AQ11=3</formula>
    </cfRule>
  </conditionalFormatting>
  <conditionalFormatting sqref="AC11:AJ34">
    <cfRule type="expression" dxfId="564" priority="1">
      <formula>$AQ11=1</formula>
    </cfRule>
  </conditionalFormatting>
  <dataValidations count="2">
    <dataValidation type="list" allowBlank="1" showInputMessage="1" showErrorMessage="1" sqref="N11:O34" xr:uid="{7CCB00E8-2255-498B-937E-FE4191C13268}">
      <formula1>INDIRECT(L11)</formula1>
    </dataValidation>
    <dataValidation type="list" allowBlank="1" showInputMessage="1" showErrorMessage="1" sqref="Y11:AB34" xr:uid="{08925352-EC97-41AA-B662-3871C2285C3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DCA3-11ED-4378-8134-57927199774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S009</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451</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63" priority="3">
      <formula>$AQ11=2</formula>
    </cfRule>
  </conditionalFormatting>
  <conditionalFormatting sqref="Y11:AF34">
    <cfRule type="expression" dxfId="562" priority="2">
      <formula>$AQ11=3</formula>
    </cfRule>
  </conditionalFormatting>
  <conditionalFormatting sqref="AC11:AJ34">
    <cfRule type="expression" dxfId="561" priority="1">
      <formula>$AQ11=1</formula>
    </cfRule>
  </conditionalFormatting>
  <dataValidations count="2">
    <dataValidation type="list" allowBlank="1" showInputMessage="1" showErrorMessage="1" sqref="N11:O34" xr:uid="{997F94FE-0504-456F-B5B6-14AB9B944EC2}">
      <formula1>INDIRECT(L11)</formula1>
    </dataValidation>
    <dataValidation type="list" allowBlank="1" showInputMessage="1" showErrorMessage="1" sqref="Y11:AB34" xr:uid="{3046C1E8-63B9-40AD-B20B-4AE718D52F9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9B267-8FB2-4731-9AE5-16E7CAEFE13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S010</v>
      </c>
      <c r="AW5" s="182">
        <f>R7</f>
        <v>10.5</v>
      </c>
      <c r="AX5" s="183" t="str">
        <f>AM35</f>
        <v>Ⅱ</v>
      </c>
      <c r="AY5" s="183">
        <f>Y37</f>
        <v>0</v>
      </c>
      <c r="AZ5" s="183">
        <f t="shared" ref="AZ5:BJ5" si="0">Z37</f>
        <v>0</v>
      </c>
      <c r="BA5" s="183">
        <f t="shared" si="0"/>
        <v>0</v>
      </c>
      <c r="BB5" s="183">
        <f>AB37</f>
        <v>0</v>
      </c>
      <c r="BC5" s="183">
        <f t="shared" si="0"/>
        <v>0</v>
      </c>
      <c r="BD5" s="183">
        <f>AD37</f>
        <v>0</v>
      </c>
      <c r="BE5" s="183">
        <f>AE37</f>
        <v>2</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9.5000000000000001E-2</v>
      </c>
      <c r="BR5" s="183">
        <f>AF35</f>
        <v>0.11</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452</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651</v>
      </c>
      <c r="V11" s="902"/>
      <c r="W11" s="900"/>
      <c r="X11" s="902"/>
      <c r="Y11" s="193"/>
      <c r="Z11" s="194"/>
      <c r="AA11" s="194"/>
      <c r="AB11" s="194"/>
      <c r="AC11" s="195"/>
      <c r="AD11" s="195"/>
      <c r="AE11" s="195">
        <v>4.4999999999999998E-2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663</v>
      </c>
      <c r="O12" s="902"/>
      <c r="P12" s="900" t="s">
        <v>649</v>
      </c>
      <c r="Q12" s="902"/>
      <c r="R12" s="599" t="s">
        <v>266</v>
      </c>
      <c r="S12" s="599"/>
      <c r="T12" s="599"/>
      <c r="U12" s="900" t="s">
        <v>651</v>
      </c>
      <c r="V12" s="902"/>
      <c r="W12" s="900"/>
      <c r="X12" s="902"/>
      <c r="Y12" s="193"/>
      <c r="Z12" s="194"/>
      <c r="AA12" s="194"/>
      <c r="AB12" s="194"/>
      <c r="AC12" s="195"/>
      <c r="AD12" s="195"/>
      <c r="AE12" s="195"/>
      <c r="AF12" s="195">
        <v>0.02</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673</v>
      </c>
      <c r="O13" s="902"/>
      <c r="P13" s="900" t="s">
        <v>649</v>
      </c>
      <c r="Q13" s="902"/>
      <c r="R13" s="604" t="s">
        <v>266</v>
      </c>
      <c r="S13" s="605"/>
      <c r="T13" s="606"/>
      <c r="U13" s="900" t="s">
        <v>651</v>
      </c>
      <c r="V13" s="902"/>
      <c r="W13" s="900"/>
      <c r="X13" s="902"/>
      <c r="Y13" s="193"/>
      <c r="Z13" s="194"/>
      <c r="AA13" s="194"/>
      <c r="AB13" s="194"/>
      <c r="AC13" s="195"/>
      <c r="AD13" s="195"/>
      <c r="AE13" s="195"/>
      <c r="AF13" s="195">
        <v>0.09</v>
      </c>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v>4</v>
      </c>
      <c r="L14" s="900" t="s">
        <v>647</v>
      </c>
      <c r="M14" s="902"/>
      <c r="N14" s="900" t="s">
        <v>657</v>
      </c>
      <c r="O14" s="902"/>
      <c r="P14" s="900" t="s">
        <v>649</v>
      </c>
      <c r="Q14" s="902"/>
      <c r="R14" s="604" t="s">
        <v>266</v>
      </c>
      <c r="S14" s="605"/>
      <c r="T14" s="606"/>
      <c r="U14" s="900" t="s">
        <v>651</v>
      </c>
      <c r="V14" s="902"/>
      <c r="W14" s="900"/>
      <c r="X14" s="902"/>
      <c r="Y14" s="193"/>
      <c r="Z14" s="194"/>
      <c r="AA14" s="194"/>
      <c r="AB14" s="194"/>
      <c r="AC14" s="195"/>
      <c r="AD14" s="195"/>
      <c r="AE14" s="195">
        <v>0.05</v>
      </c>
      <c r="AF14" s="195"/>
      <c r="AG14" s="195"/>
      <c r="AH14" s="195"/>
      <c r="AI14" s="195"/>
      <c r="AJ14" s="195"/>
      <c r="AK14" s="900"/>
      <c r="AL14" s="901"/>
      <c r="AM14" s="901"/>
      <c r="AN14" s="901"/>
      <c r="AO14" s="902"/>
      <c r="AP14" s="2"/>
      <c r="AQ14" s="196">
        <f t="shared" si="2"/>
        <v>2</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9.5000000000000001E-2</v>
      </c>
      <c r="AF35" s="197">
        <f t="shared" si="3"/>
        <v>0.11</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60" priority="3">
      <formula>$AQ11=2</formula>
    </cfRule>
  </conditionalFormatting>
  <conditionalFormatting sqref="Y11:AF34">
    <cfRule type="expression" dxfId="559" priority="2">
      <formula>$AQ11=3</formula>
    </cfRule>
  </conditionalFormatting>
  <conditionalFormatting sqref="AC11:AJ34">
    <cfRule type="expression" dxfId="558" priority="1">
      <formula>$AQ11=1</formula>
    </cfRule>
  </conditionalFormatting>
  <dataValidations count="2">
    <dataValidation type="list" allowBlank="1" showInputMessage="1" showErrorMessage="1" sqref="N11:O34" xr:uid="{5ED046EB-374F-4A3C-ADE9-4A3A9708369E}">
      <formula1>INDIRECT(L11)</formula1>
    </dataValidation>
    <dataValidation type="list" allowBlank="1" showInputMessage="1" showErrorMessage="1" sqref="Y11:AB34" xr:uid="{E8D0A1BA-3B22-4052-88EA-068C2B2C21B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094C9-6C15-45E0-8BBB-50C4E37528D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S011</v>
      </c>
      <c r="AW5" s="182">
        <f>R7</f>
        <v>10.5</v>
      </c>
      <c r="AX5" s="183" t="str">
        <f>AM35</f>
        <v>Ⅱ</v>
      </c>
      <c r="AY5" s="183">
        <f>Y37</f>
        <v>0</v>
      </c>
      <c r="AZ5" s="183">
        <f t="shared" ref="AZ5:BJ5" si="0">Z37</f>
        <v>0</v>
      </c>
      <c r="BA5" s="183">
        <f t="shared" si="0"/>
        <v>0</v>
      </c>
      <c r="BB5" s="183">
        <f>AB37</f>
        <v>0</v>
      </c>
      <c r="BC5" s="183">
        <f t="shared" si="0"/>
        <v>0</v>
      </c>
      <c r="BD5" s="183">
        <f>AD37</f>
        <v>0</v>
      </c>
      <c r="BE5" s="183">
        <f>AE37</f>
        <v>2</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0.11</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453</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652</v>
      </c>
      <c r="V11" s="902"/>
      <c r="W11" s="900"/>
      <c r="X11" s="902"/>
      <c r="Y11" s="193"/>
      <c r="Z11" s="194"/>
      <c r="AA11" s="194"/>
      <c r="AB11" s="194"/>
      <c r="AC11" s="195"/>
      <c r="AD11" s="195"/>
      <c r="AE11" s="195">
        <v>0.06</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668</v>
      </c>
      <c r="O12" s="902"/>
      <c r="P12" s="900" t="s">
        <v>649</v>
      </c>
      <c r="Q12" s="902"/>
      <c r="R12" s="599" t="s">
        <v>266</v>
      </c>
      <c r="S12" s="599"/>
      <c r="T12" s="599"/>
      <c r="U12" s="900" t="s">
        <v>651</v>
      </c>
      <c r="V12" s="902"/>
      <c r="W12" s="900"/>
      <c r="X12" s="902"/>
      <c r="Y12" s="193"/>
      <c r="Z12" s="194"/>
      <c r="AA12" s="194"/>
      <c r="AB12" s="194"/>
      <c r="AC12" s="195"/>
      <c r="AD12" s="195"/>
      <c r="AE12" s="195"/>
      <c r="AF12" s="195">
        <v>2.5000000000000001E-3</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657</v>
      </c>
      <c r="O13" s="902"/>
      <c r="P13" s="900" t="s">
        <v>649</v>
      </c>
      <c r="Q13" s="902"/>
      <c r="R13" s="604" t="s">
        <v>266</v>
      </c>
      <c r="S13" s="605"/>
      <c r="T13" s="606"/>
      <c r="U13" s="900" t="s">
        <v>652</v>
      </c>
      <c r="V13" s="902"/>
      <c r="W13" s="900"/>
      <c r="X13" s="902"/>
      <c r="Y13" s="193"/>
      <c r="Z13" s="194"/>
      <c r="AA13" s="194"/>
      <c r="AB13" s="194"/>
      <c r="AC13" s="195"/>
      <c r="AD13" s="195"/>
      <c r="AE13" s="195">
        <v>0.05</v>
      </c>
      <c r="AF13" s="195"/>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0.11</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57" priority="3">
      <formula>$AQ11=2</formula>
    </cfRule>
  </conditionalFormatting>
  <conditionalFormatting sqref="Y11:AF34">
    <cfRule type="expression" dxfId="556" priority="2">
      <formula>$AQ11=3</formula>
    </cfRule>
  </conditionalFormatting>
  <conditionalFormatting sqref="AC11:AJ34">
    <cfRule type="expression" dxfId="555" priority="1">
      <formula>$AQ11=1</formula>
    </cfRule>
  </conditionalFormatting>
  <dataValidations count="2">
    <dataValidation type="list" allowBlank="1" showInputMessage="1" showErrorMessage="1" sqref="N11:O34" xr:uid="{4FC0D805-B5C8-4634-B64C-061CD6A6AA53}">
      <formula1>INDIRECT(L11)</formula1>
    </dataValidation>
    <dataValidation type="list" allowBlank="1" showInputMessage="1" showErrorMessage="1" sqref="Y11:AB34" xr:uid="{9A65B90D-7A4B-488F-9A80-44A2A4CB581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7177-818F-441A-9447-05826BDE5FC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S012</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0.01</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454</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679</v>
      </c>
      <c r="O11" s="902"/>
      <c r="P11" s="900" t="s">
        <v>649</v>
      </c>
      <c r="Q11" s="902"/>
      <c r="R11" s="599" t="s">
        <v>266</v>
      </c>
      <c r="S11" s="599"/>
      <c r="T11" s="599"/>
      <c r="U11" s="900" t="s">
        <v>651</v>
      </c>
      <c r="V11" s="902"/>
      <c r="W11" s="900"/>
      <c r="X11" s="902"/>
      <c r="Y11" s="193"/>
      <c r="Z11" s="194"/>
      <c r="AA11" s="194"/>
      <c r="AB11" s="194"/>
      <c r="AC11" s="195"/>
      <c r="AD11" s="195"/>
      <c r="AE11" s="195">
        <v>0.01</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0.01</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54" priority="3">
      <formula>$AQ11=2</formula>
    </cfRule>
  </conditionalFormatting>
  <conditionalFormatting sqref="Y11:AF34">
    <cfRule type="expression" dxfId="553" priority="2">
      <formula>$AQ11=3</formula>
    </cfRule>
  </conditionalFormatting>
  <conditionalFormatting sqref="AC11:AJ34">
    <cfRule type="expression" dxfId="552" priority="1">
      <formula>$AQ11=1</formula>
    </cfRule>
  </conditionalFormatting>
  <dataValidations count="2">
    <dataValidation type="list" allowBlank="1" showInputMessage="1" showErrorMessage="1" sqref="N11:O34" xr:uid="{9FABBE34-588F-48AF-A4D3-90086F4C1AE1}">
      <formula1>INDIRECT(L11)</formula1>
    </dataValidation>
    <dataValidation type="list" allowBlank="1" showInputMessage="1" showErrorMessage="1" sqref="Y11:AB34" xr:uid="{5257D767-2F30-44FD-A7DB-A73385199EF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91618-97C1-4004-8E08-A27EEB0F301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S013</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0.05</v>
      </c>
      <c r="BR5" s="183">
        <f>AF35</f>
        <v>1.33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455</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651</v>
      </c>
      <c r="V11" s="902"/>
      <c r="W11" s="900"/>
      <c r="X11" s="902"/>
      <c r="Y11" s="193"/>
      <c r="Z11" s="194"/>
      <c r="AA11" s="194"/>
      <c r="AB11" s="194"/>
      <c r="AC11" s="195"/>
      <c r="AD11" s="195"/>
      <c r="AE11" s="195"/>
      <c r="AF11" s="195">
        <v>0.7</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668</v>
      </c>
      <c r="O12" s="902"/>
      <c r="P12" s="900" t="s">
        <v>649</v>
      </c>
      <c r="Q12" s="902"/>
      <c r="R12" s="599" t="s">
        <v>266</v>
      </c>
      <c r="S12" s="599"/>
      <c r="T12" s="599"/>
      <c r="U12" s="900" t="s">
        <v>651</v>
      </c>
      <c r="V12" s="902"/>
      <c r="W12" s="900"/>
      <c r="X12" s="902"/>
      <c r="Y12" s="193"/>
      <c r="Z12" s="194"/>
      <c r="AA12" s="194"/>
      <c r="AB12" s="194"/>
      <c r="AC12" s="195"/>
      <c r="AD12" s="195"/>
      <c r="AE12" s="195"/>
      <c r="AF12" s="195">
        <v>0.63</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665</v>
      </c>
      <c r="O13" s="902"/>
      <c r="P13" s="900" t="s">
        <v>649</v>
      </c>
      <c r="Q13" s="902"/>
      <c r="R13" s="604" t="s">
        <v>266</v>
      </c>
      <c r="S13" s="605"/>
      <c r="T13" s="606"/>
      <c r="U13" s="900" t="s">
        <v>651</v>
      </c>
      <c r="V13" s="902"/>
      <c r="W13" s="900"/>
      <c r="X13" s="902"/>
      <c r="Y13" s="193"/>
      <c r="Z13" s="194"/>
      <c r="AA13" s="194"/>
      <c r="AB13" s="194"/>
      <c r="AC13" s="195"/>
      <c r="AD13" s="195"/>
      <c r="AE13" s="195">
        <v>0.05</v>
      </c>
      <c r="AF13" s="195"/>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0.05</v>
      </c>
      <c r="AF35" s="197">
        <f t="shared" si="3"/>
        <v>1.33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51" priority="3">
      <formula>$AQ11=2</formula>
    </cfRule>
  </conditionalFormatting>
  <conditionalFormatting sqref="Y11:AF34">
    <cfRule type="expression" dxfId="550" priority="2">
      <formula>$AQ11=3</formula>
    </cfRule>
  </conditionalFormatting>
  <conditionalFormatting sqref="AC11:AJ34">
    <cfRule type="expression" dxfId="549" priority="1">
      <formula>$AQ11=1</formula>
    </cfRule>
  </conditionalFormatting>
  <dataValidations count="2">
    <dataValidation type="list" allowBlank="1" showInputMessage="1" showErrorMessage="1" sqref="N11:O34" xr:uid="{9906CD21-38FB-4CDD-A612-7683B3CF142B}">
      <formula1>INDIRECT(L11)</formula1>
    </dataValidation>
    <dataValidation type="list" allowBlank="1" showInputMessage="1" showErrorMessage="1" sqref="Y11:AB34" xr:uid="{4C0EF45A-6A5F-47E9-8248-29931DD77BA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46EEA-B212-4BD9-8D8B-792C5CAA9A1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S014</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456</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48" priority="3">
      <formula>$AQ11=2</formula>
    </cfRule>
  </conditionalFormatting>
  <conditionalFormatting sqref="Y11:AF34">
    <cfRule type="expression" dxfId="547" priority="2">
      <formula>$AQ11=3</formula>
    </cfRule>
  </conditionalFormatting>
  <conditionalFormatting sqref="AC11:AJ34">
    <cfRule type="expression" dxfId="546" priority="1">
      <formula>$AQ11=1</formula>
    </cfRule>
  </conditionalFormatting>
  <dataValidations count="2">
    <dataValidation type="list" allowBlank="1" showInputMessage="1" showErrorMessage="1" sqref="N11:O34" xr:uid="{94655DB8-0497-4FFB-ABB0-93D20F3C5981}">
      <formula1>INDIRECT(L11)</formula1>
    </dataValidation>
    <dataValidation type="list" allowBlank="1" showInputMessage="1" showErrorMessage="1" sqref="Y11:AB34" xr:uid="{B5701A1D-FD4A-4D30-BEF7-51647D02098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844C9-C0C3-45D0-B378-95E3173075B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S015</v>
      </c>
      <c r="AW5" s="182">
        <f>R7</f>
        <v>10.399999618530273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457</v>
      </c>
      <c r="O7" s="936"/>
      <c r="P7" s="907" t="s">
        <v>1052</v>
      </c>
      <c r="Q7" s="909"/>
      <c r="R7" s="937">
        <v>10.399999618530273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45" priority="3">
      <formula>$AQ11=2</formula>
    </cfRule>
  </conditionalFormatting>
  <conditionalFormatting sqref="Y11:AF34">
    <cfRule type="expression" dxfId="544" priority="2">
      <formula>$AQ11=3</formula>
    </cfRule>
  </conditionalFormatting>
  <conditionalFormatting sqref="AC11:AJ34">
    <cfRule type="expression" dxfId="543" priority="1">
      <formula>$AQ11=1</formula>
    </cfRule>
  </conditionalFormatting>
  <dataValidations count="2">
    <dataValidation type="list" allowBlank="1" showInputMessage="1" showErrorMessage="1" sqref="N11:O34" xr:uid="{81999BE5-4ACF-410B-94A0-6FAB78BC7110}">
      <formula1>INDIRECT(L11)</formula1>
    </dataValidation>
    <dataValidation type="list" allowBlank="1" showInputMessage="1" showErrorMessage="1" sqref="Y11:AB34" xr:uid="{F1608536-6B65-4D79-AAB9-F51057611D5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A4B2F-A59C-4F66-A2A3-E05979018FA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S016</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458</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42" priority="3">
      <formula>$AQ11=2</formula>
    </cfRule>
  </conditionalFormatting>
  <conditionalFormatting sqref="Y11:AF34">
    <cfRule type="expression" dxfId="541" priority="2">
      <formula>$AQ11=3</formula>
    </cfRule>
  </conditionalFormatting>
  <conditionalFormatting sqref="AC11:AJ34">
    <cfRule type="expression" dxfId="540" priority="1">
      <formula>$AQ11=1</formula>
    </cfRule>
  </conditionalFormatting>
  <dataValidations count="2">
    <dataValidation type="list" allowBlank="1" showInputMessage="1" showErrorMessage="1" sqref="N11:O34" xr:uid="{19791126-F03C-4D7E-8FE9-A59E994EA4BB}">
      <formula1>INDIRECT(L11)</formula1>
    </dataValidation>
    <dataValidation type="list" allowBlank="1" showInputMessage="1" showErrorMessage="1" sqref="Y11:AB34" xr:uid="{612AB90E-D6DB-4760-AAC1-A7A818B9EF9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31E2-20C2-4262-9739-DEB088EDBC1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S017</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459</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39" priority="3">
      <formula>$AQ11=2</formula>
    </cfRule>
  </conditionalFormatting>
  <conditionalFormatting sqref="Y11:AF34">
    <cfRule type="expression" dxfId="538" priority="2">
      <formula>$AQ11=3</formula>
    </cfRule>
  </conditionalFormatting>
  <conditionalFormatting sqref="AC11:AJ34">
    <cfRule type="expression" dxfId="537" priority="1">
      <formula>$AQ11=1</formula>
    </cfRule>
  </conditionalFormatting>
  <dataValidations count="2">
    <dataValidation type="list" allowBlank="1" showInputMessage="1" showErrorMessage="1" sqref="N11:O34" xr:uid="{045E2D39-9691-43EA-9E1A-9AB35D3AC62F}">
      <formula1>INDIRECT(L11)</formula1>
    </dataValidation>
    <dataValidation type="list" allowBlank="1" showInputMessage="1" showErrorMessage="1" sqref="Y11:AB34" xr:uid="{5C458EE3-D928-4BD6-9AE6-2EF3D6D09B4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D9DF3-1D61-4410-8B5B-FAD0022A785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S018</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460</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36" priority="3">
      <formula>$AQ11=2</formula>
    </cfRule>
  </conditionalFormatting>
  <conditionalFormatting sqref="Y11:AF34">
    <cfRule type="expression" dxfId="535" priority="2">
      <formula>$AQ11=3</formula>
    </cfRule>
  </conditionalFormatting>
  <conditionalFormatting sqref="AC11:AJ34">
    <cfRule type="expression" dxfId="534" priority="1">
      <formula>$AQ11=1</formula>
    </cfRule>
  </conditionalFormatting>
  <dataValidations count="2">
    <dataValidation type="list" allowBlank="1" showInputMessage="1" showErrorMessage="1" sqref="N11:O34" xr:uid="{FCE465F0-294D-44E7-AC36-207A316ACEF4}">
      <formula1>INDIRECT(L11)</formula1>
    </dataValidation>
    <dataValidation type="list" allowBlank="1" showInputMessage="1" showErrorMessage="1" sqref="Y11:AB34" xr:uid="{6C046787-DC6D-4FEC-8CE6-FF5AFDAD724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E910A-E2B5-4911-B0D3-B49A89378A4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S019</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4.4999999999999998E-2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461</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652</v>
      </c>
      <c r="V11" s="902"/>
      <c r="W11" s="900"/>
      <c r="X11" s="902"/>
      <c r="Y11" s="193"/>
      <c r="Z11" s="194"/>
      <c r="AA11" s="194"/>
      <c r="AB11" s="194"/>
      <c r="AC11" s="195"/>
      <c r="AD11" s="195"/>
      <c r="AE11" s="195">
        <v>4.4999999999999998E-2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4.4999999999999998E-2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33" priority="3">
      <formula>$AQ11=2</formula>
    </cfRule>
  </conditionalFormatting>
  <conditionalFormatting sqref="Y11:AF34">
    <cfRule type="expression" dxfId="532" priority="2">
      <formula>$AQ11=3</formula>
    </cfRule>
  </conditionalFormatting>
  <conditionalFormatting sqref="AC11:AJ34">
    <cfRule type="expression" dxfId="531" priority="1">
      <formula>$AQ11=1</formula>
    </cfRule>
  </conditionalFormatting>
  <dataValidations count="2">
    <dataValidation type="list" allowBlank="1" showInputMessage="1" showErrorMessage="1" sqref="N11:O34" xr:uid="{F57632EF-4A40-41A0-BB89-087CFD729061}">
      <formula1>INDIRECT(L11)</formula1>
    </dataValidation>
    <dataValidation type="list" allowBlank="1" showInputMessage="1" showErrorMessage="1" sqref="Y11:AB34" xr:uid="{899B25C1-FB64-4D3E-A21B-089F8ED43E1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8E4F-8899-4866-9479-EBB1F2F7E83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S020</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1.4999999999999999E-2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462</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652</v>
      </c>
      <c r="V11" s="902"/>
      <c r="W11" s="900"/>
      <c r="X11" s="902"/>
      <c r="Y11" s="193"/>
      <c r="Z11" s="194"/>
      <c r="AA11" s="194"/>
      <c r="AB11" s="194"/>
      <c r="AC11" s="195"/>
      <c r="AD11" s="195"/>
      <c r="AE11" s="195">
        <v>1.4999999999999999E-2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1.4999999999999999E-2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30" priority="3">
      <formula>$AQ11=2</formula>
    </cfRule>
  </conditionalFormatting>
  <conditionalFormatting sqref="Y11:AF34">
    <cfRule type="expression" dxfId="529" priority="2">
      <formula>$AQ11=3</formula>
    </cfRule>
  </conditionalFormatting>
  <conditionalFormatting sqref="AC11:AJ34">
    <cfRule type="expression" dxfId="528" priority="1">
      <formula>$AQ11=1</formula>
    </cfRule>
  </conditionalFormatting>
  <dataValidations count="2">
    <dataValidation type="list" allowBlank="1" showInputMessage="1" showErrorMessage="1" sqref="N11:O34" xr:uid="{B800DB79-3985-465C-BB5D-70F60180B93B}">
      <formula1>INDIRECT(L11)</formula1>
    </dataValidation>
    <dataValidation type="list" allowBlank="1" showInputMessage="1" showErrorMessage="1" sqref="Y11:AB34" xr:uid="{0AF2A7A7-AE13-48A5-9515-9BC1839FC58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8558-CF8F-4AEF-86C8-6A2BBC11652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S021</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463</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27" priority="3">
      <formula>$AQ11=2</formula>
    </cfRule>
  </conditionalFormatting>
  <conditionalFormatting sqref="Y11:AF34">
    <cfRule type="expression" dxfId="526" priority="2">
      <formula>$AQ11=3</formula>
    </cfRule>
  </conditionalFormatting>
  <conditionalFormatting sqref="AC11:AJ34">
    <cfRule type="expression" dxfId="525" priority="1">
      <formula>$AQ11=1</formula>
    </cfRule>
  </conditionalFormatting>
  <dataValidations count="2">
    <dataValidation type="list" allowBlank="1" showInputMessage="1" showErrorMessage="1" sqref="N11:O34" xr:uid="{8DEC3874-F909-47C2-ABC3-874F4C58F3AB}">
      <formula1>INDIRECT(L11)</formula1>
    </dataValidation>
    <dataValidation type="list" allowBlank="1" showInputMessage="1" showErrorMessage="1" sqref="Y11:AB34" xr:uid="{D21D12F4-0749-493F-B677-47D99FA2EE0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7DCC-4B8C-4888-8862-2A0581F621A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S022</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464</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24" priority="3">
      <formula>$AQ11=2</formula>
    </cfRule>
  </conditionalFormatting>
  <conditionalFormatting sqref="Y11:AF34">
    <cfRule type="expression" dxfId="523" priority="2">
      <formula>$AQ11=3</formula>
    </cfRule>
  </conditionalFormatting>
  <conditionalFormatting sqref="AC11:AJ34">
    <cfRule type="expression" dxfId="522" priority="1">
      <formula>$AQ11=1</formula>
    </cfRule>
  </conditionalFormatting>
  <dataValidations count="2">
    <dataValidation type="list" allowBlank="1" showInputMessage="1" showErrorMessage="1" sqref="N11:O34" xr:uid="{46AE9F8A-D2F0-4C47-AD68-024B4BE5E993}">
      <formula1>INDIRECT(L11)</formula1>
    </dataValidation>
    <dataValidation type="list" allowBlank="1" showInputMessage="1" showErrorMessage="1" sqref="Y11:AB34" xr:uid="{586750AF-B203-489A-824E-1B3FB055D4A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C40E7-C961-451F-BF1F-A12FE105C20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S023</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0.04</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465</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661</v>
      </c>
      <c r="V11" s="902"/>
      <c r="W11" s="900"/>
      <c r="X11" s="902"/>
      <c r="Y11" s="193"/>
      <c r="Z11" s="194"/>
      <c r="AA11" s="194"/>
      <c r="AB11" s="194"/>
      <c r="AC11" s="195"/>
      <c r="AD11" s="195"/>
      <c r="AE11" s="195">
        <v>0.04</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0.04</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21" priority="3">
      <formula>$AQ11=2</formula>
    </cfRule>
  </conditionalFormatting>
  <conditionalFormatting sqref="Y11:AF34">
    <cfRule type="expression" dxfId="520" priority="2">
      <formula>$AQ11=3</formula>
    </cfRule>
  </conditionalFormatting>
  <conditionalFormatting sqref="AC11:AJ34">
    <cfRule type="expression" dxfId="519" priority="1">
      <formula>$AQ11=1</formula>
    </cfRule>
  </conditionalFormatting>
  <dataValidations count="2">
    <dataValidation type="list" allowBlank="1" showInputMessage="1" showErrorMessage="1" sqref="N11:O34" xr:uid="{506AE78F-AF5C-4EC4-9A43-910B0EBDF8E3}">
      <formula1>INDIRECT(L11)</formula1>
    </dataValidation>
    <dataValidation type="list" allowBlank="1" showInputMessage="1" showErrorMessage="1" sqref="Y11:AB34" xr:uid="{69E267DD-C0BC-456C-8645-F5D7601DAC2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E9C6B-536F-4F8F-9585-042A6E26940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S024</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0.03</v>
      </c>
      <c r="BR5" s="183">
        <f>AF35</f>
        <v>1.24</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466</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661</v>
      </c>
      <c r="V11" s="902"/>
      <c r="W11" s="900"/>
      <c r="X11" s="902"/>
      <c r="Y11" s="193"/>
      <c r="Z11" s="194"/>
      <c r="AA11" s="194"/>
      <c r="AB11" s="194"/>
      <c r="AC11" s="195"/>
      <c r="AD11" s="195"/>
      <c r="AE11" s="195">
        <v>0.03</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668</v>
      </c>
      <c r="O12" s="902"/>
      <c r="P12" s="900" t="s">
        <v>649</v>
      </c>
      <c r="Q12" s="902"/>
      <c r="R12" s="599" t="s">
        <v>266</v>
      </c>
      <c r="S12" s="599"/>
      <c r="T12" s="599"/>
      <c r="U12" s="900" t="s">
        <v>651</v>
      </c>
      <c r="V12" s="902"/>
      <c r="W12" s="900"/>
      <c r="X12" s="902"/>
      <c r="Y12" s="193"/>
      <c r="Z12" s="194"/>
      <c r="AA12" s="194"/>
      <c r="AB12" s="194"/>
      <c r="AC12" s="195"/>
      <c r="AD12" s="195"/>
      <c r="AE12" s="195"/>
      <c r="AF12" s="195">
        <v>1.2</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668</v>
      </c>
      <c r="O13" s="902"/>
      <c r="P13" s="900" t="s">
        <v>649</v>
      </c>
      <c r="Q13" s="902"/>
      <c r="R13" s="604" t="s">
        <v>266</v>
      </c>
      <c r="S13" s="605"/>
      <c r="T13" s="606"/>
      <c r="U13" s="900" t="s">
        <v>651</v>
      </c>
      <c r="V13" s="902"/>
      <c r="W13" s="900"/>
      <c r="X13" s="902"/>
      <c r="Y13" s="193"/>
      <c r="Z13" s="194"/>
      <c r="AA13" s="194"/>
      <c r="AB13" s="194"/>
      <c r="AC13" s="195"/>
      <c r="AD13" s="195"/>
      <c r="AE13" s="195"/>
      <c r="AF13" s="195">
        <v>0.04</v>
      </c>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0.03</v>
      </c>
      <c r="AF35" s="197">
        <f t="shared" si="3"/>
        <v>1.24</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18" priority="3">
      <formula>$AQ11=2</formula>
    </cfRule>
  </conditionalFormatting>
  <conditionalFormatting sqref="Y11:AF34">
    <cfRule type="expression" dxfId="517" priority="2">
      <formula>$AQ11=3</formula>
    </cfRule>
  </conditionalFormatting>
  <conditionalFormatting sqref="AC11:AJ34">
    <cfRule type="expression" dxfId="516" priority="1">
      <formula>$AQ11=1</formula>
    </cfRule>
  </conditionalFormatting>
  <dataValidations count="2">
    <dataValidation type="list" allowBlank="1" showInputMessage="1" showErrorMessage="1" sqref="N11:O34" xr:uid="{C0C83A39-06D0-4E16-9DE9-864DF83F4B14}">
      <formula1>INDIRECT(L11)</formula1>
    </dataValidation>
    <dataValidation type="list" allowBlank="1" showInputMessage="1" showErrorMessage="1" sqref="Y11:AB34" xr:uid="{3474ADF6-7A00-4DB1-998A-39E4A133193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F9700-2CEC-4FB3-B4B7-1FBA3F254F8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S025</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0.1</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467</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648</v>
      </c>
      <c r="O11" s="902"/>
      <c r="P11" s="900" t="s">
        <v>649</v>
      </c>
      <c r="Q11" s="902"/>
      <c r="R11" s="599" t="s">
        <v>266</v>
      </c>
      <c r="S11" s="599"/>
      <c r="T11" s="599"/>
      <c r="U11" s="900" t="s">
        <v>651</v>
      </c>
      <c r="V11" s="902"/>
      <c r="W11" s="900"/>
      <c r="X11" s="902"/>
      <c r="Y11" s="193"/>
      <c r="Z11" s="194"/>
      <c r="AA11" s="194"/>
      <c r="AB11" s="194"/>
      <c r="AC11" s="195"/>
      <c r="AD11" s="195"/>
      <c r="AE11" s="195">
        <v>0.1</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0.1</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15" priority="3">
      <formula>$AQ11=2</formula>
    </cfRule>
  </conditionalFormatting>
  <conditionalFormatting sqref="Y11:AF34">
    <cfRule type="expression" dxfId="514" priority="2">
      <formula>$AQ11=3</formula>
    </cfRule>
  </conditionalFormatting>
  <conditionalFormatting sqref="AC11:AJ34">
    <cfRule type="expression" dxfId="513" priority="1">
      <formula>$AQ11=1</formula>
    </cfRule>
  </conditionalFormatting>
  <dataValidations count="2">
    <dataValidation type="list" allowBlank="1" showInputMessage="1" showErrorMessage="1" sqref="N11:O34" xr:uid="{596EA91D-ED6C-431D-9B94-CA1D28F5DBA0}">
      <formula1>INDIRECT(L11)</formula1>
    </dataValidation>
    <dataValidation type="list" allowBlank="1" showInputMessage="1" showErrorMessage="1" sqref="Y11:AB34" xr:uid="{FD37D369-B167-46B7-88E4-23F21E8E8A0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B11E7-8658-4C09-8197-E876A55DF18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S026</v>
      </c>
      <c r="AW5" s="182">
        <f>R7</f>
        <v>10.399999618530273</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468</v>
      </c>
      <c r="O7" s="936"/>
      <c r="P7" s="907" t="s">
        <v>1052</v>
      </c>
      <c r="Q7" s="909"/>
      <c r="R7" s="937">
        <v>10.399999618530273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686</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12" priority="3">
      <formula>$AQ11=2</formula>
    </cfRule>
  </conditionalFormatting>
  <conditionalFormatting sqref="Y11:AF34">
    <cfRule type="expression" dxfId="511" priority="2">
      <formula>$AQ11=3</formula>
    </cfRule>
  </conditionalFormatting>
  <conditionalFormatting sqref="AC11:AJ34">
    <cfRule type="expression" dxfId="510" priority="1">
      <formula>$AQ11=1</formula>
    </cfRule>
  </conditionalFormatting>
  <dataValidations count="2">
    <dataValidation type="list" allowBlank="1" showInputMessage="1" showErrorMessage="1" sqref="N11:O34" xr:uid="{4E96CCFB-A54D-45BB-A31C-7C44D08A10E3}">
      <formula1>INDIRECT(L11)</formula1>
    </dataValidation>
    <dataValidation type="list" allowBlank="1" showInputMessage="1" showErrorMessage="1" sqref="Y11:AB34" xr:uid="{C33503D5-79E5-4BED-B21C-8AF16587D29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D6D51-72DF-4B0D-9532-6D1CB8F0237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S027</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469</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09" priority="3">
      <formula>$AQ11=2</formula>
    </cfRule>
  </conditionalFormatting>
  <conditionalFormatting sqref="Y11:AF34">
    <cfRule type="expression" dxfId="508" priority="2">
      <formula>$AQ11=3</formula>
    </cfRule>
  </conditionalFormatting>
  <conditionalFormatting sqref="AC11:AJ34">
    <cfRule type="expression" dxfId="507" priority="1">
      <formula>$AQ11=1</formula>
    </cfRule>
  </conditionalFormatting>
  <dataValidations count="2">
    <dataValidation type="list" allowBlank="1" showInputMessage="1" showErrorMessage="1" sqref="N11:O34" xr:uid="{0BCF17AF-4E25-4647-85C3-200A18E6AD64}">
      <formula1>INDIRECT(L11)</formula1>
    </dataValidation>
    <dataValidation type="list" allowBlank="1" showInputMessage="1" showErrorMessage="1" sqref="Y11:AB34" xr:uid="{9AF8ABF4-ECA0-44F5-AAFD-7FE7EA4AC46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9FDF4-2076-460A-BDAB-C9A5DF51F18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S028</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470</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06" priority="3">
      <formula>$AQ11=2</formula>
    </cfRule>
  </conditionalFormatting>
  <conditionalFormatting sqref="Y11:AF34">
    <cfRule type="expression" dxfId="505" priority="2">
      <formula>$AQ11=3</formula>
    </cfRule>
  </conditionalFormatting>
  <conditionalFormatting sqref="AC11:AJ34">
    <cfRule type="expression" dxfId="504" priority="1">
      <formula>$AQ11=1</formula>
    </cfRule>
  </conditionalFormatting>
  <dataValidations count="2">
    <dataValidation type="list" allowBlank="1" showInputMessage="1" showErrorMessage="1" sqref="N11:O34" xr:uid="{33FA481B-0356-437E-9316-A695BA87A354}">
      <formula1>INDIRECT(L11)</formula1>
    </dataValidation>
    <dataValidation type="list" allowBlank="1" showInputMessage="1" showErrorMessage="1" sqref="Y11:AB34" xr:uid="{5BE19574-339A-494F-AC1F-C13CF586BDB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B2477-CD02-4E48-92FF-995699834DF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S029</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471</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661</v>
      </c>
      <c r="V11" s="902"/>
      <c r="W11" s="900" t="s">
        <v>599</v>
      </c>
      <c r="X11" s="902"/>
      <c r="Y11" s="193"/>
      <c r="Z11" s="194"/>
      <c r="AA11" s="194"/>
      <c r="AB11" s="194"/>
      <c r="AC11" s="195"/>
      <c r="AD11" s="195"/>
      <c r="AE11" s="195"/>
      <c r="AF11" s="195"/>
      <c r="AG11" s="195"/>
      <c r="AH11" s="195"/>
      <c r="AI11" s="195"/>
      <c r="AJ11" s="195"/>
      <c r="AK11" s="900" t="s">
        <v>1084</v>
      </c>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03" priority="3">
      <formula>$AQ11=2</formula>
    </cfRule>
  </conditionalFormatting>
  <conditionalFormatting sqref="Y11:AF34">
    <cfRule type="expression" dxfId="502" priority="2">
      <formula>$AQ11=3</formula>
    </cfRule>
  </conditionalFormatting>
  <conditionalFormatting sqref="AC11:AJ34">
    <cfRule type="expression" dxfId="501" priority="1">
      <formula>$AQ11=1</formula>
    </cfRule>
  </conditionalFormatting>
  <dataValidations count="2">
    <dataValidation type="list" allowBlank="1" showInputMessage="1" showErrorMessage="1" sqref="N11:O34" xr:uid="{6BF77A76-EA53-44DE-A3F8-AB4EC550E3C8}">
      <formula1>INDIRECT(L11)</formula1>
    </dataValidation>
    <dataValidation type="list" allowBlank="1" showInputMessage="1" showErrorMessage="1" sqref="Y11:AB34" xr:uid="{271B1C3B-EE61-4408-9192-67FD7EE1932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4AF64-ADE2-416B-87D6-5B92A0832978}">
  <dimension ref="B1:CH53"/>
  <sheetViews>
    <sheetView showGridLines="0" showZeros="0" view="pageBreakPreview" zoomScaleNormal="85" zoomScaleSheetLayoutView="10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S030</v>
      </c>
      <c r="AW5" s="182">
        <f>R7</f>
        <v>10.5</v>
      </c>
      <c r="AX5" s="183" t="str">
        <f>AM35</f>
        <v>Ⅱ</v>
      </c>
      <c r="AY5" s="183">
        <f>Y37</f>
        <v>0</v>
      </c>
      <c r="AZ5" s="183">
        <f t="shared" ref="AZ5:BJ5" si="0">Z37</f>
        <v>0</v>
      </c>
      <c r="BA5" s="183">
        <f t="shared" si="0"/>
        <v>0</v>
      </c>
      <c r="BB5" s="183">
        <f>AB37</f>
        <v>0</v>
      </c>
      <c r="BC5" s="183">
        <f t="shared" si="0"/>
        <v>0</v>
      </c>
      <c r="BD5" s="183">
        <f>AD37</f>
        <v>0</v>
      </c>
      <c r="BE5" s="183">
        <f>AE37</f>
        <v>2</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0.29000000000000004</v>
      </c>
      <c r="BR5" s="183">
        <f>AF35</f>
        <v>4.32</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472</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652</v>
      </c>
      <c r="V11" s="902"/>
      <c r="W11" s="900"/>
      <c r="X11" s="902"/>
      <c r="Y11" s="193"/>
      <c r="Z11" s="194"/>
      <c r="AA11" s="194"/>
      <c r="AB11" s="194"/>
      <c r="AC11" s="195"/>
      <c r="AD11" s="195"/>
      <c r="AE11" s="195">
        <v>6.25E-2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668</v>
      </c>
      <c r="O12" s="902"/>
      <c r="P12" s="900" t="s">
        <v>649</v>
      </c>
      <c r="Q12" s="902"/>
      <c r="R12" s="599" t="s">
        <v>266</v>
      </c>
      <c r="S12" s="599"/>
      <c r="T12" s="599"/>
      <c r="U12" s="900" t="s">
        <v>651</v>
      </c>
      <c r="V12" s="902"/>
      <c r="W12" s="900"/>
      <c r="X12" s="902"/>
      <c r="Y12" s="193"/>
      <c r="Z12" s="194"/>
      <c r="AA12" s="194"/>
      <c r="AB12" s="194"/>
      <c r="AC12" s="195"/>
      <c r="AD12" s="195"/>
      <c r="AE12" s="195"/>
      <c r="AF12" s="195">
        <v>0.48</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668</v>
      </c>
      <c r="O13" s="902"/>
      <c r="P13" s="900" t="s">
        <v>649</v>
      </c>
      <c r="Q13" s="902"/>
      <c r="R13" s="604" t="s">
        <v>266</v>
      </c>
      <c r="S13" s="605"/>
      <c r="T13" s="606"/>
      <c r="U13" s="900" t="s">
        <v>652</v>
      </c>
      <c r="V13" s="902"/>
      <c r="W13" s="900"/>
      <c r="X13" s="902"/>
      <c r="Y13" s="193"/>
      <c r="Z13" s="194"/>
      <c r="AA13" s="194"/>
      <c r="AB13" s="194"/>
      <c r="AC13" s="195"/>
      <c r="AD13" s="195"/>
      <c r="AE13" s="195">
        <v>0.22750000000000001</v>
      </c>
      <c r="AF13" s="195"/>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v>4</v>
      </c>
      <c r="L14" s="900" t="s">
        <v>647</v>
      </c>
      <c r="M14" s="902"/>
      <c r="N14" s="900" t="s">
        <v>668</v>
      </c>
      <c r="O14" s="902"/>
      <c r="P14" s="900" t="s">
        <v>649</v>
      </c>
      <c r="Q14" s="902"/>
      <c r="R14" s="604" t="s">
        <v>266</v>
      </c>
      <c r="S14" s="605"/>
      <c r="T14" s="606"/>
      <c r="U14" s="900" t="s">
        <v>651</v>
      </c>
      <c r="V14" s="902"/>
      <c r="W14" s="900"/>
      <c r="X14" s="902"/>
      <c r="Y14" s="193"/>
      <c r="Z14" s="194"/>
      <c r="AA14" s="194"/>
      <c r="AB14" s="194"/>
      <c r="AC14" s="195"/>
      <c r="AD14" s="195"/>
      <c r="AE14" s="195"/>
      <c r="AF14" s="195">
        <v>3.84</v>
      </c>
      <c r="AG14" s="195"/>
      <c r="AH14" s="195"/>
      <c r="AI14" s="195"/>
      <c r="AJ14" s="195"/>
      <c r="AK14" s="900"/>
      <c r="AL14" s="901"/>
      <c r="AM14" s="901"/>
      <c r="AN14" s="901"/>
      <c r="AO14" s="902"/>
      <c r="AP14" s="2"/>
      <c r="AQ14" s="196">
        <f t="shared" si="2"/>
        <v>2</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0.29000000000000004</v>
      </c>
      <c r="AF35" s="197">
        <f t="shared" si="3"/>
        <v>4.32</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00" priority="3">
      <formula>$AQ11=2</formula>
    </cfRule>
  </conditionalFormatting>
  <conditionalFormatting sqref="Y11:AF34">
    <cfRule type="expression" dxfId="499" priority="2">
      <formula>$AQ11=3</formula>
    </cfRule>
  </conditionalFormatting>
  <conditionalFormatting sqref="AC11:AJ34">
    <cfRule type="expression" dxfId="498" priority="1">
      <formula>$AQ11=1</formula>
    </cfRule>
  </conditionalFormatting>
  <dataValidations count="2">
    <dataValidation type="list" allowBlank="1" showInputMessage="1" showErrorMessage="1" sqref="N11:O34" xr:uid="{78EA3B99-6C60-4BF3-A0F6-14A150AE44F5}">
      <formula1>INDIRECT(L11)</formula1>
    </dataValidation>
    <dataValidation type="list" allowBlank="1" showInputMessage="1" showErrorMessage="1" sqref="Y11:AB34" xr:uid="{D87CE6CD-0100-4FAA-A174-9D4EE25B097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1B955-1481-4453-952F-4368B0BD336D}">
  <dimension ref="B1:CH53"/>
  <sheetViews>
    <sheetView showGridLines="0" showZeros="0" view="pageBreakPreview" topLeftCell="A4" zoomScaleNormal="85" zoomScaleSheetLayoutView="10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S031</v>
      </c>
      <c r="AW5" s="182">
        <f>R7</f>
        <v>10.5</v>
      </c>
      <c r="AX5" s="183" t="str">
        <f>AM35</f>
        <v>Ⅱ</v>
      </c>
      <c r="AY5" s="183">
        <f>Y37</f>
        <v>0</v>
      </c>
      <c r="AZ5" s="183">
        <f t="shared" ref="AZ5:BJ5" si="0">Z37</f>
        <v>0</v>
      </c>
      <c r="BA5" s="183">
        <f t="shared" si="0"/>
        <v>0</v>
      </c>
      <c r="BB5" s="183">
        <f>AB37</f>
        <v>0</v>
      </c>
      <c r="BC5" s="183">
        <f t="shared" si="0"/>
        <v>0</v>
      </c>
      <c r="BD5" s="183">
        <f>AD37</f>
        <v>0</v>
      </c>
      <c r="BE5" s="183">
        <f>AE37</f>
        <v>2</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0.13750000000000001</v>
      </c>
      <c r="BR5" s="183">
        <f>AF35</f>
        <v>0.21</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473</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652</v>
      </c>
      <c r="V11" s="902"/>
      <c r="W11" s="900"/>
      <c r="X11" s="902"/>
      <c r="Y11" s="193"/>
      <c r="Z11" s="194"/>
      <c r="AA11" s="194"/>
      <c r="AB11" s="194"/>
      <c r="AC11" s="195"/>
      <c r="AD11" s="195"/>
      <c r="AE11" s="195">
        <v>0.05</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668</v>
      </c>
      <c r="O12" s="902"/>
      <c r="P12" s="900" t="s">
        <v>649</v>
      </c>
      <c r="Q12" s="902"/>
      <c r="R12" s="599" t="s">
        <v>266</v>
      </c>
      <c r="S12" s="599"/>
      <c r="T12" s="599"/>
      <c r="U12" s="900" t="s">
        <v>652</v>
      </c>
      <c r="V12" s="902"/>
      <c r="W12" s="900"/>
      <c r="X12" s="902"/>
      <c r="Y12" s="193"/>
      <c r="Z12" s="194"/>
      <c r="AA12" s="194"/>
      <c r="AB12" s="194"/>
      <c r="AC12" s="195"/>
      <c r="AD12" s="195"/>
      <c r="AE12" s="195">
        <v>8.7499999999999994E-2</v>
      </c>
      <c r="AF12" s="195"/>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668</v>
      </c>
      <c r="O13" s="902"/>
      <c r="P13" s="900" t="s">
        <v>649</v>
      </c>
      <c r="Q13" s="902"/>
      <c r="R13" s="604" t="s">
        <v>266</v>
      </c>
      <c r="S13" s="605"/>
      <c r="T13" s="606"/>
      <c r="U13" s="900" t="s">
        <v>651</v>
      </c>
      <c r="V13" s="902"/>
      <c r="W13" s="900"/>
      <c r="X13" s="902"/>
      <c r="Y13" s="193"/>
      <c r="Z13" s="194"/>
      <c r="AA13" s="194"/>
      <c r="AB13" s="194"/>
      <c r="AC13" s="195"/>
      <c r="AD13" s="195"/>
      <c r="AE13" s="195"/>
      <c r="AF13" s="195">
        <v>0.21</v>
      </c>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0.13750000000000001</v>
      </c>
      <c r="AF35" s="197">
        <f t="shared" si="3"/>
        <v>0.21</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97" priority="3">
      <formula>$AQ11=2</formula>
    </cfRule>
  </conditionalFormatting>
  <conditionalFormatting sqref="Y11:AF34">
    <cfRule type="expression" dxfId="496" priority="2">
      <formula>$AQ11=3</formula>
    </cfRule>
  </conditionalFormatting>
  <conditionalFormatting sqref="AC11:AJ34">
    <cfRule type="expression" dxfId="495" priority="1">
      <formula>$AQ11=1</formula>
    </cfRule>
  </conditionalFormatting>
  <dataValidations count="2">
    <dataValidation type="list" allowBlank="1" showInputMessage="1" showErrorMessage="1" sqref="N11:O34" xr:uid="{A98E3A61-AE4A-42D5-B61A-329049BA4815}">
      <formula1>INDIRECT(L11)</formula1>
    </dataValidation>
    <dataValidation type="list" allowBlank="1" showInputMessage="1" showErrorMessage="1" sqref="Y11:AB34" xr:uid="{29AB1AFF-0FC1-4479-9E60-B08F6367900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D2227-8485-4F35-9568-EDE1EB3BD1E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S032</v>
      </c>
      <c r="AW5" s="182">
        <f>R7</f>
        <v>10.5</v>
      </c>
      <c r="AX5" s="183" t="str">
        <f>AM35</f>
        <v>Ⅲ</v>
      </c>
      <c r="AY5" s="183">
        <f>Y37</f>
        <v>0</v>
      </c>
      <c r="AZ5" s="183">
        <f t="shared" ref="AZ5:BJ5" si="0">Z37</f>
        <v>0</v>
      </c>
      <c r="BA5" s="183">
        <f t="shared" si="0"/>
        <v>0</v>
      </c>
      <c r="BB5" s="183">
        <f>AB37</f>
        <v>0</v>
      </c>
      <c r="BC5" s="183">
        <f t="shared" si="0"/>
        <v>0</v>
      </c>
      <c r="BD5" s="183">
        <f>AD37</f>
        <v>1</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0.03</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474</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652</v>
      </c>
      <c r="V11" s="902"/>
      <c r="W11" s="900"/>
      <c r="X11" s="902"/>
      <c r="Y11" s="193"/>
      <c r="Z11" s="194"/>
      <c r="AA11" s="194"/>
      <c r="AB11" s="194"/>
      <c r="AC11" s="195"/>
      <c r="AD11" s="195">
        <v>0.03</v>
      </c>
      <c r="AE11" s="195"/>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0.03</v>
      </c>
      <c r="AE35" s="197">
        <f>SUM(AE11:AE34)</f>
        <v>0</v>
      </c>
      <c r="AF35" s="197">
        <f t="shared" si="3"/>
        <v>0</v>
      </c>
      <c r="AG35" s="197">
        <f t="shared" si="3"/>
        <v>0</v>
      </c>
      <c r="AH35" s="197">
        <f t="shared" si="3"/>
        <v>0</v>
      </c>
      <c r="AI35" s="197">
        <f t="shared" si="3"/>
        <v>0</v>
      </c>
      <c r="AJ35" s="198">
        <f t="shared" si="3"/>
        <v>0</v>
      </c>
      <c r="AK35" s="906" t="s">
        <v>1068</v>
      </c>
      <c r="AL35" s="906"/>
      <c r="AM35" s="910" t="s">
        <v>599</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1</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94" priority="3">
      <formula>$AQ11=2</formula>
    </cfRule>
  </conditionalFormatting>
  <conditionalFormatting sqref="Y11:AF34">
    <cfRule type="expression" dxfId="493" priority="2">
      <formula>$AQ11=3</formula>
    </cfRule>
  </conditionalFormatting>
  <conditionalFormatting sqref="AC11:AJ34">
    <cfRule type="expression" dxfId="492" priority="1">
      <formula>$AQ11=1</formula>
    </cfRule>
  </conditionalFormatting>
  <dataValidations count="2">
    <dataValidation type="list" allowBlank="1" showInputMessage="1" showErrorMessage="1" sqref="N11:O34" xr:uid="{472FA4B2-3FE2-4C6A-8AAA-7747FC0BC621}">
      <formula1>INDIRECT(L11)</formula1>
    </dataValidation>
    <dataValidation type="list" allowBlank="1" showInputMessage="1" showErrorMessage="1" sqref="Y11:AB34" xr:uid="{4E8D99E5-C045-4E31-9918-137F066406F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266D-CDA4-495B-AB60-F20ABD7B8F9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S033</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1.2500000000000001E-2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475</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652</v>
      </c>
      <c r="V11" s="902"/>
      <c r="W11" s="900"/>
      <c r="X11" s="902"/>
      <c r="Y11" s="193"/>
      <c r="Z11" s="194"/>
      <c r="AA11" s="194"/>
      <c r="AB11" s="194"/>
      <c r="AC11" s="195"/>
      <c r="AD11" s="195"/>
      <c r="AE11" s="195">
        <v>1.2500000000000001E-2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1.2500000000000001E-2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91" priority="3">
      <formula>$AQ11=2</formula>
    </cfRule>
  </conditionalFormatting>
  <conditionalFormatting sqref="Y11:AF34">
    <cfRule type="expression" dxfId="490" priority="2">
      <formula>$AQ11=3</formula>
    </cfRule>
  </conditionalFormatting>
  <conditionalFormatting sqref="AC11:AJ34">
    <cfRule type="expression" dxfId="489" priority="1">
      <formula>$AQ11=1</formula>
    </cfRule>
  </conditionalFormatting>
  <dataValidations count="2">
    <dataValidation type="list" allowBlank="1" showInputMessage="1" showErrorMessage="1" sqref="N11:O34" xr:uid="{36A38140-DE32-44A5-A6FE-813BD261FD9A}">
      <formula1>INDIRECT(L11)</formula1>
    </dataValidation>
    <dataValidation type="list" allowBlank="1" showInputMessage="1" showErrorMessage="1" sqref="Y11:AB34" xr:uid="{D1CA1296-7EA5-4371-819A-4A9C148D300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2F2A-A760-4638-8352-399387AC410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S034</v>
      </c>
      <c r="AW5" s="182">
        <f>R7</f>
        <v>10.399999618530273</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0.04</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476</v>
      </c>
      <c r="O7" s="936"/>
      <c r="P7" s="907" t="s">
        <v>1052</v>
      </c>
      <c r="Q7" s="909"/>
      <c r="R7" s="937">
        <v>10.399999618530273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661</v>
      </c>
      <c r="V11" s="902"/>
      <c r="W11" s="900"/>
      <c r="X11" s="902"/>
      <c r="Y11" s="193"/>
      <c r="Z11" s="194"/>
      <c r="AA11" s="194"/>
      <c r="AB11" s="194"/>
      <c r="AC11" s="195"/>
      <c r="AD11" s="195"/>
      <c r="AE11" s="195">
        <v>0.04</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0.04</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88" priority="3">
      <formula>$AQ11=2</formula>
    </cfRule>
  </conditionalFormatting>
  <conditionalFormatting sqref="Y11:AF34">
    <cfRule type="expression" dxfId="487" priority="2">
      <formula>$AQ11=3</formula>
    </cfRule>
  </conditionalFormatting>
  <conditionalFormatting sqref="AC11:AJ34">
    <cfRule type="expression" dxfId="486" priority="1">
      <formula>$AQ11=1</formula>
    </cfRule>
  </conditionalFormatting>
  <dataValidations count="2">
    <dataValidation type="list" allowBlank="1" showInputMessage="1" showErrorMessage="1" sqref="N11:O34" xr:uid="{5847AEF9-00E0-426E-898A-CA31B89887CD}">
      <formula1>INDIRECT(L11)</formula1>
    </dataValidation>
    <dataValidation type="list" allowBlank="1" showInputMessage="1" showErrorMessage="1" sqref="Y11:AB34" xr:uid="{C02A7A01-AC66-4A9E-BBD4-1CCCD62B35E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BFF2B-2D7D-458A-B355-52EB9DB58803}">
  <dimension ref="B1:CH53"/>
  <sheetViews>
    <sheetView showGridLines="0" showZeros="0" view="pageBreakPreview" zoomScaleNormal="85" zoomScaleSheetLayoutView="10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S035</v>
      </c>
      <c r="AW5" s="182">
        <f>R7</f>
        <v>10.5</v>
      </c>
      <c r="AX5" s="183" t="str">
        <f>AM35</f>
        <v>Ⅱ</v>
      </c>
      <c r="AY5" s="183">
        <f>Y37</f>
        <v>0</v>
      </c>
      <c r="AZ5" s="183">
        <f t="shared" ref="AZ5:BJ5" si="0">Z37</f>
        <v>0</v>
      </c>
      <c r="BA5" s="183">
        <f t="shared" si="0"/>
        <v>0</v>
      </c>
      <c r="BB5" s="183">
        <f>AB37</f>
        <v>0</v>
      </c>
      <c r="BC5" s="183">
        <f t="shared" si="0"/>
        <v>0</v>
      </c>
      <c r="BD5" s="183">
        <f>AD37</f>
        <v>0</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3.2500000000000001E-2</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477</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665</v>
      </c>
      <c r="O12" s="902"/>
      <c r="P12" s="900" t="s">
        <v>649</v>
      </c>
      <c r="Q12" s="902"/>
      <c r="R12" s="599" t="s">
        <v>266</v>
      </c>
      <c r="S12" s="599"/>
      <c r="T12" s="599"/>
      <c r="U12" s="900" t="s">
        <v>661</v>
      </c>
      <c r="V12" s="902"/>
      <c r="W12" s="900"/>
      <c r="X12" s="902"/>
      <c r="Y12" s="193"/>
      <c r="Z12" s="194"/>
      <c r="AA12" s="194"/>
      <c r="AB12" s="194"/>
      <c r="AC12" s="195"/>
      <c r="AD12" s="195"/>
      <c r="AE12" s="195"/>
      <c r="AF12" s="195">
        <v>0.03</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3.2500000000000001E-2</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85" priority="3">
      <formula>$AQ11=2</formula>
    </cfRule>
  </conditionalFormatting>
  <conditionalFormatting sqref="Y11:AF34">
    <cfRule type="expression" dxfId="484" priority="2">
      <formula>$AQ11=3</formula>
    </cfRule>
  </conditionalFormatting>
  <conditionalFormatting sqref="AC11:AJ34">
    <cfRule type="expression" dxfId="483" priority="1">
      <formula>$AQ11=1</formula>
    </cfRule>
  </conditionalFormatting>
  <dataValidations count="2">
    <dataValidation type="list" allowBlank="1" showInputMessage="1" showErrorMessage="1" sqref="N11:O34" xr:uid="{6B0C9416-3E49-44D8-B3BA-BBF944C00AF6}">
      <formula1>INDIRECT(L11)</formula1>
    </dataValidation>
    <dataValidation type="list" allowBlank="1" showInputMessage="1" showErrorMessage="1" sqref="Y11:AB34" xr:uid="{98C5BBC3-E777-43B0-B641-328F1B701DB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97209-3A71-48BC-A209-15D29427EEA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S036</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478</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82" priority="3">
      <formula>$AQ11=2</formula>
    </cfRule>
  </conditionalFormatting>
  <conditionalFormatting sqref="Y11:AF34">
    <cfRule type="expression" dxfId="481" priority="2">
      <formula>$AQ11=3</formula>
    </cfRule>
  </conditionalFormatting>
  <conditionalFormatting sqref="AC11:AJ34">
    <cfRule type="expression" dxfId="480" priority="1">
      <formula>$AQ11=1</formula>
    </cfRule>
  </conditionalFormatting>
  <dataValidations count="2">
    <dataValidation type="list" allowBlank="1" showInputMessage="1" showErrorMessage="1" sqref="N11:O34" xr:uid="{7100E9CE-2106-4583-AC4A-7AF1DAE47DA2}">
      <formula1>INDIRECT(L11)</formula1>
    </dataValidation>
    <dataValidation type="list" allowBlank="1" showInputMessage="1" showErrorMessage="1" sqref="Y11:AB34" xr:uid="{58DD4D3A-2F6E-4577-9FF6-FD9EBDD01F3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8FBF7-CDE5-4A28-A79C-847CCC094DD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S037</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7.4999999999999997E-2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479</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651</v>
      </c>
      <c r="V11" s="902"/>
      <c r="W11" s="900"/>
      <c r="X11" s="902"/>
      <c r="Y11" s="193"/>
      <c r="Z11" s="194"/>
      <c r="AA11" s="194"/>
      <c r="AB11" s="194"/>
      <c r="AC11" s="195"/>
      <c r="AD11" s="195"/>
      <c r="AE11" s="195">
        <v>7.4999999999999997E-2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7.4999999999999997E-2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79" priority="3">
      <formula>$AQ11=2</formula>
    </cfRule>
  </conditionalFormatting>
  <conditionalFormatting sqref="Y11:AF34">
    <cfRule type="expression" dxfId="478" priority="2">
      <formula>$AQ11=3</formula>
    </cfRule>
  </conditionalFormatting>
  <conditionalFormatting sqref="AC11:AJ34">
    <cfRule type="expression" dxfId="477" priority="1">
      <formula>$AQ11=1</formula>
    </cfRule>
  </conditionalFormatting>
  <dataValidations count="2">
    <dataValidation type="list" allowBlank="1" showInputMessage="1" showErrorMessage="1" sqref="N11:O34" xr:uid="{77D736D2-B277-4AF7-8FAB-F6BBD1C44402}">
      <formula1>INDIRECT(L11)</formula1>
    </dataValidation>
    <dataValidation type="list" allowBlank="1" showInputMessage="1" showErrorMessage="1" sqref="Y11:AB34" xr:uid="{BEF61BCF-0759-4BA7-BC86-527B118CE0D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63E58-FA02-4F4F-AD53-D84BC0E5D97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S038</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7.0000000000000007E-2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480</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661</v>
      </c>
      <c r="V11" s="902"/>
      <c r="W11" s="900"/>
      <c r="X11" s="902"/>
      <c r="Y11" s="193"/>
      <c r="Z11" s="194"/>
      <c r="AA11" s="194"/>
      <c r="AB11" s="194"/>
      <c r="AC11" s="195"/>
      <c r="AD11" s="195"/>
      <c r="AE11" s="195">
        <v>7.0000000000000007E-2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7.0000000000000007E-2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76" priority="3">
      <formula>$AQ11=2</formula>
    </cfRule>
  </conditionalFormatting>
  <conditionalFormatting sqref="Y11:AF34">
    <cfRule type="expression" dxfId="475" priority="2">
      <formula>$AQ11=3</formula>
    </cfRule>
  </conditionalFormatting>
  <conditionalFormatting sqref="AC11:AJ34">
    <cfRule type="expression" dxfId="474" priority="1">
      <formula>$AQ11=1</formula>
    </cfRule>
  </conditionalFormatting>
  <dataValidations count="2">
    <dataValidation type="list" allowBlank="1" showInputMessage="1" showErrorMessage="1" sqref="N11:O34" xr:uid="{BC7896B5-CA8A-4C4D-8A20-F27919267AC3}">
      <formula1>INDIRECT(L11)</formula1>
    </dataValidation>
    <dataValidation type="list" allowBlank="1" showInputMessage="1" showErrorMessage="1" sqref="Y11:AB34" xr:uid="{E73BA35B-2E30-47A3-923E-2F5670B9F1E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899C1-A26B-4A1E-A5E8-678AD870F5E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S039</v>
      </c>
      <c r="AW5" s="182">
        <f>R7</f>
        <v>10.5</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2.5000000000000001E-2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481</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652</v>
      </c>
      <c r="V11" s="902"/>
      <c r="W11" s="900"/>
      <c r="X11" s="902"/>
      <c r="Y11" s="193"/>
      <c r="Z11" s="194"/>
      <c r="AA11" s="194"/>
      <c r="AB11" s="194"/>
      <c r="AC11" s="195"/>
      <c r="AD11" s="195"/>
      <c r="AE11" s="195">
        <v>2.5000000000000001E-2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2.5000000000000001E-2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73" priority="3">
      <formula>$AQ11=2</formula>
    </cfRule>
  </conditionalFormatting>
  <conditionalFormatting sqref="Y11:AF34">
    <cfRule type="expression" dxfId="472" priority="2">
      <formula>$AQ11=3</formula>
    </cfRule>
  </conditionalFormatting>
  <conditionalFormatting sqref="AC11:AJ34">
    <cfRule type="expression" dxfId="471" priority="1">
      <formula>$AQ11=1</formula>
    </cfRule>
  </conditionalFormatting>
  <dataValidations count="2">
    <dataValidation type="list" allowBlank="1" showInputMessage="1" showErrorMessage="1" sqref="N11:O34" xr:uid="{F874210F-1082-4455-AF3F-8C890E977065}">
      <formula1>INDIRECT(L11)</formula1>
    </dataValidation>
    <dataValidation type="list" allowBlank="1" showInputMessage="1" showErrorMessage="1" sqref="Y11:AB34" xr:uid="{646DB8AD-3237-40FD-A1A0-8A29BD00E13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966E-C2D3-4693-8B55-02D312369C5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S040</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482</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70" priority="3">
      <formula>$AQ11=2</formula>
    </cfRule>
  </conditionalFormatting>
  <conditionalFormatting sqref="Y11:AF34">
    <cfRule type="expression" dxfId="469" priority="2">
      <formula>$AQ11=3</formula>
    </cfRule>
  </conditionalFormatting>
  <conditionalFormatting sqref="AC11:AJ34">
    <cfRule type="expression" dxfId="468" priority="1">
      <formula>$AQ11=1</formula>
    </cfRule>
  </conditionalFormatting>
  <dataValidations count="2">
    <dataValidation type="list" allowBlank="1" showInputMessage="1" showErrorMessage="1" sqref="N11:O34" xr:uid="{93236B16-683B-4715-813A-4073EA107084}">
      <formula1>INDIRECT(L11)</formula1>
    </dataValidation>
    <dataValidation type="list" allowBlank="1" showInputMessage="1" showErrorMessage="1" sqref="Y11:AB34" xr:uid="{C1E4BFAD-69A6-4008-9EE0-0BD63E8C287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EA21D-483A-4821-9A0B-E71D2E9DB65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S041</v>
      </c>
      <c r="AW5" s="182">
        <f>R7</f>
        <v>10.5</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483</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661</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67" priority="3">
      <formula>$AQ11=2</formula>
    </cfRule>
  </conditionalFormatting>
  <conditionalFormatting sqref="Y11:AF34">
    <cfRule type="expression" dxfId="466" priority="2">
      <formula>$AQ11=3</formula>
    </cfRule>
  </conditionalFormatting>
  <conditionalFormatting sqref="AC11:AJ34">
    <cfRule type="expression" dxfId="465" priority="1">
      <formula>$AQ11=1</formula>
    </cfRule>
  </conditionalFormatting>
  <dataValidations count="2">
    <dataValidation type="list" allowBlank="1" showInputMessage="1" showErrorMessage="1" sqref="N11:O34" xr:uid="{1AAD497A-8FAC-4ACF-9108-B8BCCBABCF72}">
      <formula1>INDIRECT(L11)</formula1>
    </dataValidation>
    <dataValidation type="list" allowBlank="1" showInputMessage="1" showErrorMessage="1" sqref="Y11:AB34" xr:uid="{3F245098-4D9A-4FBB-B1A9-6ECD4591715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34721-0C9F-4445-9E19-39E240F556E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S042</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484</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64" priority="3">
      <formula>$AQ11=2</formula>
    </cfRule>
  </conditionalFormatting>
  <conditionalFormatting sqref="Y11:AF34">
    <cfRule type="expression" dxfId="463" priority="2">
      <formula>$AQ11=3</formula>
    </cfRule>
  </conditionalFormatting>
  <conditionalFormatting sqref="AC11:AJ34">
    <cfRule type="expression" dxfId="462" priority="1">
      <formula>$AQ11=1</formula>
    </cfRule>
  </conditionalFormatting>
  <dataValidations count="2">
    <dataValidation type="list" allowBlank="1" showInputMessage="1" showErrorMessage="1" sqref="N11:O34" xr:uid="{C6C2A292-70A5-4416-A134-5008CD0BEA6E}">
      <formula1>INDIRECT(L11)</formula1>
    </dataValidation>
    <dataValidation type="list" allowBlank="1" showInputMessage="1" showErrorMessage="1" sqref="Y11:AB34" xr:uid="{0DA73023-0781-4CBC-94D3-B067E3419D1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96748-AFE2-49A0-9213-CF33EA6D3EE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S043</v>
      </c>
      <c r="AW5" s="182">
        <f>R7</f>
        <v>10.800000190734863</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0.01</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485</v>
      </c>
      <c r="O7" s="936"/>
      <c r="P7" s="907" t="s">
        <v>1052</v>
      </c>
      <c r="Q7" s="909"/>
      <c r="R7" s="937">
        <v>10.800000190734863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661</v>
      </c>
      <c r="V11" s="902"/>
      <c r="W11" s="900"/>
      <c r="X11" s="902"/>
      <c r="Y11" s="193"/>
      <c r="Z11" s="194"/>
      <c r="AA11" s="194"/>
      <c r="AB11" s="194"/>
      <c r="AC11" s="195"/>
      <c r="AD11" s="195"/>
      <c r="AE11" s="195">
        <v>0.01</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0.01</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61" priority="3">
      <formula>$AQ11=2</formula>
    </cfRule>
  </conditionalFormatting>
  <conditionalFormatting sqref="Y11:AF34">
    <cfRule type="expression" dxfId="460" priority="2">
      <formula>$AQ11=3</formula>
    </cfRule>
  </conditionalFormatting>
  <conditionalFormatting sqref="AC11:AJ34">
    <cfRule type="expression" dxfId="459" priority="1">
      <formula>$AQ11=1</formula>
    </cfRule>
  </conditionalFormatting>
  <dataValidations count="2">
    <dataValidation type="list" allowBlank="1" showInputMessage="1" showErrorMessage="1" sqref="N11:O34" xr:uid="{73007944-3AA6-4EE9-93A7-70C13BC27F9A}">
      <formula1>INDIRECT(L11)</formula1>
    </dataValidation>
    <dataValidation type="list" allowBlank="1" showInputMessage="1" showErrorMessage="1" sqref="Y11:AB34" xr:uid="{1693C3E6-8049-4FEE-B6D3-B212C2E94E9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67F6D-1205-4D00-9A27-2C6A525E852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S044</v>
      </c>
      <c r="AW5" s="182">
        <f>R7</f>
        <v>10.800000190734863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486</v>
      </c>
      <c r="O7" s="936"/>
      <c r="P7" s="907" t="s">
        <v>1052</v>
      </c>
      <c r="Q7" s="909"/>
      <c r="R7" s="937">
        <v>10.800000190734863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58" priority="3">
      <formula>$AQ11=2</formula>
    </cfRule>
  </conditionalFormatting>
  <conditionalFormatting sqref="Y11:AF34">
    <cfRule type="expression" dxfId="457" priority="2">
      <formula>$AQ11=3</formula>
    </cfRule>
  </conditionalFormatting>
  <conditionalFormatting sqref="AC11:AJ34">
    <cfRule type="expression" dxfId="456" priority="1">
      <formula>$AQ11=1</formula>
    </cfRule>
  </conditionalFormatting>
  <dataValidations count="2">
    <dataValidation type="list" allowBlank="1" showInputMessage="1" showErrorMessage="1" sqref="N11:O34" xr:uid="{FDCBECBB-3673-4989-B9D2-7509258BAB69}">
      <formula1>INDIRECT(L11)</formula1>
    </dataValidation>
    <dataValidation type="list" allowBlank="1" showInputMessage="1" showErrorMessage="1" sqref="Y11:AB34" xr:uid="{0EC8AB20-AC30-4FF7-BC39-D2E2C3F71FB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30EFB-FFF4-4BDE-B770-5FBF68E9C6C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S045</v>
      </c>
      <c r="AW5" s="182">
        <f>R7</f>
        <v>10.800000190734863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487</v>
      </c>
      <c r="O7" s="936"/>
      <c r="P7" s="907" t="s">
        <v>1052</v>
      </c>
      <c r="Q7" s="909"/>
      <c r="R7" s="937">
        <v>10.800000190734863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55" priority="3">
      <formula>$AQ11=2</formula>
    </cfRule>
  </conditionalFormatting>
  <conditionalFormatting sqref="Y11:AF34">
    <cfRule type="expression" dxfId="454" priority="2">
      <formula>$AQ11=3</formula>
    </cfRule>
  </conditionalFormatting>
  <conditionalFormatting sqref="AC11:AJ34">
    <cfRule type="expression" dxfId="453" priority="1">
      <formula>$AQ11=1</formula>
    </cfRule>
  </conditionalFormatting>
  <dataValidations count="2">
    <dataValidation type="list" allowBlank="1" showInputMessage="1" showErrorMessage="1" sqref="N11:O34" xr:uid="{C90A933B-7BB6-4EE5-9920-01FF8CA4233D}">
      <formula1>INDIRECT(L11)</formula1>
    </dataValidation>
    <dataValidation type="list" allowBlank="1" showInputMessage="1" showErrorMessage="1" sqref="Y11:AB34" xr:uid="{FD3596AC-B870-425D-808F-5777A82EFA6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F3810-DDB9-48EB-AA3E-85382E3E257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S046</v>
      </c>
      <c r="AW5" s="182">
        <f>R7</f>
        <v>10.699999809265137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488</v>
      </c>
      <c r="O7" s="936"/>
      <c r="P7" s="907" t="s">
        <v>1052</v>
      </c>
      <c r="Q7" s="909"/>
      <c r="R7" s="937">
        <v>10.699999809265137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52" priority="3">
      <formula>$AQ11=2</formula>
    </cfRule>
  </conditionalFormatting>
  <conditionalFormatting sqref="Y11:AF34">
    <cfRule type="expression" dxfId="451" priority="2">
      <formula>$AQ11=3</formula>
    </cfRule>
  </conditionalFormatting>
  <conditionalFormatting sqref="AC11:AJ34">
    <cfRule type="expression" dxfId="450" priority="1">
      <formula>$AQ11=1</formula>
    </cfRule>
  </conditionalFormatting>
  <dataValidations count="2">
    <dataValidation type="list" allowBlank="1" showInputMessage="1" showErrorMessage="1" sqref="N11:O34" xr:uid="{B9CDECD9-1B42-44E4-8679-7F1C2BC34506}">
      <formula1>INDIRECT(L11)</formula1>
    </dataValidation>
    <dataValidation type="list" allowBlank="1" showInputMessage="1" showErrorMessage="1" sqref="Y11:AB34" xr:uid="{60DAEFF1-96C0-457E-BC83-E4F17E9DB23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75CE-4905-45DA-8838-4E9241BDC69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S047</v>
      </c>
      <c r="AW5" s="182">
        <f>R7</f>
        <v>6</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489</v>
      </c>
      <c r="O7" s="936"/>
      <c r="P7" s="907" t="s">
        <v>1052</v>
      </c>
      <c r="Q7" s="909"/>
      <c r="R7" s="937">
        <v>6</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49" priority="3">
      <formula>$AQ11=2</formula>
    </cfRule>
  </conditionalFormatting>
  <conditionalFormatting sqref="Y11:AF34">
    <cfRule type="expression" dxfId="448" priority="2">
      <formula>$AQ11=3</formula>
    </cfRule>
  </conditionalFormatting>
  <conditionalFormatting sqref="AC11:AJ34">
    <cfRule type="expression" dxfId="447" priority="1">
      <formula>$AQ11=1</formula>
    </cfRule>
  </conditionalFormatting>
  <dataValidations count="2">
    <dataValidation type="list" allowBlank="1" showInputMessage="1" showErrorMessage="1" sqref="N11:O34" xr:uid="{637A5B5E-C68B-410F-825D-D713E99E7977}">
      <formula1>INDIRECT(L11)</formula1>
    </dataValidation>
    <dataValidation type="list" allowBlank="1" showInputMessage="1" showErrorMessage="1" sqref="Y11:AB34" xr:uid="{821AA974-D6A6-44E4-B09D-52C7F578B2B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C48E1-3214-4F25-9293-2806C936ADB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S048</v>
      </c>
      <c r="AW5" s="182">
        <f>R7</f>
        <v>6.3000001907348633</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5.0000000000000001E-3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490</v>
      </c>
      <c r="O7" s="936"/>
      <c r="P7" s="907" t="s">
        <v>1052</v>
      </c>
      <c r="Q7" s="909"/>
      <c r="R7" s="937">
        <v>6.3000001907348633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648</v>
      </c>
      <c r="O11" s="902"/>
      <c r="P11" s="900" t="s">
        <v>649</v>
      </c>
      <c r="Q11" s="902"/>
      <c r="R11" s="599" t="s">
        <v>267</v>
      </c>
      <c r="S11" s="599"/>
      <c r="T11" s="599"/>
      <c r="U11" s="900" t="s">
        <v>652</v>
      </c>
      <c r="V11" s="902"/>
      <c r="W11" s="900"/>
      <c r="X11" s="902"/>
      <c r="Y11" s="193"/>
      <c r="Z11" s="194"/>
      <c r="AA11" s="194"/>
      <c r="AB11" s="194"/>
      <c r="AC11" s="195"/>
      <c r="AD11" s="195"/>
      <c r="AE11" s="195"/>
      <c r="AF11" s="195">
        <v>5.0000000000000001E-3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5.0000000000000001E-3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46" priority="3">
      <formula>$AQ11=2</formula>
    </cfRule>
  </conditionalFormatting>
  <conditionalFormatting sqref="Y11:AF34">
    <cfRule type="expression" dxfId="445" priority="2">
      <formula>$AQ11=3</formula>
    </cfRule>
  </conditionalFormatting>
  <conditionalFormatting sqref="AC11:AJ34">
    <cfRule type="expression" dxfId="444" priority="1">
      <formula>$AQ11=1</formula>
    </cfRule>
  </conditionalFormatting>
  <dataValidations count="2">
    <dataValidation type="list" allowBlank="1" showInputMessage="1" showErrorMessage="1" sqref="N11:O34" xr:uid="{82696591-371D-4103-AF6D-70AB7B068DDD}">
      <formula1>INDIRECT(L11)</formula1>
    </dataValidation>
    <dataValidation type="list" allowBlank="1" showInputMessage="1" showErrorMessage="1" sqref="Y11:AB34" xr:uid="{95622245-6C56-462A-A058-8AC918706AC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A0AE6-A3B4-4535-8892-FE2918E5AB4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S049</v>
      </c>
      <c r="AW5" s="182">
        <f>R7</f>
        <v>6.1999998092651367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491</v>
      </c>
      <c r="O7" s="936"/>
      <c r="P7" s="907" t="s">
        <v>1052</v>
      </c>
      <c r="Q7" s="909"/>
      <c r="R7" s="937">
        <v>6.1999998092651367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43" priority="3">
      <formula>$AQ11=2</formula>
    </cfRule>
  </conditionalFormatting>
  <conditionalFormatting sqref="Y11:AF34">
    <cfRule type="expression" dxfId="442" priority="2">
      <formula>$AQ11=3</formula>
    </cfRule>
  </conditionalFormatting>
  <conditionalFormatting sqref="AC11:AJ34">
    <cfRule type="expression" dxfId="441" priority="1">
      <formula>$AQ11=1</formula>
    </cfRule>
  </conditionalFormatting>
  <dataValidations count="2">
    <dataValidation type="list" allowBlank="1" showInputMessage="1" showErrorMessage="1" sqref="N11:O34" xr:uid="{974318DE-C3D7-428C-943F-87420CF7623A}">
      <formula1>INDIRECT(L11)</formula1>
    </dataValidation>
    <dataValidation type="list" allowBlank="1" showInputMessage="1" showErrorMessage="1" sqref="Y11:AB34" xr:uid="{3A6482BA-5AB4-402D-9DF9-8A790CEA6C0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555B5-A64C-4F5A-9708-83B691077AB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S050</v>
      </c>
      <c r="AW5" s="182">
        <f>R7</f>
        <v>6.1999998092651367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492</v>
      </c>
      <c r="O7" s="936"/>
      <c r="P7" s="907" t="s">
        <v>1052</v>
      </c>
      <c r="Q7" s="909"/>
      <c r="R7" s="937">
        <v>6.1999998092651367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40" priority="3">
      <formula>$AQ11=2</formula>
    </cfRule>
  </conditionalFormatting>
  <conditionalFormatting sqref="Y11:AF34">
    <cfRule type="expression" dxfId="439" priority="2">
      <formula>$AQ11=3</formula>
    </cfRule>
  </conditionalFormatting>
  <conditionalFormatting sqref="AC11:AJ34">
    <cfRule type="expression" dxfId="438" priority="1">
      <formula>$AQ11=1</formula>
    </cfRule>
  </conditionalFormatting>
  <dataValidations count="2">
    <dataValidation type="list" allowBlank="1" showInputMessage="1" showErrorMessage="1" sqref="N11:O34" xr:uid="{E51CF3E9-2C99-4A2D-8B03-28151360CC39}">
      <formula1>INDIRECT(L11)</formula1>
    </dataValidation>
    <dataValidation type="list" allowBlank="1" showInputMessage="1" showErrorMessage="1" sqref="Y11:AB34" xr:uid="{C5BEB175-95EC-4F45-A35C-B6BE11E448E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547A2-E055-4D5D-AAF4-04CB537ED3D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S051</v>
      </c>
      <c r="AW5" s="182">
        <f>R7</f>
        <v>6.1999998092651367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493</v>
      </c>
      <c r="O7" s="936"/>
      <c r="P7" s="907" t="s">
        <v>1052</v>
      </c>
      <c r="Q7" s="909"/>
      <c r="R7" s="937">
        <v>6.1999998092651367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37" priority="3">
      <formula>$AQ11=2</formula>
    </cfRule>
  </conditionalFormatting>
  <conditionalFormatting sqref="Y11:AF34">
    <cfRule type="expression" dxfId="436" priority="2">
      <formula>$AQ11=3</formula>
    </cfRule>
  </conditionalFormatting>
  <conditionalFormatting sqref="AC11:AJ34">
    <cfRule type="expression" dxfId="435" priority="1">
      <formula>$AQ11=1</formula>
    </cfRule>
  </conditionalFormatting>
  <dataValidations count="2">
    <dataValidation type="list" allowBlank="1" showInputMessage="1" showErrorMessage="1" sqref="N11:O34" xr:uid="{59E120D4-5500-4879-8AEE-46A1E7EC08C0}">
      <formula1>INDIRECT(L11)</formula1>
    </dataValidation>
    <dataValidation type="list" allowBlank="1" showInputMessage="1" showErrorMessage="1" sqref="Y11:AB34" xr:uid="{8F43F218-82BB-440F-93AA-368007A24D5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D225D-97DC-41D8-9D0A-60824FC7B80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S052</v>
      </c>
      <c r="AW5" s="182">
        <f>R7</f>
        <v>10.899999618530273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494</v>
      </c>
      <c r="O7" s="936"/>
      <c r="P7" s="907" t="s">
        <v>1052</v>
      </c>
      <c r="Q7" s="909"/>
      <c r="R7" s="937">
        <v>10.899999618530273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34" priority="3">
      <formula>$AQ11=2</formula>
    </cfRule>
  </conditionalFormatting>
  <conditionalFormatting sqref="Y11:AF34">
    <cfRule type="expression" dxfId="433" priority="2">
      <formula>$AQ11=3</formula>
    </cfRule>
  </conditionalFormatting>
  <conditionalFormatting sqref="AC11:AJ34">
    <cfRule type="expression" dxfId="432" priority="1">
      <formula>$AQ11=1</formula>
    </cfRule>
  </conditionalFormatting>
  <dataValidations count="2">
    <dataValidation type="list" allowBlank="1" showInputMessage="1" showErrorMessage="1" sqref="N11:O34" xr:uid="{DB3FCBA9-80FF-4B13-A151-3C2ECFA42BF2}">
      <formula1>INDIRECT(L11)</formula1>
    </dataValidation>
    <dataValidation type="list" allowBlank="1" showInputMessage="1" showErrorMessage="1" sqref="Y11:AB34" xr:uid="{2F8E2A12-6135-4F33-B6C2-237F28807AD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5F911-A2AE-462B-9309-7AF8DB4A570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S053</v>
      </c>
      <c r="AW5" s="182">
        <f>R7</f>
        <v>10.699999809265137</v>
      </c>
      <c r="AX5" s="183" t="str">
        <f>AM35</f>
        <v>Ⅱ</v>
      </c>
      <c r="AY5" s="183">
        <f>Y37</f>
        <v>0</v>
      </c>
      <c r="AZ5" s="183">
        <f t="shared" ref="AZ5:BJ5" si="0">Z37</f>
        <v>0</v>
      </c>
      <c r="BA5" s="183">
        <f t="shared" si="0"/>
        <v>0</v>
      </c>
      <c r="BB5" s="183">
        <f>AB37</f>
        <v>0</v>
      </c>
      <c r="BC5" s="183">
        <f t="shared" si="0"/>
        <v>0</v>
      </c>
      <c r="BD5" s="183">
        <f>AD37</f>
        <v>0</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0.21</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495</v>
      </c>
      <c r="O7" s="936"/>
      <c r="P7" s="907" t="s">
        <v>1052</v>
      </c>
      <c r="Q7" s="909"/>
      <c r="R7" s="937">
        <v>10.699999809265137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651</v>
      </c>
      <c r="V11" s="902"/>
      <c r="W11" s="900"/>
      <c r="X11" s="902"/>
      <c r="Y11" s="193"/>
      <c r="Z11" s="194"/>
      <c r="AA11" s="194"/>
      <c r="AB11" s="194"/>
      <c r="AC11" s="195"/>
      <c r="AD11" s="195"/>
      <c r="AE11" s="195"/>
      <c r="AF11" s="195">
        <v>0.09</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657</v>
      </c>
      <c r="O12" s="902"/>
      <c r="P12" s="900" t="s">
        <v>649</v>
      </c>
      <c r="Q12" s="902"/>
      <c r="R12" s="599" t="s">
        <v>266</v>
      </c>
      <c r="S12" s="599"/>
      <c r="T12" s="599"/>
      <c r="U12" s="900" t="s">
        <v>652</v>
      </c>
      <c r="V12" s="902"/>
      <c r="W12" s="900"/>
      <c r="X12" s="902"/>
      <c r="Y12" s="193"/>
      <c r="Z12" s="194"/>
      <c r="AA12" s="194"/>
      <c r="AB12" s="194"/>
      <c r="AC12" s="195"/>
      <c r="AD12" s="195"/>
      <c r="AE12" s="195"/>
      <c r="AF12" s="195">
        <v>0.12</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0.21</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31" priority="3">
      <formula>$AQ11=2</formula>
    </cfRule>
  </conditionalFormatting>
  <conditionalFormatting sqref="Y11:AF34">
    <cfRule type="expression" dxfId="430" priority="2">
      <formula>$AQ11=3</formula>
    </cfRule>
  </conditionalFormatting>
  <conditionalFormatting sqref="AC11:AJ34">
    <cfRule type="expression" dxfId="429" priority="1">
      <formula>$AQ11=1</formula>
    </cfRule>
  </conditionalFormatting>
  <dataValidations count="2">
    <dataValidation type="list" allowBlank="1" showInputMessage="1" showErrorMessage="1" sqref="N11:O34" xr:uid="{0C8FFFF4-304C-439C-BFBC-4C609D20B26B}">
      <formula1>INDIRECT(L11)</formula1>
    </dataValidation>
    <dataValidation type="list" allowBlank="1" showInputMessage="1" showErrorMessage="1" sqref="Y11:AB34" xr:uid="{D6551791-CB0B-4D5E-9B50-7F2460C6A63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938C5-918A-4093-A61E-0D648A1A146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S054</v>
      </c>
      <c r="AW5" s="182">
        <f>R7</f>
        <v>10.800000190734863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496</v>
      </c>
      <c r="O7" s="936"/>
      <c r="P7" s="907" t="s">
        <v>1052</v>
      </c>
      <c r="Q7" s="909"/>
      <c r="R7" s="937">
        <v>10.800000190734863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28" priority="3">
      <formula>$AQ11=2</formula>
    </cfRule>
  </conditionalFormatting>
  <conditionalFormatting sqref="Y11:AF34">
    <cfRule type="expression" dxfId="427" priority="2">
      <formula>$AQ11=3</formula>
    </cfRule>
  </conditionalFormatting>
  <conditionalFormatting sqref="AC11:AJ34">
    <cfRule type="expression" dxfId="426" priority="1">
      <formula>$AQ11=1</formula>
    </cfRule>
  </conditionalFormatting>
  <dataValidations count="2">
    <dataValidation type="list" allowBlank="1" showInputMessage="1" showErrorMessage="1" sqref="N11:O34" xr:uid="{E1E000AB-2021-4CF0-919A-93F0994943F0}">
      <formula1>INDIRECT(L11)</formula1>
    </dataValidation>
    <dataValidation type="list" allowBlank="1" showInputMessage="1" showErrorMessage="1" sqref="Y11:AB34" xr:uid="{02E80559-F31E-4668-893B-C844AA8D71A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33C6-B0C9-40BD-B836-9386B648B29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S055</v>
      </c>
      <c r="AW5" s="182">
        <f>R7</f>
        <v>10.800000190734863</v>
      </c>
      <c r="AX5" s="183" t="str">
        <f>AM35</f>
        <v>Ⅲ</v>
      </c>
      <c r="AY5" s="183">
        <f>Y37</f>
        <v>0</v>
      </c>
      <c r="AZ5" s="183">
        <f t="shared" ref="AZ5:BJ5" si="0">Z37</f>
        <v>0</v>
      </c>
      <c r="BA5" s="183">
        <f t="shared" si="0"/>
        <v>0</v>
      </c>
      <c r="BB5" s="183">
        <f>AB37</f>
        <v>0</v>
      </c>
      <c r="BC5" s="183">
        <f t="shared" si="0"/>
        <v>0</v>
      </c>
      <c r="BD5" s="183">
        <f>AD37</f>
        <v>1</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5.0000000000000001E-3</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497</v>
      </c>
      <c r="O7" s="936"/>
      <c r="P7" s="907" t="s">
        <v>1052</v>
      </c>
      <c r="Q7" s="909"/>
      <c r="R7" s="937">
        <v>10.800000190734863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661</v>
      </c>
      <c r="V11" s="902"/>
      <c r="W11" s="900"/>
      <c r="X11" s="902"/>
      <c r="Y11" s="193"/>
      <c r="Z11" s="194"/>
      <c r="AA11" s="194"/>
      <c r="AB11" s="194"/>
      <c r="AC11" s="195"/>
      <c r="AD11" s="195">
        <v>5.0000000000000001E-3</v>
      </c>
      <c r="AE11" s="195"/>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5.0000000000000001E-3</v>
      </c>
      <c r="AE35" s="197">
        <f>SUM(AE11:AE34)</f>
        <v>0</v>
      </c>
      <c r="AF35" s="197">
        <f t="shared" si="3"/>
        <v>0</v>
      </c>
      <c r="AG35" s="197">
        <f t="shared" si="3"/>
        <v>0</v>
      </c>
      <c r="AH35" s="197">
        <f t="shared" si="3"/>
        <v>0</v>
      </c>
      <c r="AI35" s="197">
        <f t="shared" si="3"/>
        <v>0</v>
      </c>
      <c r="AJ35" s="198">
        <f t="shared" si="3"/>
        <v>0</v>
      </c>
      <c r="AK35" s="906" t="s">
        <v>1068</v>
      </c>
      <c r="AL35" s="906"/>
      <c r="AM35" s="910" t="s">
        <v>599</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1</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25" priority="3">
      <formula>$AQ11=2</formula>
    </cfRule>
  </conditionalFormatting>
  <conditionalFormatting sqref="Y11:AF34">
    <cfRule type="expression" dxfId="424" priority="2">
      <formula>$AQ11=3</formula>
    </cfRule>
  </conditionalFormatting>
  <conditionalFormatting sqref="AC11:AJ34">
    <cfRule type="expression" dxfId="423" priority="1">
      <formula>$AQ11=1</formula>
    </cfRule>
  </conditionalFormatting>
  <dataValidations count="2">
    <dataValidation type="list" allowBlank="1" showInputMessage="1" showErrorMessage="1" sqref="N11:O34" xr:uid="{0DF941CC-A012-4E98-BBFB-83289BD9645A}">
      <formula1>INDIRECT(L11)</formula1>
    </dataValidation>
    <dataValidation type="list" allowBlank="1" showInputMessage="1" showErrorMessage="1" sqref="Y11:AB34" xr:uid="{6E1AF0F8-A74A-47AC-88C0-34FD1967428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4394C-C31F-4DDB-B522-18882A5A686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S056</v>
      </c>
      <c r="AW5" s="182">
        <f>R7</f>
        <v>10.800000190734863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498</v>
      </c>
      <c r="O7" s="936"/>
      <c r="P7" s="907" t="s">
        <v>1052</v>
      </c>
      <c r="Q7" s="909"/>
      <c r="R7" s="937">
        <v>10.800000190734863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22" priority="3">
      <formula>$AQ11=2</formula>
    </cfRule>
  </conditionalFormatting>
  <conditionalFormatting sqref="Y11:AF34">
    <cfRule type="expression" dxfId="421" priority="2">
      <formula>$AQ11=3</formula>
    </cfRule>
  </conditionalFormatting>
  <conditionalFormatting sqref="AC11:AJ34">
    <cfRule type="expression" dxfId="420" priority="1">
      <formula>$AQ11=1</formula>
    </cfRule>
  </conditionalFormatting>
  <dataValidations count="2">
    <dataValidation type="list" allowBlank="1" showInputMessage="1" showErrorMessage="1" sqref="N11:O34" xr:uid="{7D5E6171-C9C7-4DE3-A5F3-7153C93E214C}">
      <formula1>INDIRECT(L11)</formula1>
    </dataValidation>
    <dataValidation type="list" allowBlank="1" showInputMessage="1" showErrorMessage="1" sqref="Y11:AB34" xr:uid="{285E60FB-673A-46C3-8047-38A366C71A1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CECA2-D4BA-4DE9-8C95-88EB288B0C7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S057</v>
      </c>
      <c r="AW5" s="182">
        <f>R7</f>
        <v>6</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499</v>
      </c>
      <c r="O7" s="936"/>
      <c r="P7" s="907" t="s">
        <v>1052</v>
      </c>
      <c r="Q7" s="909"/>
      <c r="R7" s="937">
        <v>6</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19" priority="3">
      <formula>$AQ11=2</formula>
    </cfRule>
  </conditionalFormatting>
  <conditionalFormatting sqref="Y11:AF34">
    <cfRule type="expression" dxfId="418" priority="2">
      <formula>$AQ11=3</formula>
    </cfRule>
  </conditionalFormatting>
  <conditionalFormatting sqref="AC11:AJ34">
    <cfRule type="expression" dxfId="417" priority="1">
      <formula>$AQ11=1</formula>
    </cfRule>
  </conditionalFormatting>
  <dataValidations count="2">
    <dataValidation type="list" allowBlank="1" showInputMessage="1" showErrorMessage="1" sqref="N11:O34" xr:uid="{E64D2199-F5A8-4B34-B2A3-F629B18A7A6C}">
      <formula1>INDIRECT(L11)</formula1>
    </dataValidation>
    <dataValidation type="list" allowBlank="1" showInputMessage="1" showErrorMessage="1" sqref="Y11:AB34" xr:uid="{C5E57EEB-FC47-4167-938E-8305D9C7FFC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03A2E-C9F1-4547-8BFE-DE26C235A67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S058</v>
      </c>
      <c r="AW5" s="182">
        <f>R7</f>
        <v>6.3000001907348633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500</v>
      </c>
      <c r="O7" s="936"/>
      <c r="P7" s="907" t="s">
        <v>1052</v>
      </c>
      <c r="Q7" s="909"/>
      <c r="R7" s="937">
        <v>6.3000001907348633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16" priority="3">
      <formula>$AQ11=2</formula>
    </cfRule>
  </conditionalFormatting>
  <conditionalFormatting sqref="Y11:AF34">
    <cfRule type="expression" dxfId="415" priority="2">
      <formula>$AQ11=3</formula>
    </cfRule>
  </conditionalFormatting>
  <conditionalFormatting sqref="AC11:AJ34">
    <cfRule type="expression" dxfId="414" priority="1">
      <formula>$AQ11=1</formula>
    </cfRule>
  </conditionalFormatting>
  <dataValidations count="2">
    <dataValidation type="list" allowBlank="1" showInputMessage="1" showErrorMessage="1" sqref="N11:O34" xr:uid="{7E441BB4-4B87-481E-B1F3-7703B90A9975}">
      <formula1>INDIRECT(L11)</formula1>
    </dataValidation>
    <dataValidation type="list" allowBlank="1" showInputMessage="1" showErrorMessage="1" sqref="Y11:AB34" xr:uid="{5335969D-15B9-4FAE-B8A8-35B545E4C2D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6D622-B89E-48B1-838E-F63E9CB46CB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S059</v>
      </c>
      <c r="AW5" s="182">
        <f>R7</f>
        <v>6.1999998092651367</v>
      </c>
      <c r="AX5" s="183" t="str">
        <f>AM35</f>
        <v>Ⅲ</v>
      </c>
      <c r="AY5" s="183">
        <f>Y37</f>
        <v>0</v>
      </c>
      <c r="AZ5" s="183">
        <f t="shared" ref="AZ5:BJ5" si="0">Z37</f>
        <v>0</v>
      </c>
      <c r="BA5" s="183">
        <f t="shared" si="0"/>
        <v>0</v>
      </c>
      <c r="BB5" s="183">
        <f>AB37</f>
        <v>0</v>
      </c>
      <c r="BC5" s="183">
        <f t="shared" si="0"/>
        <v>0</v>
      </c>
      <c r="BD5" s="183">
        <f>AD37</f>
        <v>1</v>
      </c>
      <c r="BE5" s="183">
        <f>AE37</f>
        <v>2</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0.01</v>
      </c>
      <c r="BQ5" s="183">
        <f t="shared" si="1"/>
        <v>0.155</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501</v>
      </c>
      <c r="O7" s="936"/>
      <c r="P7" s="907" t="s">
        <v>1052</v>
      </c>
      <c r="Q7" s="909"/>
      <c r="R7" s="937">
        <v>6.1999998092651367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661</v>
      </c>
      <c r="V11" s="902"/>
      <c r="W11" s="900"/>
      <c r="X11" s="902"/>
      <c r="Y11" s="193"/>
      <c r="Z11" s="194"/>
      <c r="AA11" s="194"/>
      <c r="AB11" s="194"/>
      <c r="AC11" s="195"/>
      <c r="AD11" s="195">
        <v>0.01</v>
      </c>
      <c r="AE11" s="195"/>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665</v>
      </c>
      <c r="O12" s="902"/>
      <c r="P12" s="900" t="s">
        <v>649</v>
      </c>
      <c r="Q12" s="902"/>
      <c r="R12" s="599" t="s">
        <v>266</v>
      </c>
      <c r="S12" s="599"/>
      <c r="T12" s="599"/>
      <c r="U12" s="900" t="s">
        <v>652</v>
      </c>
      <c r="V12" s="902"/>
      <c r="W12" s="900"/>
      <c r="X12" s="902"/>
      <c r="Y12" s="193"/>
      <c r="Z12" s="194"/>
      <c r="AA12" s="194"/>
      <c r="AB12" s="194"/>
      <c r="AC12" s="195"/>
      <c r="AD12" s="195"/>
      <c r="AE12" s="195">
        <v>6.5000000000000002E-2</v>
      </c>
      <c r="AF12" s="195"/>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665</v>
      </c>
      <c r="O13" s="902"/>
      <c r="P13" s="900" t="s">
        <v>649</v>
      </c>
      <c r="Q13" s="902"/>
      <c r="R13" s="604" t="s">
        <v>266</v>
      </c>
      <c r="S13" s="605"/>
      <c r="T13" s="606"/>
      <c r="U13" s="900" t="s">
        <v>651</v>
      </c>
      <c r="V13" s="902"/>
      <c r="W13" s="900"/>
      <c r="X13" s="902"/>
      <c r="Y13" s="193"/>
      <c r="Z13" s="194"/>
      <c r="AA13" s="194"/>
      <c r="AB13" s="194"/>
      <c r="AC13" s="195"/>
      <c r="AD13" s="195"/>
      <c r="AE13" s="195">
        <v>0.09</v>
      </c>
      <c r="AF13" s="195"/>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0.01</v>
      </c>
      <c r="AE35" s="197">
        <f>SUM(AE11:AE34)</f>
        <v>0.155</v>
      </c>
      <c r="AF35" s="197">
        <f t="shared" si="3"/>
        <v>0</v>
      </c>
      <c r="AG35" s="197">
        <f t="shared" si="3"/>
        <v>0</v>
      </c>
      <c r="AH35" s="197">
        <f t="shared" si="3"/>
        <v>0</v>
      </c>
      <c r="AI35" s="197">
        <f t="shared" si="3"/>
        <v>0</v>
      </c>
      <c r="AJ35" s="198">
        <f t="shared" si="3"/>
        <v>0</v>
      </c>
      <c r="AK35" s="906" t="s">
        <v>1068</v>
      </c>
      <c r="AL35" s="906"/>
      <c r="AM35" s="910" t="s">
        <v>599</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1</v>
      </c>
      <c r="AE37" s="892">
        <f t="shared" si="4"/>
        <v>2</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13" priority="3">
      <formula>$AQ11=2</formula>
    </cfRule>
  </conditionalFormatting>
  <conditionalFormatting sqref="Y11:AF34">
    <cfRule type="expression" dxfId="412" priority="2">
      <formula>$AQ11=3</formula>
    </cfRule>
  </conditionalFormatting>
  <conditionalFormatting sqref="AC11:AJ34">
    <cfRule type="expression" dxfId="411" priority="1">
      <formula>$AQ11=1</formula>
    </cfRule>
  </conditionalFormatting>
  <dataValidations count="2">
    <dataValidation type="list" allowBlank="1" showInputMessage="1" showErrorMessage="1" sqref="N11:O34" xr:uid="{94776C7C-705E-4E73-A314-BBC51644DEA4}">
      <formula1>INDIRECT(L11)</formula1>
    </dataValidation>
    <dataValidation type="list" allowBlank="1" showInputMessage="1" showErrorMessage="1" sqref="Y11:AB34" xr:uid="{FD52E15B-3DE7-4A94-8890-7F4B4A3A527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7F32D-8964-4C98-B917-9D5EA23D703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S060</v>
      </c>
      <c r="AW5" s="182">
        <f>R7</f>
        <v>6.3000001907348633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502</v>
      </c>
      <c r="O7" s="936"/>
      <c r="P7" s="907" t="s">
        <v>1052</v>
      </c>
      <c r="Q7" s="909"/>
      <c r="R7" s="937">
        <v>6.3000001907348633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10" priority="3">
      <formula>$AQ11=2</formula>
    </cfRule>
  </conditionalFormatting>
  <conditionalFormatting sqref="Y11:AF34">
    <cfRule type="expression" dxfId="409" priority="2">
      <formula>$AQ11=3</formula>
    </cfRule>
  </conditionalFormatting>
  <conditionalFormatting sqref="AC11:AJ34">
    <cfRule type="expression" dxfId="408" priority="1">
      <formula>$AQ11=1</formula>
    </cfRule>
  </conditionalFormatting>
  <dataValidations count="2">
    <dataValidation type="list" allowBlank="1" showInputMessage="1" showErrorMessage="1" sqref="N11:O34" xr:uid="{25EDC33B-51C9-40EF-AECF-DFB54FE702C5}">
      <formula1>INDIRECT(L11)</formula1>
    </dataValidation>
    <dataValidation type="list" allowBlank="1" showInputMessage="1" showErrorMessage="1" sqref="Y11:AB34" xr:uid="{7D048D06-972F-412A-8054-3327255DB75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5A4B7-F83A-42E2-B932-4357B56A85D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S061</v>
      </c>
      <c r="AW5" s="182">
        <f>R7</f>
        <v>6.3000001907348633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503</v>
      </c>
      <c r="O7" s="936"/>
      <c r="P7" s="907" t="s">
        <v>1052</v>
      </c>
      <c r="Q7" s="909"/>
      <c r="R7" s="937">
        <v>6.3000001907348633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07" priority="3">
      <formula>$AQ11=2</formula>
    </cfRule>
  </conditionalFormatting>
  <conditionalFormatting sqref="Y11:AF34">
    <cfRule type="expression" dxfId="406" priority="2">
      <formula>$AQ11=3</formula>
    </cfRule>
  </conditionalFormatting>
  <conditionalFormatting sqref="AC11:AJ34">
    <cfRule type="expression" dxfId="405" priority="1">
      <formula>$AQ11=1</formula>
    </cfRule>
  </conditionalFormatting>
  <dataValidations count="2">
    <dataValidation type="list" allowBlank="1" showInputMessage="1" showErrorMessage="1" sqref="N11:O34" xr:uid="{37445A49-7085-4B5C-B12E-482FD03A7BA6}">
      <formula1>INDIRECT(L11)</formula1>
    </dataValidation>
    <dataValidation type="list" allowBlank="1" showInputMessage="1" showErrorMessage="1" sqref="Y11:AB34" xr:uid="{3D1086A0-AA37-4142-8EDD-DA5F3976799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30291-F443-4A32-BE0F-0001B7777E0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S062</v>
      </c>
      <c r="AW5" s="182">
        <f>R7</f>
        <v>10.699999809265137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504</v>
      </c>
      <c r="O7" s="936"/>
      <c r="P7" s="907" t="s">
        <v>1052</v>
      </c>
      <c r="Q7" s="909"/>
      <c r="R7" s="937">
        <v>10.699999809265137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04" priority="3">
      <formula>$AQ11=2</formula>
    </cfRule>
  </conditionalFormatting>
  <conditionalFormatting sqref="Y11:AF34">
    <cfRule type="expression" dxfId="403" priority="2">
      <formula>$AQ11=3</formula>
    </cfRule>
  </conditionalFormatting>
  <conditionalFormatting sqref="AC11:AJ34">
    <cfRule type="expression" dxfId="402" priority="1">
      <formula>$AQ11=1</formula>
    </cfRule>
  </conditionalFormatting>
  <dataValidations count="2">
    <dataValidation type="list" allowBlank="1" showInputMessage="1" showErrorMessage="1" sqref="N11:O34" xr:uid="{B88C6377-60AF-44D2-87D0-3CFA3C2878E7}">
      <formula1>INDIRECT(L11)</formula1>
    </dataValidation>
    <dataValidation type="list" allowBlank="1" showInputMessage="1" showErrorMessage="1" sqref="Y11:AB34" xr:uid="{62F4E5C1-6FFA-4A49-B823-D37C8BCD274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0CEB7-22B5-4EA6-8BA9-FB8B66E2EF9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S063</v>
      </c>
      <c r="AW5" s="182">
        <f>R7</f>
        <v>10.300000190734863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505</v>
      </c>
      <c r="O7" s="936"/>
      <c r="P7" s="907" t="s">
        <v>1052</v>
      </c>
      <c r="Q7" s="909"/>
      <c r="R7" s="937">
        <v>10.300000190734863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01" priority="3">
      <formula>$AQ11=2</formula>
    </cfRule>
  </conditionalFormatting>
  <conditionalFormatting sqref="Y11:AF34">
    <cfRule type="expression" dxfId="400" priority="2">
      <formula>$AQ11=3</formula>
    </cfRule>
  </conditionalFormatting>
  <conditionalFormatting sqref="AC11:AJ34">
    <cfRule type="expression" dxfId="399" priority="1">
      <formula>$AQ11=1</formula>
    </cfRule>
  </conditionalFormatting>
  <dataValidations count="2">
    <dataValidation type="list" allowBlank="1" showInputMessage="1" showErrorMessage="1" sqref="N11:O34" xr:uid="{9B059500-D152-49E9-AD68-5FEEBA16A57A}">
      <formula1>INDIRECT(L11)</formula1>
    </dataValidation>
    <dataValidation type="list" allowBlank="1" showInputMessage="1" showErrorMessage="1" sqref="Y11:AB34" xr:uid="{2FE3FB1B-E767-4F1D-8F6E-6ACB4D59EA6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CE998-8DDF-40BD-9E83-A145A41B405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S064</v>
      </c>
      <c r="AW5" s="182">
        <f>R7</f>
        <v>10.300000190734863</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5.0000000000000001E-3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506</v>
      </c>
      <c r="O7" s="936"/>
      <c r="P7" s="907" t="s">
        <v>1052</v>
      </c>
      <c r="Q7" s="909"/>
      <c r="R7" s="937">
        <v>10.300000190734863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648</v>
      </c>
      <c r="O11" s="902"/>
      <c r="P11" s="900" t="s">
        <v>649</v>
      </c>
      <c r="Q11" s="902"/>
      <c r="R11" s="599" t="s">
        <v>267</v>
      </c>
      <c r="S11" s="599"/>
      <c r="T11" s="599"/>
      <c r="U11" s="900" t="s">
        <v>661</v>
      </c>
      <c r="V11" s="902"/>
      <c r="W11" s="900"/>
      <c r="X11" s="902"/>
      <c r="Y11" s="193"/>
      <c r="Z11" s="194"/>
      <c r="AA11" s="194"/>
      <c r="AB11" s="194"/>
      <c r="AC11" s="195"/>
      <c r="AD11" s="195"/>
      <c r="AE11" s="195"/>
      <c r="AF11" s="195">
        <v>5.0000000000000001E-3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5.0000000000000001E-3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98" priority="3">
      <formula>$AQ11=2</formula>
    </cfRule>
  </conditionalFormatting>
  <conditionalFormatting sqref="Y11:AF34">
    <cfRule type="expression" dxfId="397" priority="2">
      <formula>$AQ11=3</formula>
    </cfRule>
  </conditionalFormatting>
  <conditionalFormatting sqref="AC11:AJ34">
    <cfRule type="expression" dxfId="396" priority="1">
      <formula>$AQ11=1</formula>
    </cfRule>
  </conditionalFormatting>
  <dataValidations count="2">
    <dataValidation type="list" allowBlank="1" showInputMessage="1" showErrorMessage="1" sqref="N11:O34" xr:uid="{81F5FFAB-4C52-47D1-84AB-072ABCDEB00A}">
      <formula1>INDIRECT(L11)</formula1>
    </dataValidation>
    <dataValidation type="list" allowBlank="1" showInputMessage="1" showErrorMessage="1" sqref="Y11:AB34" xr:uid="{9B7470BB-27EA-4085-B74C-94C11953227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BAFDE-9188-4E2E-9084-43D1749A1DE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S065</v>
      </c>
      <c r="AW5" s="182">
        <f>R7</f>
        <v>10.5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507</v>
      </c>
      <c r="O7" s="936"/>
      <c r="P7" s="907" t="s">
        <v>1052</v>
      </c>
      <c r="Q7" s="909"/>
      <c r="R7" s="937">
        <v>10.5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95" priority="3">
      <formula>$AQ11=2</formula>
    </cfRule>
  </conditionalFormatting>
  <conditionalFormatting sqref="Y11:AF34">
    <cfRule type="expression" dxfId="394" priority="2">
      <formula>$AQ11=3</formula>
    </cfRule>
  </conditionalFormatting>
  <conditionalFormatting sqref="AC11:AJ34">
    <cfRule type="expression" dxfId="393" priority="1">
      <formula>$AQ11=1</formula>
    </cfRule>
  </conditionalFormatting>
  <dataValidations count="2">
    <dataValidation type="list" allowBlank="1" showInputMessage="1" showErrorMessage="1" sqref="N11:O34" xr:uid="{69253ADA-BEE1-403C-9CCC-A861CB8EB79C}">
      <formula1>INDIRECT(L11)</formula1>
    </dataValidation>
    <dataValidation type="list" allowBlank="1" showInputMessage="1" showErrorMessage="1" sqref="Y11:AB34" xr:uid="{6258F83E-7579-4C00-8DD8-9CADC0DB6E0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AA987-4EE3-40B1-87D5-1640F6CBDF2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S066</v>
      </c>
      <c r="AW5" s="182">
        <f>R7</f>
        <v>10.300000190734863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508</v>
      </c>
      <c r="O7" s="936"/>
      <c r="P7" s="907" t="s">
        <v>1052</v>
      </c>
      <c r="Q7" s="909"/>
      <c r="R7" s="937">
        <v>10.300000190734863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92" priority="3">
      <formula>$AQ11=2</formula>
    </cfRule>
  </conditionalFormatting>
  <conditionalFormatting sqref="Y11:AF34">
    <cfRule type="expression" dxfId="391" priority="2">
      <formula>$AQ11=3</formula>
    </cfRule>
  </conditionalFormatting>
  <conditionalFormatting sqref="AC11:AJ34">
    <cfRule type="expression" dxfId="390" priority="1">
      <formula>$AQ11=1</formula>
    </cfRule>
  </conditionalFormatting>
  <dataValidations count="2">
    <dataValidation type="list" allowBlank="1" showInputMessage="1" showErrorMessage="1" sqref="N11:O34" xr:uid="{111BBB36-B508-4F8C-81AA-91BBCAC5BCA2}">
      <formula1>INDIRECT(L11)</formula1>
    </dataValidation>
    <dataValidation type="list" allowBlank="1" showInputMessage="1" showErrorMessage="1" sqref="Y11:AB34" xr:uid="{BCED0179-1FE8-40DD-BB7E-FA726769E0C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25638-DD60-49BB-88FE-0EBBC2B7E7E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S067</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509</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89" priority="3">
      <formula>$AQ11=2</formula>
    </cfRule>
  </conditionalFormatting>
  <conditionalFormatting sqref="Y11:AF34">
    <cfRule type="expression" dxfId="388" priority="2">
      <formula>$AQ11=3</formula>
    </cfRule>
  </conditionalFormatting>
  <conditionalFormatting sqref="AC11:AJ34">
    <cfRule type="expression" dxfId="387" priority="1">
      <formula>$AQ11=1</formula>
    </cfRule>
  </conditionalFormatting>
  <dataValidations count="2">
    <dataValidation type="list" allowBlank="1" showInputMessage="1" showErrorMessage="1" sqref="N11:O34" xr:uid="{0273D04C-AA1B-42A1-BF52-A6EBC9856F71}">
      <formula1>INDIRECT(L11)</formula1>
    </dataValidation>
    <dataValidation type="list" allowBlank="1" showInputMessage="1" showErrorMessage="1" sqref="Y11:AB34" xr:uid="{C3B9EA97-6DA0-4BCC-92C2-9D464B017A8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D13B-5476-485C-93A6-396C8E5B254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S068</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86" priority="3">
      <formula>$AQ11=2</formula>
    </cfRule>
  </conditionalFormatting>
  <conditionalFormatting sqref="Y11:AF34">
    <cfRule type="expression" dxfId="385" priority="2">
      <formula>$AQ11=3</formula>
    </cfRule>
  </conditionalFormatting>
  <conditionalFormatting sqref="AC11:AJ34">
    <cfRule type="expression" dxfId="384" priority="1">
      <formula>$AQ11=1</formula>
    </cfRule>
  </conditionalFormatting>
  <dataValidations count="2">
    <dataValidation type="list" allowBlank="1" showInputMessage="1" showErrorMessage="1" sqref="N11:O34" xr:uid="{54139712-1399-47F9-9A16-5ECF880AA990}">
      <formula1>INDIRECT(L11)</formula1>
    </dataValidation>
    <dataValidation type="list" allowBlank="1" showInputMessage="1" showErrorMessage="1" sqref="Y11:AB34" xr:uid="{CF7E6DDA-F312-4F99-9B71-C1CDADD6BEB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46B4-0159-46C5-844E-A136E82D430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S069</v>
      </c>
      <c r="AW5" s="182">
        <f>R7</f>
        <v>9.8999996185302734</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511</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83" priority="3">
      <formula>$AQ11=2</formula>
    </cfRule>
  </conditionalFormatting>
  <conditionalFormatting sqref="Y11:AF34">
    <cfRule type="expression" dxfId="382" priority="2">
      <formula>$AQ11=3</formula>
    </cfRule>
  </conditionalFormatting>
  <conditionalFormatting sqref="AC11:AJ34">
    <cfRule type="expression" dxfId="381" priority="1">
      <formula>$AQ11=1</formula>
    </cfRule>
  </conditionalFormatting>
  <dataValidations count="2">
    <dataValidation type="list" allowBlank="1" showInputMessage="1" showErrorMessage="1" sqref="N11:O34" xr:uid="{397F4A16-3B86-482F-A509-5E535EB991BE}">
      <formula1>INDIRECT(L11)</formula1>
    </dataValidation>
    <dataValidation type="list" allowBlank="1" showInputMessage="1" showErrorMessage="1" sqref="Y11:AB34" xr:uid="{D5FD8B66-345B-4D78-8E42-309355652AA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C09FE-9268-4ED6-BEE1-5867C94DDD8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S070</v>
      </c>
      <c r="AW5" s="182">
        <f>R7</f>
        <v>9.8999996185302734</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1.44</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512</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276</v>
      </c>
      <c r="S11" s="599"/>
      <c r="T11" s="599"/>
      <c r="U11" s="900" t="s">
        <v>651</v>
      </c>
      <c r="V11" s="902"/>
      <c r="W11" s="900"/>
      <c r="X11" s="902"/>
      <c r="Y11" s="193"/>
      <c r="Z11" s="194"/>
      <c r="AA11" s="194"/>
      <c r="AB11" s="194"/>
      <c r="AC11" s="195"/>
      <c r="AD11" s="195"/>
      <c r="AE11" s="195"/>
      <c r="AF11" s="195">
        <v>1.44</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1.44</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80" priority="3">
      <formula>$AQ11=2</formula>
    </cfRule>
  </conditionalFormatting>
  <conditionalFormatting sqref="Y11:AF34">
    <cfRule type="expression" dxfId="379" priority="2">
      <formula>$AQ11=3</formula>
    </cfRule>
  </conditionalFormatting>
  <conditionalFormatting sqref="AC11:AJ34">
    <cfRule type="expression" dxfId="378" priority="1">
      <formula>$AQ11=1</formula>
    </cfRule>
  </conditionalFormatting>
  <dataValidations count="2">
    <dataValidation type="list" allowBlank="1" showInputMessage="1" showErrorMessage="1" sqref="N11:O34" xr:uid="{476CBA55-690F-4192-AC52-1054E6BDB856}">
      <formula1>INDIRECT(L11)</formula1>
    </dataValidation>
    <dataValidation type="list" allowBlank="1" showInputMessage="1" showErrorMessage="1" sqref="Y11:AB34" xr:uid="{285347ED-12AD-474E-8AAC-3D9FF38BE1E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69237-4651-4427-AFAB-BA50C4D515F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S071</v>
      </c>
      <c r="AW5" s="182">
        <f>R7</f>
        <v>9.6999998092651367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513</v>
      </c>
      <c r="O7" s="936"/>
      <c r="P7" s="907" t="s">
        <v>1052</v>
      </c>
      <c r="Q7" s="909"/>
      <c r="R7" s="937">
        <v>9.6999998092651367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77" priority="3">
      <formula>$AQ11=2</formula>
    </cfRule>
  </conditionalFormatting>
  <conditionalFormatting sqref="Y11:AF34">
    <cfRule type="expression" dxfId="376" priority="2">
      <formula>$AQ11=3</formula>
    </cfRule>
  </conditionalFormatting>
  <conditionalFormatting sqref="AC11:AJ34">
    <cfRule type="expression" dxfId="375" priority="1">
      <formula>$AQ11=1</formula>
    </cfRule>
  </conditionalFormatting>
  <dataValidations count="2">
    <dataValidation type="list" allowBlank="1" showInputMessage="1" showErrorMessage="1" sqref="N11:O34" xr:uid="{7EDB9F2B-A8B5-47F4-B365-632CBAD28AC5}">
      <formula1>INDIRECT(L11)</formula1>
    </dataValidation>
    <dataValidation type="list" allowBlank="1" showInputMessage="1" showErrorMessage="1" sqref="Y11:AB34" xr:uid="{064BA80F-CAE5-4129-B562-A1013A0B68D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9C590-6CC6-4276-BEC9-20F70A99851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S072</v>
      </c>
      <c r="AW5" s="182">
        <f>R7</f>
        <v>9.6999998092651367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514</v>
      </c>
      <c r="O7" s="936"/>
      <c r="P7" s="907" t="s">
        <v>1052</v>
      </c>
      <c r="Q7" s="909"/>
      <c r="R7" s="937">
        <v>9.6999998092651367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74" priority="3">
      <formula>$AQ11=2</formula>
    </cfRule>
  </conditionalFormatting>
  <conditionalFormatting sqref="Y11:AF34">
    <cfRule type="expression" dxfId="373" priority="2">
      <formula>$AQ11=3</formula>
    </cfRule>
  </conditionalFormatting>
  <conditionalFormatting sqref="AC11:AJ34">
    <cfRule type="expression" dxfId="372" priority="1">
      <formula>$AQ11=1</formula>
    </cfRule>
  </conditionalFormatting>
  <dataValidations count="2">
    <dataValidation type="list" allowBlank="1" showInputMessage="1" showErrorMessage="1" sqref="N11:O34" xr:uid="{ADDEB054-E8D1-4348-9D63-F36BA8FEDE51}">
      <formula1>INDIRECT(L11)</formula1>
    </dataValidation>
    <dataValidation type="list" allowBlank="1" showInputMessage="1" showErrorMessage="1" sqref="Y11:AB34" xr:uid="{97E94A96-E923-4830-9E6C-F7F6854A8A0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04F98-2320-4CB1-9B3F-EC9CF1224BB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S073</v>
      </c>
      <c r="AW5" s="182">
        <f>R7</f>
        <v>10.100000381469727</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4.4999999999999998E-2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515</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652</v>
      </c>
      <c r="V11" s="902"/>
      <c r="W11" s="900"/>
      <c r="X11" s="902"/>
      <c r="Y11" s="193"/>
      <c r="Z11" s="194"/>
      <c r="AA11" s="194"/>
      <c r="AB11" s="194"/>
      <c r="AC11" s="195"/>
      <c r="AD11" s="195"/>
      <c r="AE11" s="195">
        <v>4.4999999999999998E-2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4.4999999999999998E-2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71" priority="3">
      <formula>$AQ11=2</formula>
    </cfRule>
  </conditionalFormatting>
  <conditionalFormatting sqref="Y11:AF34">
    <cfRule type="expression" dxfId="370" priority="2">
      <formula>$AQ11=3</formula>
    </cfRule>
  </conditionalFormatting>
  <conditionalFormatting sqref="AC11:AJ34">
    <cfRule type="expression" dxfId="369" priority="1">
      <formula>$AQ11=1</formula>
    </cfRule>
  </conditionalFormatting>
  <dataValidations count="2">
    <dataValidation type="list" allowBlank="1" showInputMessage="1" showErrorMessage="1" sqref="N11:O34" xr:uid="{99494B5B-58D3-46F2-833E-EA2823A2ED79}">
      <formula1>INDIRECT(L11)</formula1>
    </dataValidation>
    <dataValidation type="list" allowBlank="1" showInputMessage="1" showErrorMessage="1" sqref="Y11:AB34" xr:uid="{F0198ADE-EC91-4633-B338-D670B562916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E0DFA-FD5E-4071-A869-3AB70DC69EC2}">
  <dimension ref="B1:CH53"/>
  <sheetViews>
    <sheetView showGridLines="0" showZeros="0" view="pageBreakPreview" zoomScale="85" zoomScaleNormal="85" zoomScaleSheetLayoutView="85" workbookViewId="0">
      <selection activeCell="E4" sqref="E4:J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S074</v>
      </c>
      <c r="AW5" s="182">
        <f>R7</f>
        <v>10</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0.06</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516</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652</v>
      </c>
      <c r="V11" s="902"/>
      <c r="W11" s="900"/>
      <c r="X11" s="902"/>
      <c r="Y11" s="193"/>
      <c r="Z11" s="194"/>
      <c r="AA11" s="194"/>
      <c r="AB11" s="194"/>
      <c r="AC11" s="195"/>
      <c r="AD11" s="195"/>
      <c r="AE11" s="195">
        <v>0.06</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0.06</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68" priority="3">
      <formula>$AQ11=2</formula>
    </cfRule>
  </conditionalFormatting>
  <conditionalFormatting sqref="Y11:AF34">
    <cfRule type="expression" dxfId="367" priority="2">
      <formula>$AQ11=3</formula>
    </cfRule>
  </conditionalFormatting>
  <conditionalFormatting sqref="AC11:AJ34">
    <cfRule type="expression" dxfId="366" priority="1">
      <formula>$AQ11=1</formula>
    </cfRule>
  </conditionalFormatting>
  <dataValidations count="2">
    <dataValidation type="list" allowBlank="1" showInputMessage="1" showErrorMessage="1" sqref="N11:O34" xr:uid="{1ED5BA3D-DB32-4FC6-A5E0-ED153032B9EB}">
      <formula1>INDIRECT(L11)</formula1>
    </dataValidation>
    <dataValidation type="list" allowBlank="1" showInputMessage="1" showErrorMessage="1" sqref="Y11:AB34" xr:uid="{1FDA2889-794F-4952-8651-DC28CF7E748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D6F7F-7A24-46B2-8382-A257AC4585E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S075</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517</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65" priority="3">
      <formula>$AQ11=2</formula>
    </cfRule>
  </conditionalFormatting>
  <conditionalFormatting sqref="Y11:AF34">
    <cfRule type="expression" dxfId="364" priority="2">
      <formula>$AQ11=3</formula>
    </cfRule>
  </conditionalFormatting>
  <conditionalFormatting sqref="AC11:AJ34">
    <cfRule type="expression" dxfId="363" priority="1">
      <formula>$AQ11=1</formula>
    </cfRule>
  </conditionalFormatting>
  <dataValidations count="2">
    <dataValidation type="list" allowBlank="1" showInputMessage="1" showErrorMessage="1" sqref="N11:O34" xr:uid="{D2B41CD4-DFD9-47F8-8254-D6F844458EB6}">
      <formula1>INDIRECT(L11)</formula1>
    </dataValidation>
    <dataValidation type="list" allowBlank="1" showInputMessage="1" showErrorMessage="1" sqref="Y11:AB34" xr:uid="{8FF7F571-F7DC-44EC-8CDE-03D66C2B011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B49B5-0DF9-4E57-B5AE-B5240544354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S076</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0.01</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518</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651</v>
      </c>
      <c r="V11" s="902"/>
      <c r="W11" s="900"/>
      <c r="X11" s="902"/>
      <c r="Y11" s="193"/>
      <c r="Z11" s="194"/>
      <c r="AA11" s="194"/>
      <c r="AB11" s="194"/>
      <c r="AC11" s="195"/>
      <c r="AD11" s="195"/>
      <c r="AE11" s="195"/>
      <c r="AF11" s="195">
        <v>0.01</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0.01</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62" priority="3">
      <formula>$AQ11=2</formula>
    </cfRule>
  </conditionalFormatting>
  <conditionalFormatting sqref="Y11:AF34">
    <cfRule type="expression" dxfId="361" priority="2">
      <formula>$AQ11=3</formula>
    </cfRule>
  </conditionalFormatting>
  <conditionalFormatting sqref="AC11:AJ34">
    <cfRule type="expression" dxfId="360" priority="1">
      <formula>$AQ11=1</formula>
    </cfRule>
  </conditionalFormatting>
  <dataValidations count="2">
    <dataValidation type="list" allowBlank="1" showInputMessage="1" showErrorMessage="1" sqref="N11:O34" xr:uid="{B2827954-0695-4A4F-A4FB-23DE9D3517E5}">
      <formula1>INDIRECT(L11)</formula1>
    </dataValidation>
    <dataValidation type="list" allowBlank="1" showInputMessage="1" showErrorMessage="1" sqref="Y11:AB34" xr:uid="{4352FB26-2ECD-44A8-93BE-769014314DF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186A2-7F38-4E5E-9117-3CF6185F407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S077</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519</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59" priority="3">
      <formula>$AQ11=2</formula>
    </cfRule>
  </conditionalFormatting>
  <conditionalFormatting sqref="Y11:AF34">
    <cfRule type="expression" dxfId="358" priority="2">
      <formula>$AQ11=3</formula>
    </cfRule>
  </conditionalFormatting>
  <conditionalFormatting sqref="AC11:AJ34">
    <cfRule type="expression" dxfId="357" priority="1">
      <formula>$AQ11=1</formula>
    </cfRule>
  </conditionalFormatting>
  <dataValidations count="2">
    <dataValidation type="list" allowBlank="1" showInputMessage="1" showErrorMessage="1" sqref="N11:O34" xr:uid="{97B4FE9E-EDBD-43FD-AAB0-7994F25F6FF9}">
      <formula1>INDIRECT(L11)</formula1>
    </dataValidation>
    <dataValidation type="list" allowBlank="1" showInputMessage="1" showErrorMessage="1" sqref="Y11:AB34" xr:uid="{B350934A-6A5E-4E9F-93D2-EB7BE521317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7F34D-74F2-4C0F-A077-F871B9CE8B6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S078</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56" priority="3">
      <formula>$AQ11=2</formula>
    </cfRule>
  </conditionalFormatting>
  <conditionalFormatting sqref="Y11:AF34">
    <cfRule type="expression" dxfId="355" priority="2">
      <formula>$AQ11=3</formula>
    </cfRule>
  </conditionalFormatting>
  <conditionalFormatting sqref="AC11:AJ34">
    <cfRule type="expression" dxfId="354" priority="1">
      <formula>$AQ11=1</formula>
    </cfRule>
  </conditionalFormatting>
  <dataValidations count="2">
    <dataValidation type="list" allowBlank="1" showInputMessage="1" showErrorMessage="1" sqref="N11:O34" xr:uid="{C6B0ADC1-BF00-4973-BA9C-2BDEF6B74525}">
      <formula1>INDIRECT(L11)</formula1>
    </dataValidation>
    <dataValidation type="list" allowBlank="1" showInputMessage="1" showErrorMessage="1" sqref="Y11:AB34" xr:uid="{45C1B7B1-5F00-4BE3-AF8C-382C6565CD5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5DBAC-6DB5-4C56-BF71-7D3CE006BD4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S079</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521</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53" priority="3">
      <formula>$AQ11=2</formula>
    </cfRule>
  </conditionalFormatting>
  <conditionalFormatting sqref="Y11:AF34">
    <cfRule type="expression" dxfId="352" priority="2">
      <formula>$AQ11=3</formula>
    </cfRule>
  </conditionalFormatting>
  <conditionalFormatting sqref="AC11:AJ34">
    <cfRule type="expression" dxfId="351" priority="1">
      <formula>$AQ11=1</formula>
    </cfRule>
  </conditionalFormatting>
  <dataValidations count="2">
    <dataValidation type="list" allowBlank="1" showInputMessage="1" showErrorMessage="1" sqref="N11:O34" xr:uid="{AC49C100-EC77-4494-8E5C-4AAC87711FCD}">
      <formula1>INDIRECT(L11)</formula1>
    </dataValidation>
    <dataValidation type="list" allowBlank="1" showInputMessage="1" showErrorMessage="1" sqref="Y11:AB34" xr:uid="{7DEF6261-C8F8-4C3C-B57B-10969DC507B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9C58-4EA6-483F-B16E-803F0A98D69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S080</v>
      </c>
      <c r="AW5" s="182">
        <f>R7</f>
        <v>10</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0.08</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522</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652</v>
      </c>
      <c r="V11" s="902"/>
      <c r="W11" s="900"/>
      <c r="X11" s="902"/>
      <c r="Y11" s="193"/>
      <c r="Z11" s="194"/>
      <c r="AA11" s="194"/>
      <c r="AB11" s="194"/>
      <c r="AC11" s="195"/>
      <c r="AD11" s="195"/>
      <c r="AE11" s="195">
        <v>0.08</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0.08</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50" priority="3">
      <formula>$AQ11=2</formula>
    </cfRule>
  </conditionalFormatting>
  <conditionalFormatting sqref="Y11:AF34">
    <cfRule type="expression" dxfId="349" priority="2">
      <formula>$AQ11=3</formula>
    </cfRule>
  </conditionalFormatting>
  <conditionalFormatting sqref="AC11:AJ34">
    <cfRule type="expression" dxfId="348" priority="1">
      <formula>$AQ11=1</formula>
    </cfRule>
  </conditionalFormatting>
  <dataValidations count="2">
    <dataValidation type="list" allowBlank="1" showInputMessage="1" showErrorMessage="1" sqref="N11:O34" xr:uid="{916D28E1-C4A8-44C5-8D3A-55AC5D35CE26}">
      <formula1>INDIRECT(L11)</formula1>
    </dataValidation>
    <dataValidation type="list" allowBlank="1" showInputMessage="1" showErrorMessage="1" sqref="Y11:AB34" xr:uid="{A86C646E-2615-4A56-819E-A512BF66197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4616-DFAB-4900-A2B3-E2BCB112933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S081</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523</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47" priority="3">
      <formula>$AQ11=2</formula>
    </cfRule>
  </conditionalFormatting>
  <conditionalFormatting sqref="Y11:AF34">
    <cfRule type="expression" dxfId="346" priority="2">
      <formula>$AQ11=3</formula>
    </cfRule>
  </conditionalFormatting>
  <conditionalFormatting sqref="AC11:AJ34">
    <cfRule type="expression" dxfId="345" priority="1">
      <formula>$AQ11=1</formula>
    </cfRule>
  </conditionalFormatting>
  <dataValidations count="2">
    <dataValidation type="list" allowBlank="1" showInputMessage="1" showErrorMessage="1" sqref="N11:O34" xr:uid="{A03DA8C4-87FB-4FCB-9E30-4790B6AE67E9}">
      <formula1>INDIRECT(L11)</formula1>
    </dataValidation>
    <dataValidation type="list" allowBlank="1" showInputMessage="1" showErrorMessage="1" sqref="Y11:AB34" xr:uid="{7629F9EF-2E51-4F52-975C-3EFF3916AA9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D577A-8035-40F7-8552-83A83DC1D03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S082</v>
      </c>
      <c r="AW5" s="182">
        <f>R7</f>
        <v>10</v>
      </c>
      <c r="AX5" s="183" t="str">
        <f>AM35</f>
        <v>Ⅱ</v>
      </c>
      <c r="AY5" s="183">
        <f>Y37</f>
        <v>0</v>
      </c>
      <c r="AZ5" s="183">
        <f t="shared" ref="AZ5:BJ5" si="0">Z37</f>
        <v>0</v>
      </c>
      <c r="BA5" s="183">
        <f t="shared" si="0"/>
        <v>0</v>
      </c>
      <c r="BB5" s="183">
        <f>AB37</f>
        <v>0</v>
      </c>
      <c r="BC5" s="183">
        <f t="shared" si="0"/>
        <v>0</v>
      </c>
      <c r="BD5" s="183">
        <f>AD37</f>
        <v>0</v>
      </c>
      <c r="BE5" s="183">
        <f>AE37</f>
        <v>2</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4.4999999999999998E-2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524</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661</v>
      </c>
      <c r="V11" s="902"/>
      <c r="W11" s="900"/>
      <c r="X11" s="902"/>
      <c r="Y11" s="193"/>
      <c r="Z11" s="194"/>
      <c r="AA11" s="194"/>
      <c r="AB11" s="194"/>
      <c r="AC11" s="195"/>
      <c r="AD11" s="195"/>
      <c r="AE11" s="195">
        <v>1.4999999999999999E-2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665</v>
      </c>
      <c r="O12" s="902"/>
      <c r="P12" s="900" t="s">
        <v>649</v>
      </c>
      <c r="Q12" s="902"/>
      <c r="R12" s="599" t="s">
        <v>266</v>
      </c>
      <c r="S12" s="599"/>
      <c r="T12" s="599"/>
      <c r="U12" s="900" t="s">
        <v>661</v>
      </c>
      <c r="V12" s="902"/>
      <c r="W12" s="900"/>
      <c r="X12" s="902"/>
      <c r="Y12" s="193"/>
      <c r="Z12" s="194"/>
      <c r="AA12" s="194"/>
      <c r="AB12" s="194"/>
      <c r="AC12" s="195"/>
      <c r="AD12" s="195"/>
      <c r="AE12" s="195">
        <v>0.03</v>
      </c>
      <c r="AF12" s="195"/>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4.4999999999999998E-2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44" priority="3">
      <formula>$AQ11=2</formula>
    </cfRule>
  </conditionalFormatting>
  <conditionalFormatting sqref="Y11:AF34">
    <cfRule type="expression" dxfId="343" priority="2">
      <formula>$AQ11=3</formula>
    </cfRule>
  </conditionalFormatting>
  <conditionalFormatting sqref="AC11:AJ34">
    <cfRule type="expression" dxfId="342" priority="1">
      <formula>$AQ11=1</formula>
    </cfRule>
  </conditionalFormatting>
  <dataValidations count="2">
    <dataValidation type="list" allowBlank="1" showInputMessage="1" showErrorMessage="1" sqref="N11:O34" xr:uid="{E9DD0F4B-9D16-4D40-883D-F265FDF11924}">
      <formula1>INDIRECT(L11)</formula1>
    </dataValidation>
    <dataValidation type="list" allowBlank="1" showInputMessage="1" showErrorMessage="1" sqref="Y11:AB34" xr:uid="{251D0526-3D58-4F5E-AB58-58D91ED179F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2DDA6-6A06-4484-B759-99274CFDC77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S083</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525</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41" priority="3">
      <formula>$AQ11=2</formula>
    </cfRule>
  </conditionalFormatting>
  <conditionalFormatting sqref="Y11:AF34">
    <cfRule type="expression" dxfId="340" priority="2">
      <formula>$AQ11=3</formula>
    </cfRule>
  </conditionalFormatting>
  <conditionalFormatting sqref="AC11:AJ34">
    <cfRule type="expression" dxfId="339" priority="1">
      <formula>$AQ11=1</formula>
    </cfRule>
  </conditionalFormatting>
  <dataValidations count="2">
    <dataValidation type="list" allowBlank="1" showInputMessage="1" showErrorMessage="1" sqref="N11:O34" xr:uid="{D7577A0A-B130-4807-82ED-2D6B0CE25F55}">
      <formula1>INDIRECT(L11)</formula1>
    </dataValidation>
    <dataValidation type="list" allowBlank="1" showInputMessage="1" showErrorMessage="1" sqref="Y11:AB34" xr:uid="{3AF304D3-23BD-4D37-9D5A-E9D82D5102F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5E01F-4F7B-4B6D-B579-8D8D3253E16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S084</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526</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38" priority="3">
      <formula>$AQ11=2</formula>
    </cfRule>
  </conditionalFormatting>
  <conditionalFormatting sqref="Y11:AF34">
    <cfRule type="expression" dxfId="337" priority="2">
      <formula>$AQ11=3</formula>
    </cfRule>
  </conditionalFormatting>
  <conditionalFormatting sqref="AC11:AJ34">
    <cfRule type="expression" dxfId="336" priority="1">
      <formula>$AQ11=1</formula>
    </cfRule>
  </conditionalFormatting>
  <dataValidations count="2">
    <dataValidation type="list" allowBlank="1" showInputMessage="1" showErrorMessage="1" sqref="N11:O34" xr:uid="{D0B5A956-6DA9-41E9-A055-5C1E5DF93D17}">
      <formula1>INDIRECT(L11)</formula1>
    </dataValidation>
    <dataValidation type="list" allowBlank="1" showInputMessage="1" showErrorMessage="1" sqref="Y11:AB34" xr:uid="{DA26C4C2-8797-4725-BC02-81D1115925C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8BC4E-42CE-4739-A3A1-87DF3A6B8F7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S085</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527</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35" priority="3">
      <formula>$AQ11=2</formula>
    </cfRule>
  </conditionalFormatting>
  <conditionalFormatting sqref="Y11:AF34">
    <cfRule type="expression" dxfId="334" priority="2">
      <formula>$AQ11=3</formula>
    </cfRule>
  </conditionalFormatting>
  <conditionalFormatting sqref="AC11:AJ34">
    <cfRule type="expression" dxfId="333" priority="1">
      <formula>$AQ11=1</formula>
    </cfRule>
  </conditionalFormatting>
  <dataValidations count="2">
    <dataValidation type="list" allowBlank="1" showInputMessage="1" showErrorMessage="1" sqref="N11:O34" xr:uid="{57125CBB-F499-443E-9B43-EB85A1589EC9}">
      <formula1>INDIRECT(L11)</formula1>
    </dataValidation>
    <dataValidation type="list" allowBlank="1" showInputMessage="1" showErrorMessage="1" sqref="Y11:AB34" xr:uid="{54268FBA-4A20-42C3-8882-66F6CD3598E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C2764-1FAE-4E8A-A7B8-98EFAA8A375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S086</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528</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32" priority="3">
      <formula>$AQ11=2</formula>
    </cfRule>
  </conditionalFormatting>
  <conditionalFormatting sqref="Y11:AF34">
    <cfRule type="expression" dxfId="331" priority="2">
      <formula>$AQ11=3</formula>
    </cfRule>
  </conditionalFormatting>
  <conditionalFormatting sqref="AC11:AJ34">
    <cfRule type="expression" dxfId="330" priority="1">
      <formula>$AQ11=1</formula>
    </cfRule>
  </conditionalFormatting>
  <dataValidations count="2">
    <dataValidation type="list" allowBlank="1" showInputMessage="1" showErrorMessage="1" sqref="N11:O34" xr:uid="{2E693612-1CAE-4D20-A282-856FE0B95595}">
      <formula1>INDIRECT(L11)</formula1>
    </dataValidation>
    <dataValidation type="list" allowBlank="1" showInputMessage="1" showErrorMessage="1" sqref="Y11:AB34" xr:uid="{B2AC65BE-7A31-4299-9C51-A7AC24E903F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E391F-998B-4D4F-9D2E-FF240EB8065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S087</v>
      </c>
      <c r="AW5" s="182">
        <f>R7</f>
        <v>10</v>
      </c>
      <c r="AX5" s="183" t="str">
        <f>AM35</f>
        <v>Ⅱ</v>
      </c>
      <c r="AY5" s="183">
        <f>Y37</f>
        <v>0</v>
      </c>
      <c r="AZ5" s="183">
        <f t="shared" ref="AZ5:BJ5" si="0">Z37</f>
        <v>0</v>
      </c>
      <c r="BA5" s="183">
        <f t="shared" si="0"/>
        <v>0</v>
      </c>
      <c r="BB5" s="183">
        <f>AB37</f>
        <v>0</v>
      </c>
      <c r="BC5" s="183">
        <f t="shared" si="0"/>
        <v>0</v>
      </c>
      <c r="BD5" s="183">
        <f>AD37</f>
        <v>0</v>
      </c>
      <c r="BE5" s="183">
        <f>AE37</f>
        <v>2</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0.36250000000000004</v>
      </c>
      <c r="BR5" s="183">
        <f>AF35</f>
        <v>0.04</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529</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651</v>
      </c>
      <c r="V11" s="902"/>
      <c r="W11" s="900"/>
      <c r="X11" s="902"/>
      <c r="Y11" s="193"/>
      <c r="Z11" s="194"/>
      <c r="AA11" s="194"/>
      <c r="AB11" s="194"/>
      <c r="AC11" s="195"/>
      <c r="AD11" s="195"/>
      <c r="AE11" s="195">
        <v>0.26250000000000001</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657</v>
      </c>
      <c r="O12" s="902"/>
      <c r="P12" s="900" t="s">
        <v>649</v>
      </c>
      <c r="Q12" s="902"/>
      <c r="R12" s="599" t="s">
        <v>266</v>
      </c>
      <c r="S12" s="599"/>
      <c r="T12" s="599"/>
      <c r="U12" s="900" t="s">
        <v>652</v>
      </c>
      <c r="V12" s="902"/>
      <c r="W12" s="900"/>
      <c r="X12" s="902"/>
      <c r="Y12" s="193"/>
      <c r="Z12" s="194"/>
      <c r="AA12" s="194"/>
      <c r="AB12" s="194"/>
      <c r="AC12" s="195"/>
      <c r="AD12" s="195"/>
      <c r="AE12" s="195">
        <v>0.1</v>
      </c>
      <c r="AF12" s="195"/>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665</v>
      </c>
      <c r="O13" s="902"/>
      <c r="P13" s="900" t="s">
        <v>649</v>
      </c>
      <c r="Q13" s="902"/>
      <c r="R13" s="604" t="s">
        <v>266</v>
      </c>
      <c r="S13" s="605"/>
      <c r="T13" s="606"/>
      <c r="U13" s="900" t="s">
        <v>651</v>
      </c>
      <c r="V13" s="902"/>
      <c r="W13" s="900"/>
      <c r="X13" s="902"/>
      <c r="Y13" s="193"/>
      <c r="Z13" s="194"/>
      <c r="AA13" s="194"/>
      <c r="AB13" s="194"/>
      <c r="AC13" s="195"/>
      <c r="AD13" s="195"/>
      <c r="AE13" s="195"/>
      <c r="AF13" s="195">
        <v>0.04</v>
      </c>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0.36250000000000004</v>
      </c>
      <c r="AF35" s="197">
        <f t="shared" si="3"/>
        <v>0.04</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2</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29" priority="3">
      <formula>$AQ11=2</formula>
    </cfRule>
  </conditionalFormatting>
  <conditionalFormatting sqref="Y11:AF34">
    <cfRule type="expression" dxfId="328" priority="2">
      <formula>$AQ11=3</formula>
    </cfRule>
  </conditionalFormatting>
  <conditionalFormatting sqref="AC11:AJ34">
    <cfRule type="expression" dxfId="327" priority="1">
      <formula>$AQ11=1</formula>
    </cfRule>
  </conditionalFormatting>
  <dataValidations count="2">
    <dataValidation type="list" allowBlank="1" showInputMessage="1" showErrorMessage="1" sqref="N11:O34" xr:uid="{D489C56C-35C4-4764-9A78-62E97ED843B0}">
      <formula1>INDIRECT(L11)</formula1>
    </dataValidation>
    <dataValidation type="list" allowBlank="1" showInputMessage="1" showErrorMessage="1" sqref="Y11:AB34" xr:uid="{87F1ECC9-B1B2-4E0E-985A-188418C933C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E16C-86EF-4713-A0BA-38DF5AC978B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S088</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0.13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661</v>
      </c>
      <c r="V11" s="902"/>
      <c r="W11" s="900"/>
      <c r="X11" s="902"/>
      <c r="Y11" s="193"/>
      <c r="Z11" s="194"/>
      <c r="AA11" s="194"/>
      <c r="AB11" s="194"/>
      <c r="AC11" s="195"/>
      <c r="AD11" s="195"/>
      <c r="AE11" s="195"/>
      <c r="AF11" s="195">
        <v>0.04</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665</v>
      </c>
      <c r="O12" s="902"/>
      <c r="P12" s="900" t="s">
        <v>649</v>
      </c>
      <c r="Q12" s="902"/>
      <c r="R12" s="599" t="s">
        <v>266</v>
      </c>
      <c r="S12" s="599"/>
      <c r="T12" s="599"/>
      <c r="U12" s="900" t="s">
        <v>661</v>
      </c>
      <c r="V12" s="902"/>
      <c r="W12" s="900"/>
      <c r="X12" s="902"/>
      <c r="Y12" s="193"/>
      <c r="Z12" s="194"/>
      <c r="AA12" s="194"/>
      <c r="AB12" s="194"/>
      <c r="AC12" s="195"/>
      <c r="AD12" s="195"/>
      <c r="AE12" s="195"/>
      <c r="AF12" s="195">
        <v>0.09</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0.13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26" priority="3">
      <formula>$AQ11=2</formula>
    </cfRule>
  </conditionalFormatting>
  <conditionalFormatting sqref="Y11:AF34">
    <cfRule type="expression" dxfId="325" priority="2">
      <formula>$AQ11=3</formula>
    </cfRule>
  </conditionalFormatting>
  <conditionalFormatting sqref="AC11:AJ34">
    <cfRule type="expression" dxfId="324" priority="1">
      <formula>$AQ11=1</formula>
    </cfRule>
  </conditionalFormatting>
  <dataValidations count="2">
    <dataValidation type="list" allowBlank="1" showInputMessage="1" showErrorMessage="1" sqref="N11:O34" xr:uid="{743CB5CC-2589-4E2B-98CA-E053A2C57803}">
      <formula1>INDIRECT(L11)</formula1>
    </dataValidation>
    <dataValidation type="list" allowBlank="1" showInputMessage="1" showErrorMessage="1" sqref="Y11:AB34" xr:uid="{DE3FB2C9-12A5-4A5E-AC79-C8B99309276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67102-7991-46D7-92DF-4EB823E845F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S089</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531</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23" priority="3">
      <formula>$AQ11=2</formula>
    </cfRule>
  </conditionalFormatting>
  <conditionalFormatting sqref="Y11:AF34">
    <cfRule type="expression" dxfId="322" priority="2">
      <formula>$AQ11=3</formula>
    </cfRule>
  </conditionalFormatting>
  <conditionalFormatting sqref="AC11:AJ34">
    <cfRule type="expression" dxfId="321" priority="1">
      <formula>$AQ11=1</formula>
    </cfRule>
  </conditionalFormatting>
  <dataValidations count="2">
    <dataValidation type="list" allowBlank="1" showInputMessage="1" showErrorMessage="1" sqref="N11:O34" xr:uid="{4948CB32-98EA-4708-BDE4-FD22DC4C8E4A}">
      <formula1>INDIRECT(L11)</formula1>
    </dataValidation>
    <dataValidation type="list" allowBlank="1" showInputMessage="1" showErrorMessage="1" sqref="Y11:AB34" xr:uid="{841F82CB-1E3F-471B-B3BA-9B468B71B5D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5629E-BF15-408B-AE0D-287C0F98622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S090</v>
      </c>
      <c r="AW5" s="182">
        <f>R7</f>
        <v>10</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0.01</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532</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652</v>
      </c>
      <c r="V11" s="902"/>
      <c r="W11" s="900"/>
      <c r="X11" s="902"/>
      <c r="Y11" s="193"/>
      <c r="Z11" s="194"/>
      <c r="AA11" s="194"/>
      <c r="AB11" s="194"/>
      <c r="AC11" s="195"/>
      <c r="AD11" s="195"/>
      <c r="AE11" s="195">
        <v>0.01</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0.01</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20" priority="3">
      <formula>$AQ11=2</formula>
    </cfRule>
  </conditionalFormatting>
  <conditionalFormatting sqref="Y11:AF34">
    <cfRule type="expression" dxfId="319" priority="2">
      <formula>$AQ11=3</formula>
    </cfRule>
  </conditionalFormatting>
  <conditionalFormatting sqref="AC11:AJ34">
    <cfRule type="expression" dxfId="318" priority="1">
      <formula>$AQ11=1</formula>
    </cfRule>
  </conditionalFormatting>
  <dataValidations count="2">
    <dataValidation type="list" allowBlank="1" showInputMessage="1" showErrorMessage="1" sqref="N11:O34" xr:uid="{DCECB9EA-D3F0-4DED-8E02-F040CE8AD971}">
      <formula1>INDIRECT(L11)</formula1>
    </dataValidation>
    <dataValidation type="list" allowBlank="1" showInputMessage="1" showErrorMessage="1" sqref="Y11:AB34" xr:uid="{95364BC9-F789-4947-8FED-A156E20C761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FD8D-94EF-4FF3-90E6-3E07C75D59B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S091</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0.03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533</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651</v>
      </c>
      <c r="V11" s="902"/>
      <c r="W11" s="900"/>
      <c r="X11" s="902"/>
      <c r="Y11" s="193"/>
      <c r="Z11" s="194"/>
      <c r="AA11" s="194"/>
      <c r="AB11" s="194"/>
      <c r="AC11" s="195"/>
      <c r="AD11" s="195"/>
      <c r="AE11" s="195"/>
      <c r="AF11" s="195">
        <v>0.03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0.03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17" priority="3">
      <formula>$AQ11=2</formula>
    </cfRule>
  </conditionalFormatting>
  <conditionalFormatting sqref="Y11:AF34">
    <cfRule type="expression" dxfId="316" priority="2">
      <formula>$AQ11=3</formula>
    </cfRule>
  </conditionalFormatting>
  <conditionalFormatting sqref="AC11:AJ34">
    <cfRule type="expression" dxfId="315" priority="1">
      <formula>$AQ11=1</formula>
    </cfRule>
  </conditionalFormatting>
  <dataValidations count="2">
    <dataValidation type="list" allowBlank="1" showInputMessage="1" showErrorMessage="1" sqref="N11:O34" xr:uid="{3A314C95-CE93-439E-8004-87252C24F7CB}">
      <formula1>INDIRECT(L11)</formula1>
    </dataValidation>
    <dataValidation type="list" allowBlank="1" showInputMessage="1" showErrorMessage="1" sqref="Y11:AB34" xr:uid="{4F16F6CE-B2FC-4023-9D2D-92733D5B327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F795-36C2-4028-B0DA-F5EA1D224F2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S092</v>
      </c>
      <c r="AW5" s="182">
        <f>R7</f>
        <v>9.8999996185302734</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534</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661</v>
      </c>
      <c r="V11" s="902"/>
      <c r="W11" s="900" t="s">
        <v>599</v>
      </c>
      <c r="X11" s="902"/>
      <c r="Y11" s="193"/>
      <c r="Z11" s="194"/>
      <c r="AA11" s="194"/>
      <c r="AB11" s="194"/>
      <c r="AC11" s="195"/>
      <c r="AD11" s="195"/>
      <c r="AE11" s="195"/>
      <c r="AF11" s="195"/>
      <c r="AG11" s="195"/>
      <c r="AH11" s="195"/>
      <c r="AI11" s="195"/>
      <c r="AJ11" s="195"/>
      <c r="AK11" s="900" t="s">
        <v>1084</v>
      </c>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14" priority="3">
      <formula>$AQ11=2</formula>
    </cfRule>
  </conditionalFormatting>
  <conditionalFormatting sqref="Y11:AF34">
    <cfRule type="expression" dxfId="313" priority="2">
      <formula>$AQ11=3</formula>
    </cfRule>
  </conditionalFormatting>
  <conditionalFormatting sqref="AC11:AJ34">
    <cfRule type="expression" dxfId="312" priority="1">
      <formula>$AQ11=1</formula>
    </cfRule>
  </conditionalFormatting>
  <dataValidations count="2">
    <dataValidation type="list" allowBlank="1" showInputMessage="1" showErrorMessage="1" sqref="N11:O34" xr:uid="{D86EC7C7-5FD1-4FB1-9551-C013603B43FC}">
      <formula1>INDIRECT(L11)</formula1>
    </dataValidation>
    <dataValidation type="list" allowBlank="1" showInputMessage="1" showErrorMessage="1" sqref="Y11:AB34" xr:uid="{F7C5229E-42E8-4636-8F46-A8F2697BA98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AC0A0-8228-470A-9AAE-4D2B70F7BF2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S093</v>
      </c>
      <c r="AW5" s="182">
        <f>R7</f>
        <v>10.100000381469727</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535</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11" priority="3">
      <formula>$AQ11=2</formula>
    </cfRule>
  </conditionalFormatting>
  <conditionalFormatting sqref="Y11:AF34">
    <cfRule type="expression" dxfId="310" priority="2">
      <formula>$AQ11=3</formula>
    </cfRule>
  </conditionalFormatting>
  <conditionalFormatting sqref="AC11:AJ34">
    <cfRule type="expression" dxfId="309" priority="1">
      <formula>$AQ11=1</formula>
    </cfRule>
  </conditionalFormatting>
  <dataValidations count="2">
    <dataValidation type="list" allowBlank="1" showInputMessage="1" showErrorMessage="1" sqref="N11:O34" xr:uid="{FA6A9BDD-E8F6-4730-B1D7-340BC0E79609}">
      <formula1>INDIRECT(L11)</formula1>
    </dataValidation>
    <dataValidation type="list" allowBlank="1" showInputMessage="1" showErrorMessage="1" sqref="Y11:AB34" xr:uid="{64AECB06-B951-4A85-BEE6-7514979AAD9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C9C82-57AA-4B0F-9C6C-FB0634D1A51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S094</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536</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08" priority="3">
      <formula>$AQ11=2</formula>
    </cfRule>
  </conditionalFormatting>
  <conditionalFormatting sqref="Y11:AF34">
    <cfRule type="expression" dxfId="307" priority="2">
      <formula>$AQ11=3</formula>
    </cfRule>
  </conditionalFormatting>
  <conditionalFormatting sqref="AC11:AJ34">
    <cfRule type="expression" dxfId="306" priority="1">
      <formula>$AQ11=1</formula>
    </cfRule>
  </conditionalFormatting>
  <dataValidations count="2">
    <dataValidation type="list" allowBlank="1" showInputMessage="1" showErrorMessage="1" sqref="N11:O34" xr:uid="{105996B7-FB84-4687-9AB3-4FEF78DE0836}">
      <formula1>INDIRECT(L11)</formula1>
    </dataValidation>
    <dataValidation type="list" allowBlank="1" showInputMessage="1" showErrorMessage="1" sqref="Y11:AB34" xr:uid="{621982EB-AAA9-4B13-91B3-AD17499292B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3956F-9004-4945-8D68-756E5A2AB3A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S095</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537</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05" priority="3">
      <formula>$AQ11=2</formula>
    </cfRule>
  </conditionalFormatting>
  <conditionalFormatting sqref="Y11:AF34">
    <cfRule type="expression" dxfId="304" priority="2">
      <formula>$AQ11=3</formula>
    </cfRule>
  </conditionalFormatting>
  <conditionalFormatting sqref="AC11:AJ34">
    <cfRule type="expression" dxfId="303" priority="1">
      <formula>$AQ11=1</formula>
    </cfRule>
  </conditionalFormatting>
  <dataValidations count="2">
    <dataValidation type="list" allowBlank="1" showInputMessage="1" showErrorMessage="1" sqref="N11:O34" xr:uid="{E073262C-49F9-4614-902A-639CB08EFC16}">
      <formula1>INDIRECT(L11)</formula1>
    </dataValidation>
    <dataValidation type="list" allowBlank="1" showInputMessage="1" showErrorMessage="1" sqref="Y11:AB34" xr:uid="{EA0620E0-2B9D-48D8-B831-92019B7B882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71137-A92E-4E3C-AA15-7C01B2E9A47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S096</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538</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02" priority="3">
      <formula>$AQ11=2</formula>
    </cfRule>
  </conditionalFormatting>
  <conditionalFormatting sqref="Y11:AF34">
    <cfRule type="expression" dxfId="301" priority="2">
      <formula>$AQ11=3</formula>
    </cfRule>
  </conditionalFormatting>
  <conditionalFormatting sqref="AC11:AJ34">
    <cfRule type="expression" dxfId="300" priority="1">
      <formula>$AQ11=1</formula>
    </cfRule>
  </conditionalFormatting>
  <dataValidations count="2">
    <dataValidation type="list" allowBlank="1" showInputMessage="1" showErrorMessage="1" sqref="N11:O34" xr:uid="{15FDA2CF-7271-49BB-BF2F-D45D385A69E0}">
      <formula1>INDIRECT(L11)</formula1>
    </dataValidation>
    <dataValidation type="list" allowBlank="1" showInputMessage="1" showErrorMessage="1" sqref="Y11:AB34" xr:uid="{2E442D40-3474-4B8B-BAB8-D2B8F68ED30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3EF7B-F5FC-4F00-BABC-DB7BE0AB26A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S097</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539</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99" priority="3">
      <formula>$AQ11=2</formula>
    </cfRule>
  </conditionalFormatting>
  <conditionalFormatting sqref="Y11:AF34">
    <cfRule type="expression" dxfId="298" priority="2">
      <formula>$AQ11=3</formula>
    </cfRule>
  </conditionalFormatting>
  <conditionalFormatting sqref="AC11:AJ34">
    <cfRule type="expression" dxfId="297" priority="1">
      <formula>$AQ11=1</formula>
    </cfRule>
  </conditionalFormatting>
  <dataValidations count="2">
    <dataValidation type="list" allowBlank="1" showInputMessage="1" showErrorMessage="1" sqref="N11:O34" xr:uid="{6A0E2176-9EC6-4B5C-BE19-756A5648F0EC}">
      <formula1>INDIRECT(L11)</formula1>
    </dataValidation>
    <dataValidation type="list" allowBlank="1" showInputMessage="1" showErrorMessage="1" sqref="Y11:AB34" xr:uid="{9C47421F-3647-44CA-8A6B-766B00337B1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5F885-1FF0-4876-B6E9-7AFF382C12E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S098</v>
      </c>
      <c r="AW5" s="182">
        <f>R7</f>
        <v>10</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0.04</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540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652</v>
      </c>
      <c r="V11" s="902"/>
      <c r="W11" s="900"/>
      <c r="X11" s="902"/>
      <c r="Y11" s="193"/>
      <c r="Z11" s="194"/>
      <c r="AA11" s="194"/>
      <c r="AB11" s="194"/>
      <c r="AC11" s="195"/>
      <c r="AD11" s="195"/>
      <c r="AE11" s="195">
        <v>0.04</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0.04</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96" priority="3">
      <formula>$AQ11=2</formula>
    </cfRule>
  </conditionalFormatting>
  <conditionalFormatting sqref="Y11:AF34">
    <cfRule type="expression" dxfId="295" priority="2">
      <formula>$AQ11=3</formula>
    </cfRule>
  </conditionalFormatting>
  <conditionalFormatting sqref="AC11:AJ34">
    <cfRule type="expression" dxfId="294" priority="1">
      <formula>$AQ11=1</formula>
    </cfRule>
  </conditionalFormatting>
  <dataValidations count="2">
    <dataValidation type="list" allowBlank="1" showInputMessage="1" showErrorMessage="1" sqref="N11:O34" xr:uid="{136F1F8D-8C0C-4807-96F2-471522AA95A4}">
      <formula1>INDIRECT(L11)</formula1>
    </dataValidation>
    <dataValidation type="list" allowBlank="1" showInputMessage="1" showErrorMessage="1" sqref="Y11:AB34" xr:uid="{0A52C796-2B74-4982-BC12-E6EB9315F89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AE2D-97BE-4775-86D9-62AD55887D7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S099</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541</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93" priority="3">
      <formula>$AQ11=2</formula>
    </cfRule>
  </conditionalFormatting>
  <conditionalFormatting sqref="Y11:AF34">
    <cfRule type="expression" dxfId="292" priority="2">
      <formula>$AQ11=3</formula>
    </cfRule>
  </conditionalFormatting>
  <conditionalFormatting sqref="AC11:AJ34">
    <cfRule type="expression" dxfId="291" priority="1">
      <formula>$AQ11=1</formula>
    </cfRule>
  </conditionalFormatting>
  <dataValidations count="2">
    <dataValidation type="list" allowBlank="1" showInputMessage="1" showErrorMessage="1" sqref="N11:O34" xr:uid="{97DAA13B-EE87-49D8-A1BF-8FB30A62CB5E}">
      <formula1>INDIRECT(L11)</formula1>
    </dataValidation>
    <dataValidation type="list" allowBlank="1" showInputMessage="1" showErrorMessage="1" sqref="Y11:AB34" xr:uid="{475616BB-F53B-4A31-9070-A916B7A45AD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6BF46-3B15-46AC-881B-F54DC75F7C0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S100</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0.01</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317</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651</v>
      </c>
      <c r="V11" s="902"/>
      <c r="W11" s="900"/>
      <c r="X11" s="902"/>
      <c r="Y11" s="193"/>
      <c r="Z11" s="194"/>
      <c r="AA11" s="194"/>
      <c r="AB11" s="194"/>
      <c r="AC11" s="195"/>
      <c r="AD11" s="195"/>
      <c r="AE11" s="195"/>
      <c r="AF11" s="195">
        <v>0.01</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0.01</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90" priority="3">
      <formula>$AQ11=2</formula>
    </cfRule>
  </conditionalFormatting>
  <conditionalFormatting sqref="Y11:AF34">
    <cfRule type="expression" dxfId="289" priority="2">
      <formula>$AQ11=3</formula>
    </cfRule>
  </conditionalFormatting>
  <conditionalFormatting sqref="AC11:AJ34">
    <cfRule type="expression" dxfId="288" priority="1">
      <formula>$AQ11=1</formula>
    </cfRule>
  </conditionalFormatting>
  <dataValidations count="2">
    <dataValidation type="list" allowBlank="1" showInputMessage="1" showErrorMessage="1" sqref="N11:O34" xr:uid="{94A6826D-CD52-4575-83CB-67C873152647}">
      <formula1>INDIRECT(L11)</formula1>
    </dataValidation>
    <dataValidation type="list" allowBlank="1" showInputMessage="1" showErrorMessage="1" sqref="Y11:AB34" xr:uid="{54D8E98D-725D-4754-84D4-04B958B9310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55CFE-95AB-47BD-9F60-E6DBA9991FA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S101</v>
      </c>
      <c r="AW5" s="182">
        <f>R7</f>
        <v>9.8999996185302734</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318</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87" priority="3">
      <formula>$AQ11=2</formula>
    </cfRule>
  </conditionalFormatting>
  <conditionalFormatting sqref="Y11:AF34">
    <cfRule type="expression" dxfId="286" priority="2">
      <formula>$AQ11=3</formula>
    </cfRule>
  </conditionalFormatting>
  <conditionalFormatting sqref="AC11:AJ34">
    <cfRule type="expression" dxfId="285" priority="1">
      <formula>$AQ11=1</formula>
    </cfRule>
  </conditionalFormatting>
  <dataValidations count="2">
    <dataValidation type="list" allowBlank="1" showInputMessage="1" showErrorMessage="1" sqref="N11:O34" xr:uid="{356E7F74-B07D-4EFC-986F-A72EE93CABEF}">
      <formula1>INDIRECT(L11)</formula1>
    </dataValidation>
    <dataValidation type="list" allowBlank="1" showInputMessage="1" showErrorMessage="1" sqref="Y11:AB34" xr:uid="{1D6A4921-7CDB-4D52-9A1B-A98998B4746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A6ACE-C6A8-4D8F-8078-12AE38A1BBD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S102</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319</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84" priority="3">
      <formula>$AQ11=2</formula>
    </cfRule>
  </conditionalFormatting>
  <conditionalFormatting sqref="Y11:AF34">
    <cfRule type="expression" dxfId="283" priority="2">
      <formula>$AQ11=3</formula>
    </cfRule>
  </conditionalFormatting>
  <conditionalFormatting sqref="AC11:AJ34">
    <cfRule type="expression" dxfId="282" priority="1">
      <formula>$AQ11=1</formula>
    </cfRule>
  </conditionalFormatting>
  <dataValidations count="2">
    <dataValidation type="list" allowBlank="1" showInputMessage="1" showErrorMessage="1" sqref="N11:O34" xr:uid="{9E60DC1B-B615-47C8-BF12-DB776E03E1C8}">
      <formula1>INDIRECT(L11)</formula1>
    </dataValidation>
    <dataValidation type="list" allowBlank="1" showInputMessage="1" showErrorMessage="1" sqref="Y11:AB34" xr:uid="{85BA6999-89A0-420F-9A8B-6C7FB439842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F0E10-5453-4CF2-8BA9-CCF7B45A738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S103</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81" priority="3">
      <formula>$AQ11=2</formula>
    </cfRule>
  </conditionalFormatting>
  <conditionalFormatting sqref="Y11:AF34">
    <cfRule type="expression" dxfId="280" priority="2">
      <formula>$AQ11=3</formula>
    </cfRule>
  </conditionalFormatting>
  <conditionalFormatting sqref="AC11:AJ34">
    <cfRule type="expression" dxfId="279" priority="1">
      <formula>$AQ11=1</formula>
    </cfRule>
  </conditionalFormatting>
  <dataValidations count="2">
    <dataValidation type="list" allowBlank="1" showInputMessage="1" showErrorMessage="1" sqref="N11:O34" xr:uid="{192892F9-6144-4C23-A4D2-3F18BD6ED456}">
      <formula1>INDIRECT(L11)</formula1>
    </dataValidation>
    <dataValidation type="list" allowBlank="1" showInputMessage="1" showErrorMessage="1" sqref="Y11:AB34" xr:uid="{7AA21386-6AE5-4D1B-940B-D4EC9A87FB9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CF25-1809-459C-8621-1E739CF1FC4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S104</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321</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78" priority="3">
      <formula>$AQ11=2</formula>
    </cfRule>
  </conditionalFormatting>
  <conditionalFormatting sqref="Y11:AF34">
    <cfRule type="expression" dxfId="277" priority="2">
      <formula>$AQ11=3</formula>
    </cfRule>
  </conditionalFormatting>
  <conditionalFormatting sqref="AC11:AJ34">
    <cfRule type="expression" dxfId="276" priority="1">
      <formula>$AQ11=1</formula>
    </cfRule>
  </conditionalFormatting>
  <dataValidations count="2">
    <dataValidation type="list" allowBlank="1" showInputMessage="1" showErrorMessage="1" sqref="N11:O34" xr:uid="{FE29BEFF-E3D7-4E95-BC75-14827806849B}">
      <formula1>INDIRECT(L11)</formula1>
    </dataValidation>
    <dataValidation type="list" allowBlank="1" showInputMessage="1" showErrorMessage="1" sqref="Y11:AB34" xr:uid="{A82AAEE8-7B47-422E-9EFE-0B603C3FB91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671E3-F59D-4B82-85C1-3D0D9121BEA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S105</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322</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75" priority="3">
      <formula>$AQ11=2</formula>
    </cfRule>
  </conditionalFormatting>
  <conditionalFormatting sqref="Y11:AF34">
    <cfRule type="expression" dxfId="274" priority="2">
      <formula>$AQ11=3</formula>
    </cfRule>
  </conditionalFormatting>
  <conditionalFormatting sqref="AC11:AJ34">
    <cfRule type="expression" dxfId="273" priority="1">
      <formula>$AQ11=1</formula>
    </cfRule>
  </conditionalFormatting>
  <dataValidations count="2">
    <dataValidation type="list" allowBlank="1" showInputMessage="1" showErrorMessage="1" sqref="N11:O34" xr:uid="{9A58A7E0-29AA-450A-90AB-1768EAE00CFD}">
      <formula1>INDIRECT(L11)</formula1>
    </dataValidation>
    <dataValidation type="list" allowBlank="1" showInputMessage="1" showErrorMessage="1" sqref="Y11:AB34" xr:uid="{B4EA1A50-DBE1-485B-8150-B12A966CB81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53ABF-9AD2-4097-B6C4-4AE8C40D6C0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S106</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323</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72" priority="3">
      <formula>$AQ11=2</formula>
    </cfRule>
  </conditionalFormatting>
  <conditionalFormatting sqref="Y11:AF34">
    <cfRule type="expression" dxfId="271" priority="2">
      <formula>$AQ11=3</formula>
    </cfRule>
  </conditionalFormatting>
  <conditionalFormatting sqref="AC11:AJ34">
    <cfRule type="expression" dxfId="270" priority="1">
      <formula>$AQ11=1</formula>
    </cfRule>
  </conditionalFormatting>
  <dataValidations count="2">
    <dataValidation type="list" allowBlank="1" showInputMessage="1" showErrorMessage="1" sqref="N11:O34" xr:uid="{D51C9E7E-A167-4D2F-AF4B-59F625BAA95E}">
      <formula1>INDIRECT(L11)</formula1>
    </dataValidation>
    <dataValidation type="list" allowBlank="1" showInputMessage="1" showErrorMessage="1" sqref="Y11:AB34" xr:uid="{52E175A3-8574-4CE2-A8D7-DE742CBECB6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4260-8C79-48E7-A34A-722A06BC2FA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S107</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324</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69" priority="3">
      <formula>$AQ11=2</formula>
    </cfRule>
  </conditionalFormatting>
  <conditionalFormatting sqref="Y11:AF34">
    <cfRule type="expression" dxfId="268" priority="2">
      <formula>$AQ11=3</formula>
    </cfRule>
  </conditionalFormatting>
  <conditionalFormatting sqref="AC11:AJ34">
    <cfRule type="expression" dxfId="267" priority="1">
      <formula>$AQ11=1</formula>
    </cfRule>
  </conditionalFormatting>
  <dataValidations count="2">
    <dataValidation type="list" allowBlank="1" showInputMessage="1" showErrorMessage="1" sqref="N11:O34" xr:uid="{EAC97E3C-F837-4A32-A77E-1D8EA4E060DA}">
      <formula1>INDIRECT(L11)</formula1>
    </dataValidation>
    <dataValidation type="list" allowBlank="1" showInputMessage="1" showErrorMessage="1" sqref="Y11:AB34" xr:uid="{8BA16D25-262A-4A2A-BE30-0E3B0E7F5D4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508C0-2913-4BB9-9481-B079D1A4216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S108</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325</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66" priority="3">
      <formula>$AQ11=2</formula>
    </cfRule>
  </conditionalFormatting>
  <conditionalFormatting sqref="Y11:AF34">
    <cfRule type="expression" dxfId="265" priority="2">
      <formula>$AQ11=3</formula>
    </cfRule>
  </conditionalFormatting>
  <conditionalFormatting sqref="AC11:AJ34">
    <cfRule type="expression" dxfId="264" priority="1">
      <formula>$AQ11=1</formula>
    </cfRule>
  </conditionalFormatting>
  <dataValidations count="2">
    <dataValidation type="list" allowBlank="1" showInputMessage="1" showErrorMessage="1" sqref="N11:O34" xr:uid="{626A4BF2-D880-40AF-AC09-DE042435FDF9}">
      <formula1>INDIRECT(L11)</formula1>
    </dataValidation>
    <dataValidation type="list" allowBlank="1" showInputMessage="1" showErrorMessage="1" sqref="Y11:AB34" xr:uid="{6AA3A06D-2766-48DE-B117-67151134A2E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CE831-20A8-4A9F-8624-2AF599686CF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S109</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326</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63" priority="3">
      <formula>$AQ11=2</formula>
    </cfRule>
  </conditionalFormatting>
  <conditionalFormatting sqref="Y11:AF34">
    <cfRule type="expression" dxfId="262" priority="2">
      <formula>$AQ11=3</formula>
    </cfRule>
  </conditionalFormatting>
  <conditionalFormatting sqref="AC11:AJ34">
    <cfRule type="expression" dxfId="261" priority="1">
      <formula>$AQ11=1</formula>
    </cfRule>
  </conditionalFormatting>
  <dataValidations count="2">
    <dataValidation type="list" allowBlank="1" showInputMessage="1" showErrorMessage="1" sqref="N11:O34" xr:uid="{10BB433E-112C-411B-BB20-64C073D550FD}">
      <formula1>INDIRECT(L11)</formula1>
    </dataValidation>
    <dataValidation type="list" allowBlank="1" showInputMessage="1" showErrorMessage="1" sqref="Y11:AB34" xr:uid="{2D48D692-E446-4945-9C72-DA3A3D71518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BA7F6-C3EE-4542-B145-5C1803CC9AE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S110</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327</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60" priority="3">
      <formula>$AQ11=2</formula>
    </cfRule>
  </conditionalFormatting>
  <conditionalFormatting sqref="Y11:AF34">
    <cfRule type="expression" dxfId="259" priority="2">
      <formula>$AQ11=3</formula>
    </cfRule>
  </conditionalFormatting>
  <conditionalFormatting sqref="AC11:AJ34">
    <cfRule type="expression" dxfId="258" priority="1">
      <formula>$AQ11=1</formula>
    </cfRule>
  </conditionalFormatting>
  <dataValidations count="2">
    <dataValidation type="list" allowBlank="1" showInputMessage="1" showErrorMessage="1" sqref="N11:O34" xr:uid="{E9BA45B7-C68A-40B1-8FFB-B3D54E7701A6}">
      <formula1>INDIRECT(L11)</formula1>
    </dataValidation>
    <dataValidation type="list" allowBlank="1" showInputMessage="1" showErrorMessage="1" sqref="Y11:AB34" xr:uid="{E43BE156-3364-485F-B513-71CD231902C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F04B-C7E0-46BA-B0A7-F36FAFE0B79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S111</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328</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57" priority="3">
      <formula>$AQ11=2</formula>
    </cfRule>
  </conditionalFormatting>
  <conditionalFormatting sqref="Y11:AF34">
    <cfRule type="expression" dxfId="256" priority="2">
      <formula>$AQ11=3</formula>
    </cfRule>
  </conditionalFormatting>
  <conditionalFormatting sqref="AC11:AJ34">
    <cfRule type="expression" dxfId="255" priority="1">
      <formula>$AQ11=1</formula>
    </cfRule>
  </conditionalFormatting>
  <dataValidations count="2">
    <dataValidation type="list" allowBlank="1" showInputMessage="1" showErrorMessage="1" sqref="N11:O34" xr:uid="{27F0A203-30EE-4A92-B8C7-C952748C81BA}">
      <formula1>INDIRECT(L11)</formula1>
    </dataValidation>
    <dataValidation type="list" allowBlank="1" showInputMessage="1" showErrorMessage="1" sqref="Y11:AB34" xr:uid="{25032E84-951C-4257-B92F-A843F77DDC1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A8D7-0334-47E4-BCED-5A8B19B1A58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S112</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329</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54" priority="3">
      <formula>$AQ11=2</formula>
    </cfRule>
  </conditionalFormatting>
  <conditionalFormatting sqref="Y11:AF34">
    <cfRule type="expression" dxfId="253" priority="2">
      <formula>$AQ11=3</formula>
    </cfRule>
  </conditionalFormatting>
  <conditionalFormatting sqref="AC11:AJ34">
    <cfRule type="expression" dxfId="252" priority="1">
      <formula>$AQ11=1</formula>
    </cfRule>
  </conditionalFormatting>
  <dataValidations count="2">
    <dataValidation type="list" allowBlank="1" showInputMessage="1" showErrorMessage="1" sqref="N11:O34" xr:uid="{7C4B9E2F-7901-40A0-9695-63C7D2B6862C}">
      <formula1>INDIRECT(L11)</formula1>
    </dataValidation>
    <dataValidation type="list" allowBlank="1" showInputMessage="1" showErrorMessage="1" sqref="Y11:AB34" xr:uid="{3E0F8ADC-2218-4BD5-BEC7-CBC1B02C478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F7926-A7DA-41B5-B368-369B5F50318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S113</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330</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51" priority="3">
      <formula>$AQ11=2</formula>
    </cfRule>
  </conditionalFormatting>
  <conditionalFormatting sqref="Y11:AF34">
    <cfRule type="expression" dxfId="250" priority="2">
      <formula>$AQ11=3</formula>
    </cfRule>
  </conditionalFormatting>
  <conditionalFormatting sqref="AC11:AJ34">
    <cfRule type="expression" dxfId="249" priority="1">
      <formula>$AQ11=1</formula>
    </cfRule>
  </conditionalFormatting>
  <dataValidations count="2">
    <dataValidation type="list" allowBlank="1" showInputMessage="1" showErrorMessage="1" sqref="N11:O34" xr:uid="{B2A58C4B-3A14-4D04-B3AA-F962290FDF3D}">
      <formula1>INDIRECT(L11)</formula1>
    </dataValidation>
    <dataValidation type="list" allowBlank="1" showInputMessage="1" showErrorMessage="1" sqref="Y11:AB34" xr:uid="{89A0B954-B04C-4F98-A722-93002FE82D6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F880E-4474-4BEC-8CBA-AF207AC156F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S114</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331</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48" priority="3">
      <formula>$AQ11=2</formula>
    </cfRule>
  </conditionalFormatting>
  <conditionalFormatting sqref="Y11:AF34">
    <cfRule type="expression" dxfId="247" priority="2">
      <formula>$AQ11=3</formula>
    </cfRule>
  </conditionalFormatting>
  <conditionalFormatting sqref="AC11:AJ34">
    <cfRule type="expression" dxfId="246" priority="1">
      <formula>$AQ11=1</formula>
    </cfRule>
  </conditionalFormatting>
  <dataValidations count="2">
    <dataValidation type="list" allowBlank="1" showInputMessage="1" showErrorMessage="1" sqref="N11:O34" xr:uid="{6FDEF9DF-B903-4EAF-8A2B-001BD5F8D4AA}">
      <formula1>INDIRECT(L11)</formula1>
    </dataValidation>
    <dataValidation type="list" allowBlank="1" showInputMessage="1" showErrorMessage="1" sqref="Y11:AB34" xr:uid="{68A77E12-E473-427F-A043-22B86DB5351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10F9-0A77-4F70-8A01-F8919B3EC46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S115</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332</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45" priority="3">
      <formula>$AQ11=2</formula>
    </cfRule>
  </conditionalFormatting>
  <conditionalFormatting sqref="Y11:AF34">
    <cfRule type="expression" dxfId="244" priority="2">
      <formula>$AQ11=3</formula>
    </cfRule>
  </conditionalFormatting>
  <conditionalFormatting sqref="AC11:AJ34">
    <cfRule type="expression" dxfId="243" priority="1">
      <formula>$AQ11=1</formula>
    </cfRule>
  </conditionalFormatting>
  <dataValidations count="2">
    <dataValidation type="list" allowBlank="1" showInputMessage="1" showErrorMessage="1" sqref="N11:O34" xr:uid="{CDF2CA20-C20F-4695-8A1D-4BCBF1B09A6B}">
      <formula1>INDIRECT(L11)</formula1>
    </dataValidation>
    <dataValidation type="list" allowBlank="1" showInputMessage="1" showErrorMessage="1" sqref="Y11:AB34" xr:uid="{05537939-ED88-4243-8A2E-F25A4D5E308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1BE89-5FC8-4C3A-AAF6-A2E11D4670E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S116</v>
      </c>
      <c r="AW5" s="182">
        <f>R7</f>
        <v>10.100000381469727</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3.5000000000000003E-2</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333</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651</v>
      </c>
      <c r="V11" s="902"/>
      <c r="W11" s="900"/>
      <c r="X11" s="902"/>
      <c r="Y11" s="193"/>
      <c r="Z11" s="194"/>
      <c r="AA11" s="194"/>
      <c r="AB11" s="194"/>
      <c r="AC11" s="195"/>
      <c r="AD11" s="195"/>
      <c r="AE11" s="195"/>
      <c r="AF11" s="195">
        <v>3.5000000000000003E-2</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3.5000000000000003E-2</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42" priority="3">
      <formula>$AQ11=2</formula>
    </cfRule>
  </conditionalFormatting>
  <conditionalFormatting sqref="Y11:AF34">
    <cfRule type="expression" dxfId="241" priority="2">
      <formula>$AQ11=3</formula>
    </cfRule>
  </conditionalFormatting>
  <conditionalFormatting sqref="AC11:AJ34">
    <cfRule type="expression" dxfId="240" priority="1">
      <formula>$AQ11=1</formula>
    </cfRule>
  </conditionalFormatting>
  <dataValidations count="2">
    <dataValidation type="list" allowBlank="1" showInputMessage="1" showErrorMessage="1" sqref="N11:O34" xr:uid="{36AA55E0-99CF-45E3-95D7-EFD421853246}">
      <formula1>INDIRECT(L11)</formula1>
    </dataValidation>
    <dataValidation type="list" allowBlank="1" showInputMessage="1" showErrorMessage="1" sqref="Y11:AB34" xr:uid="{ECE4E097-F5D6-487F-BE0A-37A296F9922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C72B2-D413-47F9-B771-2FE9D45A3E3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S117</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334</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39" priority="3">
      <formula>$AQ11=2</formula>
    </cfRule>
  </conditionalFormatting>
  <conditionalFormatting sqref="Y11:AF34">
    <cfRule type="expression" dxfId="238" priority="2">
      <formula>$AQ11=3</formula>
    </cfRule>
  </conditionalFormatting>
  <conditionalFormatting sqref="AC11:AJ34">
    <cfRule type="expression" dxfId="237" priority="1">
      <formula>$AQ11=1</formula>
    </cfRule>
  </conditionalFormatting>
  <dataValidations count="2">
    <dataValidation type="list" allowBlank="1" showInputMessage="1" showErrorMessage="1" sqref="N11:O34" xr:uid="{DFD6074C-4303-4D7C-9D4E-4BBD318A30FD}">
      <formula1>INDIRECT(L11)</formula1>
    </dataValidation>
    <dataValidation type="list" allowBlank="1" showInputMessage="1" showErrorMessage="1" sqref="Y11:AB34" xr:uid="{06AA271C-83F3-448E-8660-8D0F45C98B4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DE822-EDCF-4040-9570-7B82244C53B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S118</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335</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36" priority="3">
      <formula>$AQ11=2</formula>
    </cfRule>
  </conditionalFormatting>
  <conditionalFormatting sqref="Y11:AF34">
    <cfRule type="expression" dxfId="235" priority="2">
      <formula>$AQ11=3</formula>
    </cfRule>
  </conditionalFormatting>
  <conditionalFormatting sqref="AC11:AJ34">
    <cfRule type="expression" dxfId="234" priority="1">
      <formula>$AQ11=1</formula>
    </cfRule>
  </conditionalFormatting>
  <dataValidations count="2">
    <dataValidation type="list" allowBlank="1" showInputMessage="1" showErrorMessage="1" sqref="N11:O34" xr:uid="{C63E5904-B1DD-4471-B0AC-730C0F1668A1}">
      <formula1>INDIRECT(L11)</formula1>
    </dataValidation>
    <dataValidation type="list" allowBlank="1" showInputMessage="1" showErrorMessage="1" sqref="Y11:AB34" xr:uid="{FCD05DA8-C4EB-47CF-AA7B-23F5209DFCF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AE5A2-0B39-4946-BFB6-972596E5B71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S119</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336</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33" priority="3">
      <formula>$AQ11=2</formula>
    </cfRule>
  </conditionalFormatting>
  <conditionalFormatting sqref="Y11:AF34">
    <cfRule type="expression" dxfId="232" priority="2">
      <formula>$AQ11=3</formula>
    </cfRule>
  </conditionalFormatting>
  <conditionalFormatting sqref="AC11:AJ34">
    <cfRule type="expression" dxfId="231" priority="1">
      <formula>$AQ11=1</formula>
    </cfRule>
  </conditionalFormatting>
  <dataValidations count="2">
    <dataValidation type="list" allowBlank="1" showInputMessage="1" showErrorMessage="1" sqref="N11:O34" xr:uid="{0AE55CCA-A784-47F5-B3B6-DA0A83EC5CC1}">
      <formula1>INDIRECT(L11)</formula1>
    </dataValidation>
    <dataValidation type="list" allowBlank="1" showInputMessage="1" showErrorMessage="1" sqref="Y11:AB34" xr:uid="{53FBB69E-E842-4504-A73A-28E24D045D3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6845D-83CB-4D10-B091-4D6593DD9C7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S120</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337</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30" priority="3">
      <formula>$AQ11=2</formula>
    </cfRule>
  </conditionalFormatting>
  <conditionalFormatting sqref="Y11:AF34">
    <cfRule type="expression" dxfId="229" priority="2">
      <formula>$AQ11=3</formula>
    </cfRule>
  </conditionalFormatting>
  <conditionalFormatting sqref="AC11:AJ34">
    <cfRule type="expression" dxfId="228" priority="1">
      <formula>$AQ11=1</formula>
    </cfRule>
  </conditionalFormatting>
  <dataValidations count="2">
    <dataValidation type="list" allowBlank="1" showInputMessage="1" showErrorMessage="1" sqref="N11:O34" xr:uid="{45367FF8-126B-4E76-AA60-06EE14DC9E44}">
      <formula1>INDIRECT(L11)</formula1>
    </dataValidation>
    <dataValidation type="list" allowBlank="1" showInputMessage="1" showErrorMessage="1" sqref="Y11:AB34" xr:uid="{320D7619-F0B9-4AF1-A5D1-EE4223F9226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355CA-8356-41A8-BBDB-A0FFB1B9BF9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S121</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338</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27" priority="3">
      <formula>$AQ11=2</formula>
    </cfRule>
  </conditionalFormatting>
  <conditionalFormatting sqref="Y11:AF34">
    <cfRule type="expression" dxfId="226" priority="2">
      <formula>$AQ11=3</formula>
    </cfRule>
  </conditionalFormatting>
  <conditionalFormatting sqref="AC11:AJ34">
    <cfRule type="expression" dxfId="225" priority="1">
      <formula>$AQ11=1</formula>
    </cfRule>
  </conditionalFormatting>
  <dataValidations count="2">
    <dataValidation type="list" allowBlank="1" showInputMessage="1" showErrorMessage="1" sqref="N11:O34" xr:uid="{CFA1E5CB-C56C-469E-A113-E863CDF09FC4}">
      <formula1>INDIRECT(L11)</formula1>
    </dataValidation>
    <dataValidation type="list" allowBlank="1" showInputMessage="1" showErrorMessage="1" sqref="Y11:AB34" xr:uid="{EE5DF691-18A4-448E-B40B-A02A4645401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42A36-BFC7-40C1-94C9-2378F078A29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S122</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339</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24" priority="3">
      <formula>$AQ11=2</formula>
    </cfRule>
  </conditionalFormatting>
  <conditionalFormatting sqref="Y11:AF34">
    <cfRule type="expression" dxfId="223" priority="2">
      <formula>$AQ11=3</formula>
    </cfRule>
  </conditionalFormatting>
  <conditionalFormatting sqref="AC11:AJ34">
    <cfRule type="expression" dxfId="222" priority="1">
      <formula>$AQ11=1</formula>
    </cfRule>
  </conditionalFormatting>
  <dataValidations count="2">
    <dataValidation type="list" allowBlank="1" showInputMessage="1" showErrorMessage="1" sqref="N11:O34" xr:uid="{86329299-1A9F-4A9D-892E-39D19576F732}">
      <formula1>INDIRECT(L11)</formula1>
    </dataValidation>
    <dataValidation type="list" allowBlank="1" showInputMessage="1" showErrorMessage="1" sqref="Y11:AB34" xr:uid="{507796AA-BCE1-42C6-8851-5ED5FC7F9DD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C6C6D-3476-4A19-96B5-0B22E36C661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S123</v>
      </c>
      <c r="AW5" s="182">
        <f>R7</f>
        <v>10</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4.4999999999999998E-2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652</v>
      </c>
      <c r="V11" s="902"/>
      <c r="W11" s="900"/>
      <c r="X11" s="902"/>
      <c r="Y11" s="193"/>
      <c r="Z11" s="194"/>
      <c r="AA11" s="194"/>
      <c r="AB11" s="194"/>
      <c r="AC11" s="195"/>
      <c r="AD11" s="195"/>
      <c r="AE11" s="195">
        <v>4.4999999999999998E-2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665</v>
      </c>
      <c r="O12" s="902"/>
      <c r="P12" s="900" t="s">
        <v>649</v>
      </c>
      <c r="Q12" s="902"/>
      <c r="R12" s="599" t="s">
        <v>266</v>
      </c>
      <c r="S12" s="599"/>
      <c r="T12" s="599"/>
      <c r="U12" s="900" t="s">
        <v>651</v>
      </c>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4.4999999999999998E-2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21" priority="3">
      <formula>$AQ11=2</formula>
    </cfRule>
  </conditionalFormatting>
  <conditionalFormatting sqref="Y11:AF34">
    <cfRule type="expression" dxfId="220" priority="2">
      <formula>$AQ11=3</formula>
    </cfRule>
  </conditionalFormatting>
  <conditionalFormatting sqref="AC11:AJ34">
    <cfRule type="expression" dxfId="219" priority="1">
      <formula>$AQ11=1</formula>
    </cfRule>
  </conditionalFormatting>
  <dataValidations count="2">
    <dataValidation type="list" allowBlank="1" showInputMessage="1" showErrorMessage="1" sqref="N11:O34" xr:uid="{54FEB2EE-7D0B-4587-B127-D7C1003E55FD}">
      <formula1>INDIRECT(L11)</formula1>
    </dataValidation>
    <dataValidation type="list" allowBlank="1" showInputMessage="1" showErrorMessage="1" sqref="Y11:AB34" xr:uid="{A65E6A7F-B67A-4A03-803A-BF3CA02F9C1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5A03-311F-403E-9A71-ABB04E039B3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S124</v>
      </c>
      <c r="AW5" s="182">
        <f>R7</f>
        <v>9.6999998092651367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341</v>
      </c>
      <c r="O7" s="936"/>
      <c r="P7" s="907" t="s">
        <v>1052</v>
      </c>
      <c r="Q7" s="909"/>
      <c r="R7" s="937">
        <v>9.6999998092651367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18" priority="3">
      <formula>$AQ11=2</formula>
    </cfRule>
  </conditionalFormatting>
  <conditionalFormatting sqref="Y11:AF34">
    <cfRule type="expression" dxfId="217" priority="2">
      <formula>$AQ11=3</formula>
    </cfRule>
  </conditionalFormatting>
  <conditionalFormatting sqref="AC11:AJ34">
    <cfRule type="expression" dxfId="216" priority="1">
      <formula>$AQ11=1</formula>
    </cfRule>
  </conditionalFormatting>
  <dataValidations count="2">
    <dataValidation type="list" allowBlank="1" showInputMessage="1" showErrorMessage="1" sqref="N11:O34" xr:uid="{0411C61D-2D49-4E5F-894D-B58DBFA8621C}">
      <formula1>INDIRECT(L11)</formula1>
    </dataValidation>
    <dataValidation type="list" allowBlank="1" showInputMessage="1" showErrorMessage="1" sqref="Y11:AB34" xr:uid="{BF870757-5B96-4E11-ABE0-FCFB4E53775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F64F5-96C9-4B22-B860-534491AF581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S125</v>
      </c>
      <c r="AW5" s="182">
        <f>R7</f>
        <v>6.1999998092651367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342</v>
      </c>
      <c r="O7" s="936"/>
      <c r="P7" s="907" t="s">
        <v>1052</v>
      </c>
      <c r="Q7" s="909"/>
      <c r="R7" s="937">
        <v>6.1999998092651367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15" priority="3">
      <formula>$AQ11=2</formula>
    </cfRule>
  </conditionalFormatting>
  <conditionalFormatting sqref="Y11:AF34">
    <cfRule type="expression" dxfId="214" priority="2">
      <formula>$AQ11=3</formula>
    </cfRule>
  </conditionalFormatting>
  <conditionalFormatting sqref="AC11:AJ34">
    <cfRule type="expression" dxfId="213" priority="1">
      <formula>$AQ11=1</formula>
    </cfRule>
  </conditionalFormatting>
  <dataValidations count="2">
    <dataValidation type="list" allowBlank="1" showInputMessage="1" showErrorMessage="1" sqref="N11:O34" xr:uid="{FB727A7E-7825-41D9-A421-2D5FBF601DA1}">
      <formula1>INDIRECT(L11)</formula1>
    </dataValidation>
    <dataValidation type="list" allowBlank="1" showInputMessage="1" showErrorMessage="1" sqref="Y11:AB34" xr:uid="{14FC11AD-8643-4FB4-A1EE-241A68689EF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32B05-7179-4CF8-A828-8C51D10736C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S126</v>
      </c>
      <c r="AW5" s="182">
        <f>R7</f>
        <v>6.1999998092651367</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0.03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343</v>
      </c>
      <c r="O7" s="936"/>
      <c r="P7" s="907" t="s">
        <v>1052</v>
      </c>
      <c r="Q7" s="909"/>
      <c r="R7" s="937">
        <v>6.1999998092651367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686</v>
      </c>
      <c r="V11" s="902"/>
      <c r="W11" s="900"/>
      <c r="X11" s="902"/>
      <c r="Y11" s="193"/>
      <c r="Z11" s="194"/>
      <c r="AA11" s="194"/>
      <c r="AB11" s="194"/>
      <c r="AC11" s="195"/>
      <c r="AD11" s="195"/>
      <c r="AE11" s="195"/>
      <c r="AF11" s="195">
        <v>0.03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0.03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12" priority="3">
      <formula>$AQ11=2</formula>
    </cfRule>
  </conditionalFormatting>
  <conditionalFormatting sqref="Y11:AF34">
    <cfRule type="expression" dxfId="211" priority="2">
      <formula>$AQ11=3</formula>
    </cfRule>
  </conditionalFormatting>
  <conditionalFormatting sqref="AC11:AJ34">
    <cfRule type="expression" dxfId="210" priority="1">
      <formula>$AQ11=1</formula>
    </cfRule>
  </conditionalFormatting>
  <dataValidations count="2">
    <dataValidation type="list" allowBlank="1" showInputMessage="1" showErrorMessage="1" sqref="N11:O34" xr:uid="{12D5CFB7-33F1-408D-AAC5-8A335D2B3E71}">
      <formula1>INDIRECT(L11)</formula1>
    </dataValidation>
    <dataValidation type="list" allowBlank="1" showInputMessage="1" showErrorMessage="1" sqref="Y11:AB34" xr:uid="{5C104731-71FA-4C8D-BF59-D0AACFA868C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49C30-2DD9-434E-B861-C5362BFEC54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S127</v>
      </c>
      <c r="AW5" s="182">
        <f>R7</f>
        <v>6</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344</v>
      </c>
      <c r="O7" s="936"/>
      <c r="P7" s="907" t="s">
        <v>1052</v>
      </c>
      <c r="Q7" s="909"/>
      <c r="R7" s="937">
        <v>6</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09" priority="3">
      <formula>$AQ11=2</formula>
    </cfRule>
  </conditionalFormatting>
  <conditionalFormatting sqref="Y11:AF34">
    <cfRule type="expression" dxfId="208" priority="2">
      <formula>$AQ11=3</formula>
    </cfRule>
  </conditionalFormatting>
  <conditionalFormatting sqref="AC11:AJ34">
    <cfRule type="expression" dxfId="207" priority="1">
      <formula>$AQ11=1</formula>
    </cfRule>
  </conditionalFormatting>
  <dataValidations count="2">
    <dataValidation type="list" allowBlank="1" showInputMessage="1" showErrorMessage="1" sqref="N11:O34" xr:uid="{9FA78398-0BB4-49A9-BA8D-BF4BC0745547}">
      <formula1>INDIRECT(L11)</formula1>
    </dataValidation>
    <dataValidation type="list" allowBlank="1" showInputMessage="1" showErrorMessage="1" sqref="Y11:AB34" xr:uid="{E1EA9725-0447-4553-BA5F-C15A0E19326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D659A-EA58-4114-97A2-41C051EDCD3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S128</v>
      </c>
      <c r="AW5" s="182">
        <f>R7</f>
        <v>6.3000001907348633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345</v>
      </c>
      <c r="O7" s="936"/>
      <c r="P7" s="907" t="s">
        <v>1052</v>
      </c>
      <c r="Q7" s="909"/>
      <c r="R7" s="937">
        <v>6.3000001907348633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06" priority="3">
      <formula>$AQ11=2</formula>
    </cfRule>
  </conditionalFormatting>
  <conditionalFormatting sqref="Y11:AF34">
    <cfRule type="expression" dxfId="205" priority="2">
      <formula>$AQ11=3</formula>
    </cfRule>
  </conditionalFormatting>
  <conditionalFormatting sqref="AC11:AJ34">
    <cfRule type="expression" dxfId="204" priority="1">
      <formula>$AQ11=1</formula>
    </cfRule>
  </conditionalFormatting>
  <dataValidations count="2">
    <dataValidation type="list" allowBlank="1" showInputMessage="1" showErrorMessage="1" sqref="N11:O34" xr:uid="{F86FDAE2-4360-4043-B122-BCC9C11FF8AA}">
      <formula1>INDIRECT(L11)</formula1>
    </dataValidation>
    <dataValidation type="list" allowBlank="1" showInputMessage="1" showErrorMessage="1" sqref="Y11:AB34" xr:uid="{56FE093C-0C05-4151-8583-1B824EC9C52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92BC8-2558-4093-BA33-8A04A60DCFB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S129</v>
      </c>
      <c r="AW5" s="182">
        <f>R7</f>
        <v>6.3000001907348633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346</v>
      </c>
      <c r="O7" s="936"/>
      <c r="P7" s="907" t="s">
        <v>1052</v>
      </c>
      <c r="Q7" s="909"/>
      <c r="R7" s="937">
        <v>6.3000001907348633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03" priority="3">
      <formula>$AQ11=2</formula>
    </cfRule>
  </conditionalFormatting>
  <conditionalFormatting sqref="Y11:AF34">
    <cfRule type="expression" dxfId="202" priority="2">
      <formula>$AQ11=3</formula>
    </cfRule>
  </conditionalFormatting>
  <conditionalFormatting sqref="AC11:AJ34">
    <cfRule type="expression" dxfId="201" priority="1">
      <formula>$AQ11=1</formula>
    </cfRule>
  </conditionalFormatting>
  <dataValidations count="2">
    <dataValidation type="list" allowBlank="1" showInputMessage="1" showErrorMessage="1" sqref="N11:O34" xr:uid="{0DB3B09D-2EFE-4E8A-A15C-E51DFD81D06C}">
      <formula1>INDIRECT(L11)</formula1>
    </dataValidation>
    <dataValidation type="list" allowBlank="1" showInputMessage="1" showErrorMessage="1" sqref="Y11:AB34" xr:uid="{9A17EC24-F7E8-4CFF-BC09-17854211446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505D8-41DF-41C9-85EB-A5BD518005A7}">
  <dimension ref="B1:CH53"/>
  <sheetViews>
    <sheetView showGridLines="0" showZeros="0" view="pageBreakPreview" zoomScaleNormal="85" zoomScaleSheetLayoutView="10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S130</v>
      </c>
      <c r="AW5" s="182">
        <f>R7</f>
        <v>7.5</v>
      </c>
      <c r="AX5" s="183" t="str">
        <f>AM35</f>
        <v>Ⅱ</v>
      </c>
      <c r="AY5" s="183">
        <f>Y37</f>
        <v>0</v>
      </c>
      <c r="AZ5" s="183">
        <f t="shared" ref="AZ5:BJ5" si="0">Z37</f>
        <v>0</v>
      </c>
      <c r="BA5" s="183">
        <f t="shared" si="0"/>
        <v>0</v>
      </c>
      <c r="BB5" s="183">
        <f>AB37</f>
        <v>0</v>
      </c>
      <c r="BC5" s="183">
        <f t="shared" si="0"/>
        <v>0</v>
      </c>
      <c r="BD5" s="183">
        <f>AD37</f>
        <v>0</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1.0249999999999999</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347</v>
      </c>
      <c r="O7" s="936"/>
      <c r="P7" s="907" t="s">
        <v>1052</v>
      </c>
      <c r="Q7" s="909"/>
      <c r="R7" s="937">
        <v>7.5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711</v>
      </c>
      <c r="O11" s="902"/>
      <c r="P11" s="900" t="s">
        <v>649</v>
      </c>
      <c r="Q11" s="902"/>
      <c r="R11" s="599" t="s">
        <v>266</v>
      </c>
      <c r="S11" s="599"/>
      <c r="T11" s="599"/>
      <c r="U11" s="900" t="s">
        <v>651</v>
      </c>
      <c r="V11" s="902"/>
      <c r="W11" s="900"/>
      <c r="X11" s="902"/>
      <c r="Y11" s="193"/>
      <c r="Z11" s="194"/>
      <c r="AA11" s="194"/>
      <c r="AB11" s="194"/>
      <c r="AC11" s="195"/>
      <c r="AD11" s="195"/>
      <c r="AE11" s="195"/>
      <c r="AF11" s="195">
        <v>2.5000000000000001E-2</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665</v>
      </c>
      <c r="O12" s="902"/>
      <c r="P12" s="900" t="s">
        <v>649</v>
      </c>
      <c r="Q12" s="902"/>
      <c r="R12" s="599" t="s">
        <v>276</v>
      </c>
      <c r="S12" s="599"/>
      <c r="T12" s="599"/>
      <c r="U12" s="900" t="s">
        <v>661</v>
      </c>
      <c r="V12" s="902"/>
      <c r="W12" s="900"/>
      <c r="X12" s="902"/>
      <c r="Y12" s="193"/>
      <c r="Z12" s="194"/>
      <c r="AA12" s="194"/>
      <c r="AB12" s="194"/>
      <c r="AC12" s="195"/>
      <c r="AD12" s="195"/>
      <c r="AE12" s="195"/>
      <c r="AF12" s="195">
        <v>1</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1.0249999999999999</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00" priority="3">
      <formula>$AQ11=2</formula>
    </cfRule>
  </conditionalFormatting>
  <conditionalFormatting sqref="Y11:AF34">
    <cfRule type="expression" dxfId="199" priority="2">
      <formula>$AQ11=3</formula>
    </cfRule>
  </conditionalFormatting>
  <conditionalFormatting sqref="AC11:AJ34">
    <cfRule type="expression" dxfId="198" priority="1">
      <formula>$AQ11=1</formula>
    </cfRule>
  </conditionalFormatting>
  <dataValidations count="2">
    <dataValidation type="list" allowBlank="1" showInputMessage="1" showErrorMessage="1" sqref="N11:O34" xr:uid="{8996EA5B-9E3A-466E-928A-1C5ED0F77703}">
      <formula1>INDIRECT(L11)</formula1>
    </dataValidation>
    <dataValidation type="list" allowBlank="1" showInputMessage="1" showErrorMessage="1" sqref="Y11:AB34" xr:uid="{58B74445-24D5-4418-958A-96B7D0757A0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35515-37BD-423C-9BF8-1DA34C77E5D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S131</v>
      </c>
      <c r="AW5" s="182">
        <f>R7</f>
        <v>9.6999998092651367</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1.4999999999999999E-2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348</v>
      </c>
      <c r="O7" s="936"/>
      <c r="P7" s="907" t="s">
        <v>1052</v>
      </c>
      <c r="Q7" s="909"/>
      <c r="R7" s="937">
        <v>9.6999998092651367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652</v>
      </c>
      <c r="V11" s="902"/>
      <c r="W11" s="900"/>
      <c r="X11" s="902"/>
      <c r="Y11" s="193"/>
      <c r="Z11" s="194"/>
      <c r="AA11" s="194"/>
      <c r="AB11" s="194"/>
      <c r="AC11" s="195"/>
      <c r="AD11" s="195"/>
      <c r="AE11" s="195">
        <v>1.4999999999999999E-2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1.4999999999999999E-2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97" priority="3">
      <formula>$AQ11=2</formula>
    </cfRule>
  </conditionalFormatting>
  <conditionalFormatting sqref="Y11:AF34">
    <cfRule type="expression" dxfId="196" priority="2">
      <formula>$AQ11=3</formula>
    </cfRule>
  </conditionalFormatting>
  <conditionalFormatting sqref="AC11:AJ34">
    <cfRule type="expression" dxfId="195" priority="1">
      <formula>$AQ11=1</formula>
    </cfRule>
  </conditionalFormatting>
  <dataValidations count="2">
    <dataValidation type="list" allowBlank="1" showInputMessage="1" showErrorMessage="1" sqref="N11:O34" xr:uid="{A55DBCA2-8CF0-4198-B79C-9822AC7ACDC8}">
      <formula1>INDIRECT(L11)</formula1>
    </dataValidation>
    <dataValidation type="list" allowBlank="1" showInputMessage="1" showErrorMessage="1" sqref="Y11:AB34" xr:uid="{B8C0712D-006A-4F2B-A43A-5247C0FFFEE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C677-2D5E-46D9-81B4-C63C66D68D6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S132</v>
      </c>
      <c r="AW5" s="182">
        <f>R7</f>
        <v>9.6999998092651367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349</v>
      </c>
      <c r="O7" s="936"/>
      <c r="P7" s="907" t="s">
        <v>1052</v>
      </c>
      <c r="Q7" s="909"/>
      <c r="R7" s="937">
        <v>9.6999998092651367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94" priority="3">
      <formula>$AQ11=2</formula>
    </cfRule>
  </conditionalFormatting>
  <conditionalFormatting sqref="Y11:AF34">
    <cfRule type="expression" dxfId="193" priority="2">
      <formula>$AQ11=3</formula>
    </cfRule>
  </conditionalFormatting>
  <conditionalFormatting sqref="AC11:AJ34">
    <cfRule type="expression" dxfId="192" priority="1">
      <formula>$AQ11=1</formula>
    </cfRule>
  </conditionalFormatting>
  <dataValidations count="2">
    <dataValidation type="list" allowBlank="1" showInputMessage="1" showErrorMessage="1" sqref="N11:O34" xr:uid="{23DDEB12-F6E6-48D4-AF02-BA8B40811B00}">
      <formula1>INDIRECT(L11)</formula1>
    </dataValidation>
    <dataValidation type="list" allowBlank="1" showInputMessage="1" showErrorMessage="1" sqref="Y11:AB34" xr:uid="{66A72492-9545-4847-BB35-B346056AEE6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59D14-B2C5-4638-A070-F3612D5D941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S133</v>
      </c>
      <c r="AW5" s="182">
        <f>R7</f>
        <v>9.5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350</v>
      </c>
      <c r="O7" s="936"/>
      <c r="P7" s="907" t="s">
        <v>1052</v>
      </c>
      <c r="Q7" s="909"/>
      <c r="R7" s="937">
        <v>9.5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91" priority="3">
      <formula>$AQ11=2</formula>
    </cfRule>
  </conditionalFormatting>
  <conditionalFormatting sqref="Y11:AF34">
    <cfRule type="expression" dxfId="190" priority="2">
      <formula>$AQ11=3</formula>
    </cfRule>
  </conditionalFormatting>
  <conditionalFormatting sqref="AC11:AJ34">
    <cfRule type="expression" dxfId="189" priority="1">
      <formula>$AQ11=1</formula>
    </cfRule>
  </conditionalFormatting>
  <dataValidations count="2">
    <dataValidation type="list" allowBlank="1" showInputMessage="1" showErrorMessage="1" sqref="N11:O34" xr:uid="{264B6EF0-322A-4E7A-B4E9-A861153E1808}">
      <formula1>INDIRECT(L11)</formula1>
    </dataValidation>
    <dataValidation type="list" allowBlank="1" showInputMessage="1" showErrorMessage="1" sqref="Y11:AB34" xr:uid="{FD77941D-A326-4DBA-825B-6B2A06228A5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CF64A-2F06-4767-B901-AC611314131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S134</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351</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648</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88" priority="3">
      <formula>$AQ11=2</formula>
    </cfRule>
  </conditionalFormatting>
  <conditionalFormatting sqref="Y11:AF34">
    <cfRule type="expression" dxfId="187" priority="2">
      <formula>$AQ11=3</formula>
    </cfRule>
  </conditionalFormatting>
  <conditionalFormatting sqref="AC11:AJ34">
    <cfRule type="expression" dxfId="186" priority="1">
      <formula>$AQ11=1</formula>
    </cfRule>
  </conditionalFormatting>
  <dataValidations count="2">
    <dataValidation type="list" allowBlank="1" showInputMessage="1" showErrorMessage="1" sqref="N11:O34" xr:uid="{F1AF27D8-A366-4ACC-9FF0-32B38E383669}">
      <formula1>INDIRECT(L11)</formula1>
    </dataValidation>
    <dataValidation type="list" allowBlank="1" showInputMessage="1" showErrorMessage="1" sqref="Y11:AB34" xr:uid="{331EF699-8EE6-4A6C-87EE-06CF6D8DDE2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A16C1-16C7-4461-A109-D2A490703D9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S135</v>
      </c>
      <c r="AW5" s="182">
        <f>R7</f>
        <v>7.3000001907348633</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352</v>
      </c>
      <c r="O7" s="936"/>
      <c r="P7" s="907" t="s">
        <v>1052</v>
      </c>
      <c r="Q7" s="909"/>
      <c r="R7" s="937">
        <v>7.3000001907348633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85" priority="3">
      <formula>$AQ11=2</formula>
    </cfRule>
  </conditionalFormatting>
  <conditionalFormatting sqref="Y11:AF34">
    <cfRule type="expression" dxfId="184" priority="2">
      <formula>$AQ11=3</formula>
    </cfRule>
  </conditionalFormatting>
  <conditionalFormatting sqref="AC11:AJ34">
    <cfRule type="expression" dxfId="183" priority="1">
      <formula>$AQ11=1</formula>
    </cfRule>
  </conditionalFormatting>
  <dataValidations count="2">
    <dataValidation type="list" allowBlank="1" showInputMessage="1" showErrorMessage="1" sqref="N11:O34" xr:uid="{74951237-0617-44A7-ADCA-DA1461377B11}">
      <formula1>INDIRECT(L11)</formula1>
    </dataValidation>
    <dataValidation type="list" allowBlank="1" showInputMessage="1" showErrorMessage="1" sqref="Y11:AB34" xr:uid="{4A84C321-214B-423A-B6D6-34F8AC96928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614D3-52B4-48C4-81C7-27548410928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S136</v>
      </c>
      <c r="AW5" s="182">
        <f>R7</f>
        <v>6</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0.01</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353</v>
      </c>
      <c r="O7" s="936"/>
      <c r="P7" s="907" t="s">
        <v>1052</v>
      </c>
      <c r="Q7" s="909"/>
      <c r="R7" s="937">
        <v>6</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665</v>
      </c>
      <c r="O11" s="902"/>
      <c r="P11" s="900" t="s">
        <v>649</v>
      </c>
      <c r="Q11" s="902"/>
      <c r="R11" s="599" t="s">
        <v>266</v>
      </c>
      <c r="S11" s="599"/>
      <c r="T11" s="599"/>
      <c r="U11" s="900" t="s">
        <v>661</v>
      </c>
      <c r="V11" s="902"/>
      <c r="W11" s="900"/>
      <c r="X11" s="902"/>
      <c r="Y11" s="193"/>
      <c r="Z11" s="194"/>
      <c r="AA11" s="194"/>
      <c r="AB11" s="194"/>
      <c r="AC11" s="195"/>
      <c r="AD11" s="195"/>
      <c r="AE11" s="195">
        <v>0.01</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0.01</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82" priority="3">
      <formula>$AQ11=2</formula>
    </cfRule>
  </conditionalFormatting>
  <conditionalFormatting sqref="Y11:AF34">
    <cfRule type="expression" dxfId="181" priority="2">
      <formula>$AQ11=3</formula>
    </cfRule>
  </conditionalFormatting>
  <conditionalFormatting sqref="AC11:AJ34">
    <cfRule type="expression" dxfId="180" priority="1">
      <formula>$AQ11=1</formula>
    </cfRule>
  </conditionalFormatting>
  <dataValidations count="2">
    <dataValidation type="list" allowBlank="1" showInputMessage="1" showErrorMessage="1" sqref="N11:O34" xr:uid="{D3276610-D326-46C1-AE0C-48669478FE91}">
      <formula1>INDIRECT(L11)</formula1>
    </dataValidation>
    <dataValidation type="list" allowBlank="1" showInputMessage="1" showErrorMessage="1" sqref="Y11:AB34" xr:uid="{6B8C45D1-2751-4CAE-B364-F0690110825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305D7-80A2-464B-96D2-1EB090BCE621}">
  <dimension ref="B1:CH53"/>
  <sheetViews>
    <sheetView showGridLines="0" showZeros="0" view="pageBreakPreview" zoomScaleNormal="85" zoomScaleSheetLayoutView="10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S137</v>
      </c>
      <c r="AW5" s="182">
        <f>R7</f>
        <v>6.1999998092651367</v>
      </c>
      <c r="AX5" s="183" t="str">
        <f>AM35</f>
        <v>Ⅲ</v>
      </c>
      <c r="AY5" s="183">
        <f>Y37</f>
        <v>0</v>
      </c>
      <c r="AZ5" s="183">
        <f t="shared" ref="AZ5:BJ5" si="0">Z37</f>
        <v>0</v>
      </c>
      <c r="BA5" s="183">
        <f t="shared" si="0"/>
        <v>0</v>
      </c>
      <c r="BB5" s="183">
        <f>AB37</f>
        <v>0</v>
      </c>
      <c r="BC5" s="183">
        <f t="shared" si="0"/>
        <v>0</v>
      </c>
      <c r="BD5" s="183">
        <f>AD37</f>
        <v>1</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7.4999999999999997E-3</v>
      </c>
      <c r="BQ5" s="183">
        <f t="shared" si="1"/>
        <v>0.15</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354</v>
      </c>
      <c r="O7" s="936"/>
      <c r="P7" s="907" t="s">
        <v>1052</v>
      </c>
      <c r="Q7" s="909"/>
      <c r="R7" s="937">
        <v>6.1999998092651367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661</v>
      </c>
      <c r="V11" s="902"/>
      <c r="W11" s="900"/>
      <c r="X11" s="902"/>
      <c r="Y11" s="193"/>
      <c r="Z11" s="194"/>
      <c r="AA11" s="194"/>
      <c r="AB11" s="194"/>
      <c r="AC11" s="195"/>
      <c r="AD11" s="195">
        <v>7.4999999999999997E-3</v>
      </c>
      <c r="AE11" s="195"/>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668</v>
      </c>
      <c r="O12" s="902"/>
      <c r="P12" s="900" t="s">
        <v>649</v>
      </c>
      <c r="Q12" s="902"/>
      <c r="R12" s="599" t="s">
        <v>266</v>
      </c>
      <c r="S12" s="599"/>
      <c r="T12" s="599"/>
      <c r="U12" s="900" t="s">
        <v>661</v>
      </c>
      <c r="V12" s="902"/>
      <c r="W12" s="900"/>
      <c r="X12" s="902"/>
      <c r="Y12" s="193"/>
      <c r="Z12" s="194"/>
      <c r="AA12" s="194"/>
      <c r="AB12" s="194"/>
      <c r="AC12" s="195"/>
      <c r="AD12" s="195"/>
      <c r="AE12" s="195">
        <v>0.15</v>
      </c>
      <c r="AF12" s="195"/>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7.4999999999999997E-3</v>
      </c>
      <c r="AE35" s="197">
        <f>SUM(AE11:AE34)</f>
        <v>0.15</v>
      </c>
      <c r="AF35" s="197">
        <f t="shared" si="3"/>
        <v>0</v>
      </c>
      <c r="AG35" s="197">
        <f t="shared" si="3"/>
        <v>0</v>
      </c>
      <c r="AH35" s="197">
        <f t="shared" si="3"/>
        <v>0</v>
      </c>
      <c r="AI35" s="197">
        <f t="shared" si="3"/>
        <v>0</v>
      </c>
      <c r="AJ35" s="198">
        <f t="shared" si="3"/>
        <v>0</v>
      </c>
      <c r="AK35" s="906" t="s">
        <v>1068</v>
      </c>
      <c r="AL35" s="906"/>
      <c r="AM35" s="910" t="s">
        <v>599</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1</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79" priority="3">
      <formula>$AQ11=2</formula>
    </cfRule>
  </conditionalFormatting>
  <conditionalFormatting sqref="Y11:AF34">
    <cfRule type="expression" dxfId="178" priority="2">
      <formula>$AQ11=3</formula>
    </cfRule>
  </conditionalFormatting>
  <conditionalFormatting sqref="AC11:AJ34">
    <cfRule type="expression" dxfId="177" priority="1">
      <formula>$AQ11=1</formula>
    </cfRule>
  </conditionalFormatting>
  <dataValidations count="2">
    <dataValidation type="list" allowBlank="1" showInputMessage="1" showErrorMessage="1" sqref="N11:O34" xr:uid="{FB86772B-20A3-4649-9F3F-19285B21F63F}">
      <formula1>INDIRECT(L11)</formula1>
    </dataValidation>
    <dataValidation type="list" allowBlank="1" showInputMessage="1" showErrorMessage="1" sqref="Y11:AB34" xr:uid="{F906AC40-8136-4EF6-B7D2-EEBC07A6A1C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8A4DE-E142-4A6C-868C-EA8811DE92C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S138</v>
      </c>
      <c r="AW5" s="182">
        <f>R7</f>
        <v>6.3000001907348633</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1.2500000000000001E-2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355</v>
      </c>
      <c r="O7" s="936"/>
      <c r="P7" s="907" t="s">
        <v>1052</v>
      </c>
      <c r="Q7" s="909"/>
      <c r="R7" s="937">
        <v>6.3000001907348633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651</v>
      </c>
      <c r="V11" s="902"/>
      <c r="W11" s="900"/>
      <c r="X11" s="902"/>
      <c r="Y11" s="193"/>
      <c r="Z11" s="194"/>
      <c r="AA11" s="194"/>
      <c r="AB11" s="194"/>
      <c r="AC11" s="195"/>
      <c r="AD11" s="195"/>
      <c r="AE11" s="195">
        <v>1.2500000000000001E-2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1.2500000000000001E-2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76" priority="3">
      <formula>$AQ11=2</formula>
    </cfRule>
  </conditionalFormatting>
  <conditionalFormatting sqref="Y11:AF34">
    <cfRule type="expression" dxfId="175" priority="2">
      <formula>$AQ11=3</formula>
    </cfRule>
  </conditionalFormatting>
  <conditionalFormatting sqref="AC11:AJ34">
    <cfRule type="expression" dxfId="174" priority="1">
      <formula>$AQ11=1</formula>
    </cfRule>
  </conditionalFormatting>
  <dataValidations count="2">
    <dataValidation type="list" allowBlank="1" showInputMessage="1" showErrorMessage="1" sqref="N11:O34" xr:uid="{C5CE4F58-1F60-4234-BD35-849EC2644B83}">
      <formula1>INDIRECT(L11)</formula1>
    </dataValidation>
    <dataValidation type="list" allowBlank="1" showInputMessage="1" showErrorMessage="1" sqref="Y11:AB34" xr:uid="{AD39583D-7E4B-482A-A65B-F3734847E55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E1B04-D703-44C0-90E1-DC55B41E87F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S139</v>
      </c>
      <c r="AW5" s="182">
        <f>R7</f>
        <v>6.1999998092651367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356</v>
      </c>
      <c r="O7" s="936"/>
      <c r="P7" s="907" t="s">
        <v>1052</v>
      </c>
      <c r="Q7" s="909"/>
      <c r="R7" s="937">
        <v>6.1999998092651367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73" priority="3">
      <formula>$AQ11=2</formula>
    </cfRule>
  </conditionalFormatting>
  <conditionalFormatting sqref="Y11:AF34">
    <cfRule type="expression" dxfId="172" priority="2">
      <formula>$AQ11=3</formula>
    </cfRule>
  </conditionalFormatting>
  <conditionalFormatting sqref="AC11:AJ34">
    <cfRule type="expression" dxfId="171" priority="1">
      <formula>$AQ11=1</formula>
    </cfRule>
  </conditionalFormatting>
  <dataValidations count="2">
    <dataValidation type="list" allowBlank="1" showInputMessage="1" showErrorMessage="1" sqref="N11:O34" xr:uid="{256FF902-03AD-4318-A36C-D7D0E1CC8A21}">
      <formula1>INDIRECT(L11)</formula1>
    </dataValidation>
    <dataValidation type="list" allowBlank="1" showInputMessage="1" showErrorMessage="1" sqref="Y11:AB34" xr:uid="{CEF350E9-D1DA-4EED-A344-566340C4E2E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0F7E5-EF3C-42FA-A80C-0DE806D58FC2}">
  <dimension ref="B1:CH53"/>
  <sheetViews>
    <sheetView showGridLines="0" showZeros="0" view="pageBreakPreview" topLeftCell="A2" zoomScale="90" zoomScaleNormal="85" zoomScaleSheetLayoutView="9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S140</v>
      </c>
      <c r="AW5" s="182">
        <f>R7</f>
        <v>6.3000001907348633</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357</v>
      </c>
      <c r="O7" s="936"/>
      <c r="P7" s="907" t="s">
        <v>1052</v>
      </c>
      <c r="Q7" s="909"/>
      <c r="R7" s="937">
        <v>6.3000001907348633</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70" priority="3">
      <formula>$AQ11=2</formula>
    </cfRule>
  </conditionalFormatting>
  <conditionalFormatting sqref="Y11:AF34">
    <cfRule type="expression" dxfId="169" priority="2">
      <formula>$AQ11=3</formula>
    </cfRule>
  </conditionalFormatting>
  <conditionalFormatting sqref="AC11:AJ34">
    <cfRule type="expression" dxfId="168" priority="1">
      <formula>$AQ11=1</formula>
    </cfRule>
  </conditionalFormatting>
  <dataValidations count="2">
    <dataValidation type="list" allowBlank="1" showInputMessage="1" showErrorMessage="1" sqref="N11:O34" xr:uid="{7DA6985F-2160-4774-A569-8F6A9AC36A7E}">
      <formula1>INDIRECT(L11)</formula1>
    </dataValidation>
    <dataValidation type="list" allowBlank="1" showInputMessage="1" showErrorMessage="1" sqref="Y11:AB34" xr:uid="{1698DCB0-DFA4-49EE-B201-56ED1974B11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0A429-EDBF-405E-BD4B-9349BA428DF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S141</v>
      </c>
      <c r="AW5" s="182">
        <f>R7</f>
        <v>5.4000000953674316</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358</v>
      </c>
      <c r="O7" s="936"/>
      <c r="P7" s="907" t="s">
        <v>1052</v>
      </c>
      <c r="Q7" s="909"/>
      <c r="R7" s="937">
        <v>5.4000000953674316</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67" priority="3">
      <formula>$AQ11=2</formula>
    </cfRule>
  </conditionalFormatting>
  <conditionalFormatting sqref="Y11:AF34">
    <cfRule type="expression" dxfId="166" priority="2">
      <formula>$AQ11=3</formula>
    </cfRule>
  </conditionalFormatting>
  <conditionalFormatting sqref="AC11:AJ34">
    <cfRule type="expression" dxfId="165" priority="1">
      <formula>$AQ11=1</formula>
    </cfRule>
  </conditionalFormatting>
  <dataValidations count="2">
    <dataValidation type="list" allowBlank="1" showInputMessage="1" showErrorMessage="1" sqref="N11:O34" xr:uid="{AF491427-0390-4B1F-91B2-4EAC2C0F0622}">
      <formula1>INDIRECT(L11)</formula1>
    </dataValidation>
    <dataValidation type="list" allowBlank="1" showInputMessage="1" showErrorMessage="1" sqref="Y11:AB34" xr:uid="{5D468093-DCFC-4B43-B13C-18367F3993F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EDDA1-D2B9-4203-BA1D-D592ECE1948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S142</v>
      </c>
      <c r="AW5" s="182">
        <f>R7</f>
        <v>9.5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359</v>
      </c>
      <c r="O7" s="936"/>
      <c r="P7" s="907" t="s">
        <v>1052</v>
      </c>
      <c r="Q7" s="909"/>
      <c r="R7" s="937">
        <v>9.5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64" priority="3">
      <formula>$AQ11=2</formula>
    </cfRule>
  </conditionalFormatting>
  <conditionalFormatting sqref="Y11:AF34">
    <cfRule type="expression" dxfId="163" priority="2">
      <formula>$AQ11=3</formula>
    </cfRule>
  </conditionalFormatting>
  <conditionalFormatting sqref="AC11:AJ34">
    <cfRule type="expression" dxfId="162" priority="1">
      <formula>$AQ11=1</formula>
    </cfRule>
  </conditionalFormatting>
  <dataValidations count="2">
    <dataValidation type="list" allowBlank="1" showInputMessage="1" showErrorMessage="1" sqref="N11:O34" xr:uid="{61E062A1-F1A1-4BBA-A278-F3B4B4D6CBF3}">
      <formula1>INDIRECT(L11)</formula1>
    </dataValidation>
    <dataValidation type="list" allowBlank="1" showInputMessage="1" showErrorMessage="1" sqref="Y11:AB34" xr:uid="{7ECB7E01-31E0-40CB-9A68-9FA96306C2F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359AB-E47E-459D-9631-B1F9695AD26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S143</v>
      </c>
      <c r="AW5" s="182">
        <f>R7</f>
        <v>9.5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360</v>
      </c>
      <c r="O7" s="936"/>
      <c r="P7" s="907" t="s">
        <v>1052</v>
      </c>
      <c r="Q7" s="909"/>
      <c r="R7" s="937">
        <v>9.5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61" priority="3">
      <formula>$AQ11=2</formula>
    </cfRule>
  </conditionalFormatting>
  <conditionalFormatting sqref="Y11:AF34">
    <cfRule type="expression" dxfId="160" priority="2">
      <formula>$AQ11=3</formula>
    </cfRule>
  </conditionalFormatting>
  <conditionalFormatting sqref="AC11:AJ34">
    <cfRule type="expression" dxfId="159" priority="1">
      <formula>$AQ11=1</formula>
    </cfRule>
  </conditionalFormatting>
  <dataValidations count="2">
    <dataValidation type="list" allowBlank="1" showInputMessage="1" showErrorMessage="1" sqref="N11:O34" xr:uid="{052ED4B6-EAA5-4616-A33A-236BE9E7219B}">
      <formula1>INDIRECT(L11)</formula1>
    </dataValidation>
    <dataValidation type="list" allowBlank="1" showInputMessage="1" showErrorMessage="1" sqref="Y11:AB34" xr:uid="{42F1EFDB-5571-4F4E-805F-0B19F626AA3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C976-AB30-4819-8B20-47EFAFD96A9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S144</v>
      </c>
      <c r="AW5" s="182">
        <f>R7</f>
        <v>9.5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361</v>
      </c>
      <c r="O7" s="936"/>
      <c r="P7" s="907" t="s">
        <v>1052</v>
      </c>
      <c r="Q7" s="909"/>
      <c r="R7" s="937">
        <v>9.5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58" priority="3">
      <formula>$AQ11=2</formula>
    </cfRule>
  </conditionalFormatting>
  <conditionalFormatting sqref="Y11:AF34">
    <cfRule type="expression" dxfId="157" priority="2">
      <formula>$AQ11=3</formula>
    </cfRule>
  </conditionalFormatting>
  <conditionalFormatting sqref="AC11:AJ34">
    <cfRule type="expression" dxfId="156" priority="1">
      <formula>$AQ11=1</formula>
    </cfRule>
  </conditionalFormatting>
  <dataValidations count="2">
    <dataValidation type="list" allowBlank="1" showInputMessage="1" showErrorMessage="1" sqref="N11:O34" xr:uid="{60FBEEE7-67A6-42DE-92FC-33E70E09CF48}">
      <formula1>INDIRECT(L11)</formula1>
    </dataValidation>
    <dataValidation type="list" allowBlank="1" showInputMessage="1" showErrorMessage="1" sqref="Y11:AB34" xr:uid="{C2352086-DCA2-413B-90D2-9A8640545EC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BD8C1-9274-4FDA-9FA7-04CEE2CB7B4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S145</v>
      </c>
      <c r="AW5" s="182">
        <f>R7</f>
        <v>9.6999998092651367</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362</v>
      </c>
      <c r="O7" s="936"/>
      <c r="P7" s="907" t="s">
        <v>1052</v>
      </c>
      <c r="Q7" s="909"/>
      <c r="R7" s="937">
        <v>9.6999998092651367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648</v>
      </c>
      <c r="O11" s="902"/>
      <c r="P11" s="900" t="s">
        <v>649</v>
      </c>
      <c r="Q11" s="902"/>
      <c r="R11" s="599" t="s">
        <v>267</v>
      </c>
      <c r="S11" s="599"/>
      <c r="T11" s="599"/>
      <c r="U11" s="900" t="s">
        <v>661</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55" priority="3">
      <formula>$AQ11=2</formula>
    </cfRule>
  </conditionalFormatting>
  <conditionalFormatting sqref="Y11:AF34">
    <cfRule type="expression" dxfId="154" priority="2">
      <formula>$AQ11=3</formula>
    </cfRule>
  </conditionalFormatting>
  <conditionalFormatting sqref="AC11:AJ34">
    <cfRule type="expression" dxfId="153" priority="1">
      <formula>$AQ11=1</formula>
    </cfRule>
  </conditionalFormatting>
  <dataValidations count="2">
    <dataValidation type="list" allowBlank="1" showInputMessage="1" showErrorMessage="1" sqref="N11:O34" xr:uid="{130AD659-8743-407C-9463-98A42EDCF661}">
      <formula1>INDIRECT(L11)</formula1>
    </dataValidation>
    <dataValidation type="list" allowBlank="1" showInputMessage="1" showErrorMessage="1" sqref="Y11:AB34" xr:uid="{919DAFFE-EAF8-49B0-9C6A-283088295EE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1FE38-6176-4D3C-8801-BDBD581B5F2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S146</v>
      </c>
      <c r="AW5" s="182">
        <f>R7</f>
        <v>9.5</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363</v>
      </c>
      <c r="O7" s="936"/>
      <c r="P7" s="907" t="s">
        <v>1052</v>
      </c>
      <c r="Q7" s="909"/>
      <c r="R7" s="937">
        <v>9.5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52" priority="3">
      <formula>$AQ11=2</formula>
    </cfRule>
  </conditionalFormatting>
  <conditionalFormatting sqref="Y11:AF34">
    <cfRule type="expression" dxfId="151" priority="2">
      <formula>$AQ11=3</formula>
    </cfRule>
  </conditionalFormatting>
  <conditionalFormatting sqref="AC11:AJ34">
    <cfRule type="expression" dxfId="150" priority="1">
      <formula>$AQ11=1</formula>
    </cfRule>
  </conditionalFormatting>
  <dataValidations count="2">
    <dataValidation type="list" allowBlank="1" showInputMessage="1" showErrorMessage="1" sqref="N11:O34" xr:uid="{90B3B740-AFB2-4D1B-8CA1-DA4DA133A6C6}">
      <formula1>INDIRECT(L11)</formula1>
    </dataValidation>
    <dataValidation type="list" allowBlank="1" showInputMessage="1" showErrorMessage="1" sqref="Y11:AB34" xr:uid="{E16FDBF5-0FA1-4A08-A205-DD458A0909D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2C0F2-F5A6-4B15-BB1D-0003CA8D8A3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S147</v>
      </c>
      <c r="AW5" s="182">
        <f>R7</f>
        <v>9.5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364</v>
      </c>
      <c r="O7" s="936"/>
      <c r="P7" s="907" t="s">
        <v>1052</v>
      </c>
      <c r="Q7" s="909"/>
      <c r="R7" s="937">
        <v>9.5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49" priority="3">
      <formula>$AQ11=2</formula>
    </cfRule>
  </conditionalFormatting>
  <conditionalFormatting sqref="Y11:AF34">
    <cfRule type="expression" dxfId="148" priority="2">
      <formula>$AQ11=3</formula>
    </cfRule>
  </conditionalFormatting>
  <conditionalFormatting sqref="AC11:AJ34">
    <cfRule type="expression" dxfId="147" priority="1">
      <formula>$AQ11=1</formula>
    </cfRule>
  </conditionalFormatting>
  <dataValidations count="2">
    <dataValidation type="list" allowBlank="1" showInputMessage="1" showErrorMessage="1" sqref="N11:O34" xr:uid="{984A3735-B840-451E-971C-61B55ECA8C9A}">
      <formula1>INDIRECT(L11)</formula1>
    </dataValidation>
    <dataValidation type="list" allowBlank="1" showInputMessage="1" showErrorMessage="1" sqref="Y11:AB34" xr:uid="{B8A8B1C2-B451-4090-B34F-033357ABE65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0D9A-2878-4492-99FF-35AD364A34E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S148</v>
      </c>
      <c r="AW5" s="182">
        <f>R7</f>
        <v>9.5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365</v>
      </c>
      <c r="O7" s="936"/>
      <c r="P7" s="907" t="s">
        <v>1052</v>
      </c>
      <c r="Q7" s="909"/>
      <c r="R7" s="937">
        <v>9.5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46" priority="3">
      <formula>$AQ11=2</formula>
    </cfRule>
  </conditionalFormatting>
  <conditionalFormatting sqref="Y11:AF34">
    <cfRule type="expression" dxfId="145" priority="2">
      <formula>$AQ11=3</formula>
    </cfRule>
  </conditionalFormatting>
  <conditionalFormatting sqref="AC11:AJ34">
    <cfRule type="expression" dxfId="144" priority="1">
      <formula>$AQ11=1</formula>
    </cfRule>
  </conditionalFormatting>
  <dataValidations count="2">
    <dataValidation type="list" allowBlank="1" showInputMessage="1" showErrorMessage="1" sqref="N11:O34" xr:uid="{31D58C12-9C60-4386-8F9B-D6ACF2FD8B32}">
      <formula1>INDIRECT(L11)</formula1>
    </dataValidation>
    <dataValidation type="list" allowBlank="1" showInputMessage="1" showErrorMessage="1" sqref="Y11:AB34" xr:uid="{664935FA-FD45-4953-8B55-E7F353A43EF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DA71F-C2E4-4CCF-A863-19A3EE0E4BD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S149</v>
      </c>
      <c r="AW5" s="182">
        <f>R7</f>
        <v>9.5</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366</v>
      </c>
      <c r="O7" s="936"/>
      <c r="P7" s="907" t="s">
        <v>1052</v>
      </c>
      <c r="Q7" s="909"/>
      <c r="R7" s="937">
        <v>9.5</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43" priority="3">
      <formula>$AQ11=2</formula>
    </cfRule>
  </conditionalFormatting>
  <conditionalFormatting sqref="Y11:AF34">
    <cfRule type="expression" dxfId="142" priority="2">
      <formula>$AQ11=3</formula>
    </cfRule>
  </conditionalFormatting>
  <conditionalFormatting sqref="AC11:AJ34">
    <cfRule type="expression" dxfId="141" priority="1">
      <formula>$AQ11=1</formula>
    </cfRule>
  </conditionalFormatting>
  <dataValidations count="2">
    <dataValidation type="list" allowBlank="1" showInputMessage="1" showErrorMessage="1" sqref="N11:O34" xr:uid="{F2AFAFE1-0E6A-4CE7-84FF-46BADA0A9DC0}">
      <formula1>INDIRECT(L11)</formula1>
    </dataValidation>
    <dataValidation type="list" allowBlank="1" showInputMessage="1" showErrorMessage="1" sqref="Y11:AB34" xr:uid="{E1C17F14-D27B-484C-89B1-D8FD08E2295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A84D8-5962-49F4-870E-E20E45EDB422}">
  <dimension ref="B1:CH53"/>
  <sheetViews>
    <sheetView showGridLines="0" showZeros="0" view="pageBreakPreview" topLeftCell="A2" zoomScale="90" zoomScaleNormal="85" zoomScaleSheetLayoutView="9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S150</v>
      </c>
      <c r="AW5" s="182">
        <f>R7</f>
        <v>9.6999998092651367</v>
      </c>
      <c r="AX5" s="183" t="str">
        <f>AM35</f>
        <v>Ⅲ</v>
      </c>
      <c r="AY5" s="183">
        <f>Y37</f>
        <v>0</v>
      </c>
      <c r="AZ5" s="183">
        <f t="shared" ref="AZ5:BJ5" si="0">Z37</f>
        <v>0</v>
      </c>
      <c r="BA5" s="183">
        <f t="shared" si="0"/>
        <v>0</v>
      </c>
      <c r="BB5" s="183">
        <f>AB37</f>
        <v>0</v>
      </c>
      <c r="BC5" s="183">
        <f t="shared" si="0"/>
        <v>0</v>
      </c>
      <c r="BD5" s="183">
        <f>AD37</f>
        <v>1</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0.03</v>
      </c>
      <c r="BQ5" s="183">
        <f t="shared" si="1"/>
        <v>0</v>
      </c>
      <c r="BR5" s="183">
        <f>AF35</f>
        <v>2.4999999999999998E-2</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367</v>
      </c>
      <c r="O7" s="936"/>
      <c r="P7" s="907" t="s">
        <v>1052</v>
      </c>
      <c r="Q7" s="909"/>
      <c r="R7" s="937">
        <v>9.6999998092651367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652</v>
      </c>
      <c r="V11" s="902"/>
      <c r="W11" s="900"/>
      <c r="X11" s="902"/>
      <c r="Y11" s="193"/>
      <c r="Z11" s="194"/>
      <c r="AA11" s="194"/>
      <c r="AB11" s="194"/>
      <c r="AC11" s="195"/>
      <c r="AD11" s="195">
        <v>0.03</v>
      </c>
      <c r="AE11" s="195"/>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673</v>
      </c>
      <c r="O12" s="902"/>
      <c r="P12" s="900" t="s">
        <v>649</v>
      </c>
      <c r="Q12" s="902"/>
      <c r="R12" s="599" t="s">
        <v>267</v>
      </c>
      <c r="S12" s="599"/>
      <c r="T12" s="599"/>
      <c r="U12" s="900" t="s">
        <v>652</v>
      </c>
      <c r="V12" s="902"/>
      <c r="W12" s="900"/>
      <c r="X12" s="902"/>
      <c r="Y12" s="193"/>
      <c r="Z12" s="194"/>
      <c r="AA12" s="194"/>
      <c r="AB12" s="194"/>
      <c r="AC12" s="195"/>
      <c r="AD12" s="195"/>
      <c r="AE12" s="195"/>
      <c r="AF12" s="195">
        <v>2.5000000000000001E-3</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673</v>
      </c>
      <c r="O13" s="902"/>
      <c r="P13" s="900" t="s">
        <v>649</v>
      </c>
      <c r="Q13" s="902"/>
      <c r="R13" s="604" t="s">
        <v>267</v>
      </c>
      <c r="S13" s="605"/>
      <c r="T13" s="606"/>
      <c r="U13" s="900" t="s">
        <v>661</v>
      </c>
      <c r="V13" s="902"/>
      <c r="W13" s="900"/>
      <c r="X13" s="902"/>
      <c r="Y13" s="193"/>
      <c r="Z13" s="194"/>
      <c r="AA13" s="194"/>
      <c r="AB13" s="194"/>
      <c r="AC13" s="195"/>
      <c r="AD13" s="195"/>
      <c r="AE13" s="195"/>
      <c r="AF13" s="195">
        <v>2.2499999999999999E-2</v>
      </c>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0.03</v>
      </c>
      <c r="AE35" s="197">
        <f>SUM(AE11:AE34)</f>
        <v>0</v>
      </c>
      <c r="AF35" s="197">
        <f t="shared" si="3"/>
        <v>2.4999999999999998E-2</v>
      </c>
      <c r="AG35" s="197">
        <f t="shared" si="3"/>
        <v>0</v>
      </c>
      <c r="AH35" s="197">
        <f t="shared" si="3"/>
        <v>0</v>
      </c>
      <c r="AI35" s="197">
        <f t="shared" si="3"/>
        <v>0</v>
      </c>
      <c r="AJ35" s="198">
        <f t="shared" si="3"/>
        <v>0</v>
      </c>
      <c r="AK35" s="906" t="s">
        <v>1068</v>
      </c>
      <c r="AL35" s="906"/>
      <c r="AM35" s="910" t="s">
        <v>599</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1</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40" priority="3">
      <formula>$AQ11=2</formula>
    </cfRule>
  </conditionalFormatting>
  <conditionalFormatting sqref="Y11:AF34">
    <cfRule type="expression" dxfId="139" priority="2">
      <formula>$AQ11=3</formula>
    </cfRule>
  </conditionalFormatting>
  <conditionalFormatting sqref="AC11:AJ34">
    <cfRule type="expression" dxfId="138" priority="1">
      <formula>$AQ11=1</formula>
    </cfRule>
  </conditionalFormatting>
  <dataValidations count="2">
    <dataValidation type="list" allowBlank="1" showInputMessage="1" showErrorMessage="1" sqref="N11:O34" xr:uid="{DC7BEF9A-4AA8-41D0-96A7-C7DC274BD6D8}">
      <formula1>INDIRECT(L11)</formula1>
    </dataValidation>
    <dataValidation type="list" allowBlank="1" showInputMessage="1" showErrorMessage="1" sqref="Y11:AB34" xr:uid="{8D72F0DF-1020-4D46-BCE7-7FCF6D2E364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D2331-00AC-4D2A-9AB6-74F331716D0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S151</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368</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37" priority="3">
      <formula>$AQ11=2</formula>
    </cfRule>
  </conditionalFormatting>
  <conditionalFormatting sqref="Y11:AF34">
    <cfRule type="expression" dxfId="136" priority="2">
      <formula>$AQ11=3</formula>
    </cfRule>
  </conditionalFormatting>
  <conditionalFormatting sqref="AC11:AJ34">
    <cfRule type="expression" dxfId="135" priority="1">
      <formula>$AQ11=1</formula>
    </cfRule>
  </conditionalFormatting>
  <dataValidations count="2">
    <dataValidation type="list" allowBlank="1" showInputMessage="1" showErrorMessage="1" sqref="N11:O34" xr:uid="{77C32A2E-950A-4F79-9174-2DCE7C54E5FA}">
      <formula1>INDIRECT(L11)</formula1>
    </dataValidation>
    <dataValidation type="list" allowBlank="1" showInputMessage="1" showErrorMessage="1" sqref="Y11:AB34" xr:uid="{24D9D78B-154B-4B0D-9E28-820C73747B7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5B3E8-99FB-427E-A707-A986CBE8352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S152</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369</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34" priority="3">
      <formula>$AQ11=2</formula>
    </cfRule>
  </conditionalFormatting>
  <conditionalFormatting sqref="Y11:AF34">
    <cfRule type="expression" dxfId="133" priority="2">
      <formula>$AQ11=3</formula>
    </cfRule>
  </conditionalFormatting>
  <conditionalFormatting sqref="AC11:AJ34">
    <cfRule type="expression" dxfId="132" priority="1">
      <formula>$AQ11=1</formula>
    </cfRule>
  </conditionalFormatting>
  <dataValidations count="2">
    <dataValidation type="list" allowBlank="1" showInputMessage="1" showErrorMessage="1" sqref="N11:O34" xr:uid="{11BC5E47-23CE-4DA0-BFDF-CC0527BBD33C}">
      <formula1>INDIRECT(L11)</formula1>
    </dataValidation>
    <dataValidation type="list" allowBlank="1" showInputMessage="1" showErrorMessage="1" sqref="Y11:AB34" xr:uid="{4C290667-CDAA-422D-B77C-038B73361F3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E2BAE-FA5E-4965-80D5-B1A35442544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S153</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31" priority="3">
      <formula>$AQ11=2</formula>
    </cfRule>
  </conditionalFormatting>
  <conditionalFormatting sqref="Y11:AF34">
    <cfRule type="expression" dxfId="130" priority="2">
      <formula>$AQ11=3</formula>
    </cfRule>
  </conditionalFormatting>
  <conditionalFormatting sqref="AC11:AJ34">
    <cfRule type="expression" dxfId="129" priority="1">
      <formula>$AQ11=1</formula>
    </cfRule>
  </conditionalFormatting>
  <dataValidations count="2">
    <dataValidation type="list" allowBlank="1" showInputMessage="1" showErrorMessage="1" sqref="N11:O34" xr:uid="{C289A2D4-1FC8-4399-8160-49682BDA71D8}">
      <formula1>INDIRECT(L11)</formula1>
    </dataValidation>
    <dataValidation type="list" allowBlank="1" showInputMessage="1" showErrorMessage="1" sqref="Y11:AB34" xr:uid="{98719D9E-99F2-48E0-84BE-EF77A31ABC7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9F213-3E2E-4789-91C9-F024CA291CA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S154</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371</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28" priority="3">
      <formula>$AQ11=2</formula>
    </cfRule>
  </conditionalFormatting>
  <conditionalFormatting sqref="Y11:AF34">
    <cfRule type="expression" dxfId="127" priority="2">
      <formula>$AQ11=3</formula>
    </cfRule>
  </conditionalFormatting>
  <conditionalFormatting sqref="AC11:AJ34">
    <cfRule type="expression" dxfId="126" priority="1">
      <formula>$AQ11=1</formula>
    </cfRule>
  </conditionalFormatting>
  <dataValidations count="2">
    <dataValidation type="list" allowBlank="1" showInputMessage="1" showErrorMessage="1" sqref="N11:O34" xr:uid="{2853A5D1-D7B6-43F8-9B40-1915F5539167}">
      <formula1>INDIRECT(L11)</formula1>
    </dataValidation>
    <dataValidation type="list" allowBlank="1" showInputMessage="1" showErrorMessage="1" sqref="Y11:AB34" xr:uid="{89C41C87-2216-4FF9-9AB5-623D6CA5F02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5F2DB-2275-4914-BEAD-CE5AD0EE143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S155</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372</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25" priority="3">
      <formula>$AQ11=2</formula>
    </cfRule>
  </conditionalFormatting>
  <conditionalFormatting sqref="Y11:AF34">
    <cfRule type="expression" dxfId="124" priority="2">
      <formula>$AQ11=3</formula>
    </cfRule>
  </conditionalFormatting>
  <conditionalFormatting sqref="AC11:AJ34">
    <cfRule type="expression" dxfId="123" priority="1">
      <formula>$AQ11=1</formula>
    </cfRule>
  </conditionalFormatting>
  <dataValidations count="2">
    <dataValidation type="list" allowBlank="1" showInputMessage="1" showErrorMessage="1" sqref="N11:O34" xr:uid="{C40DF583-7FCC-4DC7-8AB8-596364D33FC9}">
      <formula1>INDIRECT(L11)</formula1>
    </dataValidation>
    <dataValidation type="list" allowBlank="1" showInputMessage="1" showErrorMessage="1" sqref="Y11:AB34" xr:uid="{1698857F-3AC2-4785-A71C-ADA1DDA805E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9394A-96E6-49D1-8BCA-F35C59E27799}">
  <dimension ref="B1:CH53"/>
  <sheetViews>
    <sheetView showGridLines="0" showZeros="0" view="pageBreakPreview" topLeftCell="D2" zoomScale="90" zoomScaleNormal="85" zoomScaleSheetLayoutView="90"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S156</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5.0000000000000001E-3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373</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648</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673</v>
      </c>
      <c r="O12" s="902"/>
      <c r="P12" s="900" t="s">
        <v>649</v>
      </c>
      <c r="Q12" s="902"/>
      <c r="R12" s="599" t="s">
        <v>267</v>
      </c>
      <c r="S12" s="599"/>
      <c r="T12" s="599"/>
      <c r="U12" s="900" t="s">
        <v>652</v>
      </c>
      <c r="V12" s="902"/>
      <c r="W12" s="900"/>
      <c r="X12" s="902"/>
      <c r="Y12" s="193"/>
      <c r="Z12" s="194"/>
      <c r="AA12" s="194"/>
      <c r="AB12" s="194"/>
      <c r="AC12" s="195"/>
      <c r="AD12" s="195"/>
      <c r="AE12" s="195"/>
      <c r="AF12" s="195">
        <v>2.5000000000000001E-3</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5.0000000000000001E-3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22" priority="3">
      <formula>$AQ11=2</formula>
    </cfRule>
  </conditionalFormatting>
  <conditionalFormatting sqref="Y11:AF34">
    <cfRule type="expression" dxfId="121" priority="2">
      <formula>$AQ11=3</formula>
    </cfRule>
  </conditionalFormatting>
  <conditionalFormatting sqref="AC11:AJ34">
    <cfRule type="expression" dxfId="120" priority="1">
      <formula>$AQ11=1</formula>
    </cfRule>
  </conditionalFormatting>
  <dataValidations count="2">
    <dataValidation type="list" allowBlank="1" showInputMessage="1" showErrorMessage="1" sqref="N11:O34" xr:uid="{08AAAE93-CF3E-499F-9C85-59F30A14EC9D}">
      <formula1>INDIRECT(L11)</formula1>
    </dataValidation>
    <dataValidation type="list" allowBlank="1" showInputMessage="1" showErrorMessage="1" sqref="Y11:AB34" xr:uid="{8D944578-EF8F-4849-A8C6-CCCB9FC17D2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94DEB-323B-401A-AC06-266D93C15AC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S157</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374</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19" priority="3">
      <formula>$AQ11=2</formula>
    </cfRule>
  </conditionalFormatting>
  <conditionalFormatting sqref="Y11:AF34">
    <cfRule type="expression" dxfId="118" priority="2">
      <formula>$AQ11=3</formula>
    </cfRule>
  </conditionalFormatting>
  <conditionalFormatting sqref="AC11:AJ34">
    <cfRule type="expression" dxfId="117" priority="1">
      <formula>$AQ11=1</formula>
    </cfRule>
  </conditionalFormatting>
  <dataValidations count="2">
    <dataValidation type="list" allowBlank="1" showInputMessage="1" showErrorMessage="1" sqref="N11:O34" xr:uid="{E9607B5A-F0C6-4C18-8867-77948EDE356E}">
      <formula1>INDIRECT(L11)</formula1>
    </dataValidation>
    <dataValidation type="list" allowBlank="1" showInputMessage="1" showErrorMessage="1" sqref="Y11:AB34" xr:uid="{3791BC71-36B2-4954-AF20-488F1EDDCAF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64B21-57A3-42C1-A7AC-A694CB4CABE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S158</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375</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16" priority="3">
      <formula>$AQ11=2</formula>
    </cfRule>
  </conditionalFormatting>
  <conditionalFormatting sqref="Y11:AF34">
    <cfRule type="expression" dxfId="115" priority="2">
      <formula>$AQ11=3</formula>
    </cfRule>
  </conditionalFormatting>
  <conditionalFormatting sqref="AC11:AJ34">
    <cfRule type="expression" dxfId="114" priority="1">
      <formula>$AQ11=1</formula>
    </cfRule>
  </conditionalFormatting>
  <dataValidations count="2">
    <dataValidation type="list" allowBlank="1" showInputMessage="1" showErrorMessage="1" sqref="N11:O34" xr:uid="{E80824CE-499D-4FBA-9563-A854FA5A6E93}">
      <formula1>INDIRECT(L11)</formula1>
    </dataValidation>
    <dataValidation type="list" allowBlank="1" showInputMessage="1" showErrorMessage="1" sqref="Y11:AB34" xr:uid="{2E51A7BB-AC5F-4BB4-9BB8-6CA7FF95520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6D40F-4BDF-444B-927B-637E95FB3C56}">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S159</v>
      </c>
      <c r="AW5" s="182">
        <f>R7</f>
        <v>10</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2.5000000000000001E-2</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376</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652</v>
      </c>
      <c r="V11" s="902"/>
      <c r="W11" s="900"/>
      <c r="X11" s="902"/>
      <c r="Y11" s="193"/>
      <c r="Z11" s="194"/>
      <c r="AA11" s="194"/>
      <c r="AB11" s="194"/>
      <c r="AC11" s="195"/>
      <c r="AD11" s="195"/>
      <c r="AE11" s="195">
        <v>2.5000000000000001E-2</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2.5000000000000001E-2</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13" priority="3">
      <formula>$AQ11=2</formula>
    </cfRule>
  </conditionalFormatting>
  <conditionalFormatting sqref="Y11:AF34">
    <cfRule type="expression" dxfId="112" priority="2">
      <formula>$AQ11=3</formula>
    </cfRule>
  </conditionalFormatting>
  <conditionalFormatting sqref="AC11:AJ34">
    <cfRule type="expression" dxfId="111" priority="1">
      <formula>$AQ11=1</formula>
    </cfRule>
  </conditionalFormatting>
  <dataValidations count="2">
    <dataValidation type="list" allowBlank="1" showInputMessage="1" showErrorMessage="1" sqref="N11:O34" xr:uid="{E55D55D1-5DB1-49EC-A84B-06DB065D3139}">
      <formula1>INDIRECT(L11)</formula1>
    </dataValidation>
    <dataValidation type="list" allowBlank="1" showInputMessage="1" showErrorMessage="1" sqref="Y11:AB34" xr:uid="{779C4786-85B3-424D-9D95-5222111A4F5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0056A-250C-4B3F-ACF8-EFC372CC0BF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S160</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377</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10" priority="3">
      <formula>$AQ11=2</formula>
    </cfRule>
  </conditionalFormatting>
  <conditionalFormatting sqref="Y11:AF34">
    <cfRule type="expression" dxfId="109" priority="2">
      <formula>$AQ11=3</formula>
    </cfRule>
  </conditionalFormatting>
  <conditionalFormatting sqref="AC11:AJ34">
    <cfRule type="expression" dxfId="108" priority="1">
      <formula>$AQ11=1</formula>
    </cfRule>
  </conditionalFormatting>
  <dataValidations count="2">
    <dataValidation type="list" allowBlank="1" showInputMessage="1" showErrorMessage="1" sqref="N11:O34" xr:uid="{0397B2C9-CEF0-4B4B-B953-F4B2AB1E45A5}">
      <formula1>INDIRECT(L11)</formula1>
    </dataValidation>
    <dataValidation type="list" allowBlank="1" showInputMessage="1" showErrorMessage="1" sqref="Y11:AB34" xr:uid="{00EF7033-F565-4893-8032-4ED3722BAFD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25AEC-49FE-43B5-A973-64BBFEABBCF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S161</v>
      </c>
      <c r="AW5" s="182">
        <f>R7</f>
        <v>10.100000381469727</v>
      </c>
      <c r="AX5" s="183" t="str">
        <f>AM35</f>
        <v>Ⅱ</v>
      </c>
      <c r="AY5" s="183">
        <f>Y37</f>
        <v>0</v>
      </c>
      <c r="AZ5" s="183">
        <f t="shared" ref="AZ5:BJ5" si="0">Z37</f>
        <v>0</v>
      </c>
      <c r="BA5" s="183">
        <f t="shared" si="0"/>
        <v>0</v>
      </c>
      <c r="BB5" s="183">
        <f>AB37</f>
        <v>0</v>
      </c>
      <c r="BC5" s="183">
        <f t="shared" si="0"/>
        <v>0</v>
      </c>
      <c r="BD5" s="183">
        <f>AD37</f>
        <v>0</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5.0000000000000001E-3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378</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673</v>
      </c>
      <c r="O12" s="902"/>
      <c r="P12" s="900" t="s">
        <v>649</v>
      </c>
      <c r="Q12" s="902"/>
      <c r="R12" s="599" t="s">
        <v>267</v>
      </c>
      <c r="S12" s="599"/>
      <c r="T12" s="599"/>
      <c r="U12" s="900" t="s">
        <v>652</v>
      </c>
      <c r="V12" s="902"/>
      <c r="W12" s="900"/>
      <c r="X12" s="902"/>
      <c r="Y12" s="193"/>
      <c r="Z12" s="194"/>
      <c r="AA12" s="194"/>
      <c r="AB12" s="194"/>
      <c r="AC12" s="195"/>
      <c r="AD12" s="195"/>
      <c r="AE12" s="195"/>
      <c r="AF12" s="195">
        <v>2.5000000000000001E-3</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5.0000000000000001E-3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07" priority="3">
      <formula>$AQ11=2</formula>
    </cfRule>
  </conditionalFormatting>
  <conditionalFormatting sqref="Y11:AF34">
    <cfRule type="expression" dxfId="106" priority="2">
      <formula>$AQ11=3</formula>
    </cfRule>
  </conditionalFormatting>
  <conditionalFormatting sqref="AC11:AJ34">
    <cfRule type="expression" dxfId="105" priority="1">
      <formula>$AQ11=1</formula>
    </cfRule>
  </conditionalFormatting>
  <dataValidations count="2">
    <dataValidation type="list" allowBlank="1" showInputMessage="1" showErrorMessage="1" sqref="N11:O34" xr:uid="{8150CDBD-B34A-4FD3-BB64-C5E46E65FAC2}">
      <formula1>INDIRECT(L11)</formula1>
    </dataValidation>
    <dataValidation type="list" allowBlank="1" showInputMessage="1" showErrorMessage="1" sqref="Y11:AB34" xr:uid="{62E71447-0079-48FC-A5A3-8566C947E40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63A14-AF61-4073-822C-5252B4039EA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S162</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379</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686</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04" priority="3">
      <formula>$AQ11=2</formula>
    </cfRule>
  </conditionalFormatting>
  <conditionalFormatting sqref="Y11:AF34">
    <cfRule type="expression" dxfId="103" priority="2">
      <formula>$AQ11=3</formula>
    </cfRule>
  </conditionalFormatting>
  <conditionalFormatting sqref="AC11:AJ34">
    <cfRule type="expression" dxfId="102" priority="1">
      <formula>$AQ11=1</formula>
    </cfRule>
  </conditionalFormatting>
  <dataValidations count="2">
    <dataValidation type="list" allowBlank="1" showInputMessage="1" showErrorMessage="1" sqref="N11:O34" xr:uid="{91852176-4956-4844-88BD-1D9EAF1D35B8}">
      <formula1>INDIRECT(L11)</formula1>
    </dataValidation>
    <dataValidation type="list" allowBlank="1" showInputMessage="1" showErrorMessage="1" sqref="Y11:AB34" xr:uid="{5822E415-381F-4B4E-B0F7-351233908AA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FC0D6-F620-4F8B-8430-675F96B2981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S163</v>
      </c>
      <c r="AW5" s="182">
        <f>R7</f>
        <v>10</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5.0000000000000001E-3</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661</v>
      </c>
      <c r="V11" s="902"/>
      <c r="W11" s="900"/>
      <c r="X11" s="902"/>
      <c r="Y11" s="193"/>
      <c r="Z11" s="194"/>
      <c r="AA11" s="194"/>
      <c r="AB11" s="194"/>
      <c r="AC11" s="195"/>
      <c r="AD11" s="195"/>
      <c r="AE11" s="195">
        <v>5.0000000000000001E-3</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5.0000000000000001E-3</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01" priority="3">
      <formula>$AQ11=2</formula>
    </cfRule>
  </conditionalFormatting>
  <conditionalFormatting sqref="Y11:AF34">
    <cfRule type="expression" dxfId="100" priority="2">
      <formula>$AQ11=3</formula>
    </cfRule>
  </conditionalFormatting>
  <conditionalFormatting sqref="AC11:AJ34">
    <cfRule type="expression" dxfId="99" priority="1">
      <formula>$AQ11=1</formula>
    </cfRule>
  </conditionalFormatting>
  <dataValidations count="2">
    <dataValidation type="list" allowBlank="1" showInputMessage="1" showErrorMessage="1" sqref="N11:O34" xr:uid="{1815D01C-74B3-44AC-B44D-76A51DDBBE37}">
      <formula1>INDIRECT(L11)</formula1>
    </dataValidation>
    <dataValidation type="list" allowBlank="1" showInputMessage="1" showErrorMessage="1" sqref="Y11:AB34" xr:uid="{282F79CC-1B5C-468F-B4B4-9B89E9C664DE}">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E0BB6-5147-49F2-9752-10E35F0647C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S164</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381</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98" priority="3">
      <formula>$AQ11=2</formula>
    </cfRule>
  </conditionalFormatting>
  <conditionalFormatting sqref="Y11:AF34">
    <cfRule type="expression" dxfId="97" priority="2">
      <formula>$AQ11=3</formula>
    </cfRule>
  </conditionalFormatting>
  <conditionalFormatting sqref="AC11:AJ34">
    <cfRule type="expression" dxfId="96" priority="1">
      <formula>$AQ11=1</formula>
    </cfRule>
  </conditionalFormatting>
  <dataValidations count="2">
    <dataValidation type="list" allowBlank="1" showInputMessage="1" showErrorMessage="1" sqref="N11:O34" xr:uid="{9C069506-BDE5-410B-BBA1-E58BD9265DF8}">
      <formula1>INDIRECT(L11)</formula1>
    </dataValidation>
    <dataValidation type="list" allowBlank="1" showInputMessage="1" showErrorMessage="1" sqref="Y11:AB34" xr:uid="{C7B493F1-8948-42D3-910D-458537C7C88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F0F7A-17F0-422E-B8CF-FC254568419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S165</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382</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95" priority="3">
      <formula>$AQ11=2</formula>
    </cfRule>
  </conditionalFormatting>
  <conditionalFormatting sqref="Y11:AF34">
    <cfRule type="expression" dxfId="94" priority="2">
      <formula>$AQ11=3</formula>
    </cfRule>
  </conditionalFormatting>
  <conditionalFormatting sqref="AC11:AJ34">
    <cfRule type="expression" dxfId="93" priority="1">
      <formula>$AQ11=1</formula>
    </cfRule>
  </conditionalFormatting>
  <dataValidations count="2">
    <dataValidation type="list" allowBlank="1" showInputMessage="1" showErrorMessage="1" sqref="N11:O34" xr:uid="{FCFBA2CD-A847-4E75-AA39-BD3E7C30C742}">
      <formula1>INDIRECT(L11)</formula1>
    </dataValidation>
    <dataValidation type="list" allowBlank="1" showInputMessage="1" showErrorMessage="1" sqref="Y11:AB34" xr:uid="{0BAB4500-408A-4F00-9F2F-A872468A5895}">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E1898-5BF8-4D82-A63D-62F68D7E848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S166</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383</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92" priority="3">
      <formula>$AQ11=2</formula>
    </cfRule>
  </conditionalFormatting>
  <conditionalFormatting sqref="Y11:AF34">
    <cfRule type="expression" dxfId="91" priority="2">
      <formula>$AQ11=3</formula>
    </cfRule>
  </conditionalFormatting>
  <conditionalFormatting sqref="AC11:AJ34">
    <cfRule type="expression" dxfId="90" priority="1">
      <formula>$AQ11=1</formula>
    </cfRule>
  </conditionalFormatting>
  <dataValidations count="2">
    <dataValidation type="list" allowBlank="1" showInputMessage="1" showErrorMessage="1" sqref="N11:O34" xr:uid="{16CB5B9A-6B75-4F8A-82D0-B0AA9D34798C}">
      <formula1>INDIRECT(L11)</formula1>
    </dataValidation>
    <dataValidation type="list" allowBlank="1" showInputMessage="1" showErrorMessage="1" sqref="Y11:AB34" xr:uid="{36761FD8-8EF4-4EBF-948F-4C81D1788DE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D93A0-6B8B-4E11-B7B7-500610CA7AD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S167</v>
      </c>
      <c r="AW5" s="182">
        <f>R7</f>
        <v>9.6999998092651367</v>
      </c>
      <c r="AX5" s="183" t="str">
        <f>AM35</f>
        <v>Ⅱ</v>
      </c>
      <c r="AY5" s="183">
        <f>Y37</f>
        <v>0</v>
      </c>
      <c r="AZ5" s="183">
        <f t="shared" ref="AZ5:BJ5" si="0">Z37</f>
        <v>0</v>
      </c>
      <c r="BA5" s="183">
        <f t="shared" si="0"/>
        <v>0</v>
      </c>
      <c r="BB5" s="183">
        <f>AB37</f>
        <v>0</v>
      </c>
      <c r="BC5" s="183">
        <f t="shared" si="0"/>
        <v>0</v>
      </c>
      <c r="BD5" s="183">
        <f>AD37</f>
        <v>0</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5.0000000000000001E-3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384</v>
      </c>
      <c r="O7" s="936"/>
      <c r="P7" s="907" t="s">
        <v>1052</v>
      </c>
      <c r="Q7" s="909"/>
      <c r="R7" s="937">
        <v>9.6999998092651367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648</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673</v>
      </c>
      <c r="O12" s="902"/>
      <c r="P12" s="900" t="s">
        <v>649</v>
      </c>
      <c r="Q12" s="902"/>
      <c r="R12" s="599" t="s">
        <v>267</v>
      </c>
      <c r="S12" s="599"/>
      <c r="T12" s="599"/>
      <c r="U12" s="900" t="s">
        <v>652</v>
      </c>
      <c r="V12" s="902"/>
      <c r="W12" s="900"/>
      <c r="X12" s="902"/>
      <c r="Y12" s="193"/>
      <c r="Z12" s="194"/>
      <c r="AA12" s="194"/>
      <c r="AB12" s="194"/>
      <c r="AC12" s="195"/>
      <c r="AD12" s="195"/>
      <c r="AE12" s="195"/>
      <c r="AF12" s="195">
        <v>2.5000000000000001E-3</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5.0000000000000001E-3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89" priority="3">
      <formula>$AQ11=2</formula>
    </cfRule>
  </conditionalFormatting>
  <conditionalFormatting sqref="Y11:AF34">
    <cfRule type="expression" dxfId="88" priority="2">
      <formula>$AQ11=3</formula>
    </cfRule>
  </conditionalFormatting>
  <conditionalFormatting sqref="AC11:AJ34">
    <cfRule type="expression" dxfId="87" priority="1">
      <formula>$AQ11=1</formula>
    </cfRule>
  </conditionalFormatting>
  <dataValidations count="2">
    <dataValidation type="list" allowBlank="1" showInputMessage="1" showErrorMessage="1" sqref="N11:O34" xr:uid="{8BC03765-E10D-47E3-9706-B40AE7BC346D}">
      <formula1>INDIRECT(L11)</formula1>
    </dataValidation>
    <dataValidation type="list" allowBlank="1" showInputMessage="1" showErrorMessage="1" sqref="Y11:AB34" xr:uid="{754F7AE6-9ED1-41B0-B986-4C7B9157429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A8FD7-BF4D-4C27-A013-00239EDC5B5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S168</v>
      </c>
      <c r="AW5" s="182">
        <f>R7</f>
        <v>9.8999996185302734</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385</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661</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86" priority="3">
      <formula>$AQ11=2</formula>
    </cfRule>
  </conditionalFormatting>
  <conditionalFormatting sqref="Y11:AF34">
    <cfRule type="expression" dxfId="85" priority="2">
      <formula>$AQ11=3</formula>
    </cfRule>
  </conditionalFormatting>
  <conditionalFormatting sqref="AC11:AJ34">
    <cfRule type="expression" dxfId="84" priority="1">
      <formula>$AQ11=1</formula>
    </cfRule>
  </conditionalFormatting>
  <dataValidations count="2">
    <dataValidation type="list" allowBlank="1" showInputMessage="1" showErrorMessage="1" sqref="N11:O34" xr:uid="{B2DE78E2-011C-4AF6-A5E7-CA1C929CE6C4}">
      <formula1>INDIRECT(L11)</formula1>
    </dataValidation>
    <dataValidation type="list" allowBlank="1" showInputMessage="1" showErrorMessage="1" sqref="Y11:AB34" xr:uid="{610FAB80-E1B0-4024-B2D5-6677D0505E4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C8AD2-28E3-4F9D-B30B-3D08D19D787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S169</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386</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83" priority="3">
      <formula>$AQ11=2</formula>
    </cfRule>
  </conditionalFormatting>
  <conditionalFormatting sqref="Y11:AF34">
    <cfRule type="expression" dxfId="82" priority="2">
      <formula>$AQ11=3</formula>
    </cfRule>
  </conditionalFormatting>
  <conditionalFormatting sqref="AC11:AJ34">
    <cfRule type="expression" dxfId="81" priority="1">
      <formula>$AQ11=1</formula>
    </cfRule>
  </conditionalFormatting>
  <dataValidations count="2">
    <dataValidation type="list" allowBlank="1" showInputMessage="1" showErrorMessage="1" sqref="N11:O34" xr:uid="{0A5577CA-9ACA-4CEB-8D37-446FAD924650}">
      <formula1>INDIRECT(L11)</formula1>
    </dataValidation>
    <dataValidation type="list" allowBlank="1" showInputMessage="1" showErrorMessage="1" sqref="Y11:AB34" xr:uid="{59108048-17B1-4A38-81DD-F1B82A53554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B8E1C-9D55-456D-9F84-B2ACE4A1BC3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S170</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3</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7.4999999999999997E-3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387</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661</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673</v>
      </c>
      <c r="O12" s="902"/>
      <c r="P12" s="900" t="s">
        <v>649</v>
      </c>
      <c r="Q12" s="902"/>
      <c r="R12" s="599" t="s">
        <v>267</v>
      </c>
      <c r="S12" s="599"/>
      <c r="T12" s="599"/>
      <c r="U12" s="900" t="s">
        <v>652</v>
      </c>
      <c r="V12" s="902"/>
      <c r="W12" s="900"/>
      <c r="X12" s="902"/>
      <c r="Y12" s="193"/>
      <c r="Z12" s="194"/>
      <c r="AA12" s="194"/>
      <c r="AB12" s="194"/>
      <c r="AC12" s="195"/>
      <c r="AD12" s="195"/>
      <c r="AE12" s="195"/>
      <c r="AF12" s="195">
        <v>2.5000000000000001E-3</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673</v>
      </c>
      <c r="O13" s="902"/>
      <c r="P13" s="900" t="s">
        <v>649</v>
      </c>
      <c r="Q13" s="902"/>
      <c r="R13" s="604" t="s">
        <v>267</v>
      </c>
      <c r="S13" s="605"/>
      <c r="T13" s="606"/>
      <c r="U13" s="900" t="s">
        <v>652</v>
      </c>
      <c r="V13" s="902"/>
      <c r="W13" s="900"/>
      <c r="X13" s="902"/>
      <c r="Y13" s="193"/>
      <c r="Z13" s="194"/>
      <c r="AA13" s="194"/>
      <c r="AB13" s="194"/>
      <c r="AC13" s="195"/>
      <c r="AD13" s="195"/>
      <c r="AE13" s="195"/>
      <c r="AF13" s="195">
        <v>2.5000000000000001E-3</v>
      </c>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7.4999999999999997E-3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3</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80" priority="3">
      <formula>$AQ11=2</formula>
    </cfRule>
  </conditionalFormatting>
  <conditionalFormatting sqref="Y11:AF34">
    <cfRule type="expression" dxfId="79" priority="2">
      <formula>$AQ11=3</formula>
    </cfRule>
  </conditionalFormatting>
  <conditionalFormatting sqref="AC11:AJ34">
    <cfRule type="expression" dxfId="78" priority="1">
      <formula>$AQ11=1</formula>
    </cfRule>
  </conditionalFormatting>
  <dataValidations count="2">
    <dataValidation type="list" allowBlank="1" showInputMessage="1" showErrorMessage="1" sqref="N11:O34" xr:uid="{A0AF734E-0C49-4B2B-9569-6010B32C0676}">
      <formula1>INDIRECT(L11)</formula1>
    </dataValidation>
    <dataValidation type="list" allowBlank="1" showInputMessage="1" showErrorMessage="1" sqref="Y11:AB34" xr:uid="{8FEC669E-8E9D-4E83-9B4F-DE2BF240847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46C4E-F379-486E-AF35-319EC458425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S171</v>
      </c>
      <c r="AW5" s="182">
        <f>R7</f>
        <v>9.8999996185302734</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388</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77" priority="3">
      <formula>$AQ11=2</formula>
    </cfRule>
  </conditionalFormatting>
  <conditionalFormatting sqref="Y11:AF34">
    <cfRule type="expression" dxfId="76" priority="2">
      <formula>$AQ11=3</formula>
    </cfRule>
  </conditionalFormatting>
  <conditionalFormatting sqref="AC11:AJ34">
    <cfRule type="expression" dxfId="75" priority="1">
      <formula>$AQ11=1</formula>
    </cfRule>
  </conditionalFormatting>
  <dataValidations count="2">
    <dataValidation type="list" allowBlank="1" showInputMessage="1" showErrorMessage="1" sqref="N11:O34" xr:uid="{F3A1D052-71D8-4E6F-B677-11030CA7941E}">
      <formula1>INDIRECT(L11)</formula1>
    </dataValidation>
    <dataValidation type="list" allowBlank="1" showInputMessage="1" showErrorMessage="1" sqref="Y11:AB34" xr:uid="{8FC89CA4-D1C5-4DB3-820B-6201A6142E88}">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A3E3-EEA9-4EBB-BFDC-96E3C3067AC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S172</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389</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74" priority="3">
      <formula>$AQ11=2</formula>
    </cfRule>
  </conditionalFormatting>
  <conditionalFormatting sqref="Y11:AF34">
    <cfRule type="expression" dxfId="73" priority="2">
      <formula>$AQ11=3</formula>
    </cfRule>
  </conditionalFormatting>
  <conditionalFormatting sqref="AC11:AJ34">
    <cfRule type="expression" dxfId="72" priority="1">
      <formula>$AQ11=1</formula>
    </cfRule>
  </conditionalFormatting>
  <dataValidations count="2">
    <dataValidation type="list" allowBlank="1" showInputMessage="1" showErrorMessage="1" sqref="N11:O34" xr:uid="{D3B21787-8FCA-4904-95D0-50546C917E67}">
      <formula1>INDIRECT(L11)</formula1>
    </dataValidation>
    <dataValidation type="list" allowBlank="1" showInputMessage="1" showErrorMessage="1" sqref="Y11:AB34" xr:uid="{4E5FAF9D-4002-44CB-84DC-0115127D6AF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B660-D00A-4291-9B35-B1AFA100152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S173</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71" priority="3">
      <formula>$AQ11=2</formula>
    </cfRule>
  </conditionalFormatting>
  <conditionalFormatting sqref="Y11:AF34">
    <cfRule type="expression" dxfId="70" priority="2">
      <formula>$AQ11=3</formula>
    </cfRule>
  </conditionalFormatting>
  <conditionalFormatting sqref="AC11:AJ34">
    <cfRule type="expression" dxfId="69" priority="1">
      <formula>$AQ11=1</formula>
    </cfRule>
  </conditionalFormatting>
  <dataValidations count="2">
    <dataValidation type="list" allowBlank="1" showInputMessage="1" showErrorMessage="1" sqref="N11:O34" xr:uid="{07A5BC51-6344-4B75-86C2-71CCEBFA6373}">
      <formula1>INDIRECT(L11)</formula1>
    </dataValidation>
    <dataValidation type="list" allowBlank="1" showInputMessage="1" showErrorMessage="1" sqref="Y11:AB34" xr:uid="{91B5C1E0-D32C-4CE1-906D-908B9A0F411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DF10A-F9FE-4A25-BCE4-01F27A05E8D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S174</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391</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68" priority="3">
      <formula>$AQ11=2</formula>
    </cfRule>
  </conditionalFormatting>
  <conditionalFormatting sqref="Y11:AF34">
    <cfRule type="expression" dxfId="67" priority="2">
      <formula>$AQ11=3</formula>
    </cfRule>
  </conditionalFormatting>
  <conditionalFormatting sqref="AC11:AJ34">
    <cfRule type="expression" dxfId="66" priority="1">
      <formula>$AQ11=1</formula>
    </cfRule>
  </conditionalFormatting>
  <dataValidations count="2">
    <dataValidation type="list" allowBlank="1" showInputMessage="1" showErrorMessage="1" sqref="N11:O34" xr:uid="{6B72AC85-A1CD-4AE8-ABF2-1AF010F27300}">
      <formula1>INDIRECT(L11)</formula1>
    </dataValidation>
    <dataValidation type="list" allowBlank="1" showInputMessage="1" showErrorMessage="1" sqref="Y11:AB34" xr:uid="{173FE97C-2758-4A44-AA48-EA0B2244403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8784A-9738-4147-8795-4FA7E9B4E06E}">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S175</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392</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65" priority="3">
      <formula>$AQ11=2</formula>
    </cfRule>
  </conditionalFormatting>
  <conditionalFormatting sqref="Y11:AF34">
    <cfRule type="expression" dxfId="64" priority="2">
      <formula>$AQ11=3</formula>
    </cfRule>
  </conditionalFormatting>
  <conditionalFormatting sqref="AC11:AJ34">
    <cfRule type="expression" dxfId="63" priority="1">
      <formula>$AQ11=1</formula>
    </cfRule>
  </conditionalFormatting>
  <dataValidations count="2">
    <dataValidation type="list" allowBlank="1" showInputMessage="1" showErrorMessage="1" sqref="N11:O34" xr:uid="{F0FD8CAF-F0AD-4EC8-AB05-0678A4EBD7FF}">
      <formula1>INDIRECT(L11)</formula1>
    </dataValidation>
    <dataValidation type="list" allowBlank="1" showInputMessage="1" showErrorMessage="1" sqref="Y11:AB34" xr:uid="{854479E2-0672-45FE-B5A3-2CC0613D55E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E657A-38C8-4ADC-B22F-D33E36621D7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S176</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2.2499999999999999E-2</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393</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661</v>
      </c>
      <c r="V11" s="902"/>
      <c r="W11" s="900"/>
      <c r="X11" s="902"/>
      <c r="Y11" s="193"/>
      <c r="Z11" s="194"/>
      <c r="AA11" s="194"/>
      <c r="AB11" s="194"/>
      <c r="AC11" s="195"/>
      <c r="AD11" s="195"/>
      <c r="AE11" s="195"/>
      <c r="AF11" s="195">
        <v>2.2499999999999999E-2</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2.2499999999999999E-2</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62" priority="3">
      <formula>$AQ11=2</formula>
    </cfRule>
  </conditionalFormatting>
  <conditionalFormatting sqref="Y11:AF34">
    <cfRule type="expression" dxfId="61" priority="2">
      <formula>$AQ11=3</formula>
    </cfRule>
  </conditionalFormatting>
  <conditionalFormatting sqref="AC11:AJ34">
    <cfRule type="expression" dxfId="60" priority="1">
      <formula>$AQ11=1</formula>
    </cfRule>
  </conditionalFormatting>
  <dataValidations count="2">
    <dataValidation type="list" allowBlank="1" showInputMessage="1" showErrorMessage="1" sqref="N11:O34" xr:uid="{518CFF31-8C18-4D90-B4E6-C2A212ACAB9D}">
      <formula1>INDIRECT(L11)</formula1>
    </dataValidation>
    <dataValidation type="list" allowBlank="1" showInputMessage="1" showErrorMessage="1" sqref="Y11:AB34" xr:uid="{97BB2214-FE9B-4C7E-B491-BCFA903DB22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2220-F350-453D-847F-53AA949E004B}">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S177</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394</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9" priority="3">
      <formula>$AQ11=2</formula>
    </cfRule>
  </conditionalFormatting>
  <conditionalFormatting sqref="Y11:AF34">
    <cfRule type="expression" dxfId="58" priority="2">
      <formula>$AQ11=3</formula>
    </cfRule>
  </conditionalFormatting>
  <conditionalFormatting sqref="AC11:AJ34">
    <cfRule type="expression" dxfId="57" priority="1">
      <formula>$AQ11=1</formula>
    </cfRule>
  </conditionalFormatting>
  <dataValidations count="2">
    <dataValidation type="list" allowBlank="1" showInputMessage="1" showErrorMessage="1" sqref="N11:O34" xr:uid="{FF8A5A2B-E203-4B07-99D6-1E09C1F21F3F}">
      <formula1>INDIRECT(L11)</formula1>
    </dataValidation>
    <dataValidation type="list" allowBlank="1" showInputMessage="1" showErrorMessage="1" sqref="Y11:AB34" xr:uid="{BC4AC6E0-AC62-44B4-894E-D606D7088EE9}">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5F7E5-C1B8-4789-8A1F-A819C31A00B4}">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S178</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395</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6" priority="3">
      <formula>$AQ11=2</formula>
    </cfRule>
  </conditionalFormatting>
  <conditionalFormatting sqref="Y11:AF34">
    <cfRule type="expression" dxfId="55" priority="2">
      <formula>$AQ11=3</formula>
    </cfRule>
  </conditionalFormatting>
  <conditionalFormatting sqref="AC11:AJ34">
    <cfRule type="expression" dxfId="54" priority="1">
      <formula>$AQ11=1</formula>
    </cfRule>
  </conditionalFormatting>
  <dataValidations count="2">
    <dataValidation type="list" allowBlank="1" showInputMessage="1" showErrorMessage="1" sqref="N11:O34" xr:uid="{28A8E318-D652-4683-A3C0-13CE21154393}">
      <formula1>INDIRECT(L11)</formula1>
    </dataValidation>
    <dataValidation type="list" allowBlank="1" showInputMessage="1" showErrorMessage="1" sqref="Y11:AB34" xr:uid="{D3A3EA8C-1C87-4DFD-A45D-8A3AA465069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D7CBB-56CA-4FE1-9875-EB52F9BBE9A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S179</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396</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3" priority="3">
      <formula>$AQ11=2</formula>
    </cfRule>
  </conditionalFormatting>
  <conditionalFormatting sqref="Y11:AF34">
    <cfRule type="expression" dxfId="52" priority="2">
      <formula>$AQ11=3</formula>
    </cfRule>
  </conditionalFormatting>
  <conditionalFormatting sqref="AC11:AJ34">
    <cfRule type="expression" dxfId="51" priority="1">
      <formula>$AQ11=1</formula>
    </cfRule>
  </conditionalFormatting>
  <dataValidations count="2">
    <dataValidation type="list" allowBlank="1" showInputMessage="1" showErrorMessage="1" sqref="N11:O34" xr:uid="{6D2F461B-E736-4A9C-BF5C-529C6FB5B74E}">
      <formula1>INDIRECT(L11)</formula1>
    </dataValidation>
    <dataValidation type="list" allowBlank="1" showInputMessage="1" showErrorMessage="1" sqref="Y11:AB34" xr:uid="{4AFFB92D-8E89-451C-86DC-17D4EE2DEAB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89039-0BC6-4A10-BD31-C8145E74EFEA}">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S180</v>
      </c>
      <c r="AW5" s="182">
        <f>R7</f>
        <v>9.8999996185302734</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397</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0" priority="3">
      <formula>$AQ11=2</formula>
    </cfRule>
  </conditionalFormatting>
  <conditionalFormatting sqref="Y11:AF34">
    <cfRule type="expression" dxfId="49" priority="2">
      <formula>$AQ11=3</formula>
    </cfRule>
  </conditionalFormatting>
  <conditionalFormatting sqref="AC11:AJ34">
    <cfRule type="expression" dxfId="48" priority="1">
      <formula>$AQ11=1</formula>
    </cfRule>
  </conditionalFormatting>
  <dataValidations count="2">
    <dataValidation type="list" allowBlank="1" showInputMessage="1" showErrorMessage="1" sqref="N11:O34" xr:uid="{34870CBC-363A-43D6-B694-1627981F0138}">
      <formula1>INDIRECT(L11)</formula1>
    </dataValidation>
    <dataValidation type="list" allowBlank="1" showInputMessage="1" showErrorMessage="1" sqref="Y11:AB34" xr:uid="{87E1AEFD-411A-4A0E-87FE-1072B05EB57C}">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46646-4E59-4A5E-B43A-007DC9BABF98}">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S181</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398</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7" priority="3">
      <formula>$AQ11=2</formula>
    </cfRule>
  </conditionalFormatting>
  <conditionalFormatting sqref="Y11:AF34">
    <cfRule type="expression" dxfId="46" priority="2">
      <formula>$AQ11=3</formula>
    </cfRule>
  </conditionalFormatting>
  <conditionalFormatting sqref="AC11:AJ34">
    <cfRule type="expression" dxfId="45" priority="1">
      <formula>$AQ11=1</formula>
    </cfRule>
  </conditionalFormatting>
  <dataValidations count="2">
    <dataValidation type="list" allowBlank="1" showInputMessage="1" showErrorMessage="1" sqref="N11:O34" xr:uid="{E46328C4-5C22-4C40-9F48-C3A3FF91639C}">
      <formula1>INDIRECT(L11)</formula1>
    </dataValidation>
    <dataValidation type="list" allowBlank="1" showInputMessage="1" showErrorMessage="1" sqref="Y11:AB34" xr:uid="{43E20129-EE4E-448E-ADA2-81EBCE282812}">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EF7C9-BB4B-40FE-9E35-F3149577E387}">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S182</v>
      </c>
      <c r="AW5" s="182">
        <f>R7</f>
        <v>9.8999996185302734</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2.5000000000000001E-3</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399</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661</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2.5000000000000001E-3</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4" priority="3">
      <formula>$AQ11=2</formula>
    </cfRule>
  </conditionalFormatting>
  <conditionalFormatting sqref="Y11:AF34">
    <cfRule type="expression" dxfId="43" priority="2">
      <formula>$AQ11=3</formula>
    </cfRule>
  </conditionalFormatting>
  <conditionalFormatting sqref="AC11:AJ34">
    <cfRule type="expression" dxfId="42" priority="1">
      <formula>$AQ11=1</formula>
    </cfRule>
  </conditionalFormatting>
  <dataValidations count="2">
    <dataValidation type="list" allowBlank="1" showInputMessage="1" showErrorMessage="1" sqref="N11:O34" xr:uid="{40E923F1-478D-4E72-BC07-A2BBB637A4CA}">
      <formula1>INDIRECT(L11)</formula1>
    </dataValidation>
    <dataValidation type="list" allowBlank="1" showInputMessage="1" showErrorMessage="1" sqref="Y11:AB34" xr:uid="{D884ED6C-6E93-40B3-9F17-3F3ACAD4C23D}">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D4CCE-24DA-43B7-B78C-3581BA41798C}">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S183</v>
      </c>
      <c r="AW5" s="182">
        <f>R7</f>
        <v>10</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400</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41" priority="3">
      <formula>$AQ11=2</formula>
    </cfRule>
  </conditionalFormatting>
  <conditionalFormatting sqref="Y11:AF34">
    <cfRule type="expression" dxfId="40" priority="2">
      <formula>$AQ11=3</formula>
    </cfRule>
  </conditionalFormatting>
  <conditionalFormatting sqref="AC11:AJ34">
    <cfRule type="expression" dxfId="39" priority="1">
      <formula>$AQ11=1</formula>
    </cfRule>
  </conditionalFormatting>
  <dataValidations count="2">
    <dataValidation type="list" allowBlank="1" showInputMessage="1" showErrorMessage="1" sqref="N11:O34" xr:uid="{631061D0-D6E6-4490-A109-BF62011DA248}">
      <formula1>INDIRECT(L11)</formula1>
    </dataValidation>
    <dataValidation type="list" allowBlank="1" showInputMessage="1" showErrorMessage="1" sqref="Y11:AB34" xr:uid="{4E9DD073-7F39-488C-B27A-05F0A068DC8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F3C92-15D1-4478-BF58-DED3776670E2}">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S184</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0.08</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401</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657</v>
      </c>
      <c r="O11" s="902"/>
      <c r="P11" s="900" t="s">
        <v>649</v>
      </c>
      <c r="Q11" s="902"/>
      <c r="R11" s="599" t="s">
        <v>266</v>
      </c>
      <c r="S11" s="599"/>
      <c r="T11" s="599"/>
      <c r="U11" s="900" t="s">
        <v>651</v>
      </c>
      <c r="V11" s="902"/>
      <c r="W11" s="900"/>
      <c r="X11" s="902"/>
      <c r="Y11" s="193"/>
      <c r="Z11" s="194"/>
      <c r="AA11" s="194"/>
      <c r="AB11" s="194"/>
      <c r="AC11" s="195"/>
      <c r="AD11" s="195"/>
      <c r="AE11" s="195"/>
      <c r="AF11" s="195">
        <v>0.08</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0.08</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8" priority="3">
      <formula>$AQ11=2</formula>
    </cfRule>
  </conditionalFormatting>
  <conditionalFormatting sqref="Y11:AF34">
    <cfRule type="expression" dxfId="37" priority="2">
      <formula>$AQ11=3</formula>
    </cfRule>
  </conditionalFormatting>
  <conditionalFormatting sqref="AC11:AJ34">
    <cfRule type="expression" dxfId="36" priority="1">
      <formula>$AQ11=1</formula>
    </cfRule>
  </conditionalFormatting>
  <dataValidations count="2">
    <dataValidation type="list" allowBlank="1" showInputMessage="1" showErrorMessage="1" sqref="N11:O34" xr:uid="{6ED813AF-C83C-4FDC-86AB-6A041B8AF527}">
      <formula1>INDIRECT(L11)</formula1>
    </dataValidation>
    <dataValidation type="list" allowBlank="1" showInputMessage="1" showErrorMessage="1" sqref="Y11:AB34" xr:uid="{30CED1EB-D2EF-4154-99CD-EB6C03D7F70F}">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F6F06-08B1-4964-8697-90AF76D105A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S185</v>
      </c>
      <c r="AW5" s="182">
        <f>R7</f>
        <v>10.100000381469727</v>
      </c>
      <c r="AX5" s="183" t="str">
        <f>AM35</f>
        <v>Ⅱ</v>
      </c>
      <c r="AY5" s="183">
        <f>Y37</f>
        <v>0</v>
      </c>
      <c r="AZ5" s="183">
        <f t="shared" ref="AZ5:BJ5" si="0">Z37</f>
        <v>0</v>
      </c>
      <c r="BA5" s="183">
        <f t="shared" si="0"/>
        <v>0</v>
      </c>
      <c r="BB5" s="183">
        <f>AB37</f>
        <v>0</v>
      </c>
      <c r="BC5" s="183">
        <f t="shared" si="0"/>
        <v>0</v>
      </c>
      <c r="BD5" s="183">
        <f>AD37</f>
        <v>0</v>
      </c>
      <c r="BE5" s="183">
        <f>AE37</f>
        <v>0</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2.2499999999999999E-2</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402</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673</v>
      </c>
      <c r="O11" s="902"/>
      <c r="P11" s="900" t="s">
        <v>649</v>
      </c>
      <c r="Q11" s="902"/>
      <c r="R11" s="599" t="s">
        <v>267</v>
      </c>
      <c r="S11" s="599"/>
      <c r="T11" s="599"/>
      <c r="U11" s="900" t="s">
        <v>652</v>
      </c>
      <c r="V11" s="902"/>
      <c r="W11" s="900"/>
      <c r="X11" s="902"/>
      <c r="Y11" s="193"/>
      <c r="Z11" s="194"/>
      <c r="AA11" s="194"/>
      <c r="AB11" s="194"/>
      <c r="AC11" s="195"/>
      <c r="AD11" s="195"/>
      <c r="AE11" s="195"/>
      <c r="AF11" s="195">
        <v>2.5000000000000001E-3</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665</v>
      </c>
      <c r="O12" s="902"/>
      <c r="P12" s="900" t="s">
        <v>649</v>
      </c>
      <c r="Q12" s="902"/>
      <c r="R12" s="599" t="s">
        <v>266</v>
      </c>
      <c r="S12" s="599"/>
      <c r="T12" s="599"/>
      <c r="U12" s="900" t="s">
        <v>651</v>
      </c>
      <c r="V12" s="902"/>
      <c r="W12" s="900"/>
      <c r="X12" s="902"/>
      <c r="Y12" s="193"/>
      <c r="Z12" s="194"/>
      <c r="AA12" s="194"/>
      <c r="AB12" s="194"/>
      <c r="AC12" s="195"/>
      <c r="AD12" s="195"/>
      <c r="AE12" s="195"/>
      <c r="AF12" s="195">
        <v>0.02</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2.2499999999999999E-2</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5" priority="3">
      <formula>$AQ11=2</formula>
    </cfRule>
  </conditionalFormatting>
  <conditionalFormatting sqref="Y11:AF34">
    <cfRule type="expression" dxfId="34" priority="2">
      <formula>$AQ11=3</formula>
    </cfRule>
  </conditionalFormatting>
  <conditionalFormatting sqref="AC11:AJ34">
    <cfRule type="expression" dxfId="33" priority="1">
      <formula>$AQ11=1</formula>
    </cfRule>
  </conditionalFormatting>
  <dataValidations count="2">
    <dataValidation type="list" allowBlank="1" showInputMessage="1" showErrorMessage="1" sqref="N11:O34" xr:uid="{E0C9AA93-C568-463D-8B93-69E53B46B4D5}">
      <formula1>INDIRECT(L11)</formula1>
    </dataValidation>
    <dataValidation type="list" allowBlank="1" showInputMessage="1" showErrorMessage="1" sqref="Y11:AB34" xr:uid="{367A753C-40C5-4115-907A-26DEE373A534}">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7FD1A-1BF6-4D8E-9402-AFC1D5B01D01}">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S186</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403</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32" priority="3">
      <formula>$AQ11=2</formula>
    </cfRule>
  </conditionalFormatting>
  <conditionalFormatting sqref="Y11:AF34">
    <cfRule type="expression" dxfId="31" priority="2">
      <formula>$AQ11=3</formula>
    </cfRule>
  </conditionalFormatting>
  <conditionalFormatting sqref="AC11:AJ34">
    <cfRule type="expression" dxfId="30" priority="1">
      <formula>$AQ11=1</formula>
    </cfRule>
  </conditionalFormatting>
  <dataValidations count="2">
    <dataValidation type="list" allowBlank="1" showInputMessage="1" showErrorMessage="1" sqref="N11:O34" xr:uid="{3DB7C85F-959A-4387-9D45-21C7A1C5D7BA}">
      <formula1>INDIRECT(L11)</formula1>
    </dataValidation>
    <dataValidation type="list" allowBlank="1" showInputMessage="1" showErrorMessage="1" sqref="Y11:AB34" xr:uid="{D5025B29-CB9B-470B-B87B-8CB4BA887166}">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A6AC3-0E24-4DF9-8E82-4E193D4D15EF}">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S187</v>
      </c>
      <c r="AW5" s="182">
        <f>R7</f>
        <v>9.8999996185302734</v>
      </c>
      <c r="AX5" s="183" t="str">
        <f>AM35</f>
        <v>Ⅱ</v>
      </c>
      <c r="AY5" s="183">
        <f>Y37</f>
        <v>0</v>
      </c>
      <c r="AZ5" s="183">
        <f t="shared" ref="AZ5:BJ5" si="0">Z37</f>
        <v>0</v>
      </c>
      <c r="BA5" s="183">
        <f t="shared" si="0"/>
        <v>0</v>
      </c>
      <c r="BB5" s="183">
        <f>AB37</f>
        <v>0</v>
      </c>
      <c r="BC5" s="183">
        <f t="shared" si="0"/>
        <v>0</v>
      </c>
      <c r="BD5" s="183">
        <f>AD37</f>
        <v>0</v>
      </c>
      <c r="BE5" s="183">
        <f>AE37</f>
        <v>1</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0.05</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404</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661</v>
      </c>
      <c r="V11" s="902"/>
      <c r="W11" s="900"/>
      <c r="X11" s="902"/>
      <c r="Y11" s="193"/>
      <c r="Z11" s="194"/>
      <c r="AA11" s="194"/>
      <c r="AB11" s="194"/>
      <c r="AC11" s="195"/>
      <c r="AD11" s="195"/>
      <c r="AE11" s="195">
        <v>0.05</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0.05</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9" priority="3">
      <formula>$AQ11=2</formula>
    </cfRule>
  </conditionalFormatting>
  <conditionalFormatting sqref="Y11:AF34">
    <cfRule type="expression" dxfId="28" priority="2">
      <formula>$AQ11=3</formula>
    </cfRule>
  </conditionalFormatting>
  <conditionalFormatting sqref="AC11:AJ34">
    <cfRule type="expression" dxfId="27" priority="1">
      <formula>$AQ11=1</formula>
    </cfRule>
  </conditionalFormatting>
  <dataValidations count="2">
    <dataValidation type="list" allowBlank="1" showInputMessage="1" showErrorMessage="1" sqref="N11:O34" xr:uid="{3CEF7CC7-185A-43C3-8F39-719F7B4ABDF3}">
      <formula1>INDIRECT(L11)</formula1>
    </dataValidation>
    <dataValidation type="list" allowBlank="1" showInputMessage="1" showErrorMessage="1" sqref="Y11:AB34" xr:uid="{7639EBAC-161F-4BAA-B292-9BFD9769F0C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1919D-614C-4654-A153-A1CB58C81A45}">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S188</v>
      </c>
      <c r="AW5" s="182">
        <f>R7</f>
        <v>10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0.25</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405</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651</v>
      </c>
      <c r="V11" s="902"/>
      <c r="W11" s="900"/>
      <c r="X11" s="902"/>
      <c r="Y11" s="193"/>
      <c r="Z11" s="194"/>
      <c r="AA11" s="194"/>
      <c r="AB11" s="194"/>
      <c r="AC11" s="195"/>
      <c r="AD11" s="195"/>
      <c r="AE11" s="195"/>
      <c r="AF11" s="195">
        <v>0.25</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0.25</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6" priority="3">
      <formula>$AQ11=2</formula>
    </cfRule>
  </conditionalFormatting>
  <conditionalFormatting sqref="Y11:AF34">
    <cfRule type="expression" dxfId="25" priority="2">
      <formula>$AQ11=3</formula>
    </cfRule>
  </conditionalFormatting>
  <conditionalFormatting sqref="AC11:AJ34">
    <cfRule type="expression" dxfId="24" priority="1">
      <formula>$AQ11=1</formula>
    </cfRule>
  </conditionalFormatting>
  <dataValidations count="2">
    <dataValidation type="list" allowBlank="1" showInputMessage="1" showErrorMessage="1" sqref="N11:O34" xr:uid="{E948770E-DA6F-4EDF-B718-22F19904D91E}">
      <formula1>INDIRECT(L11)</formula1>
    </dataValidation>
    <dataValidation type="list" allowBlank="1" showInputMessage="1" showErrorMessage="1" sqref="Y11:AB34" xr:uid="{EA7D9C27-A701-471B-810A-69B68F7E934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0DFD1-5333-4C7B-8285-BAA1BA757DED}">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S189</v>
      </c>
      <c r="AW5" s="182">
        <f>R7</f>
        <v>10.100000381469727</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406</v>
      </c>
      <c r="O7" s="936"/>
      <c r="P7" s="907" t="s">
        <v>1052</v>
      </c>
      <c r="Q7" s="909"/>
      <c r="R7" s="937">
        <v>10.100000381469727</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3" priority="3">
      <formula>$AQ11=2</formula>
    </cfRule>
  </conditionalFormatting>
  <conditionalFormatting sqref="Y11:AF34">
    <cfRule type="expression" dxfId="22" priority="2">
      <formula>$AQ11=3</formula>
    </cfRule>
  </conditionalFormatting>
  <conditionalFormatting sqref="AC11:AJ34">
    <cfRule type="expression" dxfId="21" priority="1">
      <formula>$AQ11=1</formula>
    </cfRule>
  </conditionalFormatting>
  <dataValidations count="2">
    <dataValidation type="list" allowBlank="1" showInputMessage="1" showErrorMessage="1" sqref="N11:O34" xr:uid="{91845C0A-8417-4BC2-ACA7-7E3BCD5E6213}">
      <formula1>INDIRECT(L11)</formula1>
    </dataValidation>
    <dataValidation type="list" allowBlank="1" showInputMessage="1" showErrorMessage="1" sqref="Y11:AB34" xr:uid="{0E99A355-3407-4CA6-8659-F06AD51B9AA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D9425-602A-4579-B2B7-C288CF411F8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S190</v>
      </c>
      <c r="AW5" s="182">
        <f>R7</f>
        <v>9.8999996185302734</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407</v>
      </c>
      <c r="O7" s="936"/>
      <c r="P7" s="907" t="s">
        <v>1052</v>
      </c>
      <c r="Q7" s="909"/>
      <c r="R7" s="937">
        <v>9.8999996185302734</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20" priority="3">
      <formula>$AQ11=2</formula>
    </cfRule>
  </conditionalFormatting>
  <conditionalFormatting sqref="Y11:AF34">
    <cfRule type="expression" dxfId="19" priority="2">
      <formula>$AQ11=3</formula>
    </cfRule>
  </conditionalFormatting>
  <conditionalFormatting sqref="AC11:AJ34">
    <cfRule type="expression" dxfId="18" priority="1">
      <formula>$AQ11=1</formula>
    </cfRule>
  </conditionalFormatting>
  <dataValidations count="2">
    <dataValidation type="list" allowBlank="1" showInputMessage="1" showErrorMessage="1" sqref="N11:O34" xr:uid="{D7767D14-0807-48B8-B28D-3D39AFC0354B}">
      <formula1>INDIRECT(L11)</formula1>
    </dataValidation>
    <dataValidation type="list" allowBlank="1" showInputMessage="1" showErrorMessage="1" sqref="Y11:AB34" xr:uid="{B571849B-73A1-4C79-B670-8F74117E5663}">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1135-D90C-4A4F-97EE-ABF4DD944660}">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S191</v>
      </c>
      <c r="AW5" s="182">
        <f>R7</f>
        <v>10</v>
      </c>
      <c r="AX5" s="183" t="str">
        <f>AM35</f>
        <v>Ⅱ</v>
      </c>
      <c r="AY5" s="183">
        <f>Y37</f>
        <v>0</v>
      </c>
      <c r="AZ5" s="183">
        <f t="shared" ref="AZ5:BJ5" si="0">Z37</f>
        <v>0</v>
      </c>
      <c r="BA5" s="183">
        <f t="shared" si="0"/>
        <v>0</v>
      </c>
      <c r="BB5" s="183">
        <f>AB37</f>
        <v>0</v>
      </c>
      <c r="BC5" s="183">
        <f t="shared" si="0"/>
        <v>0</v>
      </c>
      <c r="BD5" s="183">
        <f>AD37</f>
        <v>0</v>
      </c>
      <c r="BE5" s="183">
        <f>AE37</f>
        <v>1</v>
      </c>
      <c r="BF5" s="183">
        <f t="shared" si="0"/>
        <v>2</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0.08</v>
      </c>
      <c r="BR5" s="183">
        <f>AF35</f>
        <v>2.84</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408</v>
      </c>
      <c r="O7" s="936"/>
      <c r="P7" s="907" t="s">
        <v>1052</v>
      </c>
      <c r="Q7" s="909"/>
      <c r="R7" s="937">
        <v>10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663</v>
      </c>
      <c r="O11" s="902"/>
      <c r="P11" s="900" t="s">
        <v>649</v>
      </c>
      <c r="Q11" s="902"/>
      <c r="R11" s="599" t="s">
        <v>266</v>
      </c>
      <c r="S11" s="599"/>
      <c r="T11" s="599"/>
      <c r="U11" s="900" t="s">
        <v>651</v>
      </c>
      <c r="V11" s="902"/>
      <c r="W11" s="900"/>
      <c r="X11" s="902"/>
      <c r="Y11" s="193"/>
      <c r="Z11" s="194"/>
      <c r="AA11" s="194"/>
      <c r="AB11" s="194"/>
      <c r="AC11" s="195"/>
      <c r="AD11" s="195"/>
      <c r="AE11" s="195">
        <v>0.08</v>
      </c>
      <c r="AF11" s="195"/>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v>2</v>
      </c>
      <c r="L12" s="900" t="s">
        <v>647</v>
      </c>
      <c r="M12" s="902"/>
      <c r="N12" s="900" t="s">
        <v>648</v>
      </c>
      <c r="O12" s="902"/>
      <c r="P12" s="900" t="s">
        <v>649</v>
      </c>
      <c r="Q12" s="902"/>
      <c r="R12" s="599" t="s">
        <v>266</v>
      </c>
      <c r="S12" s="599"/>
      <c r="T12" s="599"/>
      <c r="U12" s="900" t="s">
        <v>651</v>
      </c>
      <c r="V12" s="902"/>
      <c r="W12" s="900"/>
      <c r="X12" s="902"/>
      <c r="Y12" s="193"/>
      <c r="Z12" s="194"/>
      <c r="AA12" s="194"/>
      <c r="AB12" s="194"/>
      <c r="AC12" s="195"/>
      <c r="AD12" s="195"/>
      <c r="AE12" s="195"/>
      <c r="AF12" s="195">
        <v>2.56</v>
      </c>
      <c r="AG12" s="195"/>
      <c r="AH12" s="195"/>
      <c r="AI12" s="195"/>
      <c r="AJ12" s="195"/>
      <c r="AK12" s="900"/>
      <c r="AL12" s="901"/>
      <c r="AM12" s="901"/>
      <c r="AN12" s="901"/>
      <c r="AO12" s="902"/>
      <c r="AP12" s="2"/>
      <c r="AQ12" s="196">
        <f>IF(P12="材質劣化",2,IF(P12="漏水",3,1))</f>
        <v>2</v>
      </c>
    </row>
    <row r="13" spans="2:86" ht="12" customHeight="1" x14ac:dyDescent="0.15">
      <c r="B13" s="923"/>
      <c r="C13" s="928"/>
      <c r="D13" s="926"/>
      <c r="E13" s="926"/>
      <c r="F13" s="926"/>
      <c r="G13" s="926"/>
      <c r="H13" s="926"/>
      <c r="I13" s="926"/>
      <c r="J13" s="927"/>
      <c r="K13" s="192">
        <v>3</v>
      </c>
      <c r="L13" s="900" t="s">
        <v>647</v>
      </c>
      <c r="M13" s="902"/>
      <c r="N13" s="900" t="s">
        <v>668</v>
      </c>
      <c r="O13" s="902"/>
      <c r="P13" s="900" t="s">
        <v>649</v>
      </c>
      <c r="Q13" s="902"/>
      <c r="R13" s="604" t="s">
        <v>266</v>
      </c>
      <c r="S13" s="605"/>
      <c r="T13" s="606"/>
      <c r="U13" s="900" t="s">
        <v>651</v>
      </c>
      <c r="V13" s="902"/>
      <c r="W13" s="900"/>
      <c r="X13" s="902"/>
      <c r="Y13" s="193"/>
      <c r="Z13" s="194"/>
      <c r="AA13" s="194"/>
      <c r="AB13" s="194"/>
      <c r="AC13" s="195"/>
      <c r="AD13" s="195"/>
      <c r="AE13" s="195"/>
      <c r="AF13" s="195">
        <v>0.28000000000000003</v>
      </c>
      <c r="AG13" s="195"/>
      <c r="AH13" s="195"/>
      <c r="AI13" s="195"/>
      <c r="AJ13" s="195"/>
      <c r="AK13" s="900"/>
      <c r="AL13" s="901"/>
      <c r="AM13" s="901"/>
      <c r="AN13" s="901"/>
      <c r="AO13" s="902"/>
      <c r="AP13" s="2"/>
      <c r="AQ13" s="196">
        <f t="shared" ref="AQ13:AQ34" si="2">IF(P13="材質劣化",2,IF(P13="漏水",3,1))</f>
        <v>2</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0.08</v>
      </c>
      <c r="AF35" s="197">
        <f t="shared" si="3"/>
        <v>2.84</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1</v>
      </c>
      <c r="AF37" s="892">
        <f t="shared" si="4"/>
        <v>2</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7" priority="3">
      <formula>$AQ11=2</formula>
    </cfRule>
  </conditionalFormatting>
  <conditionalFormatting sqref="Y11:AF34">
    <cfRule type="expression" dxfId="16" priority="2">
      <formula>$AQ11=3</formula>
    </cfRule>
  </conditionalFormatting>
  <conditionalFormatting sqref="AC11:AJ34">
    <cfRule type="expression" dxfId="15" priority="1">
      <formula>$AQ11=1</formula>
    </cfRule>
  </conditionalFormatting>
  <dataValidations count="2">
    <dataValidation type="list" allowBlank="1" showInputMessage="1" showErrorMessage="1" sqref="N11:O34" xr:uid="{9D309CA2-1A81-4526-B6CA-87E4DDC4B0E4}">
      <formula1>INDIRECT(L11)</formula1>
    </dataValidation>
    <dataValidation type="list" allowBlank="1" showInputMessage="1" showErrorMessage="1" sqref="Y11:AB34" xr:uid="{C9F7344A-5EF9-4260-B4CA-7B20633633F1}">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95065-6B1A-4094-B9AF-43A36F8F521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S192</v>
      </c>
      <c r="AW5" s="182">
        <f>R7</f>
        <v>9</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0.84</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409</v>
      </c>
      <c r="O7" s="936"/>
      <c r="P7" s="907" t="s">
        <v>1052</v>
      </c>
      <c r="Q7" s="909"/>
      <c r="R7" s="937">
        <v>9</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647</v>
      </c>
      <c r="M11" s="902"/>
      <c r="N11" s="900" t="s">
        <v>668</v>
      </c>
      <c r="O11" s="902"/>
      <c r="P11" s="900" t="s">
        <v>649</v>
      </c>
      <c r="Q11" s="902"/>
      <c r="R11" s="599" t="s">
        <v>266</v>
      </c>
      <c r="S11" s="599"/>
      <c r="T11" s="599"/>
      <c r="U11" s="900" t="s">
        <v>651</v>
      </c>
      <c r="V11" s="902"/>
      <c r="W11" s="900"/>
      <c r="X11" s="902"/>
      <c r="Y11" s="193"/>
      <c r="Z11" s="194"/>
      <c r="AA11" s="194"/>
      <c r="AB11" s="194"/>
      <c r="AC11" s="195"/>
      <c r="AD11" s="195"/>
      <c r="AE11" s="195"/>
      <c r="AF11" s="195">
        <v>0.84</v>
      </c>
      <c r="AG11" s="195"/>
      <c r="AH11" s="195"/>
      <c r="AI11" s="195"/>
      <c r="AJ11" s="195"/>
      <c r="AK11" s="900"/>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0.84</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4" priority="3">
      <formula>$AQ11=2</formula>
    </cfRule>
  </conditionalFormatting>
  <conditionalFormatting sqref="Y11:AF34">
    <cfRule type="expression" dxfId="13" priority="2">
      <formula>$AQ11=3</formula>
    </cfRule>
  </conditionalFormatting>
  <conditionalFormatting sqref="AC11:AJ34">
    <cfRule type="expression" dxfId="12" priority="1">
      <formula>$AQ11=1</formula>
    </cfRule>
  </conditionalFormatting>
  <dataValidations count="2">
    <dataValidation type="list" allowBlank="1" showInputMessage="1" showErrorMessage="1" sqref="N11:O34" xr:uid="{74B0347E-742F-4321-8279-482CE580D398}">
      <formula1>INDIRECT(L11)</formula1>
    </dataValidation>
    <dataValidation type="list" allowBlank="1" showInputMessage="1" showErrorMessage="1" sqref="Y11:AB34" xr:uid="{61681E61-5F87-4B48-943E-64CF4DAF57FA}">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A157F-2397-4878-BE92-F61CF56C3599}">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S193</v>
      </c>
      <c r="AW5" s="182">
        <f>R7</f>
        <v>9</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410</v>
      </c>
      <c r="O7" s="936"/>
      <c r="P7" s="907" t="s">
        <v>1052</v>
      </c>
      <c r="Q7" s="909"/>
      <c r="R7" s="937">
        <v>9</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11" priority="3">
      <formula>$AQ11=2</formula>
    </cfRule>
  </conditionalFormatting>
  <conditionalFormatting sqref="Y11:AF34">
    <cfRule type="expression" dxfId="10" priority="2">
      <formula>$AQ11=3</formula>
    </cfRule>
  </conditionalFormatting>
  <conditionalFormatting sqref="AC11:AJ34">
    <cfRule type="expression" dxfId="9" priority="1">
      <formula>$AQ11=1</formula>
    </cfRule>
  </conditionalFormatting>
  <dataValidations count="2">
    <dataValidation type="list" allowBlank="1" showInputMessage="1" showErrorMessage="1" sqref="N11:O34" xr:uid="{C7DF8581-AE48-489E-A9A3-F225DEDFA6CE}">
      <formula1>INDIRECT(L11)</formula1>
    </dataValidation>
    <dataValidation type="list" allowBlank="1" showInputMessage="1" showErrorMessage="1" sqref="Y11:AB34" xr:uid="{5599BDB1-15EF-4E95-A50B-A716782602D0}">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7B598-72FC-49E8-B900-8A24CBAFAF73}">
  <dimension ref="B1:CH53"/>
  <sheetViews>
    <sheetView showGridLines="0" showZeros="0" view="pageBreakPreview" zoomScale="85" zoomScaleNormal="85" zoomScaleSheetLayoutView="85" workbookViewId="0">
      <selection activeCell="E4" sqref="E4:AF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S194</v>
      </c>
      <c r="AW5" s="182">
        <f>R7</f>
        <v>7.8</v>
      </c>
      <c r="AX5" s="183" t="str">
        <f>AM35</f>
        <v>Ⅰ</v>
      </c>
      <c r="AY5" s="183">
        <f>Y37</f>
        <v>0</v>
      </c>
      <c r="AZ5" s="183">
        <f t="shared" ref="AZ5:BJ5" si="0">Z37</f>
        <v>0</v>
      </c>
      <c r="BA5" s="183">
        <f t="shared" si="0"/>
        <v>0</v>
      </c>
      <c r="BB5" s="183">
        <f>AB37</f>
        <v>0</v>
      </c>
      <c r="BC5" s="183">
        <f t="shared" si="0"/>
        <v>0</v>
      </c>
      <c r="BD5" s="183">
        <f>AD37</f>
        <v>0</v>
      </c>
      <c r="BE5" s="183">
        <f>AE37</f>
        <v>0</v>
      </c>
      <c r="BF5" s="183">
        <f t="shared" si="0"/>
        <v>0</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411</v>
      </c>
      <c r="O7" s="936"/>
      <c r="P7" s="907" t="s">
        <v>1052</v>
      </c>
      <c r="Q7" s="909"/>
      <c r="R7" s="937">
        <v>7.8</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c r="L11" s="900"/>
      <c r="M11" s="902"/>
      <c r="N11" s="900"/>
      <c r="O11" s="902"/>
      <c r="P11" s="900"/>
      <c r="Q11" s="902"/>
      <c r="R11" s="599"/>
      <c r="S11" s="599"/>
      <c r="T11" s="599"/>
      <c r="U11" s="900"/>
      <c r="V11" s="902"/>
      <c r="W11" s="900"/>
      <c r="X11" s="902"/>
      <c r="Y11" s="193"/>
      <c r="Z11" s="194"/>
      <c r="AA11" s="194"/>
      <c r="AB11" s="194"/>
      <c r="AC11" s="195"/>
      <c r="AD11" s="195"/>
      <c r="AE11" s="195"/>
      <c r="AF11" s="195"/>
      <c r="AG11" s="195"/>
      <c r="AH11" s="195"/>
      <c r="AI11" s="195"/>
      <c r="AJ11" s="195"/>
      <c r="AK11" s="900"/>
      <c r="AL11" s="901"/>
      <c r="AM11" s="901"/>
      <c r="AN11" s="901"/>
      <c r="AO11" s="902"/>
      <c r="AP11" s="2"/>
      <c r="AQ11" s="196">
        <f>IF(P11="材質劣化",2,IF(P11="漏水",3,1))</f>
        <v>1</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686</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0</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8" priority="3">
      <formula>$AQ11=2</formula>
    </cfRule>
  </conditionalFormatting>
  <conditionalFormatting sqref="Y11:AF34">
    <cfRule type="expression" dxfId="7" priority="2">
      <formula>$AQ11=3</formula>
    </cfRule>
  </conditionalFormatting>
  <conditionalFormatting sqref="AC11:AJ34">
    <cfRule type="expression" dxfId="6" priority="1">
      <formula>$AQ11=1</formula>
    </cfRule>
  </conditionalFormatting>
  <dataValidations count="2">
    <dataValidation type="list" allowBlank="1" showInputMessage="1" showErrorMessage="1" sqref="N11:O34" xr:uid="{9B2BC126-F80D-4D41-AA0D-10EFE2C222AE}">
      <formula1>INDIRECT(L11)</formula1>
    </dataValidation>
    <dataValidation type="list" allowBlank="1" showInputMessage="1" showErrorMessage="1" sqref="Y11:AB34" xr:uid="{BBA48F27-8207-4DC9-8099-4EFB386526BB}">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BE610-A086-48AE-B78E-50F9EAF9BA62}">
  <dimension ref="B1:CH53"/>
  <sheetViews>
    <sheetView showGridLines="0" showZeros="0" view="pageBreakPreview" zoomScale="85" zoomScaleNormal="85" zoomScaleSheetLayoutView="85" workbookViewId="0">
      <selection activeCell="AF11" sqref="AF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8" customWidth="1"/>
    <col min="43" max="86" width="4.125" style="179" customWidth="1"/>
    <col min="87" max="99" width="8" style="2" customWidth="1"/>
    <col min="100" max="110" width="9" style="2"/>
    <col min="111" max="111" width="14" style="2" bestFit="1" customWidth="1"/>
    <col min="112" max="16384" width="9" style="2"/>
  </cols>
  <sheetData>
    <row r="1" spans="2:86" ht="12" customHeight="1" x14ac:dyDescent="0.15">
      <c r="AU1" s="952" t="s">
        <v>1029</v>
      </c>
      <c r="AV1" s="953" t="s">
        <v>1030</v>
      </c>
      <c r="AW1" s="953"/>
      <c r="AX1" s="953"/>
      <c r="AY1" s="949" t="s">
        <v>1031</v>
      </c>
      <c r="AZ1" s="949"/>
      <c r="BA1" s="949"/>
      <c r="BB1" s="949"/>
      <c r="BC1" s="949"/>
      <c r="BD1" s="949"/>
      <c r="BE1" s="949"/>
      <c r="BF1" s="949"/>
      <c r="BG1" s="949"/>
      <c r="BH1" s="949"/>
      <c r="BI1" s="949"/>
      <c r="BJ1" s="949"/>
      <c r="BK1" s="949" t="s">
        <v>1032</v>
      </c>
      <c r="BL1" s="949"/>
      <c r="BM1" s="949"/>
      <c r="BN1" s="949"/>
      <c r="BO1" s="949"/>
      <c r="BP1" s="949"/>
      <c r="BQ1" s="949"/>
      <c r="BR1" s="949"/>
      <c r="BS1" s="949"/>
      <c r="BT1" s="949"/>
      <c r="BU1" s="949"/>
      <c r="BV1" s="949"/>
      <c r="BW1" s="947"/>
      <c r="BX1" s="947"/>
      <c r="BY1" s="947"/>
      <c r="BZ1" s="947"/>
      <c r="CA1" s="947"/>
      <c r="CB1" s="947"/>
      <c r="CC1" s="947"/>
      <c r="CD1" s="947"/>
      <c r="CE1" s="947"/>
      <c r="CF1" s="947"/>
      <c r="CG1" s="947"/>
      <c r="CH1" s="947"/>
    </row>
    <row r="2" spans="2:86" ht="8.25" customHeight="1" x14ac:dyDescent="0.15">
      <c r="AU2" s="952"/>
      <c r="AV2" s="953" t="s">
        <v>1033</v>
      </c>
      <c r="AW2" s="954" t="s">
        <v>1034</v>
      </c>
      <c r="AX2" s="954" t="s">
        <v>1035</v>
      </c>
      <c r="AY2" s="949" t="s">
        <v>1036</v>
      </c>
      <c r="AZ2" s="949"/>
      <c r="BA2" s="949"/>
      <c r="BB2" s="949"/>
      <c r="BC2" s="949"/>
      <c r="BD2" s="949"/>
      <c r="BE2" s="949"/>
      <c r="BF2" s="949"/>
      <c r="BG2" s="949"/>
      <c r="BH2" s="949"/>
      <c r="BI2" s="949"/>
      <c r="BJ2" s="949"/>
      <c r="BK2" s="949" t="s">
        <v>1037</v>
      </c>
      <c r="BL2" s="949"/>
      <c r="BM2" s="949"/>
      <c r="BN2" s="949"/>
      <c r="BO2" s="949" t="s">
        <v>1038</v>
      </c>
      <c r="BP2" s="949"/>
      <c r="BQ2" s="949"/>
      <c r="BR2" s="949"/>
      <c r="BS2" s="949"/>
      <c r="BT2" s="949"/>
      <c r="BU2" s="949"/>
      <c r="BV2" s="949"/>
      <c r="BW2" s="920"/>
      <c r="BX2" s="920"/>
      <c r="BY2" s="920"/>
      <c r="BZ2" s="920"/>
      <c r="CA2" s="947"/>
      <c r="CB2" s="947"/>
      <c r="CC2" s="947"/>
      <c r="CD2" s="947"/>
      <c r="CE2" s="947"/>
      <c r="CF2" s="947"/>
      <c r="CG2" s="947"/>
      <c r="CH2" s="947"/>
    </row>
    <row r="3" spans="2:86" ht="24.95" customHeight="1" x14ac:dyDescent="0.15">
      <c r="B3" s="640" t="s">
        <v>1039</v>
      </c>
      <c r="C3" s="950"/>
      <c r="D3" s="950"/>
      <c r="E3" s="951"/>
      <c r="F3" s="951"/>
      <c r="G3" s="951"/>
      <c r="H3" s="951"/>
      <c r="I3" s="951"/>
      <c r="J3" s="951"/>
      <c r="K3" s="950"/>
      <c r="L3" s="950"/>
      <c r="M3" s="950"/>
      <c r="N3" s="950"/>
      <c r="O3" s="950"/>
      <c r="P3" s="950"/>
      <c r="Q3" s="950"/>
      <c r="R3" s="950"/>
      <c r="S3" s="950"/>
      <c r="T3" s="950"/>
      <c r="U3" s="950"/>
      <c r="V3" s="950"/>
      <c r="W3" s="950"/>
      <c r="X3" s="950"/>
      <c r="Y3" s="950"/>
      <c r="Z3" s="950"/>
      <c r="AA3" s="950"/>
      <c r="AB3" s="950"/>
      <c r="AC3" s="950"/>
      <c r="AD3" s="950"/>
      <c r="AE3" s="950"/>
      <c r="AF3" s="950"/>
      <c r="AG3" s="950"/>
      <c r="AH3" s="950"/>
      <c r="AI3" s="950"/>
      <c r="AJ3" s="950"/>
      <c r="AK3" s="950"/>
      <c r="AL3" s="950"/>
      <c r="AM3" s="950"/>
      <c r="AN3" s="950"/>
      <c r="AO3" s="950"/>
      <c r="AU3" s="952"/>
      <c r="AV3" s="953"/>
      <c r="AW3" s="954"/>
      <c r="AX3" s="954"/>
      <c r="AY3" s="949" t="s">
        <v>1040</v>
      </c>
      <c r="AZ3" s="949"/>
      <c r="BA3" s="949"/>
      <c r="BB3" s="949"/>
      <c r="BC3" s="949" t="s">
        <v>1041</v>
      </c>
      <c r="BD3" s="949"/>
      <c r="BE3" s="949"/>
      <c r="BF3" s="949"/>
      <c r="BG3" s="949" t="s">
        <v>1042</v>
      </c>
      <c r="BH3" s="949"/>
      <c r="BI3" s="949"/>
      <c r="BJ3" s="949"/>
      <c r="BK3" s="949" t="s">
        <v>1043</v>
      </c>
      <c r="BL3" s="949"/>
      <c r="BM3" s="949"/>
      <c r="BN3" s="949"/>
      <c r="BO3" s="949" t="s">
        <v>1041</v>
      </c>
      <c r="BP3" s="949"/>
      <c r="BQ3" s="949"/>
      <c r="BR3" s="949"/>
      <c r="BS3" s="949" t="s">
        <v>1042</v>
      </c>
      <c r="BT3" s="949"/>
      <c r="BU3" s="949"/>
      <c r="BV3" s="949"/>
      <c r="BW3" s="947"/>
      <c r="BX3" s="947"/>
      <c r="BY3" s="947"/>
      <c r="BZ3" s="947"/>
      <c r="CA3" s="947"/>
      <c r="CB3" s="947"/>
      <c r="CC3" s="947"/>
      <c r="CD3" s="947"/>
      <c r="CE3" s="947"/>
      <c r="CF3" s="947"/>
      <c r="CG3" s="947"/>
      <c r="CH3" s="947"/>
    </row>
    <row r="4" spans="2:86" ht="18" customHeight="1" x14ac:dyDescent="0.15">
      <c r="B4" s="416" t="s">
        <v>8</v>
      </c>
      <c r="C4" s="416"/>
      <c r="D4" s="416"/>
      <c r="E4" s="660" t="s">
        <v>574</v>
      </c>
      <c r="F4" s="661"/>
      <c r="G4" s="661"/>
      <c r="H4" s="661"/>
      <c r="I4" s="661"/>
      <c r="J4" s="662"/>
      <c r="K4" s="515" t="s">
        <v>9</v>
      </c>
      <c r="L4" s="515"/>
      <c r="M4" s="515"/>
      <c r="N4" s="705" t="s">
        <v>619</v>
      </c>
      <c r="O4" s="705"/>
      <c r="P4" s="705"/>
      <c r="Q4" s="705"/>
      <c r="R4" s="705"/>
      <c r="S4" s="705"/>
      <c r="T4" s="517" t="s">
        <v>1044</v>
      </c>
      <c r="U4" s="518"/>
      <c r="V4" s="518"/>
      <c r="W4" s="518"/>
      <c r="X4" s="519"/>
      <c r="Y4" s="948" t="s">
        <v>580</v>
      </c>
      <c r="Z4" s="948"/>
      <c r="AA4" s="948"/>
      <c r="AB4" s="948"/>
      <c r="AC4" s="948"/>
      <c r="AD4" s="948"/>
      <c r="AE4" s="948"/>
      <c r="AF4" s="948"/>
      <c r="AG4" s="517" t="s">
        <v>621</v>
      </c>
      <c r="AH4" s="518"/>
      <c r="AI4" s="518"/>
      <c r="AJ4" s="519"/>
      <c r="AK4" s="955">
        <v>45621</v>
      </c>
      <c r="AL4" s="956"/>
      <c r="AM4" s="956"/>
      <c r="AN4" s="956"/>
      <c r="AO4" s="957"/>
      <c r="AU4" s="952"/>
      <c r="AV4" s="953"/>
      <c r="AW4" s="954"/>
      <c r="AX4" s="954"/>
      <c r="AY4" s="180" t="s">
        <v>1045</v>
      </c>
      <c r="AZ4" s="180" t="s">
        <v>1046</v>
      </c>
      <c r="BA4" s="180" t="s">
        <v>1047</v>
      </c>
      <c r="BB4" s="180" t="s">
        <v>1048</v>
      </c>
      <c r="BC4" s="180" t="s">
        <v>1045</v>
      </c>
      <c r="BD4" s="180" t="s">
        <v>1046</v>
      </c>
      <c r="BE4" s="180" t="s">
        <v>1047</v>
      </c>
      <c r="BF4" s="180" t="s">
        <v>1048</v>
      </c>
      <c r="BG4" s="180" t="s">
        <v>1045</v>
      </c>
      <c r="BH4" s="180" t="s">
        <v>1046</v>
      </c>
      <c r="BI4" s="180" t="s">
        <v>1047</v>
      </c>
      <c r="BJ4" s="180" t="s">
        <v>1048</v>
      </c>
      <c r="BK4" s="180" t="s">
        <v>1045</v>
      </c>
      <c r="BL4" s="180" t="s">
        <v>1046</v>
      </c>
      <c r="BM4" s="180" t="s">
        <v>1047</v>
      </c>
      <c r="BN4" s="180" t="s">
        <v>1048</v>
      </c>
      <c r="BO4" s="180" t="s">
        <v>1045</v>
      </c>
      <c r="BP4" s="180" t="s">
        <v>1046</v>
      </c>
      <c r="BQ4" s="180" t="s">
        <v>1047</v>
      </c>
      <c r="BR4" s="180" t="s">
        <v>1048</v>
      </c>
      <c r="BS4" s="180" t="s">
        <v>1045</v>
      </c>
      <c r="BT4" s="180" t="s">
        <v>1046</v>
      </c>
      <c r="BU4" s="180" t="s">
        <v>1047</v>
      </c>
      <c r="BV4" s="180" t="s">
        <v>1048</v>
      </c>
      <c r="BW4" s="5"/>
      <c r="BX4" s="5"/>
      <c r="BY4" s="5"/>
      <c r="BZ4" s="5"/>
      <c r="CA4" s="5"/>
      <c r="CB4" s="5"/>
      <c r="CC4" s="5"/>
      <c r="CD4" s="5"/>
      <c r="CE4" s="5"/>
      <c r="CF4" s="5"/>
      <c r="CG4" s="5"/>
      <c r="CH4" s="5"/>
    </row>
    <row r="5" spans="2:86" ht="18" customHeight="1" x14ac:dyDescent="0.15">
      <c r="B5" s="424" t="s">
        <v>0</v>
      </c>
      <c r="C5" s="424"/>
      <c r="D5" s="424"/>
      <c r="E5" s="670" t="s">
        <v>583</v>
      </c>
      <c r="F5" s="671"/>
      <c r="G5" s="671"/>
      <c r="H5" s="671"/>
      <c r="I5" s="671"/>
      <c r="J5" s="672"/>
      <c r="K5" s="547" t="s">
        <v>1</v>
      </c>
      <c r="L5" s="547"/>
      <c r="M5" s="547"/>
      <c r="N5" s="705" t="s">
        <v>578</v>
      </c>
      <c r="O5" s="705"/>
      <c r="P5" s="705"/>
      <c r="Q5" s="705"/>
      <c r="R5" s="705"/>
      <c r="S5" s="705"/>
      <c r="T5" s="520"/>
      <c r="U5" s="521"/>
      <c r="V5" s="521"/>
      <c r="W5" s="521"/>
      <c r="X5" s="522"/>
      <c r="Y5" s="946" t="s">
        <v>584</v>
      </c>
      <c r="Z5" s="946"/>
      <c r="AA5" s="946"/>
      <c r="AB5" s="946"/>
      <c r="AC5" s="946"/>
      <c r="AD5" s="946"/>
      <c r="AE5" s="946"/>
      <c r="AF5" s="946"/>
      <c r="AG5" s="668"/>
      <c r="AH5" s="707"/>
      <c r="AI5" s="707"/>
      <c r="AJ5" s="669"/>
      <c r="AK5" s="958"/>
      <c r="AL5" s="959"/>
      <c r="AM5" s="959"/>
      <c r="AN5" s="959"/>
      <c r="AO5" s="960"/>
      <c r="AU5" s="952"/>
      <c r="AV5" s="181" t="str">
        <f>N7</f>
        <v>PE</v>
      </c>
      <c r="AW5" s="182">
        <f>R7</f>
        <v>0</v>
      </c>
      <c r="AX5" s="183" t="str">
        <f>AM35</f>
        <v>Ⅱ</v>
      </c>
      <c r="AY5" s="183">
        <f>Y37</f>
        <v>0</v>
      </c>
      <c r="AZ5" s="183">
        <f t="shared" ref="AZ5:BJ5" si="0">Z37</f>
        <v>0</v>
      </c>
      <c r="BA5" s="183">
        <f t="shared" si="0"/>
        <v>0</v>
      </c>
      <c r="BB5" s="183">
        <f>AB37</f>
        <v>0</v>
      </c>
      <c r="BC5" s="183">
        <f t="shared" si="0"/>
        <v>0</v>
      </c>
      <c r="BD5" s="183">
        <f>AD37</f>
        <v>0</v>
      </c>
      <c r="BE5" s="183">
        <f>AE37</f>
        <v>0</v>
      </c>
      <c r="BF5" s="183">
        <f t="shared" si="0"/>
        <v>1</v>
      </c>
      <c r="BG5" s="183">
        <f t="shared" si="0"/>
        <v>0</v>
      </c>
      <c r="BH5" s="183">
        <f t="shared" si="0"/>
        <v>0</v>
      </c>
      <c r="BI5" s="183">
        <f>AI37</f>
        <v>0</v>
      </c>
      <c r="BJ5" s="183">
        <f t="shared" si="0"/>
        <v>0</v>
      </c>
      <c r="BK5" s="183" t="str">
        <f>IF(Y37&gt;0,R7,"")</f>
        <v/>
      </c>
      <c r="BL5" s="184" t="str">
        <f>IF(Y37&gt;0,"",IF(Z37&gt;0,R7,""))</f>
        <v/>
      </c>
      <c r="BM5" s="184" t="str">
        <f>IF(Y37+Z37&gt;0,"",IF(AA37&gt;0,R7,""))</f>
        <v/>
      </c>
      <c r="BN5" s="184" t="str">
        <f>IF(Y37+Z37+AA37&gt;0,"",IF(AB37&gt;0,R7,""))</f>
        <v/>
      </c>
      <c r="BO5" s="183">
        <f>AC35</f>
        <v>0</v>
      </c>
      <c r="BP5" s="183">
        <f t="shared" ref="BP5:BQ5" si="1">AD35</f>
        <v>0</v>
      </c>
      <c r="BQ5" s="183">
        <f t="shared" si="1"/>
        <v>0</v>
      </c>
      <c r="BR5" s="183">
        <f>AF35</f>
        <v>0</v>
      </c>
      <c r="BS5" s="183">
        <f>AG35</f>
        <v>0</v>
      </c>
      <c r="BT5" s="183">
        <f>AH35</f>
        <v>0</v>
      </c>
      <c r="BU5" s="183">
        <f>AI35</f>
        <v>0</v>
      </c>
      <c r="BV5" s="183">
        <f>AJ35</f>
        <v>0</v>
      </c>
      <c r="BW5" s="185"/>
      <c r="BX5" s="186"/>
      <c r="BY5" s="186"/>
      <c r="BZ5" s="186"/>
      <c r="CA5" s="187"/>
      <c r="CB5" s="187"/>
      <c r="CC5" s="187"/>
      <c r="CD5" s="187"/>
      <c r="CE5" s="187"/>
      <c r="CF5" s="187"/>
      <c r="CG5" s="187"/>
      <c r="CH5" s="187"/>
    </row>
    <row r="6" spans="2:86" ht="12" customHeight="1" x14ac:dyDescent="0.15">
      <c r="B6" s="922" t="s">
        <v>1049</v>
      </c>
      <c r="C6" s="924"/>
      <c r="D6" s="925"/>
      <c r="E6" s="926"/>
      <c r="F6" s="926"/>
      <c r="G6" s="926"/>
      <c r="H6" s="926"/>
      <c r="I6" s="926"/>
      <c r="J6" s="927"/>
      <c r="K6" s="932" t="s">
        <v>1050</v>
      </c>
      <c r="L6" s="933"/>
      <c r="M6" s="933"/>
      <c r="N6" s="933"/>
      <c r="O6" s="933"/>
      <c r="P6" s="933"/>
      <c r="Q6" s="933"/>
      <c r="R6" s="933"/>
      <c r="S6" s="933"/>
      <c r="T6" s="933"/>
      <c r="U6" s="933"/>
      <c r="V6" s="933"/>
      <c r="W6" s="933"/>
      <c r="X6" s="933"/>
      <c r="Y6" s="933"/>
      <c r="Z6" s="933"/>
      <c r="AA6" s="933"/>
      <c r="AB6" s="933"/>
      <c r="AC6" s="933"/>
      <c r="AD6" s="933"/>
      <c r="AE6" s="933"/>
      <c r="AF6" s="933"/>
      <c r="AG6" s="933"/>
      <c r="AH6" s="933"/>
      <c r="AI6" s="933"/>
      <c r="AJ6" s="933"/>
      <c r="AK6" s="933"/>
      <c r="AL6" s="933"/>
      <c r="AM6" s="933"/>
      <c r="AN6" s="933"/>
      <c r="AO6" s="934"/>
      <c r="AP6" s="2"/>
    </row>
    <row r="7" spans="2:86" ht="12" customHeight="1" x14ac:dyDescent="0.15">
      <c r="B7" s="923"/>
      <c r="C7" s="928"/>
      <c r="D7" s="926"/>
      <c r="E7" s="926"/>
      <c r="F7" s="926"/>
      <c r="G7" s="926"/>
      <c r="H7" s="926"/>
      <c r="I7" s="926"/>
      <c r="J7" s="927"/>
      <c r="K7" s="907" t="s">
        <v>1051</v>
      </c>
      <c r="L7" s="908"/>
      <c r="M7" s="909"/>
      <c r="N7" s="935" t="s">
        <v>412</v>
      </c>
      <c r="O7" s="936"/>
      <c r="P7" s="907" t="s">
        <v>1052</v>
      </c>
      <c r="Q7" s="909"/>
      <c r="R7" s="937">
        <v>0</v>
      </c>
      <c r="S7" s="938"/>
      <c r="T7" s="939"/>
      <c r="U7" s="911" t="s">
        <v>1053</v>
      </c>
      <c r="V7" s="913"/>
      <c r="W7" s="911" t="s">
        <v>1054</v>
      </c>
      <c r="X7" s="913"/>
      <c r="Y7" s="909" t="s">
        <v>1055</v>
      </c>
      <c r="Z7" s="906"/>
      <c r="AA7" s="906"/>
      <c r="AB7" s="906"/>
      <c r="AC7" s="911" t="s">
        <v>1056</v>
      </c>
      <c r="AD7" s="912"/>
      <c r="AE7" s="912"/>
      <c r="AF7" s="912"/>
      <c r="AG7" s="912"/>
      <c r="AH7" s="912"/>
      <c r="AI7" s="912"/>
      <c r="AJ7" s="913"/>
      <c r="AK7" s="911" t="s">
        <v>1057</v>
      </c>
      <c r="AL7" s="912"/>
      <c r="AM7" s="912"/>
      <c r="AN7" s="940"/>
      <c r="AO7" s="941"/>
      <c r="AP7" s="2"/>
      <c r="AW7" s="189"/>
    </row>
    <row r="8" spans="2:86" ht="12" customHeight="1" x14ac:dyDescent="0.15">
      <c r="B8" s="923"/>
      <c r="C8" s="928"/>
      <c r="D8" s="926"/>
      <c r="E8" s="926"/>
      <c r="F8" s="926"/>
      <c r="G8" s="926"/>
      <c r="H8" s="926"/>
      <c r="I8" s="926"/>
      <c r="J8" s="927"/>
      <c r="K8" s="906" t="s">
        <v>768</v>
      </c>
      <c r="L8" s="906" t="s">
        <v>632</v>
      </c>
      <c r="M8" s="906"/>
      <c r="N8" s="906" t="s">
        <v>633</v>
      </c>
      <c r="O8" s="906"/>
      <c r="P8" s="906" t="s">
        <v>1058</v>
      </c>
      <c r="Q8" s="906"/>
      <c r="R8" s="906" t="s">
        <v>1059</v>
      </c>
      <c r="S8" s="906"/>
      <c r="T8" s="906"/>
      <c r="U8" s="914"/>
      <c r="V8" s="916"/>
      <c r="W8" s="914"/>
      <c r="X8" s="916"/>
      <c r="Y8" s="909"/>
      <c r="Z8" s="906"/>
      <c r="AA8" s="906"/>
      <c r="AB8" s="906"/>
      <c r="AC8" s="917"/>
      <c r="AD8" s="918"/>
      <c r="AE8" s="918"/>
      <c r="AF8" s="918"/>
      <c r="AG8" s="918"/>
      <c r="AH8" s="918"/>
      <c r="AI8" s="918"/>
      <c r="AJ8" s="919"/>
      <c r="AK8" s="914"/>
      <c r="AL8" s="915"/>
      <c r="AM8" s="915"/>
      <c r="AN8" s="942"/>
      <c r="AO8" s="943"/>
      <c r="AP8" s="2"/>
    </row>
    <row r="9" spans="2:86" ht="12" customHeight="1" x14ac:dyDescent="0.15">
      <c r="B9" s="923"/>
      <c r="C9" s="928"/>
      <c r="D9" s="926"/>
      <c r="E9" s="926"/>
      <c r="F9" s="926"/>
      <c r="G9" s="926"/>
      <c r="H9" s="926"/>
      <c r="I9" s="926"/>
      <c r="J9" s="927"/>
      <c r="K9" s="906"/>
      <c r="L9" s="906"/>
      <c r="M9" s="906"/>
      <c r="N9" s="906"/>
      <c r="O9" s="906"/>
      <c r="P9" s="906"/>
      <c r="Q9" s="906"/>
      <c r="R9" s="906"/>
      <c r="S9" s="906"/>
      <c r="T9" s="906"/>
      <c r="U9" s="914"/>
      <c r="V9" s="916"/>
      <c r="W9" s="914"/>
      <c r="X9" s="916"/>
      <c r="Y9" s="909" t="s">
        <v>1060</v>
      </c>
      <c r="Z9" s="906"/>
      <c r="AA9" s="906"/>
      <c r="AB9" s="906"/>
      <c r="AC9" s="906" t="s">
        <v>1061</v>
      </c>
      <c r="AD9" s="906"/>
      <c r="AE9" s="906"/>
      <c r="AF9" s="906"/>
      <c r="AG9" s="906" t="s">
        <v>1062</v>
      </c>
      <c r="AH9" s="906"/>
      <c r="AI9" s="906"/>
      <c r="AJ9" s="906"/>
      <c r="AK9" s="914"/>
      <c r="AL9" s="915"/>
      <c r="AM9" s="915"/>
      <c r="AN9" s="942"/>
      <c r="AO9" s="943"/>
      <c r="AP9" s="2"/>
    </row>
    <row r="10" spans="2:86" ht="12" customHeight="1" x14ac:dyDescent="0.15">
      <c r="B10" s="923"/>
      <c r="C10" s="928"/>
      <c r="D10" s="926"/>
      <c r="E10" s="926"/>
      <c r="F10" s="926"/>
      <c r="G10" s="926"/>
      <c r="H10" s="926"/>
      <c r="I10" s="926"/>
      <c r="J10" s="927"/>
      <c r="K10" s="906"/>
      <c r="L10" s="906"/>
      <c r="M10" s="906"/>
      <c r="N10" s="906"/>
      <c r="O10" s="906"/>
      <c r="P10" s="906"/>
      <c r="Q10" s="906"/>
      <c r="R10" s="906"/>
      <c r="S10" s="906"/>
      <c r="T10" s="906"/>
      <c r="U10" s="917"/>
      <c r="V10" s="919"/>
      <c r="W10" s="917"/>
      <c r="X10" s="919"/>
      <c r="Y10" s="190" t="s">
        <v>605</v>
      </c>
      <c r="Z10" s="191" t="s">
        <v>604</v>
      </c>
      <c r="AA10" s="191" t="s">
        <v>1063</v>
      </c>
      <c r="AB10" s="191" t="s">
        <v>1064</v>
      </c>
      <c r="AC10" s="191" t="s">
        <v>605</v>
      </c>
      <c r="AD10" s="191" t="s">
        <v>604</v>
      </c>
      <c r="AE10" s="191" t="s">
        <v>1063</v>
      </c>
      <c r="AF10" s="191" t="s">
        <v>1064</v>
      </c>
      <c r="AG10" s="191" t="s">
        <v>605</v>
      </c>
      <c r="AH10" s="191" t="s">
        <v>604</v>
      </c>
      <c r="AI10" s="191" t="s">
        <v>1063</v>
      </c>
      <c r="AJ10" s="191" t="s">
        <v>1064</v>
      </c>
      <c r="AK10" s="917"/>
      <c r="AL10" s="918"/>
      <c r="AM10" s="918"/>
      <c r="AN10" s="944"/>
      <c r="AO10" s="945"/>
      <c r="AP10" s="2"/>
    </row>
    <row r="11" spans="2:86" ht="12" customHeight="1" x14ac:dyDescent="0.15">
      <c r="B11" s="923"/>
      <c r="C11" s="928"/>
      <c r="D11" s="926"/>
      <c r="E11" s="926"/>
      <c r="F11" s="926"/>
      <c r="G11" s="926"/>
      <c r="H11" s="926"/>
      <c r="I11" s="926"/>
      <c r="J11" s="927"/>
      <c r="K11" s="192">
        <v>1</v>
      </c>
      <c r="L11" s="900" t="s">
        <v>724</v>
      </c>
      <c r="M11" s="902"/>
      <c r="N11" s="900" t="s">
        <v>711</v>
      </c>
      <c r="O11" s="902"/>
      <c r="P11" s="900" t="s">
        <v>649</v>
      </c>
      <c r="Q11" s="902"/>
      <c r="R11" s="599" t="s">
        <v>265</v>
      </c>
      <c r="S11" s="599"/>
      <c r="T11" s="599"/>
      <c r="U11" s="900" t="s">
        <v>661</v>
      </c>
      <c r="V11" s="902"/>
      <c r="W11" s="900"/>
      <c r="X11" s="902"/>
      <c r="Y11" s="193"/>
      <c r="Z11" s="194"/>
      <c r="AA11" s="194"/>
      <c r="AB11" s="194"/>
      <c r="AC11" s="195"/>
      <c r="AD11" s="195"/>
      <c r="AE11" s="195"/>
      <c r="AF11" s="1112" t="s">
        <v>176</v>
      </c>
      <c r="AG11" s="195"/>
      <c r="AH11" s="195"/>
      <c r="AI11" s="195"/>
      <c r="AJ11" s="195"/>
      <c r="AK11" s="900" t="s">
        <v>1085</v>
      </c>
      <c r="AL11" s="901"/>
      <c r="AM11" s="901"/>
      <c r="AN11" s="901"/>
      <c r="AO11" s="902"/>
      <c r="AP11" s="2"/>
      <c r="AQ11" s="196">
        <f>IF(P11="材質劣化",2,IF(P11="漏水",3,1))</f>
        <v>2</v>
      </c>
    </row>
    <row r="12" spans="2:86" ht="12" customHeight="1" x14ac:dyDescent="0.15">
      <c r="B12" s="923"/>
      <c r="C12" s="928"/>
      <c r="D12" s="926"/>
      <c r="E12" s="926"/>
      <c r="F12" s="926"/>
      <c r="G12" s="926"/>
      <c r="H12" s="926"/>
      <c r="I12" s="926"/>
      <c r="J12" s="927"/>
      <c r="K12" s="192"/>
      <c r="L12" s="900"/>
      <c r="M12" s="902"/>
      <c r="N12" s="900"/>
      <c r="O12" s="902"/>
      <c r="P12" s="900"/>
      <c r="Q12" s="902"/>
      <c r="R12" s="599"/>
      <c r="S12" s="599"/>
      <c r="T12" s="599"/>
      <c r="U12" s="900"/>
      <c r="V12" s="902"/>
      <c r="W12" s="900"/>
      <c r="X12" s="902"/>
      <c r="Y12" s="193"/>
      <c r="Z12" s="194"/>
      <c r="AA12" s="194"/>
      <c r="AB12" s="194"/>
      <c r="AC12" s="195"/>
      <c r="AD12" s="195"/>
      <c r="AE12" s="195"/>
      <c r="AF12" s="195"/>
      <c r="AG12" s="195"/>
      <c r="AH12" s="195"/>
      <c r="AI12" s="195"/>
      <c r="AJ12" s="195"/>
      <c r="AK12" s="900"/>
      <c r="AL12" s="901"/>
      <c r="AM12" s="901"/>
      <c r="AN12" s="901"/>
      <c r="AO12" s="902"/>
      <c r="AP12" s="2"/>
      <c r="AQ12" s="196">
        <f>IF(P12="材質劣化",2,IF(P12="漏水",3,1))</f>
        <v>1</v>
      </c>
    </row>
    <row r="13" spans="2:86" ht="12" customHeight="1" x14ac:dyDescent="0.15">
      <c r="B13" s="923"/>
      <c r="C13" s="928"/>
      <c r="D13" s="926"/>
      <c r="E13" s="926"/>
      <c r="F13" s="926"/>
      <c r="G13" s="926"/>
      <c r="H13" s="926"/>
      <c r="I13" s="926"/>
      <c r="J13" s="927"/>
      <c r="K13" s="192"/>
      <c r="L13" s="900"/>
      <c r="M13" s="902"/>
      <c r="N13" s="900"/>
      <c r="O13" s="902"/>
      <c r="P13" s="900"/>
      <c r="Q13" s="902"/>
      <c r="R13" s="604"/>
      <c r="S13" s="605"/>
      <c r="T13" s="606"/>
      <c r="U13" s="900"/>
      <c r="V13" s="902"/>
      <c r="W13" s="900"/>
      <c r="X13" s="902"/>
      <c r="Y13" s="193"/>
      <c r="Z13" s="194"/>
      <c r="AA13" s="194"/>
      <c r="AB13" s="194"/>
      <c r="AC13" s="195"/>
      <c r="AD13" s="195"/>
      <c r="AE13" s="195"/>
      <c r="AF13" s="195"/>
      <c r="AG13" s="195"/>
      <c r="AH13" s="195"/>
      <c r="AI13" s="195"/>
      <c r="AJ13" s="195"/>
      <c r="AK13" s="900"/>
      <c r="AL13" s="901"/>
      <c r="AM13" s="901"/>
      <c r="AN13" s="901"/>
      <c r="AO13" s="902"/>
      <c r="AP13" s="2"/>
      <c r="AQ13" s="196">
        <f t="shared" ref="AQ13:AQ34" si="2">IF(P13="材質劣化",2,IF(P13="漏水",3,1))</f>
        <v>1</v>
      </c>
    </row>
    <row r="14" spans="2:86" ht="12" customHeight="1" x14ac:dyDescent="0.15">
      <c r="B14" s="923"/>
      <c r="C14" s="928"/>
      <c r="D14" s="926"/>
      <c r="E14" s="926"/>
      <c r="F14" s="926"/>
      <c r="G14" s="926"/>
      <c r="H14" s="926"/>
      <c r="I14" s="926"/>
      <c r="J14" s="927"/>
      <c r="K14" s="192"/>
      <c r="L14" s="900"/>
      <c r="M14" s="902"/>
      <c r="N14" s="900"/>
      <c r="O14" s="902"/>
      <c r="P14" s="900"/>
      <c r="Q14" s="902"/>
      <c r="R14" s="604"/>
      <c r="S14" s="605"/>
      <c r="T14" s="606"/>
      <c r="U14" s="900"/>
      <c r="V14" s="902"/>
      <c r="W14" s="900"/>
      <c r="X14" s="902"/>
      <c r="Y14" s="193"/>
      <c r="Z14" s="194"/>
      <c r="AA14" s="194"/>
      <c r="AB14" s="194"/>
      <c r="AC14" s="195"/>
      <c r="AD14" s="195"/>
      <c r="AE14" s="195"/>
      <c r="AF14" s="195"/>
      <c r="AG14" s="195"/>
      <c r="AH14" s="195"/>
      <c r="AI14" s="195"/>
      <c r="AJ14" s="195"/>
      <c r="AK14" s="900"/>
      <c r="AL14" s="901"/>
      <c r="AM14" s="901"/>
      <c r="AN14" s="901"/>
      <c r="AO14" s="902"/>
      <c r="AP14" s="2"/>
      <c r="AQ14" s="196">
        <f t="shared" si="2"/>
        <v>1</v>
      </c>
    </row>
    <row r="15" spans="2:86" ht="12" customHeight="1" x14ac:dyDescent="0.15">
      <c r="B15" s="923"/>
      <c r="C15" s="928"/>
      <c r="D15" s="926"/>
      <c r="E15" s="926"/>
      <c r="F15" s="926"/>
      <c r="G15" s="926"/>
      <c r="H15" s="926"/>
      <c r="I15" s="926"/>
      <c r="J15" s="927"/>
      <c r="K15" s="192"/>
      <c r="L15" s="900"/>
      <c r="M15" s="902"/>
      <c r="N15" s="900"/>
      <c r="O15" s="902"/>
      <c r="P15" s="900"/>
      <c r="Q15" s="902"/>
      <c r="R15" s="604"/>
      <c r="S15" s="605"/>
      <c r="T15" s="606"/>
      <c r="U15" s="900"/>
      <c r="V15" s="902"/>
      <c r="W15" s="900"/>
      <c r="X15" s="902"/>
      <c r="Y15" s="193"/>
      <c r="Z15" s="194"/>
      <c r="AA15" s="194"/>
      <c r="AB15" s="194"/>
      <c r="AC15" s="195"/>
      <c r="AD15" s="195"/>
      <c r="AE15" s="195"/>
      <c r="AF15" s="195"/>
      <c r="AG15" s="195"/>
      <c r="AH15" s="195"/>
      <c r="AI15" s="195"/>
      <c r="AJ15" s="195"/>
      <c r="AK15" s="900"/>
      <c r="AL15" s="901"/>
      <c r="AM15" s="901"/>
      <c r="AN15" s="901"/>
      <c r="AO15" s="902"/>
      <c r="AP15" s="2"/>
      <c r="AQ15" s="196">
        <f t="shared" si="2"/>
        <v>1</v>
      </c>
    </row>
    <row r="16" spans="2:86" ht="12" customHeight="1" x14ac:dyDescent="0.15">
      <c r="B16" s="923"/>
      <c r="C16" s="928"/>
      <c r="D16" s="926"/>
      <c r="E16" s="926"/>
      <c r="F16" s="926"/>
      <c r="G16" s="926"/>
      <c r="H16" s="926"/>
      <c r="I16" s="926"/>
      <c r="J16" s="927"/>
      <c r="K16" s="192"/>
      <c r="L16" s="900"/>
      <c r="M16" s="902"/>
      <c r="N16" s="900"/>
      <c r="O16" s="902"/>
      <c r="P16" s="900"/>
      <c r="Q16" s="902"/>
      <c r="R16" s="604"/>
      <c r="S16" s="605"/>
      <c r="T16" s="606"/>
      <c r="U16" s="900"/>
      <c r="V16" s="902"/>
      <c r="W16" s="900"/>
      <c r="X16" s="902"/>
      <c r="Y16" s="193"/>
      <c r="Z16" s="194"/>
      <c r="AA16" s="194"/>
      <c r="AB16" s="194"/>
      <c r="AC16" s="195"/>
      <c r="AD16" s="195"/>
      <c r="AE16" s="195"/>
      <c r="AF16" s="195"/>
      <c r="AG16" s="195"/>
      <c r="AH16" s="195"/>
      <c r="AI16" s="195"/>
      <c r="AJ16" s="195"/>
      <c r="AK16" s="900"/>
      <c r="AL16" s="901"/>
      <c r="AM16" s="901"/>
      <c r="AN16" s="901"/>
      <c r="AO16" s="902"/>
      <c r="AP16" s="2"/>
      <c r="AQ16" s="196">
        <f t="shared" si="2"/>
        <v>1</v>
      </c>
    </row>
    <row r="17" spans="2:46" ht="12" customHeight="1" x14ac:dyDescent="0.15">
      <c r="B17" s="923"/>
      <c r="C17" s="928"/>
      <c r="D17" s="926"/>
      <c r="E17" s="926"/>
      <c r="F17" s="926"/>
      <c r="G17" s="926"/>
      <c r="H17" s="926"/>
      <c r="I17" s="926"/>
      <c r="J17" s="927"/>
      <c r="K17" s="192"/>
      <c r="L17" s="900"/>
      <c r="M17" s="902"/>
      <c r="N17" s="900"/>
      <c r="O17" s="902"/>
      <c r="P17" s="900"/>
      <c r="Q17" s="902"/>
      <c r="R17" s="604"/>
      <c r="S17" s="605"/>
      <c r="T17" s="606"/>
      <c r="U17" s="900"/>
      <c r="V17" s="902"/>
      <c r="W17" s="900"/>
      <c r="X17" s="902"/>
      <c r="Y17" s="193"/>
      <c r="Z17" s="194"/>
      <c r="AA17" s="194"/>
      <c r="AB17" s="194"/>
      <c r="AC17" s="195"/>
      <c r="AD17" s="195"/>
      <c r="AE17" s="195"/>
      <c r="AF17" s="195"/>
      <c r="AG17" s="195"/>
      <c r="AH17" s="195"/>
      <c r="AI17" s="195"/>
      <c r="AJ17" s="195"/>
      <c r="AK17" s="900"/>
      <c r="AL17" s="901"/>
      <c r="AM17" s="901"/>
      <c r="AN17" s="901"/>
      <c r="AO17" s="902"/>
      <c r="AP17" s="2"/>
      <c r="AQ17" s="196">
        <f t="shared" si="2"/>
        <v>1</v>
      </c>
    </row>
    <row r="18" spans="2:46" ht="12" customHeight="1" x14ac:dyDescent="0.15">
      <c r="B18" s="923"/>
      <c r="C18" s="928"/>
      <c r="D18" s="926"/>
      <c r="E18" s="926"/>
      <c r="F18" s="926"/>
      <c r="G18" s="926"/>
      <c r="H18" s="926"/>
      <c r="I18" s="926"/>
      <c r="J18" s="927"/>
      <c r="K18" s="192"/>
      <c r="L18" s="900"/>
      <c r="M18" s="902"/>
      <c r="N18" s="900"/>
      <c r="O18" s="902"/>
      <c r="P18" s="900"/>
      <c r="Q18" s="902"/>
      <c r="R18" s="604"/>
      <c r="S18" s="605"/>
      <c r="T18" s="606"/>
      <c r="U18" s="900"/>
      <c r="V18" s="902"/>
      <c r="W18" s="900"/>
      <c r="X18" s="902"/>
      <c r="Y18" s="193"/>
      <c r="Z18" s="194"/>
      <c r="AA18" s="194"/>
      <c r="AB18" s="194"/>
      <c r="AC18" s="195"/>
      <c r="AD18" s="195"/>
      <c r="AE18" s="195"/>
      <c r="AF18" s="195"/>
      <c r="AG18" s="195"/>
      <c r="AH18" s="195"/>
      <c r="AI18" s="195"/>
      <c r="AJ18" s="195"/>
      <c r="AK18" s="900"/>
      <c r="AL18" s="901"/>
      <c r="AM18" s="901"/>
      <c r="AN18" s="901"/>
      <c r="AO18" s="902"/>
      <c r="AP18" s="2"/>
      <c r="AQ18" s="196">
        <f t="shared" si="2"/>
        <v>1</v>
      </c>
    </row>
    <row r="19" spans="2:46" ht="12" customHeight="1" x14ac:dyDescent="0.15">
      <c r="B19" s="923"/>
      <c r="C19" s="928"/>
      <c r="D19" s="926"/>
      <c r="E19" s="926"/>
      <c r="F19" s="926"/>
      <c r="G19" s="926"/>
      <c r="H19" s="926"/>
      <c r="I19" s="926"/>
      <c r="J19" s="927"/>
      <c r="K19" s="192"/>
      <c r="L19" s="900"/>
      <c r="M19" s="902"/>
      <c r="N19" s="900"/>
      <c r="O19" s="902"/>
      <c r="P19" s="900"/>
      <c r="Q19" s="902"/>
      <c r="R19" s="604"/>
      <c r="S19" s="605"/>
      <c r="T19" s="606"/>
      <c r="U19" s="900"/>
      <c r="V19" s="902"/>
      <c r="W19" s="900"/>
      <c r="X19" s="902"/>
      <c r="Y19" s="193"/>
      <c r="Z19" s="194"/>
      <c r="AA19" s="194"/>
      <c r="AB19" s="194"/>
      <c r="AC19" s="195"/>
      <c r="AD19" s="195"/>
      <c r="AE19" s="195"/>
      <c r="AF19" s="195"/>
      <c r="AG19" s="195"/>
      <c r="AH19" s="195"/>
      <c r="AI19" s="195"/>
      <c r="AJ19" s="195"/>
      <c r="AK19" s="900"/>
      <c r="AL19" s="901"/>
      <c r="AM19" s="901"/>
      <c r="AN19" s="901"/>
      <c r="AO19" s="902"/>
      <c r="AP19" s="2"/>
      <c r="AQ19" s="196">
        <f t="shared" si="2"/>
        <v>1</v>
      </c>
    </row>
    <row r="20" spans="2:46" ht="12" customHeight="1" x14ac:dyDescent="0.15">
      <c r="B20" s="923"/>
      <c r="C20" s="928"/>
      <c r="D20" s="926"/>
      <c r="E20" s="926"/>
      <c r="F20" s="926"/>
      <c r="G20" s="926"/>
      <c r="H20" s="926"/>
      <c r="I20" s="926"/>
      <c r="J20" s="927"/>
      <c r="K20" s="192"/>
      <c r="L20" s="900"/>
      <c r="M20" s="902"/>
      <c r="N20" s="900"/>
      <c r="O20" s="902"/>
      <c r="P20" s="900"/>
      <c r="Q20" s="902"/>
      <c r="R20" s="604"/>
      <c r="S20" s="605"/>
      <c r="T20" s="606"/>
      <c r="U20" s="900"/>
      <c r="V20" s="902"/>
      <c r="W20" s="900"/>
      <c r="X20" s="902"/>
      <c r="Y20" s="193"/>
      <c r="Z20" s="194"/>
      <c r="AA20" s="194"/>
      <c r="AB20" s="194"/>
      <c r="AC20" s="195"/>
      <c r="AD20" s="195"/>
      <c r="AE20" s="195"/>
      <c r="AF20" s="195"/>
      <c r="AG20" s="195"/>
      <c r="AH20" s="195"/>
      <c r="AI20" s="195"/>
      <c r="AJ20" s="195"/>
      <c r="AK20" s="900"/>
      <c r="AL20" s="901"/>
      <c r="AM20" s="901"/>
      <c r="AN20" s="901"/>
      <c r="AO20" s="902"/>
      <c r="AP20" s="2"/>
      <c r="AQ20" s="196">
        <f t="shared" si="2"/>
        <v>1</v>
      </c>
    </row>
    <row r="21" spans="2:46" ht="12" customHeight="1" x14ac:dyDescent="0.15">
      <c r="B21" s="923"/>
      <c r="C21" s="928"/>
      <c r="D21" s="926"/>
      <c r="E21" s="926"/>
      <c r="F21" s="926"/>
      <c r="G21" s="926"/>
      <c r="H21" s="926"/>
      <c r="I21" s="926"/>
      <c r="J21" s="927"/>
      <c r="K21" s="192"/>
      <c r="L21" s="900"/>
      <c r="M21" s="902"/>
      <c r="N21" s="900"/>
      <c r="O21" s="902"/>
      <c r="P21" s="900"/>
      <c r="Q21" s="902"/>
      <c r="R21" s="604"/>
      <c r="S21" s="605"/>
      <c r="T21" s="606"/>
      <c r="U21" s="900"/>
      <c r="V21" s="902"/>
      <c r="W21" s="900"/>
      <c r="X21" s="902"/>
      <c r="Y21" s="193"/>
      <c r="Z21" s="194"/>
      <c r="AA21" s="194"/>
      <c r="AB21" s="194"/>
      <c r="AC21" s="195"/>
      <c r="AD21" s="195"/>
      <c r="AE21" s="195"/>
      <c r="AF21" s="195"/>
      <c r="AG21" s="195"/>
      <c r="AH21" s="195"/>
      <c r="AI21" s="195"/>
      <c r="AJ21" s="195"/>
      <c r="AK21" s="900"/>
      <c r="AL21" s="901"/>
      <c r="AM21" s="901"/>
      <c r="AN21" s="901"/>
      <c r="AO21" s="902"/>
      <c r="AP21" s="2"/>
      <c r="AQ21" s="196">
        <f>IF(P21="材質劣化",2,IF(P21="漏水",3,1))</f>
        <v>1</v>
      </c>
    </row>
    <row r="22" spans="2:46" ht="12" customHeight="1" x14ac:dyDescent="0.15">
      <c r="B22" s="923"/>
      <c r="C22" s="928"/>
      <c r="D22" s="926"/>
      <c r="E22" s="926"/>
      <c r="F22" s="926"/>
      <c r="G22" s="926"/>
      <c r="H22" s="926"/>
      <c r="I22" s="926"/>
      <c r="J22" s="927"/>
      <c r="K22" s="192"/>
      <c r="L22" s="900"/>
      <c r="M22" s="902"/>
      <c r="N22" s="900"/>
      <c r="O22" s="902"/>
      <c r="P22" s="900"/>
      <c r="Q22" s="902"/>
      <c r="R22" s="604"/>
      <c r="S22" s="605"/>
      <c r="T22" s="606"/>
      <c r="U22" s="900"/>
      <c r="V22" s="902"/>
      <c r="W22" s="900"/>
      <c r="X22" s="902"/>
      <c r="Y22" s="193"/>
      <c r="Z22" s="194"/>
      <c r="AA22" s="194"/>
      <c r="AB22" s="194"/>
      <c r="AC22" s="195"/>
      <c r="AD22" s="195"/>
      <c r="AE22" s="195"/>
      <c r="AF22" s="195"/>
      <c r="AG22" s="195"/>
      <c r="AH22" s="195"/>
      <c r="AI22" s="195"/>
      <c r="AJ22" s="195"/>
      <c r="AK22" s="900"/>
      <c r="AL22" s="901"/>
      <c r="AM22" s="901"/>
      <c r="AN22" s="901"/>
      <c r="AO22" s="902"/>
      <c r="AP22" s="2"/>
      <c r="AQ22" s="196">
        <f t="shared" si="2"/>
        <v>1</v>
      </c>
    </row>
    <row r="23" spans="2:46" ht="12" customHeight="1" x14ac:dyDescent="0.15">
      <c r="B23" s="923"/>
      <c r="C23" s="928"/>
      <c r="D23" s="926"/>
      <c r="E23" s="926"/>
      <c r="F23" s="926"/>
      <c r="G23" s="926"/>
      <c r="H23" s="926"/>
      <c r="I23" s="926"/>
      <c r="J23" s="927"/>
      <c r="K23" s="192"/>
      <c r="L23" s="900"/>
      <c r="M23" s="902"/>
      <c r="N23" s="900"/>
      <c r="O23" s="902"/>
      <c r="P23" s="900"/>
      <c r="Q23" s="902"/>
      <c r="R23" s="604"/>
      <c r="S23" s="605"/>
      <c r="T23" s="606"/>
      <c r="U23" s="900"/>
      <c r="V23" s="902"/>
      <c r="W23" s="900"/>
      <c r="X23" s="902"/>
      <c r="Y23" s="193"/>
      <c r="Z23" s="194"/>
      <c r="AA23" s="194"/>
      <c r="AB23" s="194"/>
      <c r="AC23" s="195"/>
      <c r="AD23" s="195"/>
      <c r="AE23" s="195"/>
      <c r="AF23" s="195"/>
      <c r="AG23" s="195"/>
      <c r="AH23" s="195"/>
      <c r="AI23" s="195"/>
      <c r="AJ23" s="195"/>
      <c r="AK23" s="900"/>
      <c r="AL23" s="901"/>
      <c r="AM23" s="901"/>
      <c r="AN23" s="901"/>
      <c r="AO23" s="902"/>
      <c r="AP23" s="2"/>
      <c r="AQ23" s="196">
        <f t="shared" si="2"/>
        <v>1</v>
      </c>
    </row>
    <row r="24" spans="2:46" ht="12" customHeight="1" x14ac:dyDescent="0.15">
      <c r="B24" s="923"/>
      <c r="C24" s="928"/>
      <c r="D24" s="926"/>
      <c r="E24" s="926"/>
      <c r="F24" s="926"/>
      <c r="G24" s="926"/>
      <c r="H24" s="926"/>
      <c r="I24" s="926"/>
      <c r="J24" s="927"/>
      <c r="K24" s="192"/>
      <c r="L24" s="900"/>
      <c r="M24" s="902"/>
      <c r="N24" s="900"/>
      <c r="O24" s="902"/>
      <c r="P24" s="900"/>
      <c r="Q24" s="902"/>
      <c r="R24" s="604"/>
      <c r="S24" s="605"/>
      <c r="T24" s="606"/>
      <c r="U24" s="900"/>
      <c r="V24" s="902"/>
      <c r="W24" s="900"/>
      <c r="X24" s="902"/>
      <c r="Y24" s="193"/>
      <c r="Z24" s="194"/>
      <c r="AA24" s="194"/>
      <c r="AB24" s="194"/>
      <c r="AC24" s="195"/>
      <c r="AD24" s="195"/>
      <c r="AE24" s="195"/>
      <c r="AF24" s="195"/>
      <c r="AG24" s="195"/>
      <c r="AH24" s="195"/>
      <c r="AI24" s="195"/>
      <c r="AJ24" s="195"/>
      <c r="AK24" s="900"/>
      <c r="AL24" s="901"/>
      <c r="AM24" s="901"/>
      <c r="AN24" s="901"/>
      <c r="AO24" s="902"/>
      <c r="AP24" s="2"/>
      <c r="AQ24" s="196">
        <f t="shared" si="2"/>
        <v>1</v>
      </c>
    </row>
    <row r="25" spans="2:46" ht="12" customHeight="1" x14ac:dyDescent="0.15">
      <c r="B25" s="923"/>
      <c r="C25" s="928"/>
      <c r="D25" s="926"/>
      <c r="E25" s="926"/>
      <c r="F25" s="926"/>
      <c r="G25" s="926"/>
      <c r="H25" s="926"/>
      <c r="I25" s="926"/>
      <c r="J25" s="927"/>
      <c r="K25" s="192"/>
      <c r="L25" s="900"/>
      <c r="M25" s="902"/>
      <c r="N25" s="900"/>
      <c r="O25" s="902"/>
      <c r="P25" s="900"/>
      <c r="Q25" s="902"/>
      <c r="R25" s="604"/>
      <c r="S25" s="605"/>
      <c r="T25" s="606"/>
      <c r="U25" s="900"/>
      <c r="V25" s="902"/>
      <c r="W25" s="900"/>
      <c r="X25" s="902"/>
      <c r="Y25" s="193"/>
      <c r="Z25" s="194"/>
      <c r="AA25" s="194"/>
      <c r="AB25" s="194"/>
      <c r="AC25" s="195"/>
      <c r="AD25" s="195"/>
      <c r="AE25" s="195"/>
      <c r="AF25" s="195"/>
      <c r="AG25" s="195"/>
      <c r="AH25" s="195"/>
      <c r="AI25" s="195"/>
      <c r="AJ25" s="195"/>
      <c r="AK25" s="900"/>
      <c r="AL25" s="901"/>
      <c r="AM25" s="901"/>
      <c r="AN25" s="901"/>
      <c r="AO25" s="902"/>
      <c r="AP25" s="2"/>
      <c r="AQ25" s="196">
        <f t="shared" si="2"/>
        <v>1</v>
      </c>
    </row>
    <row r="26" spans="2:46" ht="12" customHeight="1" x14ac:dyDescent="0.15">
      <c r="B26" s="923"/>
      <c r="C26" s="928"/>
      <c r="D26" s="926"/>
      <c r="E26" s="926"/>
      <c r="F26" s="926"/>
      <c r="G26" s="926"/>
      <c r="H26" s="926"/>
      <c r="I26" s="926"/>
      <c r="J26" s="927"/>
      <c r="K26" s="192"/>
      <c r="L26" s="900"/>
      <c r="M26" s="902"/>
      <c r="N26" s="900"/>
      <c r="O26" s="902"/>
      <c r="P26" s="900"/>
      <c r="Q26" s="902"/>
      <c r="R26" s="604"/>
      <c r="S26" s="605"/>
      <c r="T26" s="606"/>
      <c r="U26" s="900"/>
      <c r="V26" s="902"/>
      <c r="W26" s="900"/>
      <c r="X26" s="902"/>
      <c r="Y26" s="193"/>
      <c r="Z26" s="194"/>
      <c r="AA26" s="194"/>
      <c r="AB26" s="194"/>
      <c r="AC26" s="195"/>
      <c r="AD26" s="195"/>
      <c r="AE26" s="195"/>
      <c r="AF26" s="195"/>
      <c r="AG26" s="195"/>
      <c r="AH26" s="195"/>
      <c r="AI26" s="195"/>
      <c r="AJ26" s="195"/>
      <c r="AK26" s="900"/>
      <c r="AL26" s="901"/>
      <c r="AM26" s="901"/>
      <c r="AN26" s="901"/>
      <c r="AO26" s="902"/>
      <c r="AP26" s="2"/>
      <c r="AQ26" s="196">
        <f t="shared" si="2"/>
        <v>1</v>
      </c>
    </row>
    <row r="27" spans="2:46" ht="12" customHeight="1" x14ac:dyDescent="0.15">
      <c r="B27" s="923"/>
      <c r="C27" s="928"/>
      <c r="D27" s="926"/>
      <c r="E27" s="926"/>
      <c r="F27" s="926"/>
      <c r="G27" s="926"/>
      <c r="H27" s="926"/>
      <c r="I27" s="926"/>
      <c r="J27" s="927"/>
      <c r="K27" s="192"/>
      <c r="L27" s="900"/>
      <c r="M27" s="902"/>
      <c r="N27" s="900"/>
      <c r="O27" s="902"/>
      <c r="P27" s="900"/>
      <c r="Q27" s="902"/>
      <c r="R27" s="604"/>
      <c r="S27" s="605"/>
      <c r="T27" s="606"/>
      <c r="U27" s="900"/>
      <c r="V27" s="902"/>
      <c r="W27" s="900"/>
      <c r="X27" s="902"/>
      <c r="Y27" s="193"/>
      <c r="Z27" s="194"/>
      <c r="AA27" s="194"/>
      <c r="AB27" s="194"/>
      <c r="AC27" s="195"/>
      <c r="AD27" s="195"/>
      <c r="AE27" s="195"/>
      <c r="AF27" s="195"/>
      <c r="AG27" s="195"/>
      <c r="AH27" s="195"/>
      <c r="AI27" s="195"/>
      <c r="AJ27" s="195"/>
      <c r="AK27" s="900"/>
      <c r="AL27" s="901"/>
      <c r="AM27" s="901"/>
      <c r="AN27" s="901"/>
      <c r="AO27" s="902"/>
      <c r="AP27" s="2"/>
      <c r="AQ27" s="196">
        <f t="shared" si="2"/>
        <v>1</v>
      </c>
    </row>
    <row r="28" spans="2:46" ht="12" customHeight="1" x14ac:dyDescent="0.15">
      <c r="B28" s="923"/>
      <c r="C28" s="928"/>
      <c r="D28" s="926"/>
      <c r="E28" s="926"/>
      <c r="F28" s="926"/>
      <c r="G28" s="926"/>
      <c r="H28" s="926"/>
      <c r="I28" s="926"/>
      <c r="J28" s="927"/>
      <c r="K28" s="192"/>
      <c r="L28" s="900"/>
      <c r="M28" s="902"/>
      <c r="N28" s="900"/>
      <c r="O28" s="902"/>
      <c r="P28" s="900"/>
      <c r="Q28" s="902"/>
      <c r="R28" s="604"/>
      <c r="S28" s="605"/>
      <c r="T28" s="606"/>
      <c r="U28" s="900"/>
      <c r="V28" s="902"/>
      <c r="W28" s="900"/>
      <c r="X28" s="902"/>
      <c r="Y28" s="193"/>
      <c r="Z28" s="194"/>
      <c r="AA28" s="194"/>
      <c r="AB28" s="194"/>
      <c r="AC28" s="195"/>
      <c r="AD28" s="195"/>
      <c r="AE28" s="195"/>
      <c r="AF28" s="195"/>
      <c r="AG28" s="195"/>
      <c r="AH28" s="195"/>
      <c r="AI28" s="195"/>
      <c r="AJ28" s="195"/>
      <c r="AK28" s="900"/>
      <c r="AL28" s="901"/>
      <c r="AM28" s="901"/>
      <c r="AN28" s="901"/>
      <c r="AO28" s="902"/>
      <c r="AP28" s="2"/>
      <c r="AQ28" s="196">
        <f t="shared" si="2"/>
        <v>1</v>
      </c>
    </row>
    <row r="29" spans="2:46" ht="12" customHeight="1" x14ac:dyDescent="0.15">
      <c r="B29" s="923"/>
      <c r="C29" s="928"/>
      <c r="D29" s="926"/>
      <c r="E29" s="926"/>
      <c r="F29" s="926"/>
      <c r="G29" s="926"/>
      <c r="H29" s="926"/>
      <c r="I29" s="926"/>
      <c r="J29" s="927"/>
      <c r="K29" s="192"/>
      <c r="L29" s="900"/>
      <c r="M29" s="902"/>
      <c r="N29" s="900"/>
      <c r="O29" s="902"/>
      <c r="P29" s="900"/>
      <c r="Q29" s="902"/>
      <c r="R29" s="604"/>
      <c r="S29" s="605"/>
      <c r="T29" s="606"/>
      <c r="U29" s="900"/>
      <c r="V29" s="902"/>
      <c r="W29" s="900"/>
      <c r="X29" s="902"/>
      <c r="Y29" s="193"/>
      <c r="Z29" s="194"/>
      <c r="AA29" s="194"/>
      <c r="AB29" s="194"/>
      <c r="AC29" s="195"/>
      <c r="AD29" s="195"/>
      <c r="AE29" s="195"/>
      <c r="AF29" s="195"/>
      <c r="AG29" s="195"/>
      <c r="AH29" s="195"/>
      <c r="AI29" s="195"/>
      <c r="AJ29" s="195"/>
      <c r="AK29" s="900"/>
      <c r="AL29" s="901"/>
      <c r="AM29" s="901"/>
      <c r="AN29" s="901"/>
      <c r="AO29" s="902"/>
      <c r="AP29" s="2"/>
      <c r="AQ29" s="196">
        <f t="shared" si="2"/>
        <v>1</v>
      </c>
    </row>
    <row r="30" spans="2:46" ht="12" customHeight="1" x14ac:dyDescent="0.15">
      <c r="B30" s="923"/>
      <c r="C30" s="928"/>
      <c r="D30" s="926"/>
      <c r="E30" s="926"/>
      <c r="F30" s="926"/>
      <c r="G30" s="926"/>
      <c r="H30" s="926"/>
      <c r="I30" s="926"/>
      <c r="J30" s="927"/>
      <c r="K30" s="192"/>
      <c r="L30" s="900"/>
      <c r="M30" s="902"/>
      <c r="N30" s="900"/>
      <c r="O30" s="902"/>
      <c r="P30" s="900"/>
      <c r="Q30" s="902"/>
      <c r="R30" s="604"/>
      <c r="S30" s="605"/>
      <c r="T30" s="606"/>
      <c r="U30" s="900"/>
      <c r="V30" s="902"/>
      <c r="W30" s="900"/>
      <c r="X30" s="902"/>
      <c r="Y30" s="193"/>
      <c r="Z30" s="194"/>
      <c r="AA30" s="194"/>
      <c r="AB30" s="194"/>
      <c r="AC30" s="195"/>
      <c r="AD30" s="195"/>
      <c r="AE30" s="195"/>
      <c r="AF30" s="195"/>
      <c r="AG30" s="195"/>
      <c r="AH30" s="195"/>
      <c r="AI30" s="195"/>
      <c r="AJ30" s="195"/>
      <c r="AK30" s="900"/>
      <c r="AL30" s="901"/>
      <c r="AM30" s="901"/>
      <c r="AN30" s="901"/>
      <c r="AO30" s="902"/>
      <c r="AP30" s="2"/>
      <c r="AQ30" s="196">
        <f t="shared" si="2"/>
        <v>1</v>
      </c>
    </row>
    <row r="31" spans="2:46" ht="12" customHeight="1" x14ac:dyDescent="0.15">
      <c r="B31" s="923"/>
      <c r="C31" s="928"/>
      <c r="D31" s="926"/>
      <c r="E31" s="926"/>
      <c r="F31" s="926"/>
      <c r="G31" s="926"/>
      <c r="H31" s="926"/>
      <c r="I31" s="926"/>
      <c r="J31" s="927"/>
      <c r="K31" s="192"/>
      <c r="L31" s="900"/>
      <c r="M31" s="902"/>
      <c r="N31" s="900"/>
      <c r="O31" s="902"/>
      <c r="P31" s="900"/>
      <c r="Q31" s="902"/>
      <c r="R31" s="604"/>
      <c r="S31" s="605"/>
      <c r="T31" s="606"/>
      <c r="U31" s="900"/>
      <c r="V31" s="902"/>
      <c r="W31" s="900"/>
      <c r="X31" s="902"/>
      <c r="Y31" s="193"/>
      <c r="Z31" s="194"/>
      <c r="AA31" s="194"/>
      <c r="AB31" s="194"/>
      <c r="AC31" s="195"/>
      <c r="AD31" s="195"/>
      <c r="AE31" s="195"/>
      <c r="AF31" s="195"/>
      <c r="AG31" s="195"/>
      <c r="AH31" s="195"/>
      <c r="AI31" s="195"/>
      <c r="AJ31" s="195"/>
      <c r="AK31" s="900"/>
      <c r="AL31" s="901"/>
      <c r="AM31" s="901"/>
      <c r="AN31" s="901"/>
      <c r="AO31" s="902"/>
      <c r="AP31" s="2"/>
      <c r="AQ31" s="196">
        <f t="shared" si="2"/>
        <v>1</v>
      </c>
    </row>
    <row r="32" spans="2:46" ht="12" customHeight="1" x14ac:dyDescent="0.15">
      <c r="B32" s="923"/>
      <c r="C32" s="928"/>
      <c r="D32" s="926"/>
      <c r="E32" s="926"/>
      <c r="F32" s="926"/>
      <c r="G32" s="926"/>
      <c r="H32" s="926"/>
      <c r="I32" s="926"/>
      <c r="J32" s="927"/>
      <c r="K32" s="192"/>
      <c r="L32" s="900"/>
      <c r="M32" s="902"/>
      <c r="N32" s="900"/>
      <c r="O32" s="902"/>
      <c r="P32" s="900"/>
      <c r="Q32" s="902"/>
      <c r="R32" s="604"/>
      <c r="S32" s="605"/>
      <c r="T32" s="606"/>
      <c r="U32" s="900"/>
      <c r="V32" s="902"/>
      <c r="W32" s="900"/>
      <c r="X32" s="902"/>
      <c r="Y32" s="193"/>
      <c r="Z32" s="194"/>
      <c r="AA32" s="194"/>
      <c r="AB32" s="194"/>
      <c r="AC32" s="195"/>
      <c r="AD32" s="195"/>
      <c r="AE32" s="195"/>
      <c r="AF32" s="195"/>
      <c r="AG32" s="195"/>
      <c r="AH32" s="195"/>
      <c r="AI32" s="195"/>
      <c r="AJ32" s="195"/>
      <c r="AK32" s="900"/>
      <c r="AL32" s="901"/>
      <c r="AM32" s="901"/>
      <c r="AN32" s="901"/>
      <c r="AO32" s="902"/>
      <c r="AP32" s="2"/>
      <c r="AQ32" s="196">
        <f t="shared" si="2"/>
        <v>1</v>
      </c>
      <c r="AS32" s="920"/>
      <c r="AT32" s="920"/>
    </row>
    <row r="33" spans="2:86" ht="12" customHeight="1" x14ac:dyDescent="0.15">
      <c r="B33" s="923"/>
      <c r="C33" s="928"/>
      <c r="D33" s="926"/>
      <c r="E33" s="926"/>
      <c r="F33" s="926"/>
      <c r="G33" s="926"/>
      <c r="H33" s="926"/>
      <c r="I33" s="926"/>
      <c r="J33" s="927"/>
      <c r="K33" s="192"/>
      <c r="L33" s="900"/>
      <c r="M33" s="902"/>
      <c r="N33" s="900"/>
      <c r="O33" s="902"/>
      <c r="P33" s="900"/>
      <c r="Q33" s="902"/>
      <c r="R33" s="604"/>
      <c r="S33" s="605"/>
      <c r="T33" s="606"/>
      <c r="U33" s="900"/>
      <c r="V33" s="902"/>
      <c r="W33" s="900"/>
      <c r="X33" s="902"/>
      <c r="Y33" s="193"/>
      <c r="Z33" s="194"/>
      <c r="AA33" s="194"/>
      <c r="AB33" s="194"/>
      <c r="AC33" s="195"/>
      <c r="AD33" s="195"/>
      <c r="AE33" s="195"/>
      <c r="AF33" s="195"/>
      <c r="AG33" s="195"/>
      <c r="AH33" s="195"/>
      <c r="AI33" s="195"/>
      <c r="AJ33" s="195"/>
      <c r="AK33" s="900"/>
      <c r="AL33" s="901"/>
      <c r="AM33" s="901"/>
      <c r="AN33" s="901"/>
      <c r="AO33" s="902"/>
      <c r="AP33" s="2"/>
      <c r="AQ33" s="196">
        <f t="shared" si="2"/>
        <v>1</v>
      </c>
      <c r="AS33" s="921"/>
      <c r="AT33" s="921"/>
    </row>
    <row r="34" spans="2:86" ht="12" customHeight="1" x14ac:dyDescent="0.15">
      <c r="B34" s="923"/>
      <c r="C34" s="928"/>
      <c r="D34" s="926"/>
      <c r="E34" s="926"/>
      <c r="F34" s="926"/>
      <c r="G34" s="926"/>
      <c r="H34" s="926"/>
      <c r="I34" s="926"/>
      <c r="J34" s="927"/>
      <c r="K34" s="192"/>
      <c r="L34" s="900"/>
      <c r="M34" s="902"/>
      <c r="N34" s="900"/>
      <c r="O34" s="902"/>
      <c r="P34" s="900"/>
      <c r="Q34" s="902"/>
      <c r="R34" s="604"/>
      <c r="S34" s="605"/>
      <c r="T34" s="606"/>
      <c r="U34" s="900"/>
      <c r="V34" s="902"/>
      <c r="W34" s="900"/>
      <c r="X34" s="902"/>
      <c r="Y34" s="193"/>
      <c r="Z34" s="194"/>
      <c r="AA34" s="194"/>
      <c r="AB34" s="194"/>
      <c r="AC34" s="195"/>
      <c r="AD34" s="195"/>
      <c r="AE34" s="195"/>
      <c r="AF34" s="195"/>
      <c r="AG34" s="195"/>
      <c r="AH34" s="195"/>
      <c r="AI34" s="195"/>
      <c r="AJ34" s="195"/>
      <c r="AK34" s="900"/>
      <c r="AL34" s="901"/>
      <c r="AM34" s="901"/>
      <c r="AN34" s="901"/>
      <c r="AO34" s="902"/>
      <c r="AP34" s="2"/>
      <c r="AQ34" s="196">
        <f t="shared" si="2"/>
        <v>1</v>
      </c>
      <c r="AS34" s="903"/>
      <c r="AT34" s="903"/>
    </row>
    <row r="35" spans="2:86" ht="12" customHeight="1" x14ac:dyDescent="0.15">
      <c r="B35" s="923"/>
      <c r="C35" s="928"/>
      <c r="D35" s="926"/>
      <c r="E35" s="926"/>
      <c r="F35" s="926"/>
      <c r="G35" s="926"/>
      <c r="H35" s="926"/>
      <c r="I35" s="926"/>
      <c r="J35" s="927"/>
      <c r="K35" s="904" t="s">
        <v>1065</v>
      </c>
      <c r="L35" s="906" t="s">
        <v>1066</v>
      </c>
      <c r="M35" s="906"/>
      <c r="N35" s="906"/>
      <c r="O35" s="906"/>
      <c r="P35" s="906"/>
      <c r="Q35" s="906"/>
      <c r="R35" s="906"/>
      <c r="S35" s="906"/>
      <c r="T35" s="906"/>
      <c r="U35" s="906"/>
      <c r="V35" s="906"/>
      <c r="W35" s="906"/>
      <c r="X35" s="906"/>
      <c r="Y35" s="907" t="s">
        <v>1067</v>
      </c>
      <c r="Z35" s="908"/>
      <c r="AA35" s="908"/>
      <c r="AB35" s="909"/>
      <c r="AC35" s="197">
        <f t="shared" ref="AC35:AJ35" si="3">SUM(AC11:AC34)</f>
        <v>0</v>
      </c>
      <c r="AD35" s="197">
        <f t="shared" si="3"/>
        <v>0</v>
      </c>
      <c r="AE35" s="197">
        <f>SUM(AE11:AE34)</f>
        <v>0</v>
      </c>
      <c r="AF35" s="197">
        <f t="shared" si="3"/>
        <v>0</v>
      </c>
      <c r="AG35" s="197">
        <f t="shared" si="3"/>
        <v>0</v>
      </c>
      <c r="AH35" s="197">
        <f t="shared" si="3"/>
        <v>0</v>
      </c>
      <c r="AI35" s="197">
        <f t="shared" si="3"/>
        <v>0</v>
      </c>
      <c r="AJ35" s="198">
        <f t="shared" si="3"/>
        <v>0</v>
      </c>
      <c r="AK35" s="906" t="s">
        <v>1068</v>
      </c>
      <c r="AL35" s="906"/>
      <c r="AM35" s="910" t="s">
        <v>1083</v>
      </c>
      <c r="AN35" s="910"/>
      <c r="AO35" s="910"/>
      <c r="AP35" s="2"/>
    </row>
    <row r="36" spans="2:86" ht="12" customHeight="1" x14ac:dyDescent="0.15">
      <c r="B36" s="923"/>
      <c r="C36" s="928"/>
      <c r="D36" s="926"/>
      <c r="E36" s="926"/>
      <c r="F36" s="926"/>
      <c r="G36" s="926"/>
      <c r="H36" s="926"/>
      <c r="I36" s="926"/>
      <c r="J36" s="927"/>
      <c r="K36" s="905"/>
      <c r="L36" s="911" t="s">
        <v>1069</v>
      </c>
      <c r="M36" s="912"/>
      <c r="N36" s="913"/>
      <c r="O36" s="911" t="s">
        <v>1070</v>
      </c>
      <c r="P36" s="912"/>
      <c r="Q36" s="912"/>
      <c r="R36" s="912"/>
      <c r="S36" s="912"/>
      <c r="T36" s="912"/>
      <c r="U36" s="912"/>
      <c r="V36" s="912"/>
      <c r="W36" s="912"/>
      <c r="X36" s="913"/>
      <c r="Y36" s="190" t="s">
        <v>605</v>
      </c>
      <c r="Z36" s="191" t="s">
        <v>604</v>
      </c>
      <c r="AA36" s="191" t="s">
        <v>1063</v>
      </c>
      <c r="AB36" s="191" t="s">
        <v>1064</v>
      </c>
      <c r="AC36" s="191" t="s">
        <v>605</v>
      </c>
      <c r="AD36" s="191" t="s">
        <v>604</v>
      </c>
      <c r="AE36" s="191" t="s">
        <v>1063</v>
      </c>
      <c r="AF36" s="191" t="s">
        <v>1064</v>
      </c>
      <c r="AG36" s="191" t="s">
        <v>605</v>
      </c>
      <c r="AH36" s="191" t="s">
        <v>604</v>
      </c>
      <c r="AI36" s="191" t="s">
        <v>1063</v>
      </c>
      <c r="AJ36" s="199" t="s">
        <v>1064</v>
      </c>
      <c r="AK36" s="906"/>
      <c r="AL36" s="906"/>
      <c r="AM36" s="910"/>
      <c r="AN36" s="910"/>
      <c r="AO36" s="910"/>
      <c r="AP36" s="2"/>
    </row>
    <row r="37" spans="2:86" ht="14.25" customHeight="1" x14ac:dyDescent="0.15">
      <c r="B37" s="923"/>
      <c r="C37" s="928"/>
      <c r="D37" s="926"/>
      <c r="E37" s="926"/>
      <c r="F37" s="926"/>
      <c r="G37" s="926"/>
      <c r="H37" s="926"/>
      <c r="I37" s="926"/>
      <c r="J37" s="927"/>
      <c r="K37" s="905"/>
      <c r="L37" s="914"/>
      <c r="M37" s="915"/>
      <c r="N37" s="916"/>
      <c r="O37" s="914"/>
      <c r="P37" s="915"/>
      <c r="Q37" s="915"/>
      <c r="R37" s="915"/>
      <c r="S37" s="915"/>
      <c r="T37" s="915"/>
      <c r="U37" s="915"/>
      <c r="V37" s="915"/>
      <c r="W37" s="915"/>
      <c r="X37" s="916"/>
      <c r="Y37" s="892">
        <f>COUNTIF(Y11:Y34,"〇")</f>
        <v>0</v>
      </c>
      <c r="Z37" s="892">
        <f>COUNTIF(Z11:Z34,"〇")</f>
        <v>0</v>
      </c>
      <c r="AA37" s="892">
        <f>COUNTIF(AA11:AA34,"〇")</f>
        <v>0</v>
      </c>
      <c r="AB37" s="892">
        <f>COUNTIF(AB11:AB34,"〇")</f>
        <v>0</v>
      </c>
      <c r="AC37" s="892">
        <f>COUNTA(AC11:AC34)</f>
        <v>0</v>
      </c>
      <c r="AD37" s="892">
        <f t="shared" ref="AD37:AI37" si="4">COUNTA(AD11:AD34)</f>
        <v>0</v>
      </c>
      <c r="AE37" s="892">
        <f t="shared" si="4"/>
        <v>0</v>
      </c>
      <c r="AF37" s="892">
        <f t="shared" si="4"/>
        <v>1</v>
      </c>
      <c r="AG37" s="892">
        <f t="shared" si="4"/>
        <v>0</v>
      </c>
      <c r="AH37" s="892">
        <f t="shared" si="4"/>
        <v>0</v>
      </c>
      <c r="AI37" s="892">
        <f t="shared" si="4"/>
        <v>0</v>
      </c>
      <c r="AJ37" s="892">
        <f>COUNTA(AJ11:AJ34)</f>
        <v>0</v>
      </c>
      <c r="AK37" s="906"/>
      <c r="AL37" s="906"/>
      <c r="AM37" s="910"/>
      <c r="AN37" s="910"/>
      <c r="AO37" s="910"/>
      <c r="AP37" s="2"/>
    </row>
    <row r="38" spans="2:86" ht="14.25" customHeight="1" x14ac:dyDescent="0.15">
      <c r="B38" s="923"/>
      <c r="C38" s="928"/>
      <c r="D38" s="926"/>
      <c r="E38" s="926"/>
      <c r="F38" s="926"/>
      <c r="G38" s="926"/>
      <c r="H38" s="926"/>
      <c r="I38" s="926"/>
      <c r="J38" s="927"/>
      <c r="K38" s="905"/>
      <c r="L38" s="917"/>
      <c r="M38" s="918"/>
      <c r="N38" s="919"/>
      <c r="O38" s="917"/>
      <c r="P38" s="918"/>
      <c r="Q38" s="918"/>
      <c r="R38" s="918"/>
      <c r="S38" s="918"/>
      <c r="T38" s="918"/>
      <c r="U38" s="918"/>
      <c r="V38" s="918"/>
      <c r="W38" s="918"/>
      <c r="X38" s="919"/>
      <c r="Y38" s="892"/>
      <c r="Z38" s="892"/>
      <c r="AA38" s="892"/>
      <c r="AB38" s="892"/>
      <c r="AC38" s="892"/>
      <c r="AD38" s="892"/>
      <c r="AE38" s="892"/>
      <c r="AF38" s="892"/>
      <c r="AG38" s="892"/>
      <c r="AH38" s="892"/>
      <c r="AI38" s="892"/>
      <c r="AJ38" s="892"/>
      <c r="AK38" s="906"/>
      <c r="AL38" s="906"/>
      <c r="AM38" s="910"/>
      <c r="AN38" s="910"/>
      <c r="AO38" s="910"/>
      <c r="AP38" s="2"/>
    </row>
    <row r="39" spans="2:86" ht="12" customHeight="1" x14ac:dyDescent="0.15">
      <c r="B39" s="923"/>
      <c r="C39" s="928"/>
      <c r="D39" s="926"/>
      <c r="E39" s="926"/>
      <c r="F39" s="926"/>
      <c r="G39" s="926"/>
      <c r="H39" s="926"/>
      <c r="I39" s="926"/>
      <c r="J39" s="926"/>
      <c r="K39" s="893" t="s">
        <v>1071</v>
      </c>
      <c r="L39" s="895"/>
      <c r="M39" s="895"/>
      <c r="N39" s="895"/>
      <c r="O39" s="895"/>
      <c r="P39" s="895"/>
      <c r="Q39" s="895"/>
      <c r="R39" s="895"/>
      <c r="S39" s="895"/>
      <c r="T39" s="895"/>
      <c r="U39" s="895"/>
      <c r="V39" s="895"/>
      <c r="W39" s="895"/>
      <c r="X39" s="895"/>
      <c r="Y39" s="895"/>
      <c r="Z39" s="895"/>
      <c r="AA39" s="895"/>
      <c r="AB39" s="895"/>
      <c r="AC39" s="895"/>
      <c r="AD39" s="895"/>
      <c r="AE39" s="895"/>
      <c r="AF39" s="895"/>
      <c r="AG39" s="895"/>
      <c r="AH39" s="895"/>
      <c r="AI39" s="895"/>
      <c r="AJ39" s="895"/>
      <c r="AK39" s="896"/>
      <c r="AL39" s="896"/>
      <c r="AM39" s="896"/>
      <c r="AN39" s="896"/>
      <c r="AO39" s="897"/>
      <c r="AP39" s="2"/>
    </row>
    <row r="40" spans="2:86" ht="12" customHeight="1" x14ac:dyDescent="0.15">
      <c r="B40" s="923"/>
      <c r="C40" s="928"/>
      <c r="D40" s="926"/>
      <c r="E40" s="926"/>
      <c r="F40" s="926"/>
      <c r="G40" s="926"/>
      <c r="H40" s="926"/>
      <c r="I40" s="926"/>
      <c r="J40" s="926"/>
      <c r="K40" s="894"/>
      <c r="L40" s="896"/>
      <c r="M40" s="896"/>
      <c r="N40" s="896"/>
      <c r="O40" s="896"/>
      <c r="P40" s="896"/>
      <c r="Q40" s="896"/>
      <c r="R40" s="896"/>
      <c r="S40" s="896"/>
      <c r="T40" s="896"/>
      <c r="U40" s="896"/>
      <c r="V40" s="896"/>
      <c r="W40" s="896"/>
      <c r="X40" s="896"/>
      <c r="Y40" s="896"/>
      <c r="Z40" s="896"/>
      <c r="AA40" s="896"/>
      <c r="AB40" s="896"/>
      <c r="AC40" s="896"/>
      <c r="AD40" s="896"/>
      <c r="AE40" s="896"/>
      <c r="AF40" s="896"/>
      <c r="AG40" s="896"/>
      <c r="AH40" s="896"/>
      <c r="AI40" s="896"/>
      <c r="AJ40" s="896"/>
      <c r="AK40" s="896"/>
      <c r="AL40" s="896"/>
      <c r="AM40" s="896"/>
      <c r="AN40" s="896"/>
      <c r="AO40" s="897"/>
      <c r="AP40" s="2"/>
    </row>
    <row r="41" spans="2:86" ht="12" customHeight="1" x14ac:dyDescent="0.15">
      <c r="B41" s="923"/>
      <c r="C41" s="928"/>
      <c r="D41" s="926"/>
      <c r="E41" s="926"/>
      <c r="F41" s="926"/>
      <c r="G41" s="926"/>
      <c r="H41" s="926"/>
      <c r="I41" s="926"/>
      <c r="J41" s="926"/>
      <c r="K41" s="894"/>
      <c r="L41" s="896"/>
      <c r="M41" s="896"/>
      <c r="N41" s="896"/>
      <c r="O41" s="896"/>
      <c r="P41" s="896"/>
      <c r="Q41" s="896"/>
      <c r="R41" s="896"/>
      <c r="S41" s="896"/>
      <c r="T41" s="896"/>
      <c r="U41" s="896"/>
      <c r="V41" s="896"/>
      <c r="W41" s="896"/>
      <c r="X41" s="896"/>
      <c r="Y41" s="896"/>
      <c r="Z41" s="896"/>
      <c r="AA41" s="896"/>
      <c r="AB41" s="896"/>
      <c r="AC41" s="896"/>
      <c r="AD41" s="896"/>
      <c r="AE41" s="896"/>
      <c r="AF41" s="896"/>
      <c r="AG41" s="896"/>
      <c r="AH41" s="896"/>
      <c r="AI41" s="896"/>
      <c r="AJ41" s="896"/>
      <c r="AK41" s="896"/>
      <c r="AL41" s="896"/>
      <c r="AM41" s="896"/>
      <c r="AN41" s="896"/>
      <c r="AO41" s="897"/>
      <c r="AP41" s="2"/>
    </row>
    <row r="42" spans="2:86" ht="12" customHeight="1" x14ac:dyDescent="0.15">
      <c r="B42" s="923"/>
      <c r="C42" s="928"/>
      <c r="D42" s="926"/>
      <c r="E42" s="926"/>
      <c r="F42" s="926"/>
      <c r="G42" s="926"/>
      <c r="H42" s="926"/>
      <c r="I42" s="926"/>
      <c r="J42" s="926"/>
      <c r="K42" s="894"/>
      <c r="L42" s="898"/>
      <c r="M42" s="898"/>
      <c r="N42" s="898"/>
      <c r="O42" s="898"/>
      <c r="P42" s="898"/>
      <c r="Q42" s="898"/>
      <c r="R42" s="898"/>
      <c r="S42" s="898"/>
      <c r="T42" s="898"/>
      <c r="U42" s="898"/>
      <c r="V42" s="898"/>
      <c r="W42" s="898"/>
      <c r="X42" s="898"/>
      <c r="Y42" s="898"/>
      <c r="Z42" s="898"/>
      <c r="AA42" s="898"/>
      <c r="AB42" s="898"/>
      <c r="AC42" s="898"/>
      <c r="AD42" s="898"/>
      <c r="AE42" s="898"/>
      <c r="AF42" s="898"/>
      <c r="AG42" s="898"/>
      <c r="AH42" s="898"/>
      <c r="AI42" s="898"/>
      <c r="AJ42" s="898"/>
      <c r="AK42" s="898"/>
      <c r="AL42" s="898"/>
      <c r="AM42" s="898"/>
      <c r="AN42" s="898"/>
      <c r="AO42" s="899"/>
      <c r="AP42" s="179"/>
      <c r="CD42" s="2"/>
      <c r="CE42" s="2"/>
      <c r="CF42" s="2"/>
      <c r="CG42" s="2"/>
      <c r="CH42" s="2"/>
    </row>
    <row r="43" spans="2:86" ht="12" customHeight="1" x14ac:dyDescent="0.15">
      <c r="B43" s="923"/>
      <c r="C43" s="928"/>
      <c r="D43" s="926"/>
      <c r="E43" s="926"/>
      <c r="F43" s="926"/>
      <c r="G43" s="926"/>
      <c r="H43" s="926"/>
      <c r="I43" s="926"/>
      <c r="J43" s="927"/>
      <c r="K43" s="885" t="s">
        <v>1072</v>
      </c>
      <c r="L43" s="885"/>
      <c r="M43" s="885"/>
      <c r="N43" s="885"/>
      <c r="O43" s="885"/>
      <c r="P43" s="885"/>
      <c r="Q43" s="885"/>
      <c r="R43" s="885"/>
      <c r="S43" s="885"/>
      <c r="T43" s="885"/>
      <c r="U43" s="885"/>
      <c r="V43" s="885"/>
      <c r="W43" s="885"/>
      <c r="X43" s="885"/>
      <c r="Y43" s="885"/>
      <c r="Z43" s="885"/>
      <c r="AA43" s="885"/>
      <c r="AB43" s="885"/>
      <c r="AC43" s="885"/>
      <c r="AD43" s="885"/>
      <c r="AE43" s="885"/>
      <c r="AF43" s="885"/>
      <c r="AG43" s="885"/>
      <c r="AH43" s="885"/>
      <c r="AI43" s="885"/>
      <c r="AJ43" s="885"/>
      <c r="AK43" s="885"/>
      <c r="AL43" s="885"/>
      <c r="AM43" s="885"/>
      <c r="AN43" s="885"/>
      <c r="AO43" s="885"/>
      <c r="AP43" s="179"/>
      <c r="CD43" s="2"/>
      <c r="CE43" s="2"/>
      <c r="CF43" s="2"/>
      <c r="CG43" s="2"/>
      <c r="CH43" s="2"/>
    </row>
    <row r="44" spans="2:86" ht="12" customHeight="1" x14ac:dyDescent="0.15">
      <c r="B44" s="923"/>
      <c r="C44" s="928"/>
      <c r="D44" s="926"/>
      <c r="E44" s="926"/>
      <c r="F44" s="926"/>
      <c r="G44" s="926"/>
      <c r="H44" s="926"/>
      <c r="I44" s="926"/>
      <c r="J44" s="927"/>
      <c r="K44" s="886" t="s">
        <v>1073</v>
      </c>
      <c r="L44" s="887"/>
      <c r="M44" s="887"/>
      <c r="N44" s="887"/>
      <c r="O44" s="887"/>
      <c r="P44" s="887"/>
      <c r="Q44" s="887"/>
      <c r="R44" s="887"/>
      <c r="S44" s="887"/>
      <c r="T44" s="887"/>
      <c r="U44" s="887"/>
      <c r="V44" s="887"/>
      <c r="W44" s="887"/>
      <c r="X44" s="887"/>
      <c r="Y44" s="887"/>
      <c r="Z44" s="887"/>
      <c r="AA44" s="887"/>
      <c r="AB44" s="887"/>
      <c r="AC44" s="887"/>
      <c r="AD44" s="887"/>
      <c r="AE44" s="887"/>
      <c r="AF44" s="887"/>
      <c r="AG44" s="887"/>
      <c r="AH44" s="887"/>
      <c r="AI44" s="887"/>
      <c r="AJ44" s="887"/>
      <c r="AK44" s="887"/>
      <c r="AL44" s="887"/>
      <c r="AM44" s="887"/>
      <c r="AN44" s="887"/>
      <c r="AO44" s="888"/>
      <c r="AP44" s="179"/>
      <c r="CD44" s="2"/>
      <c r="CE44" s="2"/>
      <c r="CF44" s="2"/>
      <c r="CG44" s="2"/>
      <c r="CH44" s="2"/>
    </row>
    <row r="45" spans="2:86" ht="12" customHeight="1" x14ac:dyDescent="0.15">
      <c r="B45" s="499"/>
      <c r="C45" s="929"/>
      <c r="D45" s="930"/>
      <c r="E45" s="930"/>
      <c r="F45" s="930"/>
      <c r="G45" s="930"/>
      <c r="H45" s="930"/>
      <c r="I45" s="930"/>
      <c r="J45" s="931"/>
      <c r="K45" s="889" t="s">
        <v>1074</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179"/>
      <c r="CD45" s="2"/>
      <c r="CE45" s="2"/>
      <c r="CF45" s="2"/>
      <c r="CG45" s="2"/>
      <c r="CH45" s="2"/>
    </row>
    <row r="46" spans="2:86" ht="12" customHeight="1" x14ac:dyDescent="0.2">
      <c r="B46" s="166" t="s">
        <v>1075</v>
      </c>
      <c r="C46" s="188"/>
      <c r="D46" s="188"/>
      <c r="E46" s="188"/>
      <c r="F46" s="188"/>
      <c r="G46" s="188"/>
      <c r="H46" s="188"/>
      <c r="I46" s="188"/>
      <c r="J46" s="188"/>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179"/>
      <c r="CD46" s="2"/>
      <c r="CE46" s="2"/>
      <c r="CF46" s="2"/>
      <c r="CG46" s="2"/>
      <c r="CH46" s="2"/>
    </row>
    <row r="47" spans="2:86" s="166" customFormat="1" ht="12" customHeight="1" x14ac:dyDescent="0.15">
      <c r="B47" s="2" t="s">
        <v>1076</v>
      </c>
      <c r="AP47" s="179"/>
      <c r="AQ47" s="179"/>
      <c r="AR47" s="179"/>
      <c r="AS47" s="179"/>
      <c r="AT47" s="179"/>
      <c r="AU47" s="179"/>
      <c r="AV47" s="179"/>
      <c r="AW47" s="179"/>
      <c r="AX47" s="179"/>
      <c r="AY47" s="179"/>
      <c r="AZ47" s="179"/>
      <c r="BA47" s="179"/>
      <c r="BB47" s="179"/>
      <c r="BC47" s="179"/>
      <c r="BD47" s="179"/>
      <c r="BE47" s="179"/>
      <c r="BF47" s="179"/>
      <c r="BG47" s="179"/>
      <c r="BH47" s="179"/>
      <c r="BI47" s="179"/>
      <c r="BJ47" s="179"/>
      <c r="BK47" s="179"/>
      <c r="BL47" s="179"/>
      <c r="BM47" s="179"/>
      <c r="BN47" s="179"/>
      <c r="BO47" s="179"/>
      <c r="BP47" s="179"/>
      <c r="BQ47" s="179"/>
      <c r="BR47" s="179"/>
      <c r="BS47" s="179"/>
      <c r="BT47" s="179"/>
      <c r="BU47" s="179"/>
      <c r="BV47" s="179"/>
      <c r="BW47" s="179"/>
      <c r="BX47" s="179"/>
      <c r="BY47" s="179"/>
      <c r="BZ47" s="179"/>
      <c r="CA47" s="179"/>
      <c r="CB47" s="179"/>
      <c r="CC47" s="179"/>
    </row>
    <row r="48" spans="2:86" ht="12" customHeight="1" x14ac:dyDescent="0.15">
      <c r="B48" s="2" t="s">
        <v>1077</v>
      </c>
      <c r="AP48" s="179"/>
      <c r="CD48" s="2"/>
      <c r="CE48" s="2"/>
      <c r="CF48" s="2"/>
      <c r="CG48" s="2"/>
      <c r="CH48" s="2"/>
    </row>
    <row r="49" spans="2:86" ht="12" customHeight="1" x14ac:dyDescent="0.15">
      <c r="B49" s="2" t="s">
        <v>1078</v>
      </c>
      <c r="AP49" s="179"/>
      <c r="CD49" s="2"/>
      <c r="CE49" s="2"/>
      <c r="CF49" s="2"/>
      <c r="CG49" s="2"/>
      <c r="CH49" s="2"/>
    </row>
    <row r="50" spans="2:86" ht="12" customHeight="1" x14ac:dyDescent="0.15">
      <c r="B50" s="2" t="s">
        <v>1079</v>
      </c>
    </row>
    <row r="51" spans="2:86" ht="12" customHeight="1" x14ac:dyDescent="0.15">
      <c r="B51" s="2" t="s">
        <v>1080</v>
      </c>
    </row>
    <row r="52" spans="2:86" ht="12" customHeight="1" x14ac:dyDescent="0.15">
      <c r="B52" s="2" t="s">
        <v>1081</v>
      </c>
    </row>
    <row r="53" spans="2:86" x14ac:dyDescent="0.15">
      <c r="B53" s="2" t="s">
        <v>1082</v>
      </c>
    </row>
  </sheetData>
  <mergeCells count="251">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S32:AT32"/>
    <mergeCell ref="L33:M33"/>
    <mergeCell ref="N33:O33"/>
    <mergeCell ref="P33:Q33"/>
    <mergeCell ref="R33:T33"/>
    <mergeCell ref="U33:V33"/>
    <mergeCell ref="W33:X33"/>
    <mergeCell ref="AK33:AO33"/>
    <mergeCell ref="AS33:AT33"/>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s>
  <phoneticPr fontId="9"/>
  <conditionalFormatting sqref="Y11:AB34 AG11:AJ34">
    <cfRule type="expression" dxfId="5" priority="3">
      <formula>$AQ11=2</formula>
    </cfRule>
  </conditionalFormatting>
  <conditionalFormatting sqref="Y11:AF34">
    <cfRule type="expression" dxfId="4" priority="2">
      <formula>$AQ11=3</formula>
    </cfRule>
  </conditionalFormatting>
  <conditionalFormatting sqref="AC11:AJ34">
    <cfRule type="expression" dxfId="3" priority="1">
      <formula>$AQ11=1</formula>
    </cfRule>
  </conditionalFormatting>
  <dataValidations count="2">
    <dataValidation type="list" allowBlank="1" showInputMessage="1" showErrorMessage="1" sqref="N11:O34" xr:uid="{03DBA95D-CCCF-4D8C-96DC-2E8973F3570E}">
      <formula1>INDIRECT(L11)</formula1>
    </dataValidation>
    <dataValidation type="list" allowBlank="1" showInputMessage="1" showErrorMessage="1" sqref="Y11:AB34" xr:uid="{6526BFED-8FB7-43C9-84C1-66FFD2A4F647}">
      <formula1>"〇,"</formula1>
    </dataValidation>
  </dataValidations>
  <printOptions horizontalCentered="1" verticalCentered="1"/>
  <pageMargins left="0.19685039370078741" right="0.19685039370078741" top="0.78740157480314965" bottom="0" header="0.51181102362204722" footer="0.27559055118110237"/>
  <pageSetup paperSize="9" scale="80" fitToWidth="0" orientation="landscape" copies="2" r:id="rId1"/>
  <headerFooter alignWithMargins="0"/>
  <drawing r:id="rId2"/>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ACE91-9C5F-4545-AFA4-8ECB29A9B77F}">
  <dimension ref="B2:BM21"/>
  <sheetViews>
    <sheetView showGridLines="0" view="pageBreakPreview" zoomScale="90" zoomScaleNormal="55" zoomScaleSheetLayoutView="90" workbookViewId="0">
      <selection activeCell="B7" sqref="B7:BK10"/>
    </sheetView>
  </sheetViews>
  <sheetFormatPr defaultColWidth="8.875" defaultRowHeight="13.5" x14ac:dyDescent="0.15"/>
  <cols>
    <col min="1" max="1" width="1.875" style="138" customWidth="1"/>
    <col min="2" max="60" width="2.125" style="205" customWidth="1"/>
    <col min="61" max="61" width="0.625" style="205" customWidth="1"/>
    <col min="62" max="62" width="2.125" style="205" customWidth="1"/>
    <col min="63" max="63" width="1" style="205" customWidth="1"/>
    <col min="64" max="65" width="2.125" style="205" customWidth="1"/>
    <col min="66" max="16384" width="8.875" style="138"/>
  </cols>
  <sheetData>
    <row r="2" spans="2:63" s="203" customFormat="1" ht="14.25" customHeight="1" x14ac:dyDescent="0.15">
      <c r="B2" s="201" t="s">
        <v>1086</v>
      </c>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row>
    <row r="3" spans="2:63" s="204" customFormat="1" ht="17.25" customHeight="1" x14ac:dyDescent="0.15">
      <c r="B3" s="1007" t="s">
        <v>8</v>
      </c>
      <c r="C3" s="1008"/>
      <c r="D3" s="1008"/>
      <c r="E3" s="1009"/>
      <c r="F3" s="1010" t="s">
        <v>574</v>
      </c>
      <c r="G3" s="1011"/>
      <c r="H3" s="1011"/>
      <c r="I3" s="1011"/>
      <c r="J3" s="1011"/>
      <c r="K3" s="1011"/>
      <c r="L3" s="1011"/>
      <c r="M3" s="1011"/>
      <c r="N3" s="1011"/>
      <c r="O3" s="1011"/>
      <c r="P3" s="1011"/>
      <c r="Q3" s="1011"/>
      <c r="R3" s="1011"/>
      <c r="S3" s="1011"/>
      <c r="T3" s="1012"/>
      <c r="U3" s="998" t="s">
        <v>1087</v>
      </c>
      <c r="V3" s="999"/>
      <c r="W3" s="999"/>
      <c r="X3" s="1000"/>
      <c r="Y3" s="1000"/>
      <c r="Z3" s="1001" t="s">
        <v>619</v>
      </c>
      <c r="AA3" s="1002"/>
      <c r="AB3" s="1002"/>
      <c r="AC3" s="1002"/>
      <c r="AD3" s="1002"/>
      <c r="AE3" s="1002"/>
      <c r="AF3" s="1002"/>
      <c r="AG3" s="1002"/>
      <c r="AH3" s="1003"/>
      <c r="AI3" s="1013" t="s">
        <v>620</v>
      </c>
      <c r="AJ3" s="1014"/>
      <c r="AK3" s="1014"/>
      <c r="AL3" s="1014"/>
      <c r="AM3" s="1014"/>
      <c r="AN3" s="1015"/>
      <c r="AO3" s="1019" t="s">
        <v>580</v>
      </c>
      <c r="AP3" s="1020"/>
      <c r="AQ3" s="1020"/>
      <c r="AR3" s="1020"/>
      <c r="AS3" s="1020"/>
      <c r="AT3" s="1020"/>
      <c r="AU3" s="1020"/>
      <c r="AV3" s="1021"/>
      <c r="AW3" s="980" t="s">
        <v>621</v>
      </c>
      <c r="AX3" s="981"/>
      <c r="AY3" s="981"/>
      <c r="AZ3" s="981"/>
      <c r="BA3" s="981"/>
      <c r="BB3" s="982"/>
      <c r="BC3" s="986">
        <v>45621</v>
      </c>
      <c r="BD3" s="987"/>
      <c r="BE3" s="987"/>
      <c r="BF3" s="987"/>
      <c r="BG3" s="987"/>
      <c r="BH3" s="987"/>
      <c r="BI3" s="987"/>
      <c r="BJ3" s="987"/>
      <c r="BK3" s="988"/>
    </row>
    <row r="4" spans="2:63" s="204" customFormat="1" ht="17.25" customHeight="1" x14ac:dyDescent="0.15">
      <c r="B4" s="992" t="s">
        <v>1088</v>
      </c>
      <c r="C4" s="993"/>
      <c r="D4" s="993"/>
      <c r="E4" s="994"/>
      <c r="F4" s="995" t="s">
        <v>583</v>
      </c>
      <c r="G4" s="996"/>
      <c r="H4" s="996"/>
      <c r="I4" s="996"/>
      <c r="J4" s="996"/>
      <c r="K4" s="996"/>
      <c r="L4" s="996"/>
      <c r="M4" s="996"/>
      <c r="N4" s="996"/>
      <c r="O4" s="996"/>
      <c r="P4" s="996"/>
      <c r="Q4" s="996"/>
      <c r="R4" s="996"/>
      <c r="S4" s="996"/>
      <c r="T4" s="997"/>
      <c r="U4" s="998" t="s">
        <v>1089</v>
      </c>
      <c r="V4" s="999"/>
      <c r="W4" s="999"/>
      <c r="X4" s="1000"/>
      <c r="Y4" s="1000"/>
      <c r="Z4" s="1001" t="s">
        <v>578</v>
      </c>
      <c r="AA4" s="1002"/>
      <c r="AB4" s="1002"/>
      <c r="AC4" s="1002"/>
      <c r="AD4" s="1002"/>
      <c r="AE4" s="1002"/>
      <c r="AF4" s="1002"/>
      <c r="AG4" s="1002"/>
      <c r="AH4" s="1003"/>
      <c r="AI4" s="1016"/>
      <c r="AJ4" s="1017"/>
      <c r="AK4" s="1017"/>
      <c r="AL4" s="1017"/>
      <c r="AM4" s="1017"/>
      <c r="AN4" s="1018"/>
      <c r="AO4" s="1004" t="s">
        <v>584</v>
      </c>
      <c r="AP4" s="1005"/>
      <c r="AQ4" s="1005"/>
      <c r="AR4" s="1005"/>
      <c r="AS4" s="1005"/>
      <c r="AT4" s="1005"/>
      <c r="AU4" s="1005"/>
      <c r="AV4" s="1006"/>
      <c r="AW4" s="983"/>
      <c r="AX4" s="984"/>
      <c r="AY4" s="984"/>
      <c r="AZ4" s="984"/>
      <c r="BA4" s="984"/>
      <c r="BB4" s="985"/>
      <c r="BC4" s="989"/>
      <c r="BD4" s="990"/>
      <c r="BE4" s="990"/>
      <c r="BF4" s="990"/>
      <c r="BG4" s="990"/>
      <c r="BH4" s="990"/>
      <c r="BI4" s="990"/>
      <c r="BJ4" s="990"/>
      <c r="BK4" s="991"/>
    </row>
    <row r="5" spans="2:63" ht="42.75" customHeight="1" x14ac:dyDescent="0.15">
      <c r="B5" s="975" t="s">
        <v>767</v>
      </c>
      <c r="C5" s="976"/>
      <c r="D5" s="976"/>
      <c r="E5" s="976"/>
      <c r="F5" s="976"/>
      <c r="G5" s="977"/>
      <c r="H5" s="978" t="s">
        <v>737</v>
      </c>
      <c r="I5" s="976"/>
      <c r="J5" s="976"/>
      <c r="K5" s="976"/>
      <c r="L5" s="976"/>
      <c r="M5" s="976"/>
      <c r="N5" s="976"/>
      <c r="O5" s="977"/>
      <c r="P5" s="979" t="s">
        <v>1090</v>
      </c>
      <c r="Q5" s="933"/>
      <c r="R5" s="933"/>
      <c r="S5" s="933"/>
      <c r="T5" s="933"/>
      <c r="U5" s="933"/>
      <c r="V5" s="933"/>
      <c r="W5" s="933"/>
      <c r="X5" s="933"/>
      <c r="Y5" s="933"/>
      <c r="Z5" s="933"/>
      <c r="AA5" s="933"/>
      <c r="AB5" s="933"/>
      <c r="AC5" s="933"/>
      <c r="AD5" s="933"/>
      <c r="AE5" s="933"/>
      <c r="AF5" s="933"/>
      <c r="AG5" s="933"/>
      <c r="AH5" s="933"/>
      <c r="AI5" s="933"/>
      <c r="AJ5" s="933"/>
      <c r="AK5" s="933"/>
      <c r="AL5" s="933"/>
      <c r="AM5" s="933"/>
      <c r="AN5" s="979" t="s">
        <v>1091</v>
      </c>
      <c r="AO5" s="933"/>
      <c r="AP5" s="933"/>
      <c r="AQ5" s="933"/>
      <c r="AR5" s="933"/>
      <c r="AS5" s="933"/>
      <c r="AT5" s="933"/>
      <c r="AU5" s="933"/>
      <c r="AV5" s="933"/>
      <c r="AW5" s="933"/>
      <c r="AX5" s="933"/>
      <c r="AY5" s="933"/>
      <c r="AZ5" s="933"/>
      <c r="BA5" s="933"/>
      <c r="BB5" s="933"/>
      <c r="BC5" s="933"/>
      <c r="BD5" s="933"/>
      <c r="BE5" s="933"/>
      <c r="BF5" s="933"/>
      <c r="BG5" s="933"/>
      <c r="BH5" s="933"/>
      <c r="BI5" s="933"/>
      <c r="BJ5" s="933"/>
      <c r="BK5" s="934"/>
    </row>
    <row r="6" spans="2:63" ht="29.25" customHeight="1" x14ac:dyDescent="0.15">
      <c r="B6" s="968"/>
      <c r="C6" s="681"/>
      <c r="D6" s="681"/>
      <c r="E6" s="681"/>
      <c r="F6" s="681"/>
      <c r="G6" s="682"/>
      <c r="H6" s="969"/>
      <c r="I6" s="969"/>
      <c r="J6" s="969"/>
      <c r="K6" s="969"/>
      <c r="L6" s="969"/>
      <c r="M6" s="969"/>
      <c r="N6" s="969"/>
      <c r="O6" s="969"/>
      <c r="P6" s="970"/>
      <c r="Q6" s="971"/>
      <c r="R6" s="971"/>
      <c r="S6" s="971"/>
      <c r="T6" s="971"/>
      <c r="U6" s="971"/>
      <c r="V6" s="971"/>
      <c r="W6" s="971"/>
      <c r="X6" s="971"/>
      <c r="Y6" s="971"/>
      <c r="Z6" s="971"/>
      <c r="AA6" s="971"/>
      <c r="AB6" s="971"/>
      <c r="AC6" s="971"/>
      <c r="AD6" s="971"/>
      <c r="AE6" s="971"/>
      <c r="AF6" s="971"/>
      <c r="AG6" s="971"/>
      <c r="AH6" s="971"/>
      <c r="AI6" s="971"/>
      <c r="AJ6" s="971"/>
      <c r="AK6" s="971"/>
      <c r="AL6" s="971"/>
      <c r="AM6" s="971"/>
      <c r="AN6" s="972"/>
      <c r="AO6" s="973"/>
      <c r="AP6" s="973"/>
      <c r="AQ6" s="973"/>
      <c r="AR6" s="973"/>
      <c r="AS6" s="973"/>
      <c r="AT6" s="973"/>
      <c r="AU6" s="973"/>
      <c r="AV6" s="973"/>
      <c r="AW6" s="973"/>
      <c r="AX6" s="973"/>
      <c r="AY6" s="973"/>
      <c r="AZ6" s="973"/>
      <c r="BA6" s="973"/>
      <c r="BB6" s="973"/>
      <c r="BC6" s="973"/>
      <c r="BD6" s="973"/>
      <c r="BE6" s="973"/>
      <c r="BF6" s="973"/>
      <c r="BG6" s="973"/>
      <c r="BH6" s="973"/>
      <c r="BI6" s="973"/>
      <c r="BJ6" s="973"/>
      <c r="BK6" s="974"/>
    </row>
    <row r="7" spans="2:63" ht="29.25" customHeight="1" x14ac:dyDescent="0.15">
      <c r="B7" s="968"/>
      <c r="C7" s="681"/>
      <c r="D7" s="681"/>
      <c r="E7" s="681"/>
      <c r="F7" s="681"/>
      <c r="G7" s="682"/>
      <c r="H7" s="969"/>
      <c r="I7" s="969"/>
      <c r="J7" s="969"/>
      <c r="K7" s="969"/>
      <c r="L7" s="969"/>
      <c r="M7" s="969"/>
      <c r="N7" s="969"/>
      <c r="O7" s="969"/>
      <c r="P7" s="970"/>
      <c r="Q7" s="971"/>
      <c r="R7" s="971"/>
      <c r="S7" s="971"/>
      <c r="T7" s="971"/>
      <c r="U7" s="971"/>
      <c r="V7" s="971"/>
      <c r="W7" s="971"/>
      <c r="X7" s="971"/>
      <c r="Y7" s="971"/>
      <c r="Z7" s="971"/>
      <c r="AA7" s="971"/>
      <c r="AB7" s="971"/>
      <c r="AC7" s="971"/>
      <c r="AD7" s="971"/>
      <c r="AE7" s="971"/>
      <c r="AF7" s="971"/>
      <c r="AG7" s="971"/>
      <c r="AH7" s="971"/>
      <c r="AI7" s="971"/>
      <c r="AJ7" s="971"/>
      <c r="AK7" s="971"/>
      <c r="AL7" s="971"/>
      <c r="AM7" s="971"/>
      <c r="AN7" s="972"/>
      <c r="AO7" s="973"/>
      <c r="AP7" s="973"/>
      <c r="AQ7" s="973"/>
      <c r="AR7" s="973"/>
      <c r="AS7" s="973"/>
      <c r="AT7" s="973"/>
      <c r="AU7" s="973"/>
      <c r="AV7" s="973"/>
      <c r="AW7" s="973"/>
      <c r="AX7" s="973"/>
      <c r="AY7" s="973"/>
      <c r="AZ7" s="973"/>
      <c r="BA7" s="973"/>
      <c r="BB7" s="973"/>
      <c r="BC7" s="973"/>
      <c r="BD7" s="973"/>
      <c r="BE7" s="973"/>
      <c r="BF7" s="973"/>
      <c r="BG7" s="973"/>
      <c r="BH7" s="973"/>
      <c r="BI7" s="973"/>
      <c r="BJ7" s="973"/>
      <c r="BK7" s="974"/>
    </row>
    <row r="8" spans="2:63" ht="29.25" customHeight="1" x14ac:dyDescent="0.15">
      <c r="B8" s="961"/>
      <c r="C8" s="962"/>
      <c r="D8" s="962"/>
      <c r="E8" s="962"/>
      <c r="F8" s="962"/>
      <c r="G8" s="963"/>
      <c r="H8" s="964"/>
      <c r="I8" s="964"/>
      <c r="J8" s="964"/>
      <c r="K8" s="964"/>
      <c r="L8" s="964"/>
      <c r="M8" s="964"/>
      <c r="N8" s="964"/>
      <c r="O8" s="964"/>
      <c r="P8" s="965"/>
      <c r="Q8" s="966"/>
      <c r="R8" s="966"/>
      <c r="S8" s="966"/>
      <c r="T8" s="966"/>
      <c r="U8" s="966"/>
      <c r="V8" s="966"/>
      <c r="W8" s="966"/>
      <c r="X8" s="966"/>
      <c r="Y8" s="966"/>
      <c r="Z8" s="966"/>
      <c r="AA8" s="966"/>
      <c r="AB8" s="966"/>
      <c r="AC8" s="966"/>
      <c r="AD8" s="966"/>
      <c r="AE8" s="966"/>
      <c r="AF8" s="966"/>
      <c r="AG8" s="966"/>
      <c r="AH8" s="966"/>
      <c r="AI8" s="966"/>
      <c r="AJ8" s="966"/>
      <c r="AK8" s="966"/>
      <c r="AL8" s="966"/>
      <c r="AM8" s="966"/>
      <c r="AN8" s="965"/>
      <c r="AO8" s="966"/>
      <c r="AP8" s="966"/>
      <c r="AQ8" s="966"/>
      <c r="AR8" s="966"/>
      <c r="AS8" s="966"/>
      <c r="AT8" s="966"/>
      <c r="AU8" s="966"/>
      <c r="AV8" s="966"/>
      <c r="AW8" s="966"/>
      <c r="AX8" s="966"/>
      <c r="AY8" s="966"/>
      <c r="AZ8" s="966"/>
      <c r="BA8" s="966"/>
      <c r="BB8" s="966"/>
      <c r="BC8" s="966"/>
      <c r="BD8" s="966"/>
      <c r="BE8" s="966"/>
      <c r="BF8" s="966"/>
      <c r="BG8" s="966"/>
      <c r="BH8" s="966"/>
      <c r="BI8" s="966"/>
      <c r="BJ8" s="966"/>
      <c r="BK8" s="967"/>
    </row>
    <row r="9" spans="2:63" ht="29.25" customHeight="1" x14ac:dyDescent="0.15">
      <c r="B9" s="961"/>
      <c r="C9" s="962"/>
      <c r="D9" s="962"/>
      <c r="E9" s="962"/>
      <c r="F9" s="962"/>
      <c r="G9" s="963"/>
      <c r="H9" s="964"/>
      <c r="I9" s="964"/>
      <c r="J9" s="964"/>
      <c r="K9" s="964"/>
      <c r="L9" s="964"/>
      <c r="M9" s="964"/>
      <c r="N9" s="964"/>
      <c r="O9" s="964"/>
      <c r="P9" s="965"/>
      <c r="Q9" s="966"/>
      <c r="R9" s="966"/>
      <c r="S9" s="966"/>
      <c r="T9" s="966"/>
      <c r="U9" s="966"/>
      <c r="V9" s="966"/>
      <c r="W9" s="966"/>
      <c r="X9" s="966"/>
      <c r="Y9" s="966"/>
      <c r="Z9" s="966"/>
      <c r="AA9" s="966"/>
      <c r="AB9" s="966"/>
      <c r="AC9" s="966"/>
      <c r="AD9" s="966"/>
      <c r="AE9" s="966"/>
      <c r="AF9" s="966"/>
      <c r="AG9" s="966"/>
      <c r="AH9" s="966"/>
      <c r="AI9" s="966"/>
      <c r="AJ9" s="966"/>
      <c r="AK9" s="966"/>
      <c r="AL9" s="966"/>
      <c r="AM9" s="966"/>
      <c r="AN9" s="965"/>
      <c r="AO9" s="966"/>
      <c r="AP9" s="966"/>
      <c r="AQ9" s="966"/>
      <c r="AR9" s="966"/>
      <c r="AS9" s="966"/>
      <c r="AT9" s="966"/>
      <c r="AU9" s="966"/>
      <c r="AV9" s="966"/>
      <c r="AW9" s="966"/>
      <c r="AX9" s="966"/>
      <c r="AY9" s="966"/>
      <c r="AZ9" s="966"/>
      <c r="BA9" s="966"/>
      <c r="BB9" s="966"/>
      <c r="BC9" s="966"/>
      <c r="BD9" s="966"/>
      <c r="BE9" s="966"/>
      <c r="BF9" s="966"/>
      <c r="BG9" s="966"/>
      <c r="BH9" s="966"/>
      <c r="BI9" s="966"/>
      <c r="BJ9" s="966"/>
      <c r="BK9" s="967"/>
    </row>
    <row r="10" spans="2:63" ht="29.25" customHeight="1" x14ac:dyDescent="0.15">
      <c r="B10" s="961"/>
      <c r="C10" s="962"/>
      <c r="D10" s="962"/>
      <c r="E10" s="962"/>
      <c r="F10" s="962"/>
      <c r="G10" s="963"/>
      <c r="H10" s="964"/>
      <c r="I10" s="964"/>
      <c r="J10" s="964"/>
      <c r="K10" s="964"/>
      <c r="L10" s="964"/>
      <c r="M10" s="964"/>
      <c r="N10" s="964"/>
      <c r="O10" s="964"/>
      <c r="P10" s="965"/>
      <c r="Q10" s="966"/>
      <c r="R10" s="966"/>
      <c r="S10" s="966"/>
      <c r="T10" s="966"/>
      <c r="U10" s="966"/>
      <c r="V10" s="966"/>
      <c r="W10" s="966"/>
      <c r="X10" s="966"/>
      <c r="Y10" s="966"/>
      <c r="Z10" s="966"/>
      <c r="AA10" s="966"/>
      <c r="AB10" s="966"/>
      <c r="AC10" s="966"/>
      <c r="AD10" s="966"/>
      <c r="AE10" s="966"/>
      <c r="AF10" s="966"/>
      <c r="AG10" s="966"/>
      <c r="AH10" s="966"/>
      <c r="AI10" s="966"/>
      <c r="AJ10" s="966"/>
      <c r="AK10" s="966"/>
      <c r="AL10" s="966"/>
      <c r="AM10" s="966"/>
      <c r="AN10" s="965"/>
      <c r="AO10" s="966"/>
      <c r="AP10" s="966"/>
      <c r="AQ10" s="966"/>
      <c r="AR10" s="966"/>
      <c r="AS10" s="966"/>
      <c r="AT10" s="966"/>
      <c r="AU10" s="966"/>
      <c r="AV10" s="966"/>
      <c r="AW10" s="966"/>
      <c r="AX10" s="966"/>
      <c r="AY10" s="966"/>
      <c r="AZ10" s="966"/>
      <c r="BA10" s="966"/>
      <c r="BB10" s="966"/>
      <c r="BC10" s="966"/>
      <c r="BD10" s="966"/>
      <c r="BE10" s="966"/>
      <c r="BF10" s="966"/>
      <c r="BG10" s="966"/>
      <c r="BH10" s="966"/>
      <c r="BI10" s="966"/>
      <c r="BJ10" s="966"/>
      <c r="BK10" s="967"/>
    </row>
    <row r="11" spans="2:63" ht="29.25" customHeight="1" x14ac:dyDescent="0.15">
      <c r="B11" s="961"/>
      <c r="C11" s="962"/>
      <c r="D11" s="962"/>
      <c r="E11" s="962"/>
      <c r="F11" s="962"/>
      <c r="G11" s="963"/>
      <c r="H11" s="964"/>
      <c r="I11" s="964"/>
      <c r="J11" s="964"/>
      <c r="K11" s="964"/>
      <c r="L11" s="964"/>
      <c r="M11" s="964"/>
      <c r="N11" s="964"/>
      <c r="O11" s="964"/>
      <c r="P11" s="965"/>
      <c r="Q11" s="966"/>
      <c r="R11" s="966"/>
      <c r="S11" s="966"/>
      <c r="T11" s="966"/>
      <c r="U11" s="966"/>
      <c r="V11" s="966"/>
      <c r="W11" s="966"/>
      <c r="X11" s="966"/>
      <c r="Y11" s="966"/>
      <c r="Z11" s="966"/>
      <c r="AA11" s="966"/>
      <c r="AB11" s="966"/>
      <c r="AC11" s="966"/>
      <c r="AD11" s="966"/>
      <c r="AE11" s="966"/>
      <c r="AF11" s="966"/>
      <c r="AG11" s="966"/>
      <c r="AH11" s="966"/>
      <c r="AI11" s="966"/>
      <c r="AJ11" s="966"/>
      <c r="AK11" s="966"/>
      <c r="AL11" s="966"/>
      <c r="AM11" s="966"/>
      <c r="AN11" s="965"/>
      <c r="AO11" s="966"/>
      <c r="AP11" s="966"/>
      <c r="AQ11" s="966"/>
      <c r="AR11" s="966"/>
      <c r="AS11" s="966"/>
      <c r="AT11" s="966"/>
      <c r="AU11" s="966"/>
      <c r="AV11" s="966"/>
      <c r="AW11" s="966"/>
      <c r="AX11" s="966"/>
      <c r="AY11" s="966"/>
      <c r="AZ11" s="966"/>
      <c r="BA11" s="966"/>
      <c r="BB11" s="966"/>
      <c r="BC11" s="966"/>
      <c r="BD11" s="966"/>
      <c r="BE11" s="966"/>
      <c r="BF11" s="966"/>
      <c r="BG11" s="966"/>
      <c r="BH11" s="966"/>
      <c r="BI11" s="966"/>
      <c r="BJ11" s="966"/>
      <c r="BK11" s="967"/>
    </row>
    <row r="12" spans="2:63" ht="29.25" customHeight="1" x14ac:dyDescent="0.15">
      <c r="B12" s="961"/>
      <c r="C12" s="962"/>
      <c r="D12" s="962"/>
      <c r="E12" s="962"/>
      <c r="F12" s="962"/>
      <c r="G12" s="963"/>
      <c r="H12" s="964"/>
      <c r="I12" s="964"/>
      <c r="J12" s="964"/>
      <c r="K12" s="964"/>
      <c r="L12" s="964"/>
      <c r="M12" s="964"/>
      <c r="N12" s="964"/>
      <c r="O12" s="964"/>
      <c r="P12" s="965"/>
      <c r="Q12" s="966"/>
      <c r="R12" s="966"/>
      <c r="S12" s="966"/>
      <c r="T12" s="966"/>
      <c r="U12" s="966"/>
      <c r="V12" s="966"/>
      <c r="W12" s="966"/>
      <c r="X12" s="966"/>
      <c r="Y12" s="966"/>
      <c r="Z12" s="966"/>
      <c r="AA12" s="966"/>
      <c r="AB12" s="966"/>
      <c r="AC12" s="966"/>
      <c r="AD12" s="966"/>
      <c r="AE12" s="966"/>
      <c r="AF12" s="966"/>
      <c r="AG12" s="966"/>
      <c r="AH12" s="966"/>
      <c r="AI12" s="966"/>
      <c r="AJ12" s="966"/>
      <c r="AK12" s="966"/>
      <c r="AL12" s="966"/>
      <c r="AM12" s="966"/>
      <c r="AN12" s="965"/>
      <c r="AO12" s="966"/>
      <c r="AP12" s="966"/>
      <c r="AQ12" s="966"/>
      <c r="AR12" s="966"/>
      <c r="AS12" s="966"/>
      <c r="AT12" s="966"/>
      <c r="AU12" s="966"/>
      <c r="AV12" s="966"/>
      <c r="AW12" s="966"/>
      <c r="AX12" s="966"/>
      <c r="AY12" s="966"/>
      <c r="AZ12" s="966"/>
      <c r="BA12" s="966"/>
      <c r="BB12" s="966"/>
      <c r="BC12" s="966"/>
      <c r="BD12" s="966"/>
      <c r="BE12" s="966"/>
      <c r="BF12" s="966"/>
      <c r="BG12" s="966"/>
      <c r="BH12" s="966"/>
      <c r="BI12" s="966"/>
      <c r="BJ12" s="966"/>
      <c r="BK12" s="967"/>
    </row>
    <row r="13" spans="2:63" ht="29.25" customHeight="1" x14ac:dyDescent="0.15">
      <c r="B13" s="961"/>
      <c r="C13" s="962"/>
      <c r="D13" s="962"/>
      <c r="E13" s="962"/>
      <c r="F13" s="962"/>
      <c r="G13" s="963"/>
      <c r="H13" s="964"/>
      <c r="I13" s="964"/>
      <c r="J13" s="964"/>
      <c r="K13" s="964"/>
      <c r="L13" s="964"/>
      <c r="M13" s="964"/>
      <c r="N13" s="964"/>
      <c r="O13" s="964"/>
      <c r="P13" s="965"/>
      <c r="Q13" s="966"/>
      <c r="R13" s="966"/>
      <c r="S13" s="966"/>
      <c r="T13" s="966"/>
      <c r="U13" s="966"/>
      <c r="V13" s="966"/>
      <c r="W13" s="966"/>
      <c r="X13" s="966"/>
      <c r="Y13" s="966"/>
      <c r="Z13" s="966"/>
      <c r="AA13" s="966"/>
      <c r="AB13" s="966"/>
      <c r="AC13" s="966"/>
      <c r="AD13" s="966"/>
      <c r="AE13" s="966"/>
      <c r="AF13" s="966"/>
      <c r="AG13" s="966"/>
      <c r="AH13" s="966"/>
      <c r="AI13" s="966"/>
      <c r="AJ13" s="966"/>
      <c r="AK13" s="966"/>
      <c r="AL13" s="966"/>
      <c r="AM13" s="966"/>
      <c r="AN13" s="965"/>
      <c r="AO13" s="966"/>
      <c r="AP13" s="966"/>
      <c r="AQ13" s="966"/>
      <c r="AR13" s="966"/>
      <c r="AS13" s="966"/>
      <c r="AT13" s="966"/>
      <c r="AU13" s="966"/>
      <c r="AV13" s="966"/>
      <c r="AW13" s="966"/>
      <c r="AX13" s="966"/>
      <c r="AY13" s="966"/>
      <c r="AZ13" s="966"/>
      <c r="BA13" s="966"/>
      <c r="BB13" s="966"/>
      <c r="BC13" s="966"/>
      <c r="BD13" s="966"/>
      <c r="BE13" s="966"/>
      <c r="BF13" s="966"/>
      <c r="BG13" s="966"/>
      <c r="BH13" s="966"/>
      <c r="BI13" s="966"/>
      <c r="BJ13" s="966"/>
      <c r="BK13" s="967"/>
    </row>
    <row r="14" spans="2:63" ht="29.25" customHeight="1" x14ac:dyDescent="0.15">
      <c r="B14" s="961"/>
      <c r="C14" s="962"/>
      <c r="D14" s="962"/>
      <c r="E14" s="962"/>
      <c r="F14" s="962"/>
      <c r="G14" s="963"/>
      <c r="H14" s="964"/>
      <c r="I14" s="964"/>
      <c r="J14" s="964"/>
      <c r="K14" s="964"/>
      <c r="L14" s="964"/>
      <c r="M14" s="964"/>
      <c r="N14" s="964"/>
      <c r="O14" s="964"/>
      <c r="P14" s="965"/>
      <c r="Q14" s="966"/>
      <c r="R14" s="966"/>
      <c r="S14" s="966"/>
      <c r="T14" s="966"/>
      <c r="U14" s="966"/>
      <c r="V14" s="966"/>
      <c r="W14" s="966"/>
      <c r="X14" s="966"/>
      <c r="Y14" s="966"/>
      <c r="Z14" s="966"/>
      <c r="AA14" s="966"/>
      <c r="AB14" s="966"/>
      <c r="AC14" s="966"/>
      <c r="AD14" s="966"/>
      <c r="AE14" s="966"/>
      <c r="AF14" s="966"/>
      <c r="AG14" s="966"/>
      <c r="AH14" s="966"/>
      <c r="AI14" s="966"/>
      <c r="AJ14" s="966"/>
      <c r="AK14" s="966"/>
      <c r="AL14" s="966"/>
      <c r="AM14" s="966"/>
      <c r="AN14" s="965"/>
      <c r="AO14" s="966"/>
      <c r="AP14" s="966"/>
      <c r="AQ14" s="966"/>
      <c r="AR14" s="966"/>
      <c r="AS14" s="966"/>
      <c r="AT14" s="966"/>
      <c r="AU14" s="966"/>
      <c r="AV14" s="966"/>
      <c r="AW14" s="966"/>
      <c r="AX14" s="966"/>
      <c r="AY14" s="966"/>
      <c r="AZ14" s="966"/>
      <c r="BA14" s="966"/>
      <c r="BB14" s="966"/>
      <c r="BC14" s="966"/>
      <c r="BD14" s="966"/>
      <c r="BE14" s="966"/>
      <c r="BF14" s="966"/>
      <c r="BG14" s="966"/>
      <c r="BH14" s="966"/>
      <c r="BI14" s="966"/>
      <c r="BJ14" s="966"/>
      <c r="BK14" s="967"/>
    </row>
    <row r="15" spans="2:63" ht="29.25" customHeight="1" x14ac:dyDescent="0.15">
      <c r="B15" s="961"/>
      <c r="C15" s="962"/>
      <c r="D15" s="962"/>
      <c r="E15" s="962"/>
      <c r="F15" s="962"/>
      <c r="G15" s="963"/>
      <c r="H15" s="964"/>
      <c r="I15" s="964"/>
      <c r="J15" s="964"/>
      <c r="K15" s="964"/>
      <c r="L15" s="964"/>
      <c r="M15" s="964"/>
      <c r="N15" s="964"/>
      <c r="O15" s="964"/>
      <c r="P15" s="965"/>
      <c r="Q15" s="966"/>
      <c r="R15" s="966"/>
      <c r="S15" s="966"/>
      <c r="T15" s="966"/>
      <c r="U15" s="966"/>
      <c r="V15" s="966"/>
      <c r="W15" s="966"/>
      <c r="X15" s="966"/>
      <c r="Y15" s="966"/>
      <c r="Z15" s="966"/>
      <c r="AA15" s="966"/>
      <c r="AB15" s="966"/>
      <c r="AC15" s="966"/>
      <c r="AD15" s="966"/>
      <c r="AE15" s="966"/>
      <c r="AF15" s="966"/>
      <c r="AG15" s="966"/>
      <c r="AH15" s="966"/>
      <c r="AI15" s="966"/>
      <c r="AJ15" s="966"/>
      <c r="AK15" s="966"/>
      <c r="AL15" s="966"/>
      <c r="AM15" s="966"/>
      <c r="AN15" s="965"/>
      <c r="AO15" s="966"/>
      <c r="AP15" s="966"/>
      <c r="AQ15" s="966"/>
      <c r="AR15" s="966"/>
      <c r="AS15" s="966"/>
      <c r="AT15" s="966"/>
      <c r="AU15" s="966"/>
      <c r="AV15" s="966"/>
      <c r="AW15" s="966"/>
      <c r="AX15" s="966"/>
      <c r="AY15" s="966"/>
      <c r="AZ15" s="966"/>
      <c r="BA15" s="966"/>
      <c r="BB15" s="966"/>
      <c r="BC15" s="966"/>
      <c r="BD15" s="966"/>
      <c r="BE15" s="966"/>
      <c r="BF15" s="966"/>
      <c r="BG15" s="966"/>
      <c r="BH15" s="966"/>
      <c r="BI15" s="966"/>
      <c r="BJ15" s="966"/>
      <c r="BK15" s="967"/>
    </row>
    <row r="16" spans="2:63" ht="29.25" customHeight="1" x14ac:dyDescent="0.15">
      <c r="B16" s="961"/>
      <c r="C16" s="962"/>
      <c r="D16" s="962"/>
      <c r="E16" s="962"/>
      <c r="F16" s="962"/>
      <c r="G16" s="963"/>
      <c r="H16" s="964"/>
      <c r="I16" s="964"/>
      <c r="J16" s="964"/>
      <c r="K16" s="964"/>
      <c r="L16" s="964"/>
      <c r="M16" s="964"/>
      <c r="N16" s="964"/>
      <c r="O16" s="964"/>
      <c r="P16" s="965"/>
      <c r="Q16" s="966"/>
      <c r="R16" s="966"/>
      <c r="S16" s="966"/>
      <c r="T16" s="966"/>
      <c r="U16" s="966"/>
      <c r="V16" s="966"/>
      <c r="W16" s="966"/>
      <c r="X16" s="966"/>
      <c r="Y16" s="966"/>
      <c r="Z16" s="966"/>
      <c r="AA16" s="966"/>
      <c r="AB16" s="966"/>
      <c r="AC16" s="966"/>
      <c r="AD16" s="966"/>
      <c r="AE16" s="966"/>
      <c r="AF16" s="966"/>
      <c r="AG16" s="966"/>
      <c r="AH16" s="966"/>
      <c r="AI16" s="966"/>
      <c r="AJ16" s="966"/>
      <c r="AK16" s="966"/>
      <c r="AL16" s="966"/>
      <c r="AM16" s="966"/>
      <c r="AN16" s="965"/>
      <c r="AO16" s="966"/>
      <c r="AP16" s="966"/>
      <c r="AQ16" s="966"/>
      <c r="AR16" s="966"/>
      <c r="AS16" s="966"/>
      <c r="AT16" s="966"/>
      <c r="AU16" s="966"/>
      <c r="AV16" s="966"/>
      <c r="AW16" s="966"/>
      <c r="AX16" s="966"/>
      <c r="AY16" s="966"/>
      <c r="AZ16" s="966"/>
      <c r="BA16" s="966"/>
      <c r="BB16" s="966"/>
      <c r="BC16" s="966"/>
      <c r="BD16" s="966"/>
      <c r="BE16" s="966"/>
      <c r="BF16" s="966"/>
      <c r="BG16" s="966"/>
      <c r="BH16" s="966"/>
      <c r="BI16" s="966"/>
      <c r="BJ16" s="966"/>
      <c r="BK16" s="967"/>
    </row>
    <row r="17" spans="2:63" ht="29.25" customHeight="1" x14ac:dyDescent="0.15">
      <c r="B17" s="961"/>
      <c r="C17" s="962"/>
      <c r="D17" s="962"/>
      <c r="E17" s="962"/>
      <c r="F17" s="962"/>
      <c r="G17" s="963"/>
      <c r="H17" s="964"/>
      <c r="I17" s="964"/>
      <c r="J17" s="964"/>
      <c r="K17" s="964"/>
      <c r="L17" s="964"/>
      <c r="M17" s="964"/>
      <c r="N17" s="964"/>
      <c r="O17" s="964"/>
      <c r="P17" s="965"/>
      <c r="Q17" s="966"/>
      <c r="R17" s="966"/>
      <c r="S17" s="966"/>
      <c r="T17" s="966"/>
      <c r="U17" s="966"/>
      <c r="V17" s="966"/>
      <c r="W17" s="966"/>
      <c r="X17" s="966"/>
      <c r="Y17" s="966"/>
      <c r="Z17" s="966"/>
      <c r="AA17" s="966"/>
      <c r="AB17" s="966"/>
      <c r="AC17" s="966"/>
      <c r="AD17" s="966"/>
      <c r="AE17" s="966"/>
      <c r="AF17" s="966"/>
      <c r="AG17" s="966"/>
      <c r="AH17" s="966"/>
      <c r="AI17" s="966"/>
      <c r="AJ17" s="966"/>
      <c r="AK17" s="966"/>
      <c r="AL17" s="966"/>
      <c r="AM17" s="966"/>
      <c r="AN17" s="965"/>
      <c r="AO17" s="966"/>
      <c r="AP17" s="966"/>
      <c r="AQ17" s="966"/>
      <c r="AR17" s="966"/>
      <c r="AS17" s="966"/>
      <c r="AT17" s="966"/>
      <c r="AU17" s="966"/>
      <c r="AV17" s="966"/>
      <c r="AW17" s="966"/>
      <c r="AX17" s="966"/>
      <c r="AY17" s="966"/>
      <c r="AZ17" s="966"/>
      <c r="BA17" s="966"/>
      <c r="BB17" s="966"/>
      <c r="BC17" s="966"/>
      <c r="BD17" s="966"/>
      <c r="BE17" s="966"/>
      <c r="BF17" s="966"/>
      <c r="BG17" s="966"/>
      <c r="BH17" s="966"/>
      <c r="BI17" s="966"/>
      <c r="BJ17" s="966"/>
      <c r="BK17" s="967"/>
    </row>
    <row r="18" spans="2:63" ht="29.25" customHeight="1" x14ac:dyDescent="0.15">
      <c r="B18" s="961"/>
      <c r="C18" s="962"/>
      <c r="D18" s="962"/>
      <c r="E18" s="962"/>
      <c r="F18" s="962"/>
      <c r="G18" s="963"/>
      <c r="H18" s="964"/>
      <c r="I18" s="964"/>
      <c r="J18" s="964"/>
      <c r="K18" s="964"/>
      <c r="L18" s="964"/>
      <c r="M18" s="964"/>
      <c r="N18" s="964"/>
      <c r="O18" s="964"/>
      <c r="P18" s="965"/>
      <c r="Q18" s="966"/>
      <c r="R18" s="966"/>
      <c r="S18" s="966"/>
      <c r="T18" s="966"/>
      <c r="U18" s="966"/>
      <c r="V18" s="966"/>
      <c r="W18" s="966"/>
      <c r="X18" s="966"/>
      <c r="Y18" s="966"/>
      <c r="Z18" s="966"/>
      <c r="AA18" s="966"/>
      <c r="AB18" s="966"/>
      <c r="AC18" s="966"/>
      <c r="AD18" s="966"/>
      <c r="AE18" s="966"/>
      <c r="AF18" s="966"/>
      <c r="AG18" s="966"/>
      <c r="AH18" s="966"/>
      <c r="AI18" s="966"/>
      <c r="AJ18" s="966"/>
      <c r="AK18" s="966"/>
      <c r="AL18" s="966"/>
      <c r="AM18" s="966"/>
      <c r="AN18" s="965"/>
      <c r="AO18" s="966"/>
      <c r="AP18" s="966"/>
      <c r="AQ18" s="966"/>
      <c r="AR18" s="966"/>
      <c r="AS18" s="966"/>
      <c r="AT18" s="966"/>
      <c r="AU18" s="966"/>
      <c r="AV18" s="966"/>
      <c r="AW18" s="966"/>
      <c r="AX18" s="966"/>
      <c r="AY18" s="966"/>
      <c r="AZ18" s="966"/>
      <c r="BA18" s="966"/>
      <c r="BB18" s="966"/>
      <c r="BC18" s="966"/>
      <c r="BD18" s="966"/>
      <c r="BE18" s="966"/>
      <c r="BF18" s="966"/>
      <c r="BG18" s="966"/>
      <c r="BH18" s="966"/>
      <c r="BI18" s="966"/>
      <c r="BJ18" s="966"/>
      <c r="BK18" s="967"/>
    </row>
    <row r="19" spans="2:63" ht="29.25" customHeight="1" x14ac:dyDescent="0.15">
      <c r="B19" s="961"/>
      <c r="C19" s="962"/>
      <c r="D19" s="962"/>
      <c r="E19" s="962"/>
      <c r="F19" s="962"/>
      <c r="G19" s="963"/>
      <c r="H19" s="964"/>
      <c r="I19" s="964"/>
      <c r="J19" s="964"/>
      <c r="K19" s="964"/>
      <c r="L19" s="964"/>
      <c r="M19" s="964"/>
      <c r="N19" s="964"/>
      <c r="O19" s="964"/>
      <c r="P19" s="965"/>
      <c r="Q19" s="966"/>
      <c r="R19" s="966"/>
      <c r="S19" s="966"/>
      <c r="T19" s="966"/>
      <c r="U19" s="966"/>
      <c r="V19" s="966"/>
      <c r="W19" s="966"/>
      <c r="X19" s="966"/>
      <c r="Y19" s="966"/>
      <c r="Z19" s="966"/>
      <c r="AA19" s="966"/>
      <c r="AB19" s="966"/>
      <c r="AC19" s="966"/>
      <c r="AD19" s="966"/>
      <c r="AE19" s="966"/>
      <c r="AF19" s="966"/>
      <c r="AG19" s="966"/>
      <c r="AH19" s="966"/>
      <c r="AI19" s="966"/>
      <c r="AJ19" s="966"/>
      <c r="AK19" s="966"/>
      <c r="AL19" s="966"/>
      <c r="AM19" s="966"/>
      <c r="AN19" s="965"/>
      <c r="AO19" s="966"/>
      <c r="AP19" s="966"/>
      <c r="AQ19" s="966"/>
      <c r="AR19" s="966"/>
      <c r="AS19" s="966"/>
      <c r="AT19" s="966"/>
      <c r="AU19" s="966"/>
      <c r="AV19" s="966"/>
      <c r="AW19" s="966"/>
      <c r="AX19" s="966"/>
      <c r="AY19" s="966"/>
      <c r="AZ19" s="966"/>
      <c r="BA19" s="966"/>
      <c r="BB19" s="966"/>
      <c r="BC19" s="966"/>
      <c r="BD19" s="966"/>
      <c r="BE19" s="966"/>
      <c r="BF19" s="966"/>
      <c r="BG19" s="966"/>
      <c r="BH19" s="966"/>
      <c r="BI19" s="966"/>
      <c r="BJ19" s="966"/>
      <c r="BK19" s="967"/>
    </row>
    <row r="20" spans="2:63" x14ac:dyDescent="0.15">
      <c r="B20" s="206"/>
      <c r="C20" s="206"/>
      <c r="D20" s="207" t="s">
        <v>1092</v>
      </c>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row>
    <row r="21" spans="2:63" x14ac:dyDescent="0.15">
      <c r="D21" s="4" t="s">
        <v>1093</v>
      </c>
    </row>
  </sheetData>
  <mergeCells count="73">
    <mergeCell ref="AW3:BB4"/>
    <mergeCell ref="BC3:BK4"/>
    <mergeCell ref="B4:E4"/>
    <mergeCell ref="F4:T4"/>
    <mergeCell ref="U4:Y4"/>
    <mergeCell ref="Z4:AH4"/>
    <mergeCell ref="AO4:AV4"/>
    <mergeCell ref="B3:E3"/>
    <mergeCell ref="F3:T3"/>
    <mergeCell ref="U3:Y3"/>
    <mergeCell ref="Z3:AH3"/>
    <mergeCell ref="AI3:AN4"/>
    <mergeCell ref="AO3:AV3"/>
    <mergeCell ref="B5:G5"/>
    <mergeCell ref="H5:O5"/>
    <mergeCell ref="P5:AM5"/>
    <mergeCell ref="AN5:BK5"/>
    <mergeCell ref="B6:G6"/>
    <mergeCell ref="H6:O6"/>
    <mergeCell ref="P6:AM6"/>
    <mergeCell ref="AN6:BK6"/>
    <mergeCell ref="B7:G7"/>
    <mergeCell ref="H7:O7"/>
    <mergeCell ref="P7:AM7"/>
    <mergeCell ref="AN7:BK7"/>
    <mergeCell ref="B8:G8"/>
    <mergeCell ref="H8:O8"/>
    <mergeCell ref="P8:AM8"/>
    <mergeCell ref="AN8:BK8"/>
    <mergeCell ref="B9:G9"/>
    <mergeCell ref="H9:O9"/>
    <mergeCell ref="P9:AM9"/>
    <mergeCell ref="AN9:BK9"/>
    <mergeCell ref="B10:G10"/>
    <mergeCell ref="H10:O10"/>
    <mergeCell ref="P10:AM10"/>
    <mergeCell ref="AN10:BK10"/>
    <mergeCell ref="B11:G11"/>
    <mergeCell ref="H11:O11"/>
    <mergeCell ref="P11:AM11"/>
    <mergeCell ref="AN11:BK11"/>
    <mergeCell ref="B12:G12"/>
    <mergeCell ref="H12:O12"/>
    <mergeCell ref="P12:AM12"/>
    <mergeCell ref="AN12:BK12"/>
    <mergeCell ref="B13:G13"/>
    <mergeCell ref="H13:O13"/>
    <mergeCell ref="P13:AM13"/>
    <mergeCell ref="AN13:BK13"/>
    <mergeCell ref="B14:G14"/>
    <mergeCell ref="H14:O14"/>
    <mergeCell ref="P14:AM14"/>
    <mergeCell ref="AN14:BK14"/>
    <mergeCell ref="B15:G15"/>
    <mergeCell ref="H15:O15"/>
    <mergeCell ref="P15:AM15"/>
    <mergeCell ref="AN15:BK15"/>
    <mergeCell ref="B16:G16"/>
    <mergeCell ref="H16:O16"/>
    <mergeCell ref="P16:AM16"/>
    <mergeCell ref="AN16:BK16"/>
    <mergeCell ref="B19:G19"/>
    <mergeCell ref="H19:O19"/>
    <mergeCell ref="P19:AM19"/>
    <mergeCell ref="AN19:BK19"/>
    <mergeCell ref="B17:G17"/>
    <mergeCell ref="H17:O17"/>
    <mergeCell ref="P17:AM17"/>
    <mergeCell ref="AN17:BK17"/>
    <mergeCell ref="B18:G18"/>
    <mergeCell ref="H18:O18"/>
    <mergeCell ref="P18:AM18"/>
    <mergeCell ref="AN18:BK18"/>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78740157480314965" bottom="0" header="0.51181102362204722" footer="0.27559055118110237"/>
  <pageSetup paperSize="9" fitToWidth="0" orientation="landscape" r:id="rId1"/>
  <headerFooter alignWithMargins="0"/>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C967B-EFD7-4D28-A3B1-087A30D99061}">
  <dimension ref="A1:AJ215"/>
  <sheetViews>
    <sheetView showGridLines="0" tabSelected="1" view="pageBreakPreview" topLeftCell="A162" zoomScale="85" zoomScaleNormal="85" zoomScaleSheetLayoutView="85" workbookViewId="0">
      <selection activeCell="AN201" sqref="AN201"/>
    </sheetView>
  </sheetViews>
  <sheetFormatPr defaultColWidth="9" defaultRowHeight="12" x14ac:dyDescent="0.15"/>
  <cols>
    <col min="1" max="1" width="2.75" style="208" customWidth="1"/>
    <col min="2" max="3" width="5.75" style="223" customWidth="1"/>
    <col min="4" max="4" width="5.625" style="223" customWidth="1"/>
    <col min="5" max="16" width="4.75" style="208" customWidth="1"/>
    <col min="17" max="28" width="6.5" style="208" customWidth="1"/>
    <col min="29" max="29" width="4" style="208" customWidth="1"/>
    <col min="30" max="16384" width="9" style="208"/>
  </cols>
  <sheetData>
    <row r="1" spans="1:36" ht="20.25" customHeight="1" x14ac:dyDescent="0.15">
      <c r="B1" s="209" t="s">
        <v>1094</v>
      </c>
      <c r="C1" s="210"/>
      <c r="D1" s="210"/>
      <c r="E1" s="211"/>
      <c r="F1" s="211"/>
      <c r="G1" s="211"/>
      <c r="H1" s="211"/>
      <c r="I1" s="211"/>
      <c r="J1" s="211"/>
      <c r="K1" s="211"/>
      <c r="L1" s="211"/>
      <c r="M1" s="211"/>
      <c r="N1" s="211"/>
      <c r="O1" s="211"/>
      <c r="P1" s="211"/>
      <c r="Q1" s="211"/>
      <c r="R1" s="211"/>
      <c r="S1" s="211"/>
      <c r="T1" s="211"/>
      <c r="U1" s="211"/>
      <c r="V1" s="211"/>
      <c r="W1" s="211"/>
      <c r="X1" s="211"/>
      <c r="Y1" s="211"/>
      <c r="Z1" s="211"/>
      <c r="AA1" s="211"/>
      <c r="AB1" s="211"/>
      <c r="AC1" s="211"/>
    </row>
    <row r="2" spans="1:36" x14ac:dyDescent="0.15">
      <c r="B2" s="1075" t="s">
        <v>1095</v>
      </c>
      <c r="C2" s="1075"/>
      <c r="D2" s="1075"/>
      <c r="E2" s="1075"/>
      <c r="F2" s="1076" t="s">
        <v>574</v>
      </c>
      <c r="G2" s="1076"/>
      <c r="H2" s="1076"/>
      <c r="I2" s="1076"/>
      <c r="J2" s="1076"/>
      <c r="K2" s="1076"/>
      <c r="L2" s="1073" t="s">
        <v>1096</v>
      </c>
      <c r="M2" s="1073"/>
      <c r="N2" s="1073"/>
      <c r="O2" s="1076" t="s">
        <v>619</v>
      </c>
      <c r="P2" s="1076"/>
      <c r="Q2" s="1076"/>
      <c r="R2" s="1076"/>
      <c r="S2" s="1076"/>
      <c r="T2" s="1077" t="s">
        <v>763</v>
      </c>
      <c r="U2" s="1078"/>
      <c r="V2" s="1081" t="s">
        <v>1097</v>
      </c>
      <c r="W2" s="1082"/>
      <c r="X2" s="1082"/>
      <c r="Y2" s="1063" t="s">
        <v>1098</v>
      </c>
      <c r="Z2" s="1065">
        <v>45621</v>
      </c>
      <c r="AA2" s="1066"/>
      <c r="AB2" s="1067"/>
    </row>
    <row r="3" spans="1:36" ht="12" customHeight="1" x14ac:dyDescent="0.15">
      <c r="A3" s="208" t="s">
        <v>1099</v>
      </c>
      <c r="B3" s="1071" t="s">
        <v>1100</v>
      </c>
      <c r="C3" s="1071"/>
      <c r="D3" s="1071"/>
      <c r="E3" s="1071"/>
      <c r="F3" s="1072" t="s">
        <v>583</v>
      </c>
      <c r="G3" s="1072"/>
      <c r="H3" s="1072"/>
      <c r="I3" s="1072"/>
      <c r="J3" s="1072"/>
      <c r="K3" s="1072"/>
      <c r="L3" s="1073" t="s">
        <v>1101</v>
      </c>
      <c r="M3" s="1073"/>
      <c r="N3" s="1073"/>
      <c r="O3" s="1074" t="s">
        <v>578</v>
      </c>
      <c r="P3" s="1074"/>
      <c r="Q3" s="1074"/>
      <c r="R3" s="1074"/>
      <c r="S3" s="1074"/>
      <c r="T3" s="1079"/>
      <c r="U3" s="1080"/>
      <c r="V3" s="1083"/>
      <c r="W3" s="1084"/>
      <c r="X3" s="1084"/>
      <c r="Y3" s="1064"/>
      <c r="Z3" s="1068"/>
      <c r="AA3" s="1069"/>
      <c r="AB3" s="1070"/>
    </row>
    <row r="4" spans="1:36" ht="12" customHeight="1" x14ac:dyDescent="0.15">
      <c r="B4" s="1045"/>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213"/>
      <c r="AA4" s="214"/>
      <c r="AB4" s="215"/>
      <c r="AC4" s="216"/>
      <c r="AD4" s="3"/>
      <c r="AE4" s="3"/>
      <c r="AF4" s="3"/>
      <c r="AG4" s="3"/>
      <c r="AH4" s="3"/>
      <c r="AI4" s="3"/>
      <c r="AJ4" s="3"/>
    </row>
    <row r="5" spans="1:36" ht="12.75" customHeight="1" thickBot="1" x14ac:dyDescent="0.2">
      <c r="B5" s="1047" t="s">
        <v>1102</v>
      </c>
      <c r="C5" s="1048"/>
      <c r="D5" s="1048"/>
      <c r="E5" s="1048"/>
      <c r="F5" s="1048"/>
      <c r="G5" s="1048"/>
      <c r="H5" s="1048"/>
      <c r="I5" s="1048"/>
      <c r="J5" s="1048"/>
      <c r="K5" s="1048"/>
      <c r="L5" s="1048"/>
      <c r="M5" s="1048"/>
      <c r="N5" s="1048"/>
      <c r="O5" s="1048"/>
      <c r="P5" s="1048"/>
      <c r="Q5" s="1048"/>
      <c r="R5" s="1048"/>
      <c r="S5" s="1048"/>
      <c r="T5" s="1048"/>
      <c r="U5" s="1048"/>
      <c r="V5" s="1048"/>
      <c r="W5" s="1048"/>
      <c r="X5" s="1048"/>
      <c r="Y5" s="1048"/>
      <c r="Z5" s="1048"/>
      <c r="AA5" s="1048"/>
      <c r="AB5" s="1049"/>
      <c r="AC5" s="211"/>
      <c r="AD5" s="3"/>
      <c r="AE5" s="3"/>
      <c r="AF5" s="3"/>
      <c r="AG5" s="3"/>
      <c r="AH5" s="3"/>
      <c r="AI5" s="3"/>
      <c r="AJ5" s="3"/>
    </row>
    <row r="6" spans="1:36" ht="13.5" customHeight="1" x14ac:dyDescent="0.15">
      <c r="B6" s="1050" t="s">
        <v>1030</v>
      </c>
      <c r="C6" s="1051"/>
      <c r="D6" s="1052"/>
      <c r="E6" s="1053" t="s">
        <v>1031</v>
      </c>
      <c r="F6" s="1054"/>
      <c r="G6" s="1054"/>
      <c r="H6" s="1054"/>
      <c r="I6" s="1054"/>
      <c r="J6" s="1054"/>
      <c r="K6" s="1054"/>
      <c r="L6" s="1054"/>
      <c r="M6" s="1054"/>
      <c r="N6" s="1054"/>
      <c r="O6" s="1054"/>
      <c r="P6" s="1054"/>
      <c r="Q6" s="1053" t="s">
        <v>1032</v>
      </c>
      <c r="R6" s="1054"/>
      <c r="S6" s="1054"/>
      <c r="T6" s="1054"/>
      <c r="U6" s="1054"/>
      <c r="V6" s="1054"/>
      <c r="W6" s="1054"/>
      <c r="X6" s="1054"/>
      <c r="Y6" s="1054"/>
      <c r="Z6" s="1054"/>
      <c r="AA6" s="1054"/>
      <c r="AB6" s="1055"/>
      <c r="AC6" s="217"/>
      <c r="AD6" s="217"/>
    </row>
    <row r="7" spans="1:36" ht="13.5" x14ac:dyDescent="0.15">
      <c r="B7" s="1056" t="s">
        <v>1033</v>
      </c>
      <c r="C7" s="1058" t="s">
        <v>1034</v>
      </c>
      <c r="D7" s="1061" t="s">
        <v>1035</v>
      </c>
      <c r="E7" s="1043" t="s">
        <v>1103</v>
      </c>
      <c r="F7" s="1041"/>
      <c r="G7" s="1041"/>
      <c r="H7" s="1041"/>
      <c r="I7" s="1041"/>
      <c r="J7" s="1041"/>
      <c r="K7" s="1041"/>
      <c r="L7" s="1041"/>
      <c r="M7" s="1041"/>
      <c r="N7" s="1041"/>
      <c r="O7" s="1041"/>
      <c r="P7" s="1044"/>
      <c r="Q7" s="1043" t="s">
        <v>1037</v>
      </c>
      <c r="R7" s="1041"/>
      <c r="S7" s="1041"/>
      <c r="T7" s="1041"/>
      <c r="U7" s="1040" t="s">
        <v>1038</v>
      </c>
      <c r="V7" s="1041"/>
      <c r="W7" s="1041"/>
      <c r="X7" s="1041"/>
      <c r="Y7" s="1041"/>
      <c r="Z7" s="1041"/>
      <c r="AA7" s="1041"/>
      <c r="AB7" s="1042"/>
      <c r="AC7" s="217"/>
      <c r="AD7" s="217"/>
    </row>
    <row r="8" spans="1:36" ht="13.5" x14ac:dyDescent="0.15">
      <c r="B8" s="1056"/>
      <c r="C8" s="1059"/>
      <c r="D8" s="1061"/>
      <c r="E8" s="1043" t="s">
        <v>1040</v>
      </c>
      <c r="F8" s="1041"/>
      <c r="G8" s="1041"/>
      <c r="H8" s="1044"/>
      <c r="I8" s="1041" t="s">
        <v>1041</v>
      </c>
      <c r="J8" s="1041"/>
      <c r="K8" s="1041"/>
      <c r="L8" s="1044"/>
      <c r="M8" s="1041" t="s">
        <v>1042</v>
      </c>
      <c r="N8" s="1041"/>
      <c r="O8" s="1041"/>
      <c r="P8" s="1044"/>
      <c r="Q8" s="1043" t="s">
        <v>1043</v>
      </c>
      <c r="R8" s="1041"/>
      <c r="S8" s="1041"/>
      <c r="T8" s="1041"/>
      <c r="U8" s="1040" t="s">
        <v>1041</v>
      </c>
      <c r="V8" s="1041"/>
      <c r="W8" s="1041"/>
      <c r="X8" s="1041"/>
      <c r="Y8" s="1040" t="s">
        <v>1042</v>
      </c>
      <c r="Z8" s="1041"/>
      <c r="AA8" s="1041"/>
      <c r="AB8" s="1042"/>
      <c r="AC8" s="222"/>
      <c r="AD8" s="222"/>
      <c r="AE8" s="222"/>
      <c r="AF8" s="222"/>
      <c r="AG8" s="222"/>
      <c r="AH8" s="222"/>
      <c r="AI8" s="222"/>
      <c r="AJ8" s="222"/>
    </row>
    <row r="9" spans="1:36" s="223" customFormat="1" x14ac:dyDescent="0.15">
      <c r="B9" s="1057"/>
      <c r="C9" s="1060"/>
      <c r="D9" s="1062"/>
      <c r="E9" s="224" t="s">
        <v>1045</v>
      </c>
      <c r="F9" s="225" t="s">
        <v>1046</v>
      </c>
      <c r="G9" s="225" t="s">
        <v>1047</v>
      </c>
      <c r="H9" s="220" t="s">
        <v>1048</v>
      </c>
      <c r="I9" s="226" t="s">
        <v>1045</v>
      </c>
      <c r="J9" s="225" t="s">
        <v>1046</v>
      </c>
      <c r="K9" s="225" t="s">
        <v>1047</v>
      </c>
      <c r="L9" s="220" t="s">
        <v>1048</v>
      </c>
      <c r="M9" s="226" t="s">
        <v>1045</v>
      </c>
      <c r="N9" s="225" t="s">
        <v>1046</v>
      </c>
      <c r="O9" s="225" t="s">
        <v>1047</v>
      </c>
      <c r="P9" s="220" t="s">
        <v>1048</v>
      </c>
      <c r="Q9" s="218" t="s">
        <v>1045</v>
      </c>
      <c r="R9" s="227" t="s">
        <v>1046</v>
      </c>
      <c r="S9" s="225" t="s">
        <v>1047</v>
      </c>
      <c r="T9" s="219" t="s">
        <v>1048</v>
      </c>
      <c r="U9" s="221" t="s">
        <v>1045</v>
      </c>
      <c r="V9" s="227" t="s">
        <v>1046</v>
      </c>
      <c r="W9" s="225" t="s">
        <v>1047</v>
      </c>
      <c r="X9" s="219" t="s">
        <v>1048</v>
      </c>
      <c r="Y9" s="221" t="s">
        <v>1045</v>
      </c>
      <c r="Z9" s="227" t="s">
        <v>1046</v>
      </c>
      <c r="AA9" s="225" t="s">
        <v>1047</v>
      </c>
      <c r="AB9" s="228" t="s">
        <v>1048</v>
      </c>
      <c r="AC9" s="222"/>
      <c r="AD9" s="222"/>
      <c r="AE9" s="222"/>
      <c r="AF9" s="222"/>
      <c r="AG9" s="222"/>
      <c r="AH9" s="222"/>
      <c r="AI9" s="222"/>
      <c r="AJ9" s="222"/>
    </row>
    <row r="10" spans="1:36" x14ac:dyDescent="0.15">
      <c r="B10" s="229" t="s">
        <v>316</v>
      </c>
      <c r="C10" s="230">
        <v>0</v>
      </c>
      <c r="D10" s="231" t="s">
        <v>686</v>
      </c>
      <c r="E10" s="232">
        <v>0</v>
      </c>
      <c r="F10" s="233">
        <v>0</v>
      </c>
      <c r="G10" s="233">
        <v>0</v>
      </c>
      <c r="H10" s="234">
        <v>0</v>
      </c>
      <c r="I10" s="235">
        <v>0</v>
      </c>
      <c r="J10" s="233">
        <v>0</v>
      </c>
      <c r="K10" s="233">
        <v>0</v>
      </c>
      <c r="L10" s="234">
        <v>0</v>
      </c>
      <c r="M10" s="235">
        <v>0</v>
      </c>
      <c r="N10" s="233">
        <v>0</v>
      </c>
      <c r="O10" s="233">
        <v>0</v>
      </c>
      <c r="P10" s="234">
        <v>0</v>
      </c>
      <c r="Q10" s="236"/>
      <c r="R10" s="237"/>
      <c r="S10" s="237"/>
      <c r="T10" s="238"/>
      <c r="U10" s="239"/>
      <c r="V10" s="240"/>
      <c r="W10" s="240"/>
      <c r="X10" s="241"/>
      <c r="Y10" s="242"/>
      <c r="Z10" s="240"/>
      <c r="AA10" s="240"/>
      <c r="AB10" s="243"/>
      <c r="AC10" s="222"/>
      <c r="AD10" s="222"/>
      <c r="AE10" s="222"/>
      <c r="AF10" s="222"/>
      <c r="AG10" s="222"/>
      <c r="AH10" s="222"/>
      <c r="AI10" s="222"/>
      <c r="AJ10" s="222"/>
    </row>
    <row r="11" spans="1:36" x14ac:dyDescent="0.15">
      <c r="B11" s="229" t="s">
        <v>646</v>
      </c>
      <c r="C11" s="244">
        <v>8</v>
      </c>
      <c r="D11" s="231" t="s">
        <v>1083</v>
      </c>
      <c r="E11" s="232">
        <v>0</v>
      </c>
      <c r="F11" s="233">
        <v>0</v>
      </c>
      <c r="G11" s="233">
        <v>0</v>
      </c>
      <c r="H11" s="234">
        <v>0</v>
      </c>
      <c r="I11" s="235">
        <v>0</v>
      </c>
      <c r="J11" s="233">
        <v>0</v>
      </c>
      <c r="K11" s="233">
        <v>1</v>
      </c>
      <c r="L11" s="234">
        <v>0</v>
      </c>
      <c r="M11" s="235">
        <v>0</v>
      </c>
      <c r="N11" s="233">
        <v>0</v>
      </c>
      <c r="O11" s="233">
        <v>0</v>
      </c>
      <c r="P11" s="234">
        <v>0</v>
      </c>
      <c r="Q11" s="245"/>
      <c r="R11" s="237"/>
      <c r="S11" s="237"/>
      <c r="T11" s="238"/>
      <c r="U11" s="239"/>
      <c r="V11" s="240"/>
      <c r="W11" s="240">
        <v>0.04</v>
      </c>
      <c r="X11" s="241"/>
      <c r="Y11" s="242"/>
      <c r="Z11" s="240"/>
      <c r="AA11" s="240"/>
      <c r="AB11" s="243"/>
      <c r="AC11" s="222"/>
      <c r="AD11" s="222"/>
      <c r="AE11" s="222"/>
      <c r="AF11" s="222"/>
      <c r="AG11" s="222"/>
      <c r="AH11" s="222"/>
      <c r="AI11" s="222"/>
      <c r="AJ11" s="222"/>
    </row>
    <row r="12" spans="1:36" x14ac:dyDescent="0.15">
      <c r="B12" s="229" t="s">
        <v>444</v>
      </c>
      <c r="C12" s="244">
        <v>10.5</v>
      </c>
      <c r="D12" s="231" t="s">
        <v>1083</v>
      </c>
      <c r="E12" s="232">
        <v>0</v>
      </c>
      <c r="F12" s="233">
        <v>0</v>
      </c>
      <c r="G12" s="233">
        <v>0</v>
      </c>
      <c r="H12" s="234">
        <v>0</v>
      </c>
      <c r="I12" s="235">
        <v>0</v>
      </c>
      <c r="J12" s="233">
        <v>0</v>
      </c>
      <c r="K12" s="233">
        <v>0</v>
      </c>
      <c r="L12" s="234">
        <v>1</v>
      </c>
      <c r="M12" s="235">
        <v>0</v>
      </c>
      <c r="N12" s="233">
        <v>0</v>
      </c>
      <c r="O12" s="233">
        <v>0</v>
      </c>
      <c r="P12" s="234">
        <v>0</v>
      </c>
      <c r="Q12" s="236"/>
      <c r="R12" s="237"/>
      <c r="S12" s="246"/>
      <c r="T12" s="238"/>
      <c r="U12" s="239"/>
      <c r="V12" s="240"/>
      <c r="W12" s="240"/>
      <c r="X12" s="241">
        <v>0.05</v>
      </c>
      <c r="Y12" s="242"/>
      <c r="Z12" s="240"/>
      <c r="AA12" s="240"/>
      <c r="AB12" s="243"/>
      <c r="AC12" s="222"/>
      <c r="AD12" s="222"/>
      <c r="AE12" s="222"/>
      <c r="AF12" s="222"/>
      <c r="AG12" s="222"/>
      <c r="AH12" s="222"/>
      <c r="AI12" s="222"/>
      <c r="AJ12" s="222"/>
    </row>
    <row r="13" spans="1:36" x14ac:dyDescent="0.15">
      <c r="B13" s="229" t="s">
        <v>445</v>
      </c>
      <c r="C13" s="244">
        <v>10.5</v>
      </c>
      <c r="D13" s="231" t="s">
        <v>1083</v>
      </c>
      <c r="E13" s="232">
        <v>0</v>
      </c>
      <c r="F13" s="233">
        <v>0</v>
      </c>
      <c r="G13" s="233">
        <v>0</v>
      </c>
      <c r="H13" s="234">
        <v>0</v>
      </c>
      <c r="I13" s="235">
        <v>0</v>
      </c>
      <c r="J13" s="233">
        <v>0</v>
      </c>
      <c r="K13" s="233">
        <v>0</v>
      </c>
      <c r="L13" s="234">
        <v>1</v>
      </c>
      <c r="M13" s="235">
        <v>0</v>
      </c>
      <c r="N13" s="233">
        <v>0</v>
      </c>
      <c r="O13" s="233">
        <v>0</v>
      </c>
      <c r="P13" s="234">
        <v>0</v>
      </c>
      <c r="Q13" s="236"/>
      <c r="R13" s="237"/>
      <c r="S13" s="246"/>
      <c r="T13" s="238"/>
      <c r="U13" s="239"/>
      <c r="V13" s="240"/>
      <c r="W13" s="240"/>
      <c r="X13" s="241">
        <v>0.6</v>
      </c>
      <c r="Y13" s="242"/>
      <c r="Z13" s="240"/>
      <c r="AA13" s="240"/>
      <c r="AB13" s="243"/>
      <c r="AC13" s="222"/>
      <c r="AD13" s="222"/>
      <c r="AE13" s="222"/>
      <c r="AF13" s="222"/>
      <c r="AG13" s="222"/>
      <c r="AH13" s="222"/>
      <c r="AI13" s="222"/>
      <c r="AJ13" s="222"/>
    </row>
    <row r="14" spans="1:36" x14ac:dyDescent="0.15">
      <c r="B14" s="229" t="s">
        <v>446</v>
      </c>
      <c r="C14" s="244">
        <v>10.5</v>
      </c>
      <c r="D14" s="231" t="s">
        <v>686</v>
      </c>
      <c r="E14" s="232">
        <v>0</v>
      </c>
      <c r="F14" s="233">
        <v>0</v>
      </c>
      <c r="G14" s="233">
        <v>0</v>
      </c>
      <c r="H14" s="234">
        <v>0</v>
      </c>
      <c r="I14" s="235">
        <v>0</v>
      </c>
      <c r="J14" s="233">
        <v>0</v>
      </c>
      <c r="K14" s="233">
        <v>0</v>
      </c>
      <c r="L14" s="234">
        <v>0</v>
      </c>
      <c r="M14" s="235">
        <v>0</v>
      </c>
      <c r="N14" s="233">
        <v>0</v>
      </c>
      <c r="O14" s="233">
        <v>0</v>
      </c>
      <c r="P14" s="234">
        <v>0</v>
      </c>
      <c r="Q14" s="236"/>
      <c r="R14" s="237"/>
      <c r="S14" s="237"/>
      <c r="T14" s="238"/>
      <c r="U14" s="239"/>
      <c r="V14" s="240"/>
      <c r="W14" s="240"/>
      <c r="X14" s="241"/>
      <c r="Y14" s="242"/>
      <c r="Z14" s="240"/>
      <c r="AA14" s="240"/>
      <c r="AB14" s="243"/>
      <c r="AC14" s="222"/>
      <c r="AD14" s="222"/>
      <c r="AE14" s="222"/>
      <c r="AF14" s="222"/>
      <c r="AG14" s="222"/>
      <c r="AH14" s="222"/>
      <c r="AI14" s="222"/>
      <c r="AJ14" s="222"/>
    </row>
    <row r="15" spans="1:36" x14ac:dyDescent="0.15">
      <c r="B15" s="229" t="s">
        <v>447</v>
      </c>
      <c r="C15" s="244">
        <v>10.5</v>
      </c>
      <c r="D15" s="247" t="s">
        <v>1083</v>
      </c>
      <c r="E15" s="232">
        <v>0</v>
      </c>
      <c r="F15" s="233">
        <v>0</v>
      </c>
      <c r="G15" s="233">
        <v>0</v>
      </c>
      <c r="H15" s="248">
        <v>0</v>
      </c>
      <c r="I15" s="249">
        <v>0</v>
      </c>
      <c r="J15" s="233">
        <v>0</v>
      </c>
      <c r="K15" s="233">
        <v>1</v>
      </c>
      <c r="L15" s="248">
        <v>0</v>
      </c>
      <c r="M15" s="249">
        <v>0</v>
      </c>
      <c r="N15" s="233">
        <v>0</v>
      </c>
      <c r="O15" s="233">
        <v>0</v>
      </c>
      <c r="P15" s="248">
        <v>1</v>
      </c>
      <c r="Q15" s="250"/>
      <c r="R15" s="251"/>
      <c r="S15" s="252"/>
      <c r="T15" s="253"/>
      <c r="U15" s="254"/>
      <c r="V15" s="255"/>
      <c r="W15" s="240">
        <v>1.4999999999999999E-2</v>
      </c>
      <c r="X15" s="256"/>
      <c r="Y15" s="254"/>
      <c r="Z15" s="255"/>
      <c r="AA15" s="240"/>
      <c r="AB15" s="243">
        <v>3.75</v>
      </c>
      <c r="AC15" s="222"/>
      <c r="AD15" s="222"/>
      <c r="AE15" s="222"/>
      <c r="AF15" s="222"/>
      <c r="AG15" s="222"/>
      <c r="AH15" s="222"/>
      <c r="AI15" s="222"/>
      <c r="AJ15" s="222"/>
    </row>
    <row r="16" spans="1:36" x14ac:dyDescent="0.15">
      <c r="B16" s="229" t="s">
        <v>448</v>
      </c>
      <c r="C16" s="244">
        <v>10.5</v>
      </c>
      <c r="D16" s="257" t="s">
        <v>1083</v>
      </c>
      <c r="E16" s="232">
        <v>0</v>
      </c>
      <c r="F16" s="233">
        <v>0</v>
      </c>
      <c r="G16" s="233">
        <v>0</v>
      </c>
      <c r="H16" s="248">
        <v>0</v>
      </c>
      <c r="I16" s="249">
        <v>0</v>
      </c>
      <c r="J16" s="233">
        <v>0</v>
      </c>
      <c r="K16" s="233">
        <v>2</v>
      </c>
      <c r="L16" s="248">
        <v>1</v>
      </c>
      <c r="M16" s="249">
        <v>0</v>
      </c>
      <c r="N16" s="233">
        <v>0</v>
      </c>
      <c r="O16" s="233">
        <v>0</v>
      </c>
      <c r="P16" s="248">
        <v>0</v>
      </c>
      <c r="Q16" s="250"/>
      <c r="R16" s="251"/>
      <c r="S16" s="252"/>
      <c r="T16" s="253"/>
      <c r="U16" s="254"/>
      <c r="V16" s="255"/>
      <c r="W16" s="240">
        <v>0.03</v>
      </c>
      <c r="X16" s="256">
        <v>0.24</v>
      </c>
      <c r="Y16" s="254"/>
      <c r="Z16" s="255"/>
      <c r="AA16" s="240"/>
      <c r="AB16" s="243"/>
      <c r="AC16" s="222"/>
      <c r="AD16" s="222"/>
      <c r="AE16" s="222"/>
      <c r="AF16" s="222"/>
      <c r="AG16" s="222"/>
      <c r="AH16" s="222"/>
      <c r="AI16" s="222"/>
      <c r="AJ16" s="222"/>
    </row>
    <row r="17" spans="2:36" x14ac:dyDescent="0.15">
      <c r="B17" s="229" t="s">
        <v>449</v>
      </c>
      <c r="C17" s="244">
        <v>10.5</v>
      </c>
      <c r="D17" s="257" t="s">
        <v>686</v>
      </c>
      <c r="E17" s="232">
        <v>0</v>
      </c>
      <c r="F17" s="233">
        <v>0</v>
      </c>
      <c r="G17" s="233">
        <v>0</v>
      </c>
      <c r="H17" s="248">
        <v>0</v>
      </c>
      <c r="I17" s="249">
        <v>0</v>
      </c>
      <c r="J17" s="233">
        <v>0</v>
      </c>
      <c r="K17" s="233">
        <v>0</v>
      </c>
      <c r="L17" s="248">
        <v>0</v>
      </c>
      <c r="M17" s="249">
        <v>0</v>
      </c>
      <c r="N17" s="233">
        <v>0</v>
      </c>
      <c r="O17" s="233">
        <v>0</v>
      </c>
      <c r="P17" s="248">
        <v>0</v>
      </c>
      <c r="Q17" s="250"/>
      <c r="R17" s="251"/>
      <c r="S17" s="252"/>
      <c r="T17" s="253"/>
      <c r="U17" s="254"/>
      <c r="V17" s="255"/>
      <c r="W17" s="240"/>
      <c r="X17" s="256"/>
      <c r="Y17" s="254"/>
      <c r="Z17" s="255"/>
      <c r="AA17" s="240"/>
      <c r="AB17" s="243"/>
      <c r="AC17" s="222"/>
      <c r="AD17" s="222"/>
      <c r="AE17" s="222"/>
      <c r="AF17" s="222"/>
      <c r="AG17" s="222"/>
      <c r="AH17" s="222"/>
      <c r="AI17" s="222"/>
      <c r="AJ17" s="222"/>
    </row>
    <row r="18" spans="2:36" x14ac:dyDescent="0.15">
      <c r="B18" s="229" t="s">
        <v>450</v>
      </c>
      <c r="C18" s="244">
        <v>10.5</v>
      </c>
      <c r="D18" s="257" t="s">
        <v>1083</v>
      </c>
      <c r="E18" s="232">
        <v>0</v>
      </c>
      <c r="F18" s="233">
        <v>0</v>
      </c>
      <c r="G18" s="233">
        <v>0</v>
      </c>
      <c r="H18" s="248">
        <v>0</v>
      </c>
      <c r="I18" s="249">
        <v>0</v>
      </c>
      <c r="J18" s="233">
        <v>0</v>
      </c>
      <c r="K18" s="233">
        <v>0</v>
      </c>
      <c r="L18" s="248">
        <v>1</v>
      </c>
      <c r="M18" s="249">
        <v>0</v>
      </c>
      <c r="N18" s="233">
        <v>0</v>
      </c>
      <c r="O18" s="233">
        <v>0</v>
      </c>
      <c r="P18" s="248">
        <v>0</v>
      </c>
      <c r="Q18" s="250"/>
      <c r="R18" s="251"/>
      <c r="S18" s="252"/>
      <c r="T18" s="253"/>
      <c r="U18" s="254"/>
      <c r="V18" s="255"/>
      <c r="W18" s="240"/>
      <c r="X18" s="256">
        <v>0.29249999999999998</v>
      </c>
      <c r="Y18" s="254"/>
      <c r="Z18" s="255"/>
      <c r="AA18" s="240"/>
      <c r="AB18" s="243"/>
      <c r="AC18" s="222"/>
      <c r="AD18" s="222"/>
      <c r="AE18" s="222"/>
      <c r="AF18" s="222"/>
      <c r="AG18" s="222"/>
      <c r="AH18" s="222"/>
      <c r="AI18" s="222"/>
      <c r="AJ18" s="222"/>
    </row>
    <row r="19" spans="2:36" x14ac:dyDescent="0.15">
      <c r="B19" s="229" t="s">
        <v>451</v>
      </c>
      <c r="C19" s="244">
        <v>10.5</v>
      </c>
      <c r="D19" s="257" t="s">
        <v>686</v>
      </c>
      <c r="E19" s="232">
        <v>0</v>
      </c>
      <c r="F19" s="233">
        <v>0</v>
      </c>
      <c r="G19" s="233">
        <v>0</v>
      </c>
      <c r="H19" s="248">
        <v>0</v>
      </c>
      <c r="I19" s="249">
        <v>0</v>
      </c>
      <c r="J19" s="233">
        <v>0</v>
      </c>
      <c r="K19" s="233">
        <v>0</v>
      </c>
      <c r="L19" s="248">
        <v>0</v>
      </c>
      <c r="M19" s="249">
        <v>0</v>
      </c>
      <c r="N19" s="233">
        <v>0</v>
      </c>
      <c r="O19" s="233">
        <v>0</v>
      </c>
      <c r="P19" s="248">
        <v>0</v>
      </c>
      <c r="Q19" s="250"/>
      <c r="R19" s="251"/>
      <c r="S19" s="252"/>
      <c r="T19" s="253"/>
      <c r="U19" s="254"/>
      <c r="V19" s="255"/>
      <c r="W19" s="240"/>
      <c r="X19" s="256"/>
      <c r="Y19" s="254"/>
      <c r="Z19" s="255"/>
      <c r="AA19" s="240"/>
      <c r="AB19" s="243"/>
      <c r="AC19" s="222"/>
      <c r="AD19" s="222"/>
      <c r="AE19" s="222"/>
      <c r="AF19" s="222"/>
      <c r="AG19" s="222"/>
      <c r="AH19" s="222"/>
      <c r="AI19" s="222"/>
      <c r="AJ19" s="222"/>
    </row>
    <row r="20" spans="2:36" x14ac:dyDescent="0.15">
      <c r="B20" s="229" t="s">
        <v>452</v>
      </c>
      <c r="C20" s="244">
        <v>10.5</v>
      </c>
      <c r="D20" s="257" t="s">
        <v>1083</v>
      </c>
      <c r="E20" s="232">
        <v>0</v>
      </c>
      <c r="F20" s="233">
        <v>0</v>
      </c>
      <c r="G20" s="233">
        <v>0</v>
      </c>
      <c r="H20" s="248">
        <v>0</v>
      </c>
      <c r="I20" s="249">
        <v>0</v>
      </c>
      <c r="J20" s="233">
        <v>0</v>
      </c>
      <c r="K20" s="233">
        <v>2</v>
      </c>
      <c r="L20" s="248">
        <v>2</v>
      </c>
      <c r="M20" s="249">
        <v>0</v>
      </c>
      <c r="N20" s="233">
        <v>0</v>
      </c>
      <c r="O20" s="233">
        <v>0</v>
      </c>
      <c r="P20" s="248">
        <v>0</v>
      </c>
      <c r="Q20" s="250"/>
      <c r="R20" s="251"/>
      <c r="S20" s="252"/>
      <c r="T20" s="253"/>
      <c r="U20" s="254"/>
      <c r="V20" s="255"/>
      <c r="W20" s="240">
        <v>9.5000000000000001E-2</v>
      </c>
      <c r="X20" s="256">
        <v>0.11</v>
      </c>
      <c r="Y20" s="254"/>
      <c r="Z20" s="255"/>
      <c r="AA20" s="240"/>
      <c r="AB20" s="243"/>
      <c r="AC20" s="222"/>
      <c r="AD20" s="222"/>
      <c r="AE20" s="222"/>
      <c r="AF20" s="222"/>
      <c r="AG20" s="222"/>
      <c r="AH20" s="222"/>
      <c r="AI20" s="222"/>
      <c r="AJ20" s="222"/>
    </row>
    <row r="21" spans="2:36" x14ac:dyDescent="0.15">
      <c r="B21" s="229" t="s">
        <v>453</v>
      </c>
      <c r="C21" s="244">
        <v>10.5</v>
      </c>
      <c r="D21" s="257" t="s">
        <v>1083</v>
      </c>
      <c r="E21" s="232">
        <v>0</v>
      </c>
      <c r="F21" s="233">
        <v>0</v>
      </c>
      <c r="G21" s="233">
        <v>0</v>
      </c>
      <c r="H21" s="248">
        <v>0</v>
      </c>
      <c r="I21" s="249">
        <v>0</v>
      </c>
      <c r="J21" s="233">
        <v>0</v>
      </c>
      <c r="K21" s="233">
        <v>2</v>
      </c>
      <c r="L21" s="248">
        <v>1</v>
      </c>
      <c r="M21" s="249">
        <v>0</v>
      </c>
      <c r="N21" s="233">
        <v>0</v>
      </c>
      <c r="O21" s="233">
        <v>0</v>
      </c>
      <c r="P21" s="248">
        <v>0</v>
      </c>
      <c r="Q21" s="250"/>
      <c r="R21" s="251"/>
      <c r="S21" s="252"/>
      <c r="T21" s="253"/>
      <c r="U21" s="254"/>
      <c r="V21" s="255"/>
      <c r="W21" s="240">
        <v>0.11</v>
      </c>
      <c r="X21" s="256">
        <v>2.5000000000000001E-3</v>
      </c>
      <c r="Y21" s="254"/>
      <c r="Z21" s="255"/>
      <c r="AA21" s="240"/>
      <c r="AB21" s="243"/>
      <c r="AC21" s="222"/>
      <c r="AD21" s="222"/>
      <c r="AE21" s="222"/>
      <c r="AF21" s="222"/>
      <c r="AG21" s="222"/>
      <c r="AH21" s="222"/>
      <c r="AI21" s="222"/>
      <c r="AJ21" s="222"/>
    </row>
    <row r="22" spans="2:36" x14ac:dyDescent="0.15">
      <c r="B22" s="229" t="s">
        <v>454</v>
      </c>
      <c r="C22" s="244">
        <v>10.5</v>
      </c>
      <c r="D22" s="257" t="s">
        <v>1083</v>
      </c>
      <c r="E22" s="232">
        <v>0</v>
      </c>
      <c r="F22" s="233">
        <v>0</v>
      </c>
      <c r="G22" s="233">
        <v>0</v>
      </c>
      <c r="H22" s="248">
        <v>0</v>
      </c>
      <c r="I22" s="249">
        <v>0</v>
      </c>
      <c r="J22" s="233">
        <v>0</v>
      </c>
      <c r="K22" s="233">
        <v>1</v>
      </c>
      <c r="L22" s="248">
        <v>0</v>
      </c>
      <c r="M22" s="249">
        <v>0</v>
      </c>
      <c r="N22" s="233">
        <v>0</v>
      </c>
      <c r="O22" s="233">
        <v>0</v>
      </c>
      <c r="P22" s="248">
        <v>0</v>
      </c>
      <c r="Q22" s="250"/>
      <c r="R22" s="251"/>
      <c r="S22" s="252"/>
      <c r="T22" s="253"/>
      <c r="U22" s="254"/>
      <c r="V22" s="255"/>
      <c r="W22" s="240">
        <v>0.01</v>
      </c>
      <c r="X22" s="256"/>
      <c r="Y22" s="254"/>
      <c r="Z22" s="255"/>
      <c r="AA22" s="240"/>
      <c r="AB22" s="243"/>
      <c r="AC22" s="222"/>
      <c r="AD22" s="222"/>
      <c r="AE22" s="222"/>
      <c r="AF22" s="222"/>
      <c r="AG22" s="222"/>
      <c r="AH22" s="222"/>
      <c r="AI22" s="222"/>
      <c r="AJ22" s="222"/>
    </row>
    <row r="23" spans="2:36" x14ac:dyDescent="0.15">
      <c r="B23" s="229" t="s">
        <v>455</v>
      </c>
      <c r="C23" s="244">
        <v>10.5</v>
      </c>
      <c r="D23" s="257" t="s">
        <v>1083</v>
      </c>
      <c r="E23" s="232">
        <v>0</v>
      </c>
      <c r="F23" s="233">
        <v>0</v>
      </c>
      <c r="G23" s="233">
        <v>0</v>
      </c>
      <c r="H23" s="248">
        <v>0</v>
      </c>
      <c r="I23" s="249">
        <v>0</v>
      </c>
      <c r="J23" s="233">
        <v>0</v>
      </c>
      <c r="K23" s="233">
        <v>1</v>
      </c>
      <c r="L23" s="248">
        <v>2</v>
      </c>
      <c r="M23" s="249">
        <v>0</v>
      </c>
      <c r="N23" s="233">
        <v>0</v>
      </c>
      <c r="O23" s="233">
        <v>0</v>
      </c>
      <c r="P23" s="248">
        <v>0</v>
      </c>
      <c r="Q23" s="250"/>
      <c r="R23" s="251"/>
      <c r="S23" s="252"/>
      <c r="T23" s="253"/>
      <c r="U23" s="254"/>
      <c r="V23" s="255"/>
      <c r="W23" s="240">
        <v>0.05</v>
      </c>
      <c r="X23" s="256">
        <v>1.33</v>
      </c>
      <c r="Y23" s="254"/>
      <c r="Z23" s="255"/>
      <c r="AA23" s="240"/>
      <c r="AB23" s="243"/>
      <c r="AC23" s="222"/>
      <c r="AD23" s="222"/>
      <c r="AE23" s="222"/>
      <c r="AF23" s="222"/>
      <c r="AG23" s="222"/>
      <c r="AH23" s="222"/>
      <c r="AI23" s="222"/>
      <c r="AJ23" s="222"/>
    </row>
    <row r="24" spans="2:36" x14ac:dyDescent="0.15">
      <c r="B24" s="229" t="s">
        <v>456</v>
      </c>
      <c r="C24" s="244">
        <v>10.5</v>
      </c>
      <c r="D24" s="257" t="s">
        <v>686</v>
      </c>
      <c r="E24" s="232">
        <v>0</v>
      </c>
      <c r="F24" s="233">
        <v>0</v>
      </c>
      <c r="G24" s="233">
        <v>0</v>
      </c>
      <c r="H24" s="248">
        <v>0</v>
      </c>
      <c r="I24" s="249">
        <v>0</v>
      </c>
      <c r="J24" s="233">
        <v>0</v>
      </c>
      <c r="K24" s="233">
        <v>0</v>
      </c>
      <c r="L24" s="248">
        <v>0</v>
      </c>
      <c r="M24" s="249">
        <v>0</v>
      </c>
      <c r="N24" s="233">
        <v>0</v>
      </c>
      <c r="O24" s="233">
        <v>0</v>
      </c>
      <c r="P24" s="248">
        <v>0</v>
      </c>
      <c r="Q24" s="250"/>
      <c r="R24" s="251"/>
      <c r="S24" s="252"/>
      <c r="T24" s="253"/>
      <c r="U24" s="254"/>
      <c r="V24" s="255"/>
      <c r="W24" s="240"/>
      <c r="X24" s="256"/>
      <c r="Y24" s="254"/>
      <c r="Z24" s="255"/>
      <c r="AA24" s="240"/>
      <c r="AB24" s="243"/>
      <c r="AC24" s="222"/>
      <c r="AD24" s="222"/>
      <c r="AE24" s="222"/>
      <c r="AF24" s="222"/>
      <c r="AG24" s="222"/>
      <c r="AH24" s="222"/>
      <c r="AI24" s="222"/>
      <c r="AJ24" s="222"/>
    </row>
    <row r="25" spans="2:36" x14ac:dyDescent="0.15">
      <c r="B25" s="229" t="s">
        <v>457</v>
      </c>
      <c r="C25" s="244">
        <v>10.399999618530273</v>
      </c>
      <c r="D25" s="257" t="s">
        <v>686</v>
      </c>
      <c r="E25" s="232">
        <v>0</v>
      </c>
      <c r="F25" s="233">
        <v>0</v>
      </c>
      <c r="G25" s="233">
        <v>0</v>
      </c>
      <c r="H25" s="248">
        <v>0</v>
      </c>
      <c r="I25" s="249">
        <v>0</v>
      </c>
      <c r="J25" s="233">
        <v>0</v>
      </c>
      <c r="K25" s="233">
        <v>0</v>
      </c>
      <c r="L25" s="248">
        <v>0</v>
      </c>
      <c r="M25" s="249">
        <v>0</v>
      </c>
      <c r="N25" s="233">
        <v>0</v>
      </c>
      <c r="O25" s="233">
        <v>0</v>
      </c>
      <c r="P25" s="248">
        <v>0</v>
      </c>
      <c r="Q25" s="250"/>
      <c r="R25" s="251"/>
      <c r="S25" s="252"/>
      <c r="T25" s="253"/>
      <c r="U25" s="254"/>
      <c r="V25" s="255"/>
      <c r="W25" s="240"/>
      <c r="X25" s="256"/>
      <c r="Y25" s="254"/>
      <c r="Z25" s="255"/>
      <c r="AA25" s="240"/>
      <c r="AB25" s="243"/>
      <c r="AC25" s="222"/>
      <c r="AD25" s="222"/>
      <c r="AE25" s="222"/>
      <c r="AF25" s="222"/>
      <c r="AG25" s="222"/>
      <c r="AH25" s="222"/>
      <c r="AI25" s="222"/>
      <c r="AJ25" s="222"/>
    </row>
    <row r="26" spans="2:36" x14ac:dyDescent="0.15">
      <c r="B26" s="229" t="s">
        <v>458</v>
      </c>
      <c r="C26" s="244">
        <v>10.5</v>
      </c>
      <c r="D26" s="257" t="s">
        <v>686</v>
      </c>
      <c r="E26" s="232">
        <v>0</v>
      </c>
      <c r="F26" s="233">
        <v>0</v>
      </c>
      <c r="G26" s="233">
        <v>0</v>
      </c>
      <c r="H26" s="248">
        <v>0</v>
      </c>
      <c r="I26" s="249">
        <v>0</v>
      </c>
      <c r="J26" s="233">
        <v>0</v>
      </c>
      <c r="K26" s="233">
        <v>0</v>
      </c>
      <c r="L26" s="248">
        <v>0</v>
      </c>
      <c r="M26" s="249">
        <v>0</v>
      </c>
      <c r="N26" s="233">
        <v>0</v>
      </c>
      <c r="O26" s="233">
        <v>0</v>
      </c>
      <c r="P26" s="248">
        <v>0</v>
      </c>
      <c r="Q26" s="250"/>
      <c r="R26" s="251"/>
      <c r="S26" s="252"/>
      <c r="T26" s="253"/>
      <c r="U26" s="254"/>
      <c r="V26" s="255"/>
      <c r="W26" s="240"/>
      <c r="X26" s="256"/>
      <c r="Y26" s="254"/>
      <c r="Z26" s="255"/>
      <c r="AA26" s="240"/>
      <c r="AB26" s="243"/>
      <c r="AC26" s="222"/>
      <c r="AD26" s="222"/>
      <c r="AE26" s="222"/>
      <c r="AF26" s="222"/>
      <c r="AG26" s="222"/>
      <c r="AH26" s="222"/>
      <c r="AI26" s="222"/>
      <c r="AJ26" s="222"/>
    </row>
    <row r="27" spans="2:36" x14ac:dyDescent="0.15">
      <c r="B27" s="229" t="s">
        <v>459</v>
      </c>
      <c r="C27" s="244">
        <v>10.5</v>
      </c>
      <c r="D27" s="257" t="s">
        <v>686</v>
      </c>
      <c r="E27" s="232">
        <v>0</v>
      </c>
      <c r="F27" s="233">
        <v>0</v>
      </c>
      <c r="G27" s="233">
        <v>0</v>
      </c>
      <c r="H27" s="248">
        <v>0</v>
      </c>
      <c r="I27" s="249">
        <v>0</v>
      </c>
      <c r="J27" s="233">
        <v>0</v>
      </c>
      <c r="K27" s="233">
        <v>0</v>
      </c>
      <c r="L27" s="248">
        <v>0</v>
      </c>
      <c r="M27" s="249">
        <v>0</v>
      </c>
      <c r="N27" s="233">
        <v>0</v>
      </c>
      <c r="O27" s="233">
        <v>0</v>
      </c>
      <c r="P27" s="248">
        <v>0</v>
      </c>
      <c r="Q27" s="250"/>
      <c r="R27" s="251"/>
      <c r="S27" s="252"/>
      <c r="T27" s="253"/>
      <c r="U27" s="254"/>
      <c r="V27" s="255"/>
      <c r="W27" s="240"/>
      <c r="X27" s="256"/>
      <c r="Y27" s="254"/>
      <c r="Z27" s="255"/>
      <c r="AA27" s="240"/>
      <c r="AB27" s="243"/>
      <c r="AC27" s="222"/>
      <c r="AD27" s="222"/>
      <c r="AE27" s="222"/>
      <c r="AF27" s="222"/>
      <c r="AG27" s="222"/>
      <c r="AH27" s="222"/>
      <c r="AI27" s="222"/>
      <c r="AJ27" s="222"/>
    </row>
    <row r="28" spans="2:36" x14ac:dyDescent="0.15">
      <c r="B28" s="229" t="s">
        <v>460</v>
      </c>
      <c r="C28" s="244">
        <v>10.5</v>
      </c>
      <c r="D28" s="257" t="s">
        <v>686</v>
      </c>
      <c r="E28" s="232">
        <v>0</v>
      </c>
      <c r="F28" s="233">
        <v>0</v>
      </c>
      <c r="G28" s="233">
        <v>0</v>
      </c>
      <c r="H28" s="248">
        <v>0</v>
      </c>
      <c r="I28" s="249">
        <v>0</v>
      </c>
      <c r="J28" s="233">
        <v>0</v>
      </c>
      <c r="K28" s="233">
        <v>0</v>
      </c>
      <c r="L28" s="248">
        <v>0</v>
      </c>
      <c r="M28" s="249">
        <v>0</v>
      </c>
      <c r="N28" s="233">
        <v>0</v>
      </c>
      <c r="O28" s="233">
        <v>0</v>
      </c>
      <c r="P28" s="248">
        <v>0</v>
      </c>
      <c r="Q28" s="250"/>
      <c r="R28" s="251"/>
      <c r="S28" s="252"/>
      <c r="T28" s="253"/>
      <c r="U28" s="254"/>
      <c r="V28" s="255"/>
      <c r="W28" s="240"/>
      <c r="X28" s="256"/>
      <c r="Y28" s="254"/>
      <c r="Z28" s="255"/>
      <c r="AA28" s="240"/>
      <c r="AB28" s="243"/>
      <c r="AC28" s="222"/>
      <c r="AD28" s="222"/>
      <c r="AE28" s="222"/>
      <c r="AF28" s="222"/>
      <c r="AG28" s="222"/>
      <c r="AH28" s="222"/>
      <c r="AI28" s="222"/>
      <c r="AJ28" s="222"/>
    </row>
    <row r="29" spans="2:36" x14ac:dyDescent="0.15">
      <c r="B29" s="229" t="s">
        <v>461</v>
      </c>
      <c r="C29" s="244">
        <v>10.5</v>
      </c>
      <c r="D29" s="257" t="s">
        <v>1083</v>
      </c>
      <c r="E29" s="232">
        <v>0</v>
      </c>
      <c r="F29" s="233">
        <v>0</v>
      </c>
      <c r="G29" s="233">
        <v>0</v>
      </c>
      <c r="H29" s="248">
        <v>0</v>
      </c>
      <c r="I29" s="249">
        <v>0</v>
      </c>
      <c r="J29" s="233">
        <v>0</v>
      </c>
      <c r="K29" s="233">
        <v>1</v>
      </c>
      <c r="L29" s="248">
        <v>0</v>
      </c>
      <c r="M29" s="249">
        <v>0</v>
      </c>
      <c r="N29" s="233">
        <v>0</v>
      </c>
      <c r="O29" s="233">
        <v>0</v>
      </c>
      <c r="P29" s="248">
        <v>0</v>
      </c>
      <c r="Q29" s="250"/>
      <c r="R29" s="251"/>
      <c r="S29" s="252"/>
      <c r="T29" s="253"/>
      <c r="U29" s="254"/>
      <c r="V29" s="255"/>
      <c r="W29" s="240">
        <v>4.4999999999999998E-2</v>
      </c>
      <c r="X29" s="256"/>
      <c r="Y29" s="254"/>
      <c r="Z29" s="255"/>
      <c r="AA29" s="240"/>
      <c r="AB29" s="243"/>
      <c r="AC29" s="222"/>
      <c r="AD29" s="222"/>
      <c r="AE29" s="222"/>
      <c r="AF29" s="222"/>
      <c r="AG29" s="222"/>
      <c r="AH29" s="222"/>
      <c r="AI29" s="222"/>
      <c r="AJ29" s="222"/>
    </row>
    <row r="30" spans="2:36" x14ac:dyDescent="0.15">
      <c r="B30" s="229" t="s">
        <v>462</v>
      </c>
      <c r="C30" s="244">
        <v>10.5</v>
      </c>
      <c r="D30" s="257" t="s">
        <v>1083</v>
      </c>
      <c r="E30" s="232">
        <v>0</v>
      </c>
      <c r="F30" s="233">
        <v>0</v>
      </c>
      <c r="G30" s="233">
        <v>0</v>
      </c>
      <c r="H30" s="248">
        <v>0</v>
      </c>
      <c r="I30" s="249">
        <v>0</v>
      </c>
      <c r="J30" s="233">
        <v>0</v>
      </c>
      <c r="K30" s="233">
        <v>1</v>
      </c>
      <c r="L30" s="248">
        <v>0</v>
      </c>
      <c r="M30" s="249">
        <v>0</v>
      </c>
      <c r="N30" s="233">
        <v>0</v>
      </c>
      <c r="O30" s="233">
        <v>0</v>
      </c>
      <c r="P30" s="248">
        <v>0</v>
      </c>
      <c r="Q30" s="250"/>
      <c r="R30" s="251"/>
      <c r="S30" s="252"/>
      <c r="T30" s="253"/>
      <c r="U30" s="254"/>
      <c r="V30" s="255"/>
      <c r="W30" s="240">
        <v>1.4999999999999999E-2</v>
      </c>
      <c r="X30" s="256"/>
      <c r="Y30" s="254"/>
      <c r="Z30" s="255"/>
      <c r="AA30" s="240"/>
      <c r="AB30" s="243"/>
      <c r="AC30" s="222"/>
      <c r="AD30" s="222"/>
      <c r="AE30" s="222"/>
      <c r="AF30" s="222"/>
      <c r="AG30" s="222"/>
      <c r="AH30" s="222"/>
      <c r="AI30" s="222"/>
      <c r="AJ30" s="222"/>
    </row>
    <row r="31" spans="2:36" x14ac:dyDescent="0.15">
      <c r="B31" s="229" t="s">
        <v>463</v>
      </c>
      <c r="C31" s="244">
        <v>10.5</v>
      </c>
      <c r="D31" s="257" t="s">
        <v>686</v>
      </c>
      <c r="E31" s="232">
        <v>0</v>
      </c>
      <c r="F31" s="233">
        <v>0</v>
      </c>
      <c r="G31" s="233">
        <v>0</v>
      </c>
      <c r="H31" s="248">
        <v>0</v>
      </c>
      <c r="I31" s="249">
        <v>0</v>
      </c>
      <c r="J31" s="233">
        <v>0</v>
      </c>
      <c r="K31" s="233">
        <v>0</v>
      </c>
      <c r="L31" s="248">
        <v>0</v>
      </c>
      <c r="M31" s="249">
        <v>0</v>
      </c>
      <c r="N31" s="233">
        <v>0</v>
      </c>
      <c r="O31" s="233">
        <v>0</v>
      </c>
      <c r="P31" s="248">
        <v>0</v>
      </c>
      <c r="Q31" s="250"/>
      <c r="R31" s="251"/>
      <c r="S31" s="252"/>
      <c r="T31" s="253"/>
      <c r="U31" s="254"/>
      <c r="V31" s="255"/>
      <c r="W31" s="240"/>
      <c r="X31" s="256"/>
      <c r="Y31" s="254"/>
      <c r="Z31" s="255"/>
      <c r="AA31" s="240"/>
      <c r="AB31" s="243"/>
      <c r="AC31" s="222"/>
      <c r="AD31" s="222"/>
      <c r="AE31" s="222"/>
      <c r="AF31" s="222"/>
      <c r="AG31" s="222"/>
      <c r="AH31" s="222"/>
      <c r="AI31" s="222"/>
      <c r="AJ31" s="222"/>
    </row>
    <row r="32" spans="2:36" x14ac:dyDescent="0.15">
      <c r="B32" s="229" t="s">
        <v>464</v>
      </c>
      <c r="C32" s="244">
        <v>10.5</v>
      </c>
      <c r="D32" s="257" t="s">
        <v>686</v>
      </c>
      <c r="E32" s="232">
        <v>0</v>
      </c>
      <c r="F32" s="233">
        <v>0</v>
      </c>
      <c r="G32" s="233">
        <v>0</v>
      </c>
      <c r="H32" s="248">
        <v>0</v>
      </c>
      <c r="I32" s="249">
        <v>0</v>
      </c>
      <c r="J32" s="233">
        <v>0</v>
      </c>
      <c r="K32" s="233">
        <v>0</v>
      </c>
      <c r="L32" s="248">
        <v>0</v>
      </c>
      <c r="M32" s="249">
        <v>0</v>
      </c>
      <c r="N32" s="233">
        <v>0</v>
      </c>
      <c r="O32" s="233">
        <v>0</v>
      </c>
      <c r="P32" s="248">
        <v>0</v>
      </c>
      <c r="Q32" s="250"/>
      <c r="R32" s="251"/>
      <c r="S32" s="252"/>
      <c r="T32" s="253"/>
      <c r="U32" s="254"/>
      <c r="V32" s="255"/>
      <c r="W32" s="240"/>
      <c r="X32" s="256"/>
      <c r="Y32" s="254"/>
      <c r="Z32" s="255"/>
      <c r="AA32" s="240"/>
      <c r="AB32" s="243"/>
      <c r="AC32" s="222"/>
      <c r="AD32" s="222"/>
      <c r="AE32" s="222"/>
      <c r="AF32" s="222"/>
      <c r="AG32" s="222"/>
      <c r="AH32" s="222"/>
      <c r="AI32" s="222"/>
      <c r="AJ32" s="222"/>
    </row>
    <row r="33" spans="2:36" x14ac:dyDescent="0.15">
      <c r="B33" s="229" t="s">
        <v>465</v>
      </c>
      <c r="C33" s="244">
        <v>10.5</v>
      </c>
      <c r="D33" s="257" t="s">
        <v>1083</v>
      </c>
      <c r="E33" s="232">
        <v>0</v>
      </c>
      <c r="F33" s="233">
        <v>0</v>
      </c>
      <c r="G33" s="233">
        <v>0</v>
      </c>
      <c r="H33" s="248">
        <v>0</v>
      </c>
      <c r="I33" s="249">
        <v>0</v>
      </c>
      <c r="J33" s="233">
        <v>0</v>
      </c>
      <c r="K33" s="233">
        <v>1</v>
      </c>
      <c r="L33" s="248">
        <v>0</v>
      </c>
      <c r="M33" s="249">
        <v>0</v>
      </c>
      <c r="N33" s="233">
        <v>0</v>
      </c>
      <c r="O33" s="233">
        <v>0</v>
      </c>
      <c r="P33" s="248">
        <v>0</v>
      </c>
      <c r="Q33" s="250"/>
      <c r="R33" s="251"/>
      <c r="S33" s="252"/>
      <c r="T33" s="253"/>
      <c r="U33" s="254"/>
      <c r="V33" s="255"/>
      <c r="W33" s="240">
        <v>0.04</v>
      </c>
      <c r="X33" s="256"/>
      <c r="Y33" s="254"/>
      <c r="Z33" s="255"/>
      <c r="AA33" s="240"/>
      <c r="AB33" s="243"/>
      <c r="AC33" s="222"/>
      <c r="AD33" s="222"/>
      <c r="AE33" s="222"/>
      <c r="AF33" s="222"/>
      <c r="AG33" s="222"/>
      <c r="AH33" s="222"/>
      <c r="AI33" s="222"/>
      <c r="AJ33" s="222"/>
    </row>
    <row r="34" spans="2:36" x14ac:dyDescent="0.15">
      <c r="B34" s="229" t="s">
        <v>466</v>
      </c>
      <c r="C34" s="244">
        <v>10.5</v>
      </c>
      <c r="D34" s="257" t="s">
        <v>1083</v>
      </c>
      <c r="E34" s="232">
        <v>0</v>
      </c>
      <c r="F34" s="233">
        <v>0</v>
      </c>
      <c r="G34" s="233">
        <v>0</v>
      </c>
      <c r="H34" s="248">
        <v>0</v>
      </c>
      <c r="I34" s="249">
        <v>0</v>
      </c>
      <c r="J34" s="233">
        <v>0</v>
      </c>
      <c r="K34" s="233">
        <v>1</v>
      </c>
      <c r="L34" s="248">
        <v>2</v>
      </c>
      <c r="M34" s="249">
        <v>0</v>
      </c>
      <c r="N34" s="233">
        <v>0</v>
      </c>
      <c r="O34" s="233">
        <v>0</v>
      </c>
      <c r="P34" s="248">
        <v>0</v>
      </c>
      <c r="Q34" s="250"/>
      <c r="R34" s="251"/>
      <c r="S34" s="252"/>
      <c r="T34" s="253"/>
      <c r="U34" s="254"/>
      <c r="V34" s="255"/>
      <c r="W34" s="240">
        <v>0.03</v>
      </c>
      <c r="X34" s="256">
        <v>1.24</v>
      </c>
      <c r="Y34" s="254"/>
      <c r="Z34" s="255"/>
      <c r="AA34" s="240"/>
      <c r="AB34" s="243"/>
      <c r="AC34" s="222"/>
      <c r="AD34" s="222"/>
      <c r="AE34" s="222"/>
      <c r="AF34" s="222"/>
      <c r="AG34" s="222"/>
      <c r="AH34" s="222"/>
      <c r="AI34" s="222"/>
      <c r="AJ34" s="222"/>
    </row>
    <row r="35" spans="2:36" x14ac:dyDescent="0.15">
      <c r="B35" s="229" t="s">
        <v>467</v>
      </c>
      <c r="C35" s="244">
        <v>10.5</v>
      </c>
      <c r="D35" s="257" t="s">
        <v>1083</v>
      </c>
      <c r="E35" s="232">
        <v>0</v>
      </c>
      <c r="F35" s="233">
        <v>0</v>
      </c>
      <c r="G35" s="233">
        <v>0</v>
      </c>
      <c r="H35" s="248">
        <v>0</v>
      </c>
      <c r="I35" s="249">
        <v>0</v>
      </c>
      <c r="J35" s="233">
        <v>0</v>
      </c>
      <c r="K35" s="233">
        <v>1</v>
      </c>
      <c r="L35" s="248">
        <v>0</v>
      </c>
      <c r="M35" s="249">
        <v>0</v>
      </c>
      <c r="N35" s="233">
        <v>0</v>
      </c>
      <c r="O35" s="233">
        <v>0</v>
      </c>
      <c r="P35" s="248">
        <v>0</v>
      </c>
      <c r="Q35" s="250"/>
      <c r="R35" s="251"/>
      <c r="S35" s="252"/>
      <c r="T35" s="253"/>
      <c r="U35" s="254"/>
      <c r="V35" s="255"/>
      <c r="W35" s="240">
        <v>0.1</v>
      </c>
      <c r="X35" s="256"/>
      <c r="Y35" s="254"/>
      <c r="Z35" s="255"/>
      <c r="AA35" s="240"/>
      <c r="AB35" s="243"/>
      <c r="AC35" s="222"/>
      <c r="AD35" s="222"/>
      <c r="AE35" s="222"/>
      <c r="AF35" s="222"/>
      <c r="AG35" s="222"/>
      <c r="AH35" s="222"/>
      <c r="AI35" s="222"/>
      <c r="AJ35" s="222"/>
    </row>
    <row r="36" spans="2:36" x14ac:dyDescent="0.15">
      <c r="B36" s="229" t="s">
        <v>468</v>
      </c>
      <c r="C36" s="244">
        <v>10.399999618530273</v>
      </c>
      <c r="D36" s="257" t="s">
        <v>1083</v>
      </c>
      <c r="E36" s="232">
        <v>0</v>
      </c>
      <c r="F36" s="233">
        <v>0</v>
      </c>
      <c r="G36" s="233">
        <v>0</v>
      </c>
      <c r="H36" s="248">
        <v>0</v>
      </c>
      <c r="I36" s="249">
        <v>0</v>
      </c>
      <c r="J36" s="233">
        <v>0</v>
      </c>
      <c r="K36" s="233">
        <v>0</v>
      </c>
      <c r="L36" s="248">
        <v>1</v>
      </c>
      <c r="M36" s="249">
        <v>0</v>
      </c>
      <c r="N36" s="233">
        <v>0</v>
      </c>
      <c r="O36" s="233">
        <v>0</v>
      </c>
      <c r="P36" s="248">
        <v>0</v>
      </c>
      <c r="Q36" s="250"/>
      <c r="R36" s="251"/>
      <c r="S36" s="252"/>
      <c r="T36" s="253"/>
      <c r="U36" s="254"/>
      <c r="V36" s="255"/>
      <c r="W36" s="240"/>
      <c r="X36" s="256">
        <v>2.5000000000000001E-3</v>
      </c>
      <c r="Y36" s="254"/>
      <c r="Z36" s="255"/>
      <c r="AA36" s="240"/>
      <c r="AB36" s="243"/>
      <c r="AC36" s="222"/>
      <c r="AD36" s="222"/>
      <c r="AE36" s="222"/>
      <c r="AF36" s="222"/>
      <c r="AG36" s="222"/>
      <c r="AH36" s="222"/>
      <c r="AI36" s="222"/>
      <c r="AJ36" s="222"/>
    </row>
    <row r="37" spans="2:36" x14ac:dyDescent="0.15">
      <c r="B37" s="229" t="s">
        <v>469</v>
      </c>
      <c r="C37" s="244">
        <v>10.5</v>
      </c>
      <c r="D37" s="257" t="s">
        <v>686</v>
      </c>
      <c r="E37" s="232">
        <v>0</v>
      </c>
      <c r="F37" s="233">
        <v>0</v>
      </c>
      <c r="G37" s="233">
        <v>0</v>
      </c>
      <c r="H37" s="248">
        <v>0</v>
      </c>
      <c r="I37" s="249">
        <v>0</v>
      </c>
      <c r="J37" s="233">
        <v>0</v>
      </c>
      <c r="K37" s="233">
        <v>0</v>
      </c>
      <c r="L37" s="248">
        <v>0</v>
      </c>
      <c r="M37" s="249">
        <v>0</v>
      </c>
      <c r="N37" s="233">
        <v>0</v>
      </c>
      <c r="O37" s="233">
        <v>0</v>
      </c>
      <c r="P37" s="248">
        <v>0</v>
      </c>
      <c r="Q37" s="250"/>
      <c r="R37" s="251"/>
      <c r="S37" s="252"/>
      <c r="T37" s="253"/>
      <c r="U37" s="254"/>
      <c r="V37" s="255"/>
      <c r="W37" s="240"/>
      <c r="X37" s="256"/>
      <c r="Y37" s="254"/>
      <c r="Z37" s="255"/>
      <c r="AA37" s="240"/>
      <c r="AB37" s="243"/>
      <c r="AC37" s="222"/>
      <c r="AD37" s="222"/>
      <c r="AE37" s="222"/>
      <c r="AF37" s="222"/>
      <c r="AG37" s="222"/>
      <c r="AH37" s="222"/>
      <c r="AI37" s="222"/>
      <c r="AJ37" s="222"/>
    </row>
    <row r="38" spans="2:36" x14ac:dyDescent="0.15">
      <c r="B38" s="229" t="s">
        <v>470</v>
      </c>
      <c r="C38" s="244">
        <v>10.5</v>
      </c>
      <c r="D38" s="257" t="s">
        <v>686</v>
      </c>
      <c r="E38" s="232">
        <v>0</v>
      </c>
      <c r="F38" s="233">
        <v>0</v>
      </c>
      <c r="G38" s="233">
        <v>0</v>
      </c>
      <c r="H38" s="248">
        <v>0</v>
      </c>
      <c r="I38" s="249">
        <v>0</v>
      </c>
      <c r="J38" s="233">
        <v>0</v>
      </c>
      <c r="K38" s="233">
        <v>0</v>
      </c>
      <c r="L38" s="248">
        <v>0</v>
      </c>
      <c r="M38" s="249">
        <v>0</v>
      </c>
      <c r="N38" s="233">
        <v>0</v>
      </c>
      <c r="O38" s="233">
        <v>0</v>
      </c>
      <c r="P38" s="248">
        <v>0</v>
      </c>
      <c r="Q38" s="250"/>
      <c r="R38" s="251"/>
      <c r="S38" s="252"/>
      <c r="T38" s="253"/>
      <c r="U38" s="254"/>
      <c r="V38" s="255"/>
      <c r="W38" s="240"/>
      <c r="X38" s="256"/>
      <c r="Y38" s="254"/>
      <c r="Z38" s="255"/>
      <c r="AA38" s="240"/>
      <c r="AB38" s="243"/>
      <c r="AC38" s="222"/>
      <c r="AD38" s="222"/>
      <c r="AE38" s="222"/>
      <c r="AF38" s="222"/>
      <c r="AG38" s="222"/>
      <c r="AH38" s="222"/>
      <c r="AI38" s="222"/>
      <c r="AJ38" s="222"/>
    </row>
    <row r="39" spans="2:36" x14ac:dyDescent="0.15">
      <c r="B39" s="229" t="s">
        <v>471</v>
      </c>
      <c r="C39" s="244">
        <v>10.5</v>
      </c>
      <c r="D39" s="257" t="s">
        <v>686</v>
      </c>
      <c r="E39" s="232">
        <v>0</v>
      </c>
      <c r="F39" s="233">
        <v>0</v>
      </c>
      <c r="G39" s="233">
        <v>0</v>
      </c>
      <c r="H39" s="248">
        <v>0</v>
      </c>
      <c r="I39" s="249">
        <v>0</v>
      </c>
      <c r="J39" s="233">
        <v>0</v>
      </c>
      <c r="K39" s="233">
        <v>0</v>
      </c>
      <c r="L39" s="248">
        <v>0</v>
      </c>
      <c r="M39" s="249">
        <v>0</v>
      </c>
      <c r="N39" s="233">
        <v>0</v>
      </c>
      <c r="O39" s="233">
        <v>0</v>
      </c>
      <c r="P39" s="248">
        <v>0</v>
      </c>
      <c r="Q39" s="250"/>
      <c r="R39" s="251"/>
      <c r="S39" s="252"/>
      <c r="T39" s="253"/>
      <c r="U39" s="254"/>
      <c r="V39" s="255"/>
      <c r="W39" s="240"/>
      <c r="X39" s="256"/>
      <c r="Y39" s="254"/>
      <c r="Z39" s="255"/>
      <c r="AA39" s="240"/>
      <c r="AB39" s="243"/>
      <c r="AC39" s="222"/>
      <c r="AD39" s="222"/>
      <c r="AE39" s="222"/>
      <c r="AF39" s="222"/>
      <c r="AG39" s="222"/>
      <c r="AH39" s="222"/>
      <c r="AI39" s="222"/>
      <c r="AJ39" s="222"/>
    </row>
    <row r="40" spans="2:36" x14ac:dyDescent="0.15">
      <c r="B40" s="229" t="s">
        <v>472</v>
      </c>
      <c r="C40" s="244">
        <v>10.5</v>
      </c>
      <c r="D40" s="257" t="s">
        <v>1083</v>
      </c>
      <c r="E40" s="232">
        <v>0</v>
      </c>
      <c r="F40" s="233">
        <v>0</v>
      </c>
      <c r="G40" s="233">
        <v>0</v>
      </c>
      <c r="H40" s="248">
        <v>0</v>
      </c>
      <c r="I40" s="249">
        <v>0</v>
      </c>
      <c r="J40" s="233">
        <v>0</v>
      </c>
      <c r="K40" s="233">
        <v>2</v>
      </c>
      <c r="L40" s="248">
        <v>2</v>
      </c>
      <c r="M40" s="249">
        <v>0</v>
      </c>
      <c r="N40" s="233">
        <v>0</v>
      </c>
      <c r="O40" s="233">
        <v>0</v>
      </c>
      <c r="P40" s="248">
        <v>0</v>
      </c>
      <c r="Q40" s="250"/>
      <c r="R40" s="251"/>
      <c r="S40" s="252"/>
      <c r="T40" s="253"/>
      <c r="U40" s="254"/>
      <c r="V40" s="255"/>
      <c r="W40" s="240">
        <v>0.28999999999999998</v>
      </c>
      <c r="X40" s="256">
        <v>4.32</v>
      </c>
      <c r="Y40" s="254"/>
      <c r="Z40" s="255"/>
      <c r="AA40" s="240"/>
      <c r="AB40" s="243"/>
      <c r="AC40" s="222"/>
      <c r="AD40" s="222"/>
      <c r="AE40" s="222"/>
      <c r="AF40" s="222"/>
      <c r="AG40" s="222"/>
      <c r="AH40" s="222"/>
      <c r="AI40" s="222"/>
      <c r="AJ40" s="222"/>
    </row>
    <row r="41" spans="2:36" x14ac:dyDescent="0.15">
      <c r="B41" s="229" t="s">
        <v>473</v>
      </c>
      <c r="C41" s="244">
        <v>10.5</v>
      </c>
      <c r="D41" s="257" t="s">
        <v>1083</v>
      </c>
      <c r="E41" s="232">
        <v>0</v>
      </c>
      <c r="F41" s="233">
        <v>0</v>
      </c>
      <c r="G41" s="233">
        <v>0</v>
      </c>
      <c r="H41" s="248">
        <v>0</v>
      </c>
      <c r="I41" s="249">
        <v>0</v>
      </c>
      <c r="J41" s="233">
        <v>0</v>
      </c>
      <c r="K41" s="233">
        <v>2</v>
      </c>
      <c r="L41" s="248">
        <v>1</v>
      </c>
      <c r="M41" s="249">
        <v>0</v>
      </c>
      <c r="N41" s="233">
        <v>0</v>
      </c>
      <c r="O41" s="233">
        <v>0</v>
      </c>
      <c r="P41" s="248">
        <v>0</v>
      </c>
      <c r="Q41" s="250"/>
      <c r="R41" s="251"/>
      <c r="S41" s="252"/>
      <c r="T41" s="253"/>
      <c r="U41" s="254"/>
      <c r="V41" s="255"/>
      <c r="W41" s="240">
        <v>0.13750000000000001</v>
      </c>
      <c r="X41" s="256">
        <v>0.21</v>
      </c>
      <c r="Y41" s="254"/>
      <c r="Z41" s="255"/>
      <c r="AA41" s="240"/>
      <c r="AB41" s="243"/>
      <c r="AC41" s="222"/>
      <c r="AD41" s="222"/>
      <c r="AE41" s="222"/>
      <c r="AF41" s="222"/>
      <c r="AG41" s="222"/>
      <c r="AH41" s="222"/>
      <c r="AI41" s="222"/>
      <c r="AJ41" s="222"/>
    </row>
    <row r="42" spans="2:36" x14ac:dyDescent="0.15">
      <c r="B42" s="229" t="s">
        <v>474</v>
      </c>
      <c r="C42" s="230">
        <v>10.5</v>
      </c>
      <c r="D42" s="247" t="s">
        <v>599</v>
      </c>
      <c r="E42" s="232">
        <v>0</v>
      </c>
      <c r="F42" s="233">
        <v>0</v>
      </c>
      <c r="G42" s="233">
        <v>0</v>
      </c>
      <c r="H42" s="248">
        <v>0</v>
      </c>
      <c r="I42" s="249">
        <v>0</v>
      </c>
      <c r="J42" s="233">
        <v>1</v>
      </c>
      <c r="K42" s="233">
        <v>0</v>
      </c>
      <c r="L42" s="248">
        <v>0</v>
      </c>
      <c r="M42" s="249">
        <v>0</v>
      </c>
      <c r="N42" s="233">
        <v>0</v>
      </c>
      <c r="O42" s="233">
        <v>0</v>
      </c>
      <c r="P42" s="248">
        <v>0</v>
      </c>
      <c r="Q42" s="250"/>
      <c r="R42" s="251"/>
      <c r="S42" s="252"/>
      <c r="T42" s="253"/>
      <c r="U42" s="254"/>
      <c r="V42" s="255">
        <v>0.03</v>
      </c>
      <c r="W42" s="240"/>
      <c r="X42" s="256"/>
      <c r="Y42" s="254"/>
      <c r="Z42" s="255"/>
      <c r="AA42" s="240"/>
      <c r="AB42" s="243"/>
      <c r="AC42" s="222"/>
      <c r="AD42" s="222"/>
      <c r="AE42" s="222"/>
      <c r="AF42" s="222"/>
      <c r="AG42" s="222"/>
      <c r="AH42" s="222"/>
      <c r="AI42" s="222"/>
      <c r="AJ42" s="222"/>
    </row>
    <row r="43" spans="2:36" x14ac:dyDescent="0.15">
      <c r="B43" s="229" t="s">
        <v>475</v>
      </c>
      <c r="C43" s="230">
        <v>10.5</v>
      </c>
      <c r="D43" s="247" t="s">
        <v>1083</v>
      </c>
      <c r="E43" s="232">
        <v>0</v>
      </c>
      <c r="F43" s="233">
        <v>0</v>
      </c>
      <c r="G43" s="233">
        <v>0</v>
      </c>
      <c r="H43" s="248">
        <v>0</v>
      </c>
      <c r="I43" s="249">
        <v>0</v>
      </c>
      <c r="J43" s="233">
        <v>0</v>
      </c>
      <c r="K43" s="233">
        <v>1</v>
      </c>
      <c r="L43" s="248">
        <v>0</v>
      </c>
      <c r="M43" s="249">
        <v>0</v>
      </c>
      <c r="N43" s="233">
        <v>0</v>
      </c>
      <c r="O43" s="233">
        <v>0</v>
      </c>
      <c r="P43" s="248">
        <v>0</v>
      </c>
      <c r="Q43" s="250"/>
      <c r="R43" s="251"/>
      <c r="S43" s="252"/>
      <c r="T43" s="253"/>
      <c r="U43" s="254"/>
      <c r="V43" s="255"/>
      <c r="W43" s="240">
        <v>1.2500000000000001E-2</v>
      </c>
      <c r="X43" s="256"/>
      <c r="Y43" s="254"/>
      <c r="Z43" s="255"/>
      <c r="AA43" s="240"/>
      <c r="AB43" s="243"/>
      <c r="AC43" s="222"/>
      <c r="AD43" s="222"/>
      <c r="AE43" s="222"/>
      <c r="AF43" s="222"/>
      <c r="AG43" s="222"/>
      <c r="AH43" s="222"/>
      <c r="AI43" s="222"/>
      <c r="AJ43" s="222"/>
    </row>
    <row r="44" spans="2:36" x14ac:dyDescent="0.15">
      <c r="B44" s="229" t="s">
        <v>476</v>
      </c>
      <c r="C44" s="230">
        <v>10.399999618530273</v>
      </c>
      <c r="D44" s="247" t="s">
        <v>1083</v>
      </c>
      <c r="E44" s="232">
        <v>0</v>
      </c>
      <c r="F44" s="233">
        <v>0</v>
      </c>
      <c r="G44" s="233">
        <v>0</v>
      </c>
      <c r="H44" s="248">
        <v>0</v>
      </c>
      <c r="I44" s="249">
        <v>0</v>
      </c>
      <c r="J44" s="233">
        <v>0</v>
      </c>
      <c r="K44" s="233">
        <v>1</v>
      </c>
      <c r="L44" s="248">
        <v>0</v>
      </c>
      <c r="M44" s="249">
        <v>0</v>
      </c>
      <c r="N44" s="233">
        <v>0</v>
      </c>
      <c r="O44" s="233">
        <v>0</v>
      </c>
      <c r="P44" s="248">
        <v>0</v>
      </c>
      <c r="Q44" s="250"/>
      <c r="R44" s="251"/>
      <c r="S44" s="252"/>
      <c r="T44" s="253"/>
      <c r="U44" s="254"/>
      <c r="V44" s="255"/>
      <c r="W44" s="240">
        <v>0.04</v>
      </c>
      <c r="X44" s="256"/>
      <c r="Y44" s="254"/>
      <c r="Z44" s="255"/>
      <c r="AA44" s="240"/>
      <c r="AB44" s="243"/>
      <c r="AC44" s="222"/>
      <c r="AD44" s="222"/>
      <c r="AE44" s="222"/>
      <c r="AF44" s="222"/>
      <c r="AG44" s="222"/>
      <c r="AH44" s="222"/>
      <c r="AI44" s="222"/>
      <c r="AJ44" s="222"/>
    </row>
    <row r="45" spans="2:36" x14ac:dyDescent="0.15">
      <c r="B45" s="229" t="s">
        <v>477</v>
      </c>
      <c r="C45" s="230">
        <v>10.5</v>
      </c>
      <c r="D45" s="247" t="s">
        <v>1083</v>
      </c>
      <c r="E45" s="232">
        <v>0</v>
      </c>
      <c r="F45" s="233">
        <v>0</v>
      </c>
      <c r="G45" s="233">
        <v>0</v>
      </c>
      <c r="H45" s="248">
        <v>0</v>
      </c>
      <c r="I45" s="249">
        <v>0</v>
      </c>
      <c r="J45" s="233">
        <v>0</v>
      </c>
      <c r="K45" s="233">
        <v>0</v>
      </c>
      <c r="L45" s="248">
        <v>2</v>
      </c>
      <c r="M45" s="249">
        <v>0</v>
      </c>
      <c r="N45" s="233">
        <v>0</v>
      </c>
      <c r="O45" s="233">
        <v>0</v>
      </c>
      <c r="P45" s="248">
        <v>0</v>
      </c>
      <c r="Q45" s="250"/>
      <c r="R45" s="251"/>
      <c r="S45" s="252"/>
      <c r="T45" s="253"/>
      <c r="U45" s="254"/>
      <c r="V45" s="255"/>
      <c r="W45" s="240"/>
      <c r="X45" s="256">
        <v>3.2500000000000001E-2</v>
      </c>
      <c r="Y45" s="254"/>
      <c r="Z45" s="255"/>
      <c r="AA45" s="240"/>
      <c r="AB45" s="243"/>
      <c r="AC45" s="222"/>
      <c r="AD45" s="222"/>
      <c r="AE45" s="222"/>
      <c r="AF45" s="222"/>
      <c r="AG45" s="222"/>
      <c r="AH45" s="222"/>
      <c r="AI45" s="222"/>
      <c r="AJ45" s="222"/>
    </row>
    <row r="46" spans="2:36" x14ac:dyDescent="0.15">
      <c r="B46" s="229" t="s">
        <v>478</v>
      </c>
      <c r="C46" s="230">
        <v>10.5</v>
      </c>
      <c r="D46" s="247" t="s">
        <v>686</v>
      </c>
      <c r="E46" s="232">
        <v>0</v>
      </c>
      <c r="F46" s="233">
        <v>0</v>
      </c>
      <c r="G46" s="233">
        <v>0</v>
      </c>
      <c r="H46" s="248">
        <v>0</v>
      </c>
      <c r="I46" s="249">
        <v>0</v>
      </c>
      <c r="J46" s="233">
        <v>0</v>
      </c>
      <c r="K46" s="233">
        <v>0</v>
      </c>
      <c r="L46" s="248">
        <v>0</v>
      </c>
      <c r="M46" s="249">
        <v>0</v>
      </c>
      <c r="N46" s="233">
        <v>0</v>
      </c>
      <c r="O46" s="233">
        <v>0</v>
      </c>
      <c r="P46" s="248">
        <v>0</v>
      </c>
      <c r="Q46" s="250"/>
      <c r="R46" s="251"/>
      <c r="S46" s="252"/>
      <c r="T46" s="253"/>
      <c r="U46" s="254"/>
      <c r="V46" s="255"/>
      <c r="W46" s="240"/>
      <c r="X46" s="256"/>
      <c r="Y46" s="254"/>
      <c r="Z46" s="255"/>
      <c r="AA46" s="240"/>
      <c r="AB46" s="243"/>
      <c r="AC46" s="222"/>
      <c r="AD46" s="222"/>
      <c r="AE46" s="222"/>
      <c r="AF46" s="222"/>
      <c r="AG46" s="222"/>
      <c r="AH46" s="222"/>
      <c r="AI46" s="222"/>
      <c r="AJ46" s="222"/>
    </row>
    <row r="47" spans="2:36" x14ac:dyDescent="0.15">
      <c r="B47" s="229" t="s">
        <v>479</v>
      </c>
      <c r="C47" s="230">
        <v>10.5</v>
      </c>
      <c r="D47" s="247" t="s">
        <v>1083</v>
      </c>
      <c r="E47" s="232">
        <v>0</v>
      </c>
      <c r="F47" s="233">
        <v>0</v>
      </c>
      <c r="G47" s="233">
        <v>0</v>
      </c>
      <c r="H47" s="248">
        <v>0</v>
      </c>
      <c r="I47" s="249">
        <v>0</v>
      </c>
      <c r="J47" s="233">
        <v>0</v>
      </c>
      <c r="K47" s="233">
        <v>1</v>
      </c>
      <c r="L47" s="248">
        <v>0</v>
      </c>
      <c r="M47" s="249">
        <v>0</v>
      </c>
      <c r="N47" s="233">
        <v>0</v>
      </c>
      <c r="O47" s="233">
        <v>0</v>
      </c>
      <c r="P47" s="248">
        <v>0</v>
      </c>
      <c r="Q47" s="250"/>
      <c r="R47" s="251"/>
      <c r="S47" s="252"/>
      <c r="T47" s="253"/>
      <c r="U47" s="254"/>
      <c r="V47" s="255"/>
      <c r="W47" s="240">
        <v>7.4999999999999997E-2</v>
      </c>
      <c r="X47" s="256"/>
      <c r="Y47" s="254"/>
      <c r="Z47" s="255"/>
      <c r="AA47" s="240"/>
      <c r="AB47" s="243"/>
      <c r="AC47" s="222"/>
      <c r="AD47" s="222"/>
      <c r="AE47" s="222"/>
      <c r="AF47" s="222"/>
      <c r="AG47" s="222"/>
      <c r="AH47" s="222"/>
      <c r="AI47" s="222"/>
      <c r="AJ47" s="222"/>
    </row>
    <row r="48" spans="2:36" x14ac:dyDescent="0.15">
      <c r="B48" s="229" t="s">
        <v>480</v>
      </c>
      <c r="C48" s="230">
        <v>10.5</v>
      </c>
      <c r="D48" s="247" t="s">
        <v>1083</v>
      </c>
      <c r="E48" s="232">
        <v>0</v>
      </c>
      <c r="F48" s="233">
        <v>0</v>
      </c>
      <c r="G48" s="233">
        <v>0</v>
      </c>
      <c r="H48" s="248">
        <v>0</v>
      </c>
      <c r="I48" s="249">
        <v>0</v>
      </c>
      <c r="J48" s="233">
        <v>0</v>
      </c>
      <c r="K48" s="233">
        <v>1</v>
      </c>
      <c r="L48" s="248">
        <v>0</v>
      </c>
      <c r="M48" s="249">
        <v>0</v>
      </c>
      <c r="N48" s="233">
        <v>0</v>
      </c>
      <c r="O48" s="233">
        <v>0</v>
      </c>
      <c r="P48" s="248">
        <v>0</v>
      </c>
      <c r="Q48" s="250"/>
      <c r="R48" s="251"/>
      <c r="S48" s="252"/>
      <c r="T48" s="253"/>
      <c r="U48" s="254"/>
      <c r="V48" s="255"/>
      <c r="W48" s="240">
        <v>7.0000000000000007E-2</v>
      </c>
      <c r="X48" s="256"/>
      <c r="Y48" s="254"/>
      <c r="Z48" s="255"/>
      <c r="AA48" s="240"/>
      <c r="AB48" s="243"/>
      <c r="AC48" s="222"/>
      <c r="AD48" s="222"/>
      <c r="AE48" s="222"/>
      <c r="AF48" s="222"/>
      <c r="AG48" s="222"/>
      <c r="AH48" s="222"/>
      <c r="AI48" s="222"/>
      <c r="AJ48" s="222"/>
    </row>
    <row r="49" spans="2:36" x14ac:dyDescent="0.15">
      <c r="B49" s="229" t="s">
        <v>481</v>
      </c>
      <c r="C49" s="230">
        <v>10.5</v>
      </c>
      <c r="D49" s="247" t="s">
        <v>1083</v>
      </c>
      <c r="E49" s="232">
        <v>0</v>
      </c>
      <c r="F49" s="233">
        <v>0</v>
      </c>
      <c r="G49" s="233">
        <v>0</v>
      </c>
      <c r="H49" s="248">
        <v>0</v>
      </c>
      <c r="I49" s="249">
        <v>0</v>
      </c>
      <c r="J49" s="233">
        <v>0</v>
      </c>
      <c r="K49" s="233">
        <v>1</v>
      </c>
      <c r="L49" s="248">
        <v>0</v>
      </c>
      <c r="M49" s="249">
        <v>0</v>
      </c>
      <c r="N49" s="233">
        <v>0</v>
      </c>
      <c r="O49" s="233">
        <v>0</v>
      </c>
      <c r="P49" s="248">
        <v>0</v>
      </c>
      <c r="Q49" s="250"/>
      <c r="R49" s="251"/>
      <c r="S49" s="252"/>
      <c r="T49" s="253"/>
      <c r="U49" s="254"/>
      <c r="V49" s="255"/>
      <c r="W49" s="240">
        <v>2.5000000000000001E-2</v>
      </c>
      <c r="X49" s="256"/>
      <c r="Y49" s="254"/>
      <c r="Z49" s="255"/>
      <c r="AA49" s="240"/>
      <c r="AB49" s="243"/>
      <c r="AC49" s="222"/>
      <c r="AD49" s="222"/>
      <c r="AE49" s="222"/>
      <c r="AF49" s="222"/>
      <c r="AG49" s="222"/>
      <c r="AH49" s="222"/>
      <c r="AI49" s="222"/>
      <c r="AJ49" s="222"/>
    </row>
    <row r="50" spans="2:36" x14ac:dyDescent="0.15">
      <c r="B50" s="229" t="s">
        <v>482</v>
      </c>
      <c r="C50" s="230">
        <v>10.5</v>
      </c>
      <c r="D50" s="247" t="s">
        <v>686</v>
      </c>
      <c r="E50" s="232">
        <v>0</v>
      </c>
      <c r="F50" s="233">
        <v>0</v>
      </c>
      <c r="G50" s="233">
        <v>0</v>
      </c>
      <c r="H50" s="248">
        <v>0</v>
      </c>
      <c r="I50" s="249">
        <v>0</v>
      </c>
      <c r="J50" s="233">
        <v>0</v>
      </c>
      <c r="K50" s="233">
        <v>0</v>
      </c>
      <c r="L50" s="248">
        <v>0</v>
      </c>
      <c r="M50" s="249">
        <v>0</v>
      </c>
      <c r="N50" s="233">
        <v>0</v>
      </c>
      <c r="O50" s="233">
        <v>0</v>
      </c>
      <c r="P50" s="248">
        <v>0</v>
      </c>
      <c r="Q50" s="250"/>
      <c r="R50" s="251"/>
      <c r="S50" s="252"/>
      <c r="T50" s="253"/>
      <c r="U50" s="254"/>
      <c r="V50" s="255"/>
      <c r="W50" s="240"/>
      <c r="X50" s="256"/>
      <c r="Y50" s="254"/>
      <c r="Z50" s="255"/>
      <c r="AA50" s="240"/>
      <c r="AB50" s="243"/>
      <c r="AC50" s="222"/>
      <c r="AD50" s="222"/>
      <c r="AE50" s="222"/>
      <c r="AF50" s="222"/>
      <c r="AG50" s="222"/>
      <c r="AH50" s="222"/>
      <c r="AI50" s="222"/>
      <c r="AJ50" s="222"/>
    </row>
    <row r="51" spans="2:36" x14ac:dyDescent="0.15">
      <c r="B51" s="229" t="s">
        <v>483</v>
      </c>
      <c r="C51" s="230">
        <v>10.5</v>
      </c>
      <c r="D51" s="247" t="s">
        <v>1083</v>
      </c>
      <c r="E51" s="232">
        <v>0</v>
      </c>
      <c r="F51" s="233">
        <v>0</v>
      </c>
      <c r="G51" s="233">
        <v>0</v>
      </c>
      <c r="H51" s="248">
        <v>0</v>
      </c>
      <c r="I51" s="249">
        <v>0</v>
      </c>
      <c r="J51" s="233">
        <v>0</v>
      </c>
      <c r="K51" s="233">
        <v>0</v>
      </c>
      <c r="L51" s="248">
        <v>1</v>
      </c>
      <c r="M51" s="249">
        <v>0</v>
      </c>
      <c r="N51" s="233">
        <v>0</v>
      </c>
      <c r="O51" s="233">
        <v>0</v>
      </c>
      <c r="P51" s="248">
        <v>0</v>
      </c>
      <c r="Q51" s="250"/>
      <c r="R51" s="251"/>
      <c r="S51" s="252"/>
      <c r="T51" s="253"/>
      <c r="U51" s="254"/>
      <c r="V51" s="255"/>
      <c r="W51" s="240"/>
      <c r="X51" s="256">
        <v>2.5000000000000001E-3</v>
      </c>
      <c r="Y51" s="254"/>
      <c r="Z51" s="255"/>
      <c r="AA51" s="240"/>
      <c r="AB51" s="243"/>
      <c r="AC51" s="222"/>
      <c r="AD51" s="222"/>
      <c r="AE51" s="222"/>
      <c r="AF51" s="222"/>
      <c r="AG51" s="222"/>
      <c r="AH51" s="222"/>
      <c r="AI51" s="222"/>
      <c r="AJ51" s="222"/>
    </row>
    <row r="52" spans="2:36" x14ac:dyDescent="0.15">
      <c r="B52" s="229" t="s">
        <v>484</v>
      </c>
      <c r="C52" s="230">
        <v>10.5</v>
      </c>
      <c r="D52" s="247" t="s">
        <v>686</v>
      </c>
      <c r="E52" s="232">
        <v>0</v>
      </c>
      <c r="F52" s="233">
        <v>0</v>
      </c>
      <c r="G52" s="233">
        <v>0</v>
      </c>
      <c r="H52" s="248">
        <v>0</v>
      </c>
      <c r="I52" s="249">
        <v>0</v>
      </c>
      <c r="J52" s="233">
        <v>0</v>
      </c>
      <c r="K52" s="233">
        <v>0</v>
      </c>
      <c r="L52" s="248">
        <v>0</v>
      </c>
      <c r="M52" s="249">
        <v>0</v>
      </c>
      <c r="N52" s="233">
        <v>0</v>
      </c>
      <c r="O52" s="233">
        <v>0</v>
      </c>
      <c r="P52" s="248">
        <v>0</v>
      </c>
      <c r="Q52" s="250"/>
      <c r="R52" s="251"/>
      <c r="S52" s="252"/>
      <c r="T52" s="253"/>
      <c r="U52" s="254"/>
      <c r="V52" s="255"/>
      <c r="W52" s="240"/>
      <c r="X52" s="256"/>
      <c r="Y52" s="254"/>
      <c r="Z52" s="255"/>
      <c r="AA52" s="240"/>
      <c r="AB52" s="243"/>
      <c r="AC52" s="222"/>
      <c r="AD52" s="222"/>
      <c r="AE52" s="222"/>
      <c r="AF52" s="222"/>
      <c r="AG52" s="222"/>
      <c r="AH52" s="222"/>
      <c r="AI52" s="222"/>
      <c r="AJ52" s="222"/>
    </row>
    <row r="53" spans="2:36" x14ac:dyDescent="0.15">
      <c r="B53" s="229" t="s">
        <v>485</v>
      </c>
      <c r="C53" s="230">
        <v>10.800000190734863</v>
      </c>
      <c r="D53" s="247" t="s">
        <v>1083</v>
      </c>
      <c r="E53" s="232">
        <v>0</v>
      </c>
      <c r="F53" s="233">
        <v>0</v>
      </c>
      <c r="G53" s="233">
        <v>0</v>
      </c>
      <c r="H53" s="248">
        <v>0</v>
      </c>
      <c r="I53" s="249">
        <v>0</v>
      </c>
      <c r="J53" s="233">
        <v>0</v>
      </c>
      <c r="K53" s="233">
        <v>1</v>
      </c>
      <c r="L53" s="248">
        <v>0</v>
      </c>
      <c r="M53" s="249">
        <v>0</v>
      </c>
      <c r="N53" s="233">
        <v>0</v>
      </c>
      <c r="O53" s="233">
        <v>0</v>
      </c>
      <c r="P53" s="248">
        <v>0</v>
      </c>
      <c r="Q53" s="250"/>
      <c r="R53" s="251"/>
      <c r="S53" s="252"/>
      <c r="T53" s="253"/>
      <c r="U53" s="254"/>
      <c r="V53" s="255"/>
      <c r="W53" s="240">
        <v>0.01</v>
      </c>
      <c r="X53" s="256"/>
      <c r="Y53" s="254"/>
      <c r="Z53" s="255"/>
      <c r="AA53" s="240"/>
      <c r="AB53" s="243"/>
      <c r="AC53" s="222"/>
      <c r="AD53" s="222"/>
      <c r="AE53" s="222"/>
      <c r="AF53" s="222"/>
      <c r="AG53" s="222"/>
      <c r="AH53" s="222"/>
      <c r="AI53" s="222"/>
      <c r="AJ53" s="222"/>
    </row>
    <row r="54" spans="2:36" x14ac:dyDescent="0.15">
      <c r="B54" s="229" t="s">
        <v>486</v>
      </c>
      <c r="C54" s="230">
        <v>10.800000190734863</v>
      </c>
      <c r="D54" s="247" t="s">
        <v>686</v>
      </c>
      <c r="E54" s="232">
        <v>0</v>
      </c>
      <c r="F54" s="233">
        <v>0</v>
      </c>
      <c r="G54" s="233">
        <v>0</v>
      </c>
      <c r="H54" s="248">
        <v>0</v>
      </c>
      <c r="I54" s="249">
        <v>0</v>
      </c>
      <c r="J54" s="233">
        <v>0</v>
      </c>
      <c r="K54" s="233">
        <v>0</v>
      </c>
      <c r="L54" s="248">
        <v>0</v>
      </c>
      <c r="M54" s="249">
        <v>0</v>
      </c>
      <c r="N54" s="233">
        <v>0</v>
      </c>
      <c r="O54" s="233">
        <v>0</v>
      </c>
      <c r="P54" s="248">
        <v>0</v>
      </c>
      <c r="Q54" s="250"/>
      <c r="R54" s="251"/>
      <c r="S54" s="252"/>
      <c r="T54" s="253"/>
      <c r="U54" s="254"/>
      <c r="V54" s="255"/>
      <c r="W54" s="240"/>
      <c r="X54" s="256"/>
      <c r="Y54" s="254"/>
      <c r="Z54" s="255"/>
      <c r="AA54" s="240"/>
      <c r="AB54" s="243"/>
      <c r="AC54" s="222"/>
      <c r="AD54" s="222"/>
      <c r="AE54" s="222"/>
      <c r="AF54" s="222"/>
      <c r="AG54" s="222"/>
      <c r="AH54" s="222"/>
      <c r="AI54" s="222"/>
      <c r="AJ54" s="222"/>
    </row>
    <row r="55" spans="2:36" x14ac:dyDescent="0.15">
      <c r="B55" s="229" t="s">
        <v>487</v>
      </c>
      <c r="C55" s="230">
        <v>10.800000190734863</v>
      </c>
      <c r="D55" s="247" t="s">
        <v>686</v>
      </c>
      <c r="E55" s="232">
        <v>0</v>
      </c>
      <c r="F55" s="233">
        <v>0</v>
      </c>
      <c r="G55" s="233">
        <v>0</v>
      </c>
      <c r="H55" s="248">
        <v>0</v>
      </c>
      <c r="I55" s="249">
        <v>0</v>
      </c>
      <c r="J55" s="233">
        <v>0</v>
      </c>
      <c r="K55" s="233">
        <v>0</v>
      </c>
      <c r="L55" s="248">
        <v>0</v>
      </c>
      <c r="M55" s="249">
        <v>0</v>
      </c>
      <c r="N55" s="233">
        <v>0</v>
      </c>
      <c r="O55" s="233">
        <v>0</v>
      </c>
      <c r="P55" s="248">
        <v>0</v>
      </c>
      <c r="Q55" s="250"/>
      <c r="R55" s="251"/>
      <c r="S55" s="252"/>
      <c r="T55" s="253"/>
      <c r="U55" s="254"/>
      <c r="V55" s="255"/>
      <c r="W55" s="240"/>
      <c r="X55" s="256"/>
      <c r="Y55" s="254"/>
      <c r="Z55" s="255"/>
      <c r="AA55" s="240"/>
      <c r="AB55" s="243"/>
      <c r="AC55" s="222"/>
      <c r="AD55" s="222"/>
      <c r="AE55" s="222"/>
      <c r="AF55" s="222"/>
      <c r="AG55" s="222"/>
      <c r="AH55" s="222"/>
      <c r="AI55" s="222"/>
      <c r="AJ55" s="222"/>
    </row>
    <row r="56" spans="2:36" x14ac:dyDescent="0.15">
      <c r="B56" s="229" t="s">
        <v>488</v>
      </c>
      <c r="C56" s="230">
        <v>10.699999809265137</v>
      </c>
      <c r="D56" s="247" t="s">
        <v>686</v>
      </c>
      <c r="E56" s="232">
        <v>0</v>
      </c>
      <c r="F56" s="233">
        <v>0</v>
      </c>
      <c r="G56" s="233">
        <v>0</v>
      </c>
      <c r="H56" s="248">
        <v>0</v>
      </c>
      <c r="I56" s="249">
        <v>0</v>
      </c>
      <c r="J56" s="233">
        <v>0</v>
      </c>
      <c r="K56" s="233">
        <v>0</v>
      </c>
      <c r="L56" s="248">
        <v>0</v>
      </c>
      <c r="M56" s="249">
        <v>0</v>
      </c>
      <c r="N56" s="233">
        <v>0</v>
      </c>
      <c r="O56" s="233">
        <v>0</v>
      </c>
      <c r="P56" s="248">
        <v>0</v>
      </c>
      <c r="Q56" s="250"/>
      <c r="R56" s="251"/>
      <c r="S56" s="252"/>
      <c r="T56" s="253"/>
      <c r="U56" s="254"/>
      <c r="V56" s="255"/>
      <c r="W56" s="240"/>
      <c r="X56" s="256"/>
      <c r="Y56" s="254"/>
      <c r="Z56" s="255"/>
      <c r="AA56" s="240"/>
      <c r="AB56" s="243"/>
      <c r="AC56" s="222"/>
      <c r="AD56" s="222"/>
      <c r="AE56" s="222"/>
      <c r="AF56" s="222"/>
      <c r="AG56" s="222"/>
      <c r="AH56" s="222"/>
      <c r="AI56" s="222"/>
      <c r="AJ56" s="222"/>
    </row>
    <row r="57" spans="2:36" x14ac:dyDescent="0.15">
      <c r="B57" s="229" t="s">
        <v>489</v>
      </c>
      <c r="C57" s="230">
        <v>6</v>
      </c>
      <c r="D57" s="247" t="s">
        <v>686</v>
      </c>
      <c r="E57" s="232">
        <v>0</v>
      </c>
      <c r="F57" s="233">
        <v>0</v>
      </c>
      <c r="G57" s="233">
        <v>0</v>
      </c>
      <c r="H57" s="248">
        <v>0</v>
      </c>
      <c r="I57" s="249">
        <v>0</v>
      </c>
      <c r="J57" s="233">
        <v>0</v>
      </c>
      <c r="K57" s="233">
        <v>0</v>
      </c>
      <c r="L57" s="248">
        <v>0</v>
      </c>
      <c r="M57" s="249">
        <v>0</v>
      </c>
      <c r="N57" s="233">
        <v>0</v>
      </c>
      <c r="O57" s="233">
        <v>0</v>
      </c>
      <c r="P57" s="248">
        <v>0</v>
      </c>
      <c r="Q57" s="250"/>
      <c r="R57" s="251"/>
      <c r="S57" s="252"/>
      <c r="T57" s="253"/>
      <c r="U57" s="254"/>
      <c r="V57" s="255"/>
      <c r="W57" s="240"/>
      <c r="X57" s="256"/>
      <c r="Y57" s="254"/>
      <c r="Z57" s="255"/>
      <c r="AA57" s="240"/>
      <c r="AB57" s="243"/>
      <c r="AC57" s="222"/>
      <c r="AD57" s="222"/>
      <c r="AE57" s="222"/>
      <c r="AF57" s="222"/>
      <c r="AG57" s="222"/>
      <c r="AH57" s="222"/>
      <c r="AI57" s="222"/>
      <c r="AJ57" s="222"/>
    </row>
    <row r="58" spans="2:36" x14ac:dyDescent="0.15">
      <c r="B58" s="229" t="s">
        <v>490</v>
      </c>
      <c r="C58" s="230">
        <v>6.3000001907348633</v>
      </c>
      <c r="D58" s="247" t="s">
        <v>1083</v>
      </c>
      <c r="E58" s="232">
        <v>0</v>
      </c>
      <c r="F58" s="233">
        <v>0</v>
      </c>
      <c r="G58" s="233">
        <v>0</v>
      </c>
      <c r="H58" s="248">
        <v>0</v>
      </c>
      <c r="I58" s="249">
        <v>0</v>
      </c>
      <c r="J58" s="233">
        <v>0</v>
      </c>
      <c r="K58" s="233">
        <v>0</v>
      </c>
      <c r="L58" s="248">
        <v>1</v>
      </c>
      <c r="M58" s="249">
        <v>0</v>
      </c>
      <c r="N58" s="233">
        <v>0</v>
      </c>
      <c r="O58" s="233">
        <v>0</v>
      </c>
      <c r="P58" s="248">
        <v>0</v>
      </c>
      <c r="Q58" s="250"/>
      <c r="R58" s="251"/>
      <c r="S58" s="252"/>
      <c r="T58" s="253"/>
      <c r="U58" s="254"/>
      <c r="V58" s="255"/>
      <c r="W58" s="240"/>
      <c r="X58" s="256">
        <v>5.0000000000000001E-3</v>
      </c>
      <c r="Y58" s="254"/>
      <c r="Z58" s="255"/>
      <c r="AA58" s="240"/>
      <c r="AB58" s="243"/>
      <c r="AC58" s="222"/>
      <c r="AD58" s="222"/>
      <c r="AE58" s="222"/>
      <c r="AF58" s="222"/>
      <c r="AG58" s="222"/>
      <c r="AH58" s="222"/>
      <c r="AI58" s="222"/>
      <c r="AJ58" s="222"/>
    </row>
    <row r="59" spans="2:36" x14ac:dyDescent="0.15">
      <c r="B59" s="229" t="s">
        <v>491</v>
      </c>
      <c r="C59" s="230">
        <v>6.1999998092651367</v>
      </c>
      <c r="D59" s="247" t="s">
        <v>686</v>
      </c>
      <c r="E59" s="232">
        <v>0</v>
      </c>
      <c r="F59" s="233">
        <v>0</v>
      </c>
      <c r="G59" s="233">
        <v>0</v>
      </c>
      <c r="H59" s="248">
        <v>0</v>
      </c>
      <c r="I59" s="249">
        <v>0</v>
      </c>
      <c r="J59" s="233">
        <v>0</v>
      </c>
      <c r="K59" s="233">
        <v>0</v>
      </c>
      <c r="L59" s="248">
        <v>0</v>
      </c>
      <c r="M59" s="249">
        <v>0</v>
      </c>
      <c r="N59" s="233">
        <v>0</v>
      </c>
      <c r="O59" s="233">
        <v>0</v>
      </c>
      <c r="P59" s="248">
        <v>0</v>
      </c>
      <c r="Q59" s="250"/>
      <c r="R59" s="251"/>
      <c r="S59" s="252"/>
      <c r="T59" s="253"/>
      <c r="U59" s="254"/>
      <c r="V59" s="255"/>
      <c r="W59" s="240"/>
      <c r="X59" s="256"/>
      <c r="Y59" s="254"/>
      <c r="Z59" s="255"/>
      <c r="AA59" s="240"/>
      <c r="AB59" s="243"/>
      <c r="AC59" s="222"/>
      <c r="AD59" s="222"/>
      <c r="AE59" s="222"/>
      <c r="AF59" s="222"/>
      <c r="AG59" s="222"/>
      <c r="AH59" s="222"/>
      <c r="AI59" s="222"/>
      <c r="AJ59" s="222"/>
    </row>
    <row r="60" spans="2:36" x14ac:dyDescent="0.15">
      <c r="B60" s="229" t="s">
        <v>492</v>
      </c>
      <c r="C60" s="230">
        <v>6.1999998092651367</v>
      </c>
      <c r="D60" s="247" t="s">
        <v>686</v>
      </c>
      <c r="E60" s="232">
        <v>0</v>
      </c>
      <c r="F60" s="233">
        <v>0</v>
      </c>
      <c r="G60" s="233">
        <v>0</v>
      </c>
      <c r="H60" s="248">
        <v>0</v>
      </c>
      <c r="I60" s="249">
        <v>0</v>
      </c>
      <c r="J60" s="233">
        <v>0</v>
      </c>
      <c r="K60" s="233">
        <v>0</v>
      </c>
      <c r="L60" s="248">
        <v>0</v>
      </c>
      <c r="M60" s="249">
        <v>0</v>
      </c>
      <c r="N60" s="233">
        <v>0</v>
      </c>
      <c r="O60" s="233">
        <v>0</v>
      </c>
      <c r="P60" s="248">
        <v>0</v>
      </c>
      <c r="Q60" s="250"/>
      <c r="R60" s="251"/>
      <c r="S60" s="252"/>
      <c r="T60" s="253"/>
      <c r="U60" s="254"/>
      <c r="V60" s="255"/>
      <c r="W60" s="240"/>
      <c r="X60" s="256"/>
      <c r="Y60" s="254"/>
      <c r="Z60" s="255"/>
      <c r="AA60" s="240"/>
      <c r="AB60" s="243"/>
      <c r="AC60" s="222"/>
      <c r="AD60" s="222"/>
      <c r="AE60" s="222"/>
      <c r="AF60" s="222"/>
      <c r="AG60" s="222"/>
      <c r="AH60" s="222"/>
      <c r="AI60" s="222"/>
      <c r="AJ60" s="222"/>
    </row>
    <row r="61" spans="2:36" x14ac:dyDescent="0.15">
      <c r="B61" s="229" t="s">
        <v>493</v>
      </c>
      <c r="C61" s="230">
        <v>6.1999998092651367</v>
      </c>
      <c r="D61" s="247" t="s">
        <v>686</v>
      </c>
      <c r="E61" s="232">
        <v>0</v>
      </c>
      <c r="F61" s="233">
        <v>0</v>
      </c>
      <c r="G61" s="233">
        <v>0</v>
      </c>
      <c r="H61" s="248">
        <v>0</v>
      </c>
      <c r="I61" s="249">
        <v>0</v>
      </c>
      <c r="J61" s="233">
        <v>0</v>
      </c>
      <c r="K61" s="233">
        <v>0</v>
      </c>
      <c r="L61" s="248">
        <v>0</v>
      </c>
      <c r="M61" s="249">
        <v>0</v>
      </c>
      <c r="N61" s="233">
        <v>0</v>
      </c>
      <c r="O61" s="233">
        <v>0</v>
      </c>
      <c r="P61" s="248">
        <v>0</v>
      </c>
      <c r="Q61" s="250"/>
      <c r="R61" s="251"/>
      <c r="S61" s="252"/>
      <c r="T61" s="253"/>
      <c r="U61" s="254"/>
      <c r="V61" s="255"/>
      <c r="W61" s="240"/>
      <c r="X61" s="256"/>
      <c r="Y61" s="254"/>
      <c r="Z61" s="255"/>
      <c r="AA61" s="240"/>
      <c r="AB61" s="243"/>
      <c r="AC61" s="222"/>
      <c r="AD61" s="222"/>
      <c r="AE61" s="222"/>
      <c r="AF61" s="222"/>
      <c r="AG61" s="222"/>
      <c r="AH61" s="222"/>
      <c r="AI61" s="222"/>
      <c r="AJ61" s="222"/>
    </row>
    <row r="62" spans="2:36" x14ac:dyDescent="0.15">
      <c r="B62" s="229" t="s">
        <v>494</v>
      </c>
      <c r="C62" s="230">
        <v>10.899999618530273</v>
      </c>
      <c r="D62" s="247" t="s">
        <v>686</v>
      </c>
      <c r="E62" s="232">
        <v>0</v>
      </c>
      <c r="F62" s="233">
        <v>0</v>
      </c>
      <c r="G62" s="233">
        <v>0</v>
      </c>
      <c r="H62" s="248">
        <v>0</v>
      </c>
      <c r="I62" s="249">
        <v>0</v>
      </c>
      <c r="J62" s="233">
        <v>0</v>
      </c>
      <c r="K62" s="233">
        <v>0</v>
      </c>
      <c r="L62" s="248">
        <v>0</v>
      </c>
      <c r="M62" s="249">
        <v>0</v>
      </c>
      <c r="N62" s="233">
        <v>0</v>
      </c>
      <c r="O62" s="233">
        <v>0</v>
      </c>
      <c r="P62" s="248">
        <v>0</v>
      </c>
      <c r="Q62" s="250"/>
      <c r="R62" s="251"/>
      <c r="S62" s="252"/>
      <c r="T62" s="253"/>
      <c r="U62" s="254"/>
      <c r="V62" s="255"/>
      <c r="W62" s="240"/>
      <c r="X62" s="256"/>
      <c r="Y62" s="254"/>
      <c r="Z62" s="255"/>
      <c r="AA62" s="240"/>
      <c r="AB62" s="243"/>
      <c r="AC62" s="222"/>
      <c r="AD62" s="222"/>
      <c r="AE62" s="222"/>
      <c r="AF62" s="222"/>
      <c r="AG62" s="222"/>
      <c r="AH62" s="222"/>
      <c r="AI62" s="222"/>
      <c r="AJ62" s="222"/>
    </row>
    <row r="63" spans="2:36" x14ac:dyDescent="0.15">
      <c r="B63" s="229" t="s">
        <v>495</v>
      </c>
      <c r="C63" s="230">
        <v>10.699999809265137</v>
      </c>
      <c r="D63" s="247" t="s">
        <v>1083</v>
      </c>
      <c r="E63" s="232">
        <v>0</v>
      </c>
      <c r="F63" s="233">
        <v>0</v>
      </c>
      <c r="G63" s="233">
        <v>0</v>
      </c>
      <c r="H63" s="248">
        <v>0</v>
      </c>
      <c r="I63" s="249">
        <v>0</v>
      </c>
      <c r="J63" s="233">
        <v>0</v>
      </c>
      <c r="K63" s="233">
        <v>0</v>
      </c>
      <c r="L63" s="248">
        <v>2</v>
      </c>
      <c r="M63" s="249">
        <v>0</v>
      </c>
      <c r="N63" s="233">
        <v>0</v>
      </c>
      <c r="O63" s="233">
        <v>0</v>
      </c>
      <c r="P63" s="248">
        <v>0</v>
      </c>
      <c r="Q63" s="250"/>
      <c r="R63" s="251"/>
      <c r="S63" s="252"/>
      <c r="T63" s="253"/>
      <c r="U63" s="254"/>
      <c r="V63" s="255"/>
      <c r="W63" s="240"/>
      <c r="X63" s="256">
        <v>0.21</v>
      </c>
      <c r="Y63" s="254"/>
      <c r="Z63" s="255"/>
      <c r="AA63" s="240"/>
      <c r="AB63" s="243"/>
      <c r="AC63" s="222"/>
      <c r="AD63" s="222"/>
      <c r="AE63" s="222"/>
      <c r="AF63" s="222"/>
      <c r="AG63" s="222"/>
      <c r="AH63" s="222"/>
      <c r="AI63" s="222"/>
      <c r="AJ63" s="222"/>
    </row>
    <row r="64" spans="2:36" x14ac:dyDescent="0.15">
      <c r="B64" s="229" t="s">
        <v>496</v>
      </c>
      <c r="C64" s="230">
        <v>10.800000190734863</v>
      </c>
      <c r="D64" s="247" t="s">
        <v>686</v>
      </c>
      <c r="E64" s="232">
        <v>0</v>
      </c>
      <c r="F64" s="233">
        <v>0</v>
      </c>
      <c r="G64" s="233">
        <v>0</v>
      </c>
      <c r="H64" s="248">
        <v>0</v>
      </c>
      <c r="I64" s="249">
        <v>0</v>
      </c>
      <c r="J64" s="233">
        <v>0</v>
      </c>
      <c r="K64" s="233">
        <v>0</v>
      </c>
      <c r="L64" s="248">
        <v>0</v>
      </c>
      <c r="M64" s="249">
        <v>0</v>
      </c>
      <c r="N64" s="233">
        <v>0</v>
      </c>
      <c r="O64" s="233">
        <v>0</v>
      </c>
      <c r="P64" s="248">
        <v>0</v>
      </c>
      <c r="Q64" s="250"/>
      <c r="R64" s="251"/>
      <c r="S64" s="252"/>
      <c r="T64" s="253"/>
      <c r="U64" s="254"/>
      <c r="V64" s="255"/>
      <c r="W64" s="240"/>
      <c r="X64" s="256"/>
      <c r="Y64" s="254"/>
      <c r="Z64" s="255"/>
      <c r="AA64" s="240"/>
      <c r="AB64" s="243"/>
      <c r="AC64" s="222"/>
      <c r="AD64" s="222"/>
      <c r="AE64" s="222"/>
      <c r="AF64" s="222"/>
      <c r="AG64" s="222"/>
      <c r="AH64" s="222"/>
      <c r="AI64" s="222"/>
      <c r="AJ64" s="222"/>
    </row>
    <row r="65" spans="2:36" x14ac:dyDescent="0.15">
      <c r="B65" s="229" t="s">
        <v>497</v>
      </c>
      <c r="C65" s="230">
        <v>10.800000190734863</v>
      </c>
      <c r="D65" s="247" t="s">
        <v>599</v>
      </c>
      <c r="E65" s="232">
        <v>0</v>
      </c>
      <c r="F65" s="233">
        <v>0</v>
      </c>
      <c r="G65" s="233">
        <v>0</v>
      </c>
      <c r="H65" s="248">
        <v>0</v>
      </c>
      <c r="I65" s="249">
        <v>0</v>
      </c>
      <c r="J65" s="233">
        <v>1</v>
      </c>
      <c r="K65" s="233">
        <v>0</v>
      </c>
      <c r="L65" s="248">
        <v>0</v>
      </c>
      <c r="M65" s="249">
        <v>0</v>
      </c>
      <c r="N65" s="233">
        <v>0</v>
      </c>
      <c r="O65" s="233">
        <v>0</v>
      </c>
      <c r="P65" s="248">
        <v>0</v>
      </c>
      <c r="Q65" s="250"/>
      <c r="R65" s="251"/>
      <c r="S65" s="252"/>
      <c r="T65" s="253"/>
      <c r="U65" s="254"/>
      <c r="V65" s="255">
        <v>5.0000000000000001E-3</v>
      </c>
      <c r="W65" s="240"/>
      <c r="X65" s="256"/>
      <c r="Y65" s="254"/>
      <c r="Z65" s="255"/>
      <c r="AA65" s="240"/>
      <c r="AB65" s="243"/>
      <c r="AC65" s="222"/>
      <c r="AD65" s="222"/>
      <c r="AE65" s="222"/>
      <c r="AF65" s="222"/>
      <c r="AG65" s="222"/>
      <c r="AH65" s="222"/>
      <c r="AI65" s="222"/>
      <c r="AJ65" s="222"/>
    </row>
    <row r="66" spans="2:36" x14ac:dyDescent="0.15">
      <c r="B66" s="229" t="s">
        <v>498</v>
      </c>
      <c r="C66" s="230">
        <v>10.800000190734863</v>
      </c>
      <c r="D66" s="247" t="s">
        <v>686</v>
      </c>
      <c r="E66" s="232">
        <v>0</v>
      </c>
      <c r="F66" s="233">
        <v>0</v>
      </c>
      <c r="G66" s="233">
        <v>0</v>
      </c>
      <c r="H66" s="248">
        <v>0</v>
      </c>
      <c r="I66" s="249">
        <v>0</v>
      </c>
      <c r="J66" s="233">
        <v>0</v>
      </c>
      <c r="K66" s="233">
        <v>0</v>
      </c>
      <c r="L66" s="248">
        <v>0</v>
      </c>
      <c r="M66" s="249">
        <v>0</v>
      </c>
      <c r="N66" s="233">
        <v>0</v>
      </c>
      <c r="O66" s="233">
        <v>0</v>
      </c>
      <c r="P66" s="248">
        <v>0</v>
      </c>
      <c r="Q66" s="250"/>
      <c r="R66" s="251"/>
      <c r="S66" s="252"/>
      <c r="T66" s="253"/>
      <c r="U66" s="254"/>
      <c r="V66" s="255"/>
      <c r="W66" s="240"/>
      <c r="X66" s="256"/>
      <c r="Y66" s="254"/>
      <c r="Z66" s="255"/>
      <c r="AA66" s="240"/>
      <c r="AB66" s="243"/>
      <c r="AC66" s="222"/>
      <c r="AD66" s="222"/>
      <c r="AE66" s="222"/>
      <c r="AF66" s="222"/>
      <c r="AG66" s="222"/>
      <c r="AH66" s="222"/>
      <c r="AI66" s="222"/>
      <c r="AJ66" s="222"/>
    </row>
    <row r="67" spans="2:36" x14ac:dyDescent="0.15">
      <c r="B67" s="229" t="s">
        <v>499</v>
      </c>
      <c r="C67" s="230">
        <v>6</v>
      </c>
      <c r="D67" s="247" t="s">
        <v>686</v>
      </c>
      <c r="E67" s="232">
        <v>0</v>
      </c>
      <c r="F67" s="233">
        <v>0</v>
      </c>
      <c r="G67" s="233">
        <v>0</v>
      </c>
      <c r="H67" s="248">
        <v>0</v>
      </c>
      <c r="I67" s="249">
        <v>0</v>
      </c>
      <c r="J67" s="233">
        <v>0</v>
      </c>
      <c r="K67" s="233">
        <v>0</v>
      </c>
      <c r="L67" s="248">
        <v>0</v>
      </c>
      <c r="M67" s="249">
        <v>0</v>
      </c>
      <c r="N67" s="233">
        <v>0</v>
      </c>
      <c r="O67" s="233">
        <v>0</v>
      </c>
      <c r="P67" s="248">
        <v>0</v>
      </c>
      <c r="Q67" s="250"/>
      <c r="R67" s="251"/>
      <c r="S67" s="252"/>
      <c r="T67" s="253"/>
      <c r="U67" s="254"/>
      <c r="V67" s="255"/>
      <c r="W67" s="240"/>
      <c r="X67" s="256"/>
      <c r="Y67" s="254"/>
      <c r="Z67" s="255"/>
      <c r="AA67" s="240"/>
      <c r="AB67" s="243"/>
      <c r="AC67" s="222"/>
      <c r="AD67" s="222"/>
      <c r="AE67" s="222"/>
      <c r="AF67" s="222"/>
      <c r="AG67" s="222"/>
      <c r="AH67" s="222"/>
      <c r="AI67" s="222"/>
      <c r="AJ67" s="222"/>
    </row>
    <row r="68" spans="2:36" x14ac:dyDescent="0.15">
      <c r="B68" s="229" t="s">
        <v>500</v>
      </c>
      <c r="C68" s="230">
        <v>6.3000001907348633</v>
      </c>
      <c r="D68" s="247" t="s">
        <v>686</v>
      </c>
      <c r="E68" s="232">
        <v>0</v>
      </c>
      <c r="F68" s="233">
        <v>0</v>
      </c>
      <c r="G68" s="233">
        <v>0</v>
      </c>
      <c r="H68" s="248">
        <v>0</v>
      </c>
      <c r="I68" s="249">
        <v>0</v>
      </c>
      <c r="J68" s="233">
        <v>0</v>
      </c>
      <c r="K68" s="233">
        <v>0</v>
      </c>
      <c r="L68" s="248">
        <v>0</v>
      </c>
      <c r="M68" s="249">
        <v>0</v>
      </c>
      <c r="N68" s="233">
        <v>0</v>
      </c>
      <c r="O68" s="233">
        <v>0</v>
      </c>
      <c r="P68" s="248">
        <v>0</v>
      </c>
      <c r="Q68" s="250"/>
      <c r="R68" s="251"/>
      <c r="S68" s="252"/>
      <c r="T68" s="253"/>
      <c r="U68" s="254"/>
      <c r="V68" s="255"/>
      <c r="W68" s="240"/>
      <c r="X68" s="256"/>
      <c r="Y68" s="254"/>
      <c r="Z68" s="255"/>
      <c r="AA68" s="240"/>
      <c r="AB68" s="243"/>
      <c r="AC68" s="222"/>
      <c r="AD68" s="222"/>
      <c r="AE68" s="222"/>
      <c r="AF68" s="222"/>
      <c r="AG68" s="222"/>
      <c r="AH68" s="222"/>
      <c r="AI68" s="222"/>
      <c r="AJ68" s="222"/>
    </row>
    <row r="69" spans="2:36" x14ac:dyDescent="0.15">
      <c r="B69" s="229" t="s">
        <v>501</v>
      </c>
      <c r="C69" s="230">
        <v>6.1999998092651367</v>
      </c>
      <c r="D69" s="247" t="s">
        <v>599</v>
      </c>
      <c r="E69" s="232">
        <v>0</v>
      </c>
      <c r="F69" s="233">
        <v>0</v>
      </c>
      <c r="G69" s="233">
        <v>0</v>
      </c>
      <c r="H69" s="248">
        <v>0</v>
      </c>
      <c r="I69" s="249">
        <v>0</v>
      </c>
      <c r="J69" s="233">
        <v>1</v>
      </c>
      <c r="K69" s="233">
        <v>2</v>
      </c>
      <c r="L69" s="248">
        <v>0</v>
      </c>
      <c r="M69" s="249">
        <v>0</v>
      </c>
      <c r="N69" s="233">
        <v>0</v>
      </c>
      <c r="O69" s="233">
        <v>0</v>
      </c>
      <c r="P69" s="248">
        <v>0</v>
      </c>
      <c r="Q69" s="250"/>
      <c r="R69" s="251"/>
      <c r="S69" s="252"/>
      <c r="T69" s="253"/>
      <c r="U69" s="254"/>
      <c r="V69" s="255">
        <v>0.01</v>
      </c>
      <c r="W69" s="240">
        <v>0.155</v>
      </c>
      <c r="X69" s="256"/>
      <c r="Y69" s="254"/>
      <c r="Z69" s="255"/>
      <c r="AA69" s="240"/>
      <c r="AB69" s="243"/>
      <c r="AC69" s="222"/>
      <c r="AD69" s="222"/>
      <c r="AE69" s="222"/>
      <c r="AF69" s="222"/>
      <c r="AG69" s="222"/>
      <c r="AH69" s="222"/>
      <c r="AI69" s="222"/>
      <c r="AJ69" s="222"/>
    </row>
    <row r="70" spans="2:36" x14ac:dyDescent="0.15">
      <c r="B70" s="229" t="s">
        <v>502</v>
      </c>
      <c r="C70" s="230">
        <v>6.3000001907348633</v>
      </c>
      <c r="D70" s="247" t="s">
        <v>686</v>
      </c>
      <c r="E70" s="232">
        <v>0</v>
      </c>
      <c r="F70" s="233">
        <v>0</v>
      </c>
      <c r="G70" s="233">
        <v>0</v>
      </c>
      <c r="H70" s="248">
        <v>0</v>
      </c>
      <c r="I70" s="249">
        <v>0</v>
      </c>
      <c r="J70" s="233">
        <v>0</v>
      </c>
      <c r="K70" s="233">
        <v>0</v>
      </c>
      <c r="L70" s="248">
        <v>0</v>
      </c>
      <c r="M70" s="249">
        <v>0</v>
      </c>
      <c r="N70" s="233">
        <v>0</v>
      </c>
      <c r="O70" s="233">
        <v>0</v>
      </c>
      <c r="P70" s="248">
        <v>0</v>
      </c>
      <c r="Q70" s="250"/>
      <c r="R70" s="251"/>
      <c r="S70" s="252"/>
      <c r="T70" s="253"/>
      <c r="U70" s="254"/>
      <c r="V70" s="255"/>
      <c r="W70" s="240"/>
      <c r="X70" s="256"/>
      <c r="Y70" s="254"/>
      <c r="Z70" s="255"/>
      <c r="AA70" s="240"/>
      <c r="AB70" s="243"/>
      <c r="AC70" s="222"/>
      <c r="AD70" s="222"/>
      <c r="AE70" s="222"/>
      <c r="AF70" s="222"/>
      <c r="AG70" s="222"/>
      <c r="AH70" s="222"/>
      <c r="AI70" s="222"/>
      <c r="AJ70" s="222"/>
    </row>
    <row r="71" spans="2:36" x14ac:dyDescent="0.15">
      <c r="B71" s="229" t="s">
        <v>503</v>
      </c>
      <c r="C71" s="230">
        <v>6.3000001907348633</v>
      </c>
      <c r="D71" s="247" t="s">
        <v>686</v>
      </c>
      <c r="E71" s="232">
        <v>0</v>
      </c>
      <c r="F71" s="233">
        <v>0</v>
      </c>
      <c r="G71" s="233">
        <v>0</v>
      </c>
      <c r="H71" s="248">
        <v>0</v>
      </c>
      <c r="I71" s="249">
        <v>0</v>
      </c>
      <c r="J71" s="233">
        <v>0</v>
      </c>
      <c r="K71" s="233">
        <v>0</v>
      </c>
      <c r="L71" s="248">
        <v>0</v>
      </c>
      <c r="M71" s="249">
        <v>0</v>
      </c>
      <c r="N71" s="233">
        <v>0</v>
      </c>
      <c r="O71" s="233">
        <v>0</v>
      </c>
      <c r="P71" s="248">
        <v>0</v>
      </c>
      <c r="Q71" s="250"/>
      <c r="R71" s="251"/>
      <c r="S71" s="252"/>
      <c r="T71" s="253"/>
      <c r="U71" s="254"/>
      <c r="V71" s="255"/>
      <c r="W71" s="240"/>
      <c r="X71" s="256"/>
      <c r="Y71" s="254"/>
      <c r="Z71" s="255"/>
      <c r="AA71" s="240"/>
      <c r="AB71" s="243"/>
      <c r="AC71" s="222"/>
      <c r="AD71" s="222"/>
      <c r="AE71" s="222"/>
      <c r="AF71" s="222"/>
      <c r="AG71" s="222"/>
      <c r="AH71" s="222"/>
      <c r="AI71" s="222"/>
      <c r="AJ71" s="222"/>
    </row>
    <row r="72" spans="2:36" x14ac:dyDescent="0.15">
      <c r="B72" s="229" t="s">
        <v>504</v>
      </c>
      <c r="C72" s="230">
        <v>10.699999809265137</v>
      </c>
      <c r="D72" s="247" t="s">
        <v>686</v>
      </c>
      <c r="E72" s="232">
        <v>0</v>
      </c>
      <c r="F72" s="233">
        <v>0</v>
      </c>
      <c r="G72" s="233">
        <v>0</v>
      </c>
      <c r="H72" s="248">
        <v>0</v>
      </c>
      <c r="I72" s="249">
        <v>0</v>
      </c>
      <c r="J72" s="233">
        <v>0</v>
      </c>
      <c r="K72" s="233">
        <v>0</v>
      </c>
      <c r="L72" s="248">
        <v>0</v>
      </c>
      <c r="M72" s="249">
        <v>0</v>
      </c>
      <c r="N72" s="233">
        <v>0</v>
      </c>
      <c r="O72" s="233">
        <v>0</v>
      </c>
      <c r="P72" s="248">
        <v>0</v>
      </c>
      <c r="Q72" s="250"/>
      <c r="R72" s="251"/>
      <c r="S72" s="252"/>
      <c r="T72" s="253"/>
      <c r="U72" s="254"/>
      <c r="V72" s="255"/>
      <c r="W72" s="240"/>
      <c r="X72" s="256"/>
      <c r="Y72" s="254"/>
      <c r="Z72" s="255"/>
      <c r="AA72" s="240"/>
      <c r="AB72" s="243"/>
      <c r="AC72" s="222"/>
      <c r="AD72" s="222"/>
      <c r="AE72" s="222"/>
      <c r="AF72" s="222"/>
      <c r="AG72" s="222"/>
      <c r="AH72" s="222"/>
      <c r="AI72" s="222"/>
      <c r="AJ72" s="222"/>
    </row>
    <row r="73" spans="2:36" x14ac:dyDescent="0.15">
      <c r="B73" s="229" t="s">
        <v>505</v>
      </c>
      <c r="C73" s="230">
        <v>10.300000190734863</v>
      </c>
      <c r="D73" s="247" t="s">
        <v>686</v>
      </c>
      <c r="E73" s="232">
        <v>0</v>
      </c>
      <c r="F73" s="233">
        <v>0</v>
      </c>
      <c r="G73" s="233">
        <v>0</v>
      </c>
      <c r="H73" s="248">
        <v>0</v>
      </c>
      <c r="I73" s="249">
        <v>0</v>
      </c>
      <c r="J73" s="233">
        <v>0</v>
      </c>
      <c r="K73" s="233">
        <v>0</v>
      </c>
      <c r="L73" s="248">
        <v>0</v>
      </c>
      <c r="M73" s="249">
        <v>0</v>
      </c>
      <c r="N73" s="233">
        <v>0</v>
      </c>
      <c r="O73" s="233">
        <v>0</v>
      </c>
      <c r="P73" s="248">
        <v>0</v>
      </c>
      <c r="Q73" s="250"/>
      <c r="R73" s="251"/>
      <c r="S73" s="252"/>
      <c r="T73" s="253"/>
      <c r="U73" s="254"/>
      <c r="V73" s="255"/>
      <c r="W73" s="240"/>
      <c r="X73" s="256"/>
      <c r="Y73" s="254"/>
      <c r="Z73" s="255"/>
      <c r="AA73" s="240"/>
      <c r="AB73" s="243"/>
      <c r="AC73" s="222"/>
      <c r="AD73" s="222"/>
      <c r="AE73" s="222"/>
      <c r="AF73" s="222"/>
      <c r="AG73" s="222"/>
      <c r="AH73" s="222"/>
      <c r="AI73" s="222"/>
      <c r="AJ73" s="222"/>
    </row>
    <row r="74" spans="2:36" x14ac:dyDescent="0.15">
      <c r="B74" s="229" t="s">
        <v>506</v>
      </c>
      <c r="C74" s="230">
        <v>10.300000190734863</v>
      </c>
      <c r="D74" s="247" t="s">
        <v>1083</v>
      </c>
      <c r="E74" s="232">
        <v>0</v>
      </c>
      <c r="F74" s="233">
        <v>0</v>
      </c>
      <c r="G74" s="233">
        <v>0</v>
      </c>
      <c r="H74" s="248">
        <v>0</v>
      </c>
      <c r="I74" s="249">
        <v>0</v>
      </c>
      <c r="J74" s="233">
        <v>0</v>
      </c>
      <c r="K74" s="233">
        <v>0</v>
      </c>
      <c r="L74" s="248">
        <v>1</v>
      </c>
      <c r="M74" s="249">
        <v>0</v>
      </c>
      <c r="N74" s="233">
        <v>0</v>
      </c>
      <c r="O74" s="233">
        <v>0</v>
      </c>
      <c r="P74" s="248">
        <v>0</v>
      </c>
      <c r="Q74" s="250"/>
      <c r="R74" s="251"/>
      <c r="S74" s="252"/>
      <c r="T74" s="253"/>
      <c r="U74" s="254"/>
      <c r="V74" s="255"/>
      <c r="W74" s="240"/>
      <c r="X74" s="256">
        <v>5.0000000000000001E-3</v>
      </c>
      <c r="Y74" s="254"/>
      <c r="Z74" s="255"/>
      <c r="AA74" s="240"/>
      <c r="AB74" s="243"/>
      <c r="AC74" s="222"/>
      <c r="AD74" s="222"/>
      <c r="AE74" s="222"/>
      <c r="AF74" s="222"/>
      <c r="AG74" s="222"/>
      <c r="AH74" s="222"/>
      <c r="AI74" s="222"/>
      <c r="AJ74" s="222"/>
    </row>
    <row r="75" spans="2:36" x14ac:dyDescent="0.15">
      <c r="B75" s="229" t="s">
        <v>507</v>
      </c>
      <c r="C75" s="230">
        <v>10.5</v>
      </c>
      <c r="D75" s="247" t="s">
        <v>686</v>
      </c>
      <c r="E75" s="232">
        <v>0</v>
      </c>
      <c r="F75" s="233">
        <v>0</v>
      </c>
      <c r="G75" s="233">
        <v>0</v>
      </c>
      <c r="H75" s="248">
        <v>0</v>
      </c>
      <c r="I75" s="249">
        <v>0</v>
      </c>
      <c r="J75" s="233">
        <v>0</v>
      </c>
      <c r="K75" s="233">
        <v>0</v>
      </c>
      <c r="L75" s="248">
        <v>0</v>
      </c>
      <c r="M75" s="249">
        <v>0</v>
      </c>
      <c r="N75" s="233">
        <v>0</v>
      </c>
      <c r="O75" s="233">
        <v>0</v>
      </c>
      <c r="P75" s="248">
        <v>0</v>
      </c>
      <c r="Q75" s="250"/>
      <c r="R75" s="251"/>
      <c r="S75" s="252"/>
      <c r="T75" s="253"/>
      <c r="U75" s="254"/>
      <c r="V75" s="255"/>
      <c r="W75" s="240"/>
      <c r="X75" s="256"/>
      <c r="Y75" s="254"/>
      <c r="Z75" s="255"/>
      <c r="AA75" s="240"/>
      <c r="AB75" s="243"/>
      <c r="AC75" s="222"/>
      <c r="AD75" s="222"/>
      <c r="AE75" s="222"/>
      <c r="AF75" s="222"/>
      <c r="AG75" s="222"/>
      <c r="AH75" s="222"/>
      <c r="AI75" s="222"/>
      <c r="AJ75" s="222"/>
    </row>
    <row r="76" spans="2:36" x14ac:dyDescent="0.15">
      <c r="B76" s="229" t="s">
        <v>508</v>
      </c>
      <c r="C76" s="230">
        <v>10.300000190734863</v>
      </c>
      <c r="D76" s="247" t="s">
        <v>686</v>
      </c>
      <c r="E76" s="232">
        <v>0</v>
      </c>
      <c r="F76" s="233">
        <v>0</v>
      </c>
      <c r="G76" s="233">
        <v>0</v>
      </c>
      <c r="H76" s="248">
        <v>0</v>
      </c>
      <c r="I76" s="249">
        <v>0</v>
      </c>
      <c r="J76" s="233">
        <v>0</v>
      </c>
      <c r="K76" s="233">
        <v>0</v>
      </c>
      <c r="L76" s="248">
        <v>0</v>
      </c>
      <c r="M76" s="249">
        <v>0</v>
      </c>
      <c r="N76" s="233">
        <v>0</v>
      </c>
      <c r="O76" s="233">
        <v>0</v>
      </c>
      <c r="P76" s="248">
        <v>0</v>
      </c>
      <c r="Q76" s="250"/>
      <c r="R76" s="251"/>
      <c r="S76" s="252"/>
      <c r="T76" s="253"/>
      <c r="U76" s="254"/>
      <c r="V76" s="255"/>
      <c r="W76" s="240"/>
      <c r="X76" s="256"/>
      <c r="Y76" s="254"/>
      <c r="Z76" s="255"/>
      <c r="AA76" s="240"/>
      <c r="AB76" s="243"/>
      <c r="AC76" s="222"/>
      <c r="AD76" s="222"/>
      <c r="AE76" s="222"/>
      <c r="AF76" s="222"/>
      <c r="AG76" s="222"/>
      <c r="AH76" s="222"/>
      <c r="AI76" s="222"/>
      <c r="AJ76" s="222"/>
    </row>
    <row r="77" spans="2:36" x14ac:dyDescent="0.15">
      <c r="B77" s="229" t="s">
        <v>509</v>
      </c>
      <c r="C77" s="230">
        <v>10.100000381469727</v>
      </c>
      <c r="D77" s="247" t="s">
        <v>686</v>
      </c>
      <c r="E77" s="232">
        <v>0</v>
      </c>
      <c r="F77" s="233">
        <v>0</v>
      </c>
      <c r="G77" s="233">
        <v>0</v>
      </c>
      <c r="H77" s="248">
        <v>0</v>
      </c>
      <c r="I77" s="249">
        <v>0</v>
      </c>
      <c r="J77" s="233">
        <v>0</v>
      </c>
      <c r="K77" s="233">
        <v>0</v>
      </c>
      <c r="L77" s="248">
        <v>0</v>
      </c>
      <c r="M77" s="249">
        <v>0</v>
      </c>
      <c r="N77" s="233">
        <v>0</v>
      </c>
      <c r="O77" s="233">
        <v>0</v>
      </c>
      <c r="P77" s="248">
        <v>0</v>
      </c>
      <c r="Q77" s="250"/>
      <c r="R77" s="251"/>
      <c r="S77" s="252"/>
      <c r="T77" s="253"/>
      <c r="U77" s="254"/>
      <c r="V77" s="255"/>
      <c r="W77" s="240"/>
      <c r="X77" s="256"/>
      <c r="Y77" s="254"/>
      <c r="Z77" s="255"/>
      <c r="AA77" s="240"/>
      <c r="AB77" s="243"/>
      <c r="AC77" s="222"/>
      <c r="AD77" s="222"/>
      <c r="AE77" s="222"/>
      <c r="AF77" s="222"/>
      <c r="AG77" s="222"/>
      <c r="AH77" s="222"/>
      <c r="AI77" s="222"/>
      <c r="AJ77" s="222"/>
    </row>
    <row r="78" spans="2:36" x14ac:dyDescent="0.15">
      <c r="B78" s="229" t="s">
        <v>510</v>
      </c>
      <c r="C78" s="230">
        <v>10</v>
      </c>
      <c r="D78" s="247" t="s">
        <v>686</v>
      </c>
      <c r="E78" s="232">
        <v>0</v>
      </c>
      <c r="F78" s="233">
        <v>0</v>
      </c>
      <c r="G78" s="233">
        <v>0</v>
      </c>
      <c r="H78" s="248">
        <v>0</v>
      </c>
      <c r="I78" s="249">
        <v>0</v>
      </c>
      <c r="J78" s="233">
        <v>0</v>
      </c>
      <c r="K78" s="233">
        <v>0</v>
      </c>
      <c r="L78" s="248">
        <v>0</v>
      </c>
      <c r="M78" s="249">
        <v>0</v>
      </c>
      <c r="N78" s="233">
        <v>0</v>
      </c>
      <c r="O78" s="233">
        <v>0</v>
      </c>
      <c r="P78" s="248">
        <v>0</v>
      </c>
      <c r="Q78" s="250"/>
      <c r="R78" s="251"/>
      <c r="S78" s="252"/>
      <c r="T78" s="253"/>
      <c r="U78" s="254"/>
      <c r="V78" s="255"/>
      <c r="W78" s="240"/>
      <c r="X78" s="256"/>
      <c r="Y78" s="254"/>
      <c r="Z78" s="255"/>
      <c r="AA78" s="240"/>
      <c r="AB78" s="243"/>
      <c r="AC78" s="222"/>
      <c r="AD78" s="222"/>
      <c r="AE78" s="222"/>
      <c r="AF78" s="222"/>
      <c r="AG78" s="222"/>
      <c r="AH78" s="222"/>
      <c r="AI78" s="222"/>
      <c r="AJ78" s="222"/>
    </row>
    <row r="79" spans="2:36" x14ac:dyDescent="0.15">
      <c r="B79" s="229" t="s">
        <v>511</v>
      </c>
      <c r="C79" s="230">
        <v>9.8999996185302734</v>
      </c>
      <c r="D79" s="247" t="s">
        <v>686</v>
      </c>
      <c r="E79" s="232">
        <v>0</v>
      </c>
      <c r="F79" s="233">
        <v>0</v>
      </c>
      <c r="G79" s="233">
        <v>0</v>
      </c>
      <c r="H79" s="248">
        <v>0</v>
      </c>
      <c r="I79" s="249">
        <v>0</v>
      </c>
      <c r="J79" s="233">
        <v>0</v>
      </c>
      <c r="K79" s="233">
        <v>0</v>
      </c>
      <c r="L79" s="248">
        <v>0</v>
      </c>
      <c r="M79" s="249">
        <v>0</v>
      </c>
      <c r="N79" s="233">
        <v>0</v>
      </c>
      <c r="O79" s="233">
        <v>0</v>
      </c>
      <c r="P79" s="248">
        <v>0</v>
      </c>
      <c r="Q79" s="250"/>
      <c r="R79" s="251"/>
      <c r="S79" s="252"/>
      <c r="T79" s="253"/>
      <c r="U79" s="254"/>
      <c r="V79" s="255"/>
      <c r="W79" s="240"/>
      <c r="X79" s="256"/>
      <c r="Y79" s="254"/>
      <c r="Z79" s="255"/>
      <c r="AA79" s="240"/>
      <c r="AB79" s="243"/>
      <c r="AC79" s="222"/>
      <c r="AD79" s="222"/>
      <c r="AE79" s="222"/>
      <c r="AF79" s="222"/>
      <c r="AG79" s="222"/>
      <c r="AH79" s="222"/>
      <c r="AI79" s="222"/>
      <c r="AJ79" s="222"/>
    </row>
    <row r="80" spans="2:36" x14ac:dyDescent="0.15">
      <c r="B80" s="229" t="s">
        <v>512</v>
      </c>
      <c r="C80" s="230">
        <v>9.8999996185302734</v>
      </c>
      <c r="D80" s="247" t="s">
        <v>1083</v>
      </c>
      <c r="E80" s="232">
        <v>0</v>
      </c>
      <c r="F80" s="233">
        <v>0</v>
      </c>
      <c r="G80" s="233">
        <v>0</v>
      </c>
      <c r="H80" s="248">
        <v>0</v>
      </c>
      <c r="I80" s="249">
        <v>0</v>
      </c>
      <c r="J80" s="233">
        <v>0</v>
      </c>
      <c r="K80" s="233">
        <v>0</v>
      </c>
      <c r="L80" s="248">
        <v>1</v>
      </c>
      <c r="M80" s="249">
        <v>0</v>
      </c>
      <c r="N80" s="233">
        <v>0</v>
      </c>
      <c r="O80" s="233">
        <v>0</v>
      </c>
      <c r="P80" s="248">
        <v>0</v>
      </c>
      <c r="Q80" s="250"/>
      <c r="R80" s="251"/>
      <c r="S80" s="252"/>
      <c r="T80" s="253"/>
      <c r="U80" s="254"/>
      <c r="V80" s="255"/>
      <c r="W80" s="240"/>
      <c r="X80" s="256">
        <v>1.44</v>
      </c>
      <c r="Y80" s="254"/>
      <c r="Z80" s="255"/>
      <c r="AA80" s="240"/>
      <c r="AB80" s="243"/>
      <c r="AC80" s="222"/>
      <c r="AD80" s="222"/>
      <c r="AE80" s="222"/>
      <c r="AF80" s="222"/>
      <c r="AG80" s="222"/>
      <c r="AH80" s="222"/>
      <c r="AI80" s="222"/>
      <c r="AJ80" s="222"/>
    </row>
    <row r="81" spans="2:36" x14ac:dyDescent="0.15">
      <c r="B81" s="229" t="s">
        <v>513</v>
      </c>
      <c r="C81" s="230">
        <v>9.6999998092651367</v>
      </c>
      <c r="D81" s="247" t="s">
        <v>686</v>
      </c>
      <c r="E81" s="232">
        <v>0</v>
      </c>
      <c r="F81" s="233">
        <v>0</v>
      </c>
      <c r="G81" s="233">
        <v>0</v>
      </c>
      <c r="H81" s="248">
        <v>0</v>
      </c>
      <c r="I81" s="249">
        <v>0</v>
      </c>
      <c r="J81" s="233">
        <v>0</v>
      </c>
      <c r="K81" s="233">
        <v>0</v>
      </c>
      <c r="L81" s="248">
        <v>0</v>
      </c>
      <c r="M81" s="249">
        <v>0</v>
      </c>
      <c r="N81" s="233">
        <v>0</v>
      </c>
      <c r="O81" s="233">
        <v>0</v>
      </c>
      <c r="P81" s="248">
        <v>0</v>
      </c>
      <c r="Q81" s="250"/>
      <c r="R81" s="251"/>
      <c r="S81" s="252"/>
      <c r="T81" s="253"/>
      <c r="U81" s="254"/>
      <c r="V81" s="255"/>
      <c r="W81" s="240"/>
      <c r="X81" s="256"/>
      <c r="Y81" s="254"/>
      <c r="Z81" s="255"/>
      <c r="AA81" s="240"/>
      <c r="AB81" s="243"/>
      <c r="AC81" s="222"/>
      <c r="AD81" s="222"/>
      <c r="AE81" s="222"/>
      <c r="AF81" s="222"/>
      <c r="AG81" s="222"/>
      <c r="AH81" s="222"/>
      <c r="AI81" s="222"/>
      <c r="AJ81" s="222"/>
    </row>
    <row r="82" spans="2:36" x14ac:dyDescent="0.15">
      <c r="B82" s="229" t="s">
        <v>514</v>
      </c>
      <c r="C82" s="230">
        <v>9.6999998092651367</v>
      </c>
      <c r="D82" s="247" t="s">
        <v>686</v>
      </c>
      <c r="E82" s="232">
        <v>0</v>
      </c>
      <c r="F82" s="233">
        <v>0</v>
      </c>
      <c r="G82" s="233">
        <v>0</v>
      </c>
      <c r="H82" s="248">
        <v>0</v>
      </c>
      <c r="I82" s="249">
        <v>0</v>
      </c>
      <c r="J82" s="233">
        <v>0</v>
      </c>
      <c r="K82" s="233">
        <v>0</v>
      </c>
      <c r="L82" s="248">
        <v>0</v>
      </c>
      <c r="M82" s="249">
        <v>0</v>
      </c>
      <c r="N82" s="233">
        <v>0</v>
      </c>
      <c r="O82" s="233">
        <v>0</v>
      </c>
      <c r="P82" s="248">
        <v>0</v>
      </c>
      <c r="Q82" s="250"/>
      <c r="R82" s="251"/>
      <c r="S82" s="252"/>
      <c r="T82" s="253"/>
      <c r="U82" s="254"/>
      <c r="V82" s="255"/>
      <c r="W82" s="240"/>
      <c r="X82" s="256"/>
      <c r="Y82" s="254"/>
      <c r="Z82" s="255"/>
      <c r="AA82" s="240"/>
      <c r="AB82" s="243"/>
      <c r="AC82" s="222"/>
      <c r="AD82" s="222"/>
      <c r="AE82" s="222"/>
      <c r="AF82" s="222"/>
      <c r="AG82" s="222"/>
      <c r="AH82" s="222"/>
      <c r="AI82" s="222"/>
      <c r="AJ82" s="222"/>
    </row>
    <row r="83" spans="2:36" x14ac:dyDescent="0.15">
      <c r="B83" s="229" t="s">
        <v>515</v>
      </c>
      <c r="C83" s="230">
        <v>10.100000381469727</v>
      </c>
      <c r="D83" s="247" t="s">
        <v>1083</v>
      </c>
      <c r="E83" s="232">
        <v>0</v>
      </c>
      <c r="F83" s="233">
        <v>0</v>
      </c>
      <c r="G83" s="233">
        <v>0</v>
      </c>
      <c r="H83" s="248">
        <v>0</v>
      </c>
      <c r="I83" s="249">
        <v>0</v>
      </c>
      <c r="J83" s="233">
        <v>0</v>
      </c>
      <c r="K83" s="233">
        <v>1</v>
      </c>
      <c r="L83" s="248">
        <v>0</v>
      </c>
      <c r="M83" s="249">
        <v>0</v>
      </c>
      <c r="N83" s="233">
        <v>0</v>
      </c>
      <c r="O83" s="233">
        <v>0</v>
      </c>
      <c r="P83" s="248">
        <v>0</v>
      </c>
      <c r="Q83" s="250"/>
      <c r="R83" s="251"/>
      <c r="S83" s="252"/>
      <c r="T83" s="253"/>
      <c r="U83" s="254"/>
      <c r="V83" s="255"/>
      <c r="W83" s="240">
        <v>4.4999999999999998E-2</v>
      </c>
      <c r="X83" s="256"/>
      <c r="Y83" s="254"/>
      <c r="Z83" s="255"/>
      <c r="AA83" s="240"/>
      <c r="AB83" s="243"/>
      <c r="AC83" s="222"/>
      <c r="AD83" s="222"/>
      <c r="AE83" s="222"/>
      <c r="AF83" s="222"/>
      <c r="AG83" s="222"/>
      <c r="AH83" s="222"/>
      <c r="AI83" s="222"/>
      <c r="AJ83" s="222"/>
    </row>
    <row r="84" spans="2:36" x14ac:dyDescent="0.15">
      <c r="B84" s="229" t="s">
        <v>516</v>
      </c>
      <c r="C84" s="230">
        <v>10</v>
      </c>
      <c r="D84" s="247" t="s">
        <v>1083</v>
      </c>
      <c r="E84" s="232">
        <v>0</v>
      </c>
      <c r="F84" s="233">
        <v>0</v>
      </c>
      <c r="G84" s="233">
        <v>0</v>
      </c>
      <c r="H84" s="248">
        <v>0</v>
      </c>
      <c r="I84" s="249">
        <v>0</v>
      </c>
      <c r="J84" s="233">
        <v>0</v>
      </c>
      <c r="K84" s="233">
        <v>1</v>
      </c>
      <c r="L84" s="248">
        <v>0</v>
      </c>
      <c r="M84" s="249">
        <v>0</v>
      </c>
      <c r="N84" s="233">
        <v>0</v>
      </c>
      <c r="O84" s="233">
        <v>0</v>
      </c>
      <c r="P84" s="248">
        <v>0</v>
      </c>
      <c r="Q84" s="250"/>
      <c r="R84" s="251"/>
      <c r="S84" s="252"/>
      <c r="T84" s="253"/>
      <c r="U84" s="254"/>
      <c r="V84" s="255"/>
      <c r="W84" s="240">
        <v>0.06</v>
      </c>
      <c r="X84" s="256"/>
      <c r="Y84" s="254"/>
      <c r="Z84" s="255"/>
      <c r="AA84" s="240"/>
      <c r="AB84" s="243"/>
      <c r="AC84" s="222"/>
      <c r="AD84" s="222"/>
      <c r="AE84" s="222"/>
      <c r="AF84" s="222"/>
      <c r="AG84" s="222"/>
      <c r="AH84" s="222"/>
      <c r="AI84" s="222"/>
      <c r="AJ84" s="222"/>
    </row>
    <row r="85" spans="2:36" x14ac:dyDescent="0.15">
      <c r="B85" s="229" t="s">
        <v>517</v>
      </c>
      <c r="C85" s="230">
        <v>10</v>
      </c>
      <c r="D85" s="247" t="s">
        <v>686</v>
      </c>
      <c r="E85" s="232">
        <v>0</v>
      </c>
      <c r="F85" s="233">
        <v>0</v>
      </c>
      <c r="G85" s="233">
        <v>0</v>
      </c>
      <c r="H85" s="248">
        <v>0</v>
      </c>
      <c r="I85" s="249">
        <v>0</v>
      </c>
      <c r="J85" s="233">
        <v>0</v>
      </c>
      <c r="K85" s="233">
        <v>0</v>
      </c>
      <c r="L85" s="248">
        <v>0</v>
      </c>
      <c r="M85" s="249">
        <v>0</v>
      </c>
      <c r="N85" s="233">
        <v>0</v>
      </c>
      <c r="O85" s="233">
        <v>0</v>
      </c>
      <c r="P85" s="248">
        <v>0</v>
      </c>
      <c r="Q85" s="250"/>
      <c r="R85" s="251"/>
      <c r="S85" s="252"/>
      <c r="T85" s="253"/>
      <c r="U85" s="254"/>
      <c r="V85" s="255"/>
      <c r="W85" s="240"/>
      <c r="X85" s="256"/>
      <c r="Y85" s="254"/>
      <c r="Z85" s="255"/>
      <c r="AA85" s="240"/>
      <c r="AB85" s="243"/>
      <c r="AC85" s="222"/>
      <c r="AD85" s="222"/>
      <c r="AE85" s="222"/>
      <c r="AF85" s="222"/>
      <c r="AG85" s="222"/>
      <c r="AH85" s="222"/>
      <c r="AI85" s="222"/>
      <c r="AJ85" s="222"/>
    </row>
    <row r="86" spans="2:36" x14ac:dyDescent="0.15">
      <c r="B86" s="229" t="s">
        <v>518</v>
      </c>
      <c r="C86" s="230">
        <v>10</v>
      </c>
      <c r="D86" s="247" t="s">
        <v>1083</v>
      </c>
      <c r="E86" s="232">
        <v>0</v>
      </c>
      <c r="F86" s="233">
        <v>0</v>
      </c>
      <c r="G86" s="233">
        <v>0</v>
      </c>
      <c r="H86" s="248">
        <v>0</v>
      </c>
      <c r="I86" s="249">
        <v>0</v>
      </c>
      <c r="J86" s="233">
        <v>0</v>
      </c>
      <c r="K86" s="233">
        <v>0</v>
      </c>
      <c r="L86" s="248">
        <v>1</v>
      </c>
      <c r="M86" s="249">
        <v>0</v>
      </c>
      <c r="N86" s="233">
        <v>0</v>
      </c>
      <c r="O86" s="233">
        <v>0</v>
      </c>
      <c r="P86" s="248">
        <v>0</v>
      </c>
      <c r="Q86" s="250"/>
      <c r="R86" s="251"/>
      <c r="S86" s="252"/>
      <c r="T86" s="253"/>
      <c r="U86" s="254"/>
      <c r="V86" s="255"/>
      <c r="W86" s="240"/>
      <c r="X86" s="256">
        <v>0.01</v>
      </c>
      <c r="Y86" s="254"/>
      <c r="Z86" s="255"/>
      <c r="AA86" s="240"/>
      <c r="AB86" s="243"/>
      <c r="AC86" s="222"/>
      <c r="AD86" s="222"/>
      <c r="AE86" s="222"/>
      <c r="AF86" s="222"/>
      <c r="AG86" s="222"/>
      <c r="AH86" s="222"/>
      <c r="AI86" s="222"/>
      <c r="AJ86" s="222"/>
    </row>
    <row r="87" spans="2:36" x14ac:dyDescent="0.15">
      <c r="B87" s="229" t="s">
        <v>519</v>
      </c>
      <c r="C87" s="230">
        <v>10.100000381469727</v>
      </c>
      <c r="D87" s="247" t="s">
        <v>686</v>
      </c>
      <c r="E87" s="232">
        <v>0</v>
      </c>
      <c r="F87" s="233">
        <v>0</v>
      </c>
      <c r="G87" s="233">
        <v>0</v>
      </c>
      <c r="H87" s="248">
        <v>0</v>
      </c>
      <c r="I87" s="249">
        <v>0</v>
      </c>
      <c r="J87" s="233">
        <v>0</v>
      </c>
      <c r="K87" s="233">
        <v>0</v>
      </c>
      <c r="L87" s="248">
        <v>0</v>
      </c>
      <c r="M87" s="249">
        <v>0</v>
      </c>
      <c r="N87" s="233">
        <v>0</v>
      </c>
      <c r="O87" s="233">
        <v>0</v>
      </c>
      <c r="P87" s="248">
        <v>0</v>
      </c>
      <c r="Q87" s="250"/>
      <c r="R87" s="251"/>
      <c r="S87" s="252"/>
      <c r="T87" s="253"/>
      <c r="U87" s="254"/>
      <c r="V87" s="255"/>
      <c r="W87" s="240"/>
      <c r="X87" s="256"/>
      <c r="Y87" s="254"/>
      <c r="Z87" s="255"/>
      <c r="AA87" s="240"/>
      <c r="AB87" s="243"/>
      <c r="AC87" s="222"/>
      <c r="AD87" s="222"/>
      <c r="AE87" s="222"/>
      <c r="AF87" s="222"/>
      <c r="AG87" s="222"/>
      <c r="AH87" s="222"/>
      <c r="AI87" s="222"/>
      <c r="AJ87" s="222"/>
    </row>
    <row r="88" spans="2:36" x14ac:dyDescent="0.15">
      <c r="B88" s="229" t="s">
        <v>520</v>
      </c>
      <c r="C88" s="230">
        <v>10</v>
      </c>
      <c r="D88" s="247" t="s">
        <v>686</v>
      </c>
      <c r="E88" s="232">
        <v>0</v>
      </c>
      <c r="F88" s="233">
        <v>0</v>
      </c>
      <c r="G88" s="233">
        <v>0</v>
      </c>
      <c r="H88" s="248">
        <v>0</v>
      </c>
      <c r="I88" s="249">
        <v>0</v>
      </c>
      <c r="J88" s="233">
        <v>0</v>
      </c>
      <c r="K88" s="233">
        <v>0</v>
      </c>
      <c r="L88" s="248">
        <v>0</v>
      </c>
      <c r="M88" s="249">
        <v>0</v>
      </c>
      <c r="N88" s="233">
        <v>0</v>
      </c>
      <c r="O88" s="233">
        <v>0</v>
      </c>
      <c r="P88" s="248">
        <v>0</v>
      </c>
      <c r="Q88" s="250"/>
      <c r="R88" s="251"/>
      <c r="S88" s="252"/>
      <c r="T88" s="253"/>
      <c r="U88" s="254"/>
      <c r="V88" s="255"/>
      <c r="W88" s="240"/>
      <c r="X88" s="256"/>
      <c r="Y88" s="254"/>
      <c r="Z88" s="255"/>
      <c r="AA88" s="240"/>
      <c r="AB88" s="243"/>
      <c r="AC88" s="222"/>
      <c r="AD88" s="222"/>
      <c r="AE88" s="222"/>
      <c r="AF88" s="222"/>
      <c r="AG88" s="222"/>
      <c r="AH88" s="222"/>
      <c r="AI88" s="222"/>
      <c r="AJ88" s="222"/>
    </row>
    <row r="89" spans="2:36" x14ac:dyDescent="0.15">
      <c r="B89" s="229" t="s">
        <v>521</v>
      </c>
      <c r="C89" s="230">
        <v>10.100000381469727</v>
      </c>
      <c r="D89" s="247" t="s">
        <v>686</v>
      </c>
      <c r="E89" s="232">
        <v>0</v>
      </c>
      <c r="F89" s="233">
        <v>0</v>
      </c>
      <c r="G89" s="233">
        <v>0</v>
      </c>
      <c r="H89" s="248">
        <v>0</v>
      </c>
      <c r="I89" s="249">
        <v>0</v>
      </c>
      <c r="J89" s="233">
        <v>0</v>
      </c>
      <c r="K89" s="233">
        <v>0</v>
      </c>
      <c r="L89" s="248">
        <v>0</v>
      </c>
      <c r="M89" s="249">
        <v>0</v>
      </c>
      <c r="N89" s="233">
        <v>0</v>
      </c>
      <c r="O89" s="233">
        <v>0</v>
      </c>
      <c r="P89" s="248">
        <v>0</v>
      </c>
      <c r="Q89" s="250"/>
      <c r="R89" s="251"/>
      <c r="S89" s="252"/>
      <c r="T89" s="253"/>
      <c r="U89" s="254"/>
      <c r="V89" s="255"/>
      <c r="W89" s="240"/>
      <c r="X89" s="256"/>
      <c r="Y89" s="254"/>
      <c r="Z89" s="255"/>
      <c r="AA89" s="240"/>
      <c r="AB89" s="243"/>
      <c r="AC89" s="222"/>
      <c r="AD89" s="222"/>
      <c r="AE89" s="222"/>
      <c r="AF89" s="222"/>
      <c r="AG89" s="222"/>
      <c r="AH89" s="222"/>
      <c r="AI89" s="222"/>
      <c r="AJ89" s="222"/>
    </row>
    <row r="90" spans="2:36" x14ac:dyDescent="0.15">
      <c r="B90" s="229" t="s">
        <v>522</v>
      </c>
      <c r="C90" s="230">
        <v>10</v>
      </c>
      <c r="D90" s="247" t="s">
        <v>1083</v>
      </c>
      <c r="E90" s="232">
        <v>0</v>
      </c>
      <c r="F90" s="233">
        <v>0</v>
      </c>
      <c r="G90" s="233">
        <v>0</v>
      </c>
      <c r="H90" s="248">
        <v>0</v>
      </c>
      <c r="I90" s="249">
        <v>0</v>
      </c>
      <c r="J90" s="233">
        <v>0</v>
      </c>
      <c r="K90" s="233">
        <v>1</v>
      </c>
      <c r="L90" s="248">
        <v>0</v>
      </c>
      <c r="M90" s="249">
        <v>0</v>
      </c>
      <c r="N90" s="233">
        <v>0</v>
      </c>
      <c r="O90" s="233">
        <v>0</v>
      </c>
      <c r="P90" s="248">
        <v>0</v>
      </c>
      <c r="Q90" s="250"/>
      <c r="R90" s="251"/>
      <c r="S90" s="252"/>
      <c r="T90" s="253"/>
      <c r="U90" s="254"/>
      <c r="V90" s="255"/>
      <c r="W90" s="240">
        <v>0.08</v>
      </c>
      <c r="X90" s="256"/>
      <c r="Y90" s="254"/>
      <c r="Z90" s="255"/>
      <c r="AA90" s="240"/>
      <c r="AB90" s="243"/>
      <c r="AC90" s="222"/>
      <c r="AD90" s="222"/>
      <c r="AE90" s="222"/>
      <c r="AF90" s="222"/>
      <c r="AG90" s="222"/>
      <c r="AH90" s="222"/>
      <c r="AI90" s="222"/>
      <c r="AJ90" s="222"/>
    </row>
    <row r="91" spans="2:36" x14ac:dyDescent="0.15">
      <c r="B91" s="229" t="s">
        <v>523</v>
      </c>
      <c r="C91" s="230">
        <v>10.100000381469727</v>
      </c>
      <c r="D91" s="247" t="s">
        <v>686</v>
      </c>
      <c r="E91" s="232">
        <v>0</v>
      </c>
      <c r="F91" s="233">
        <v>0</v>
      </c>
      <c r="G91" s="233">
        <v>0</v>
      </c>
      <c r="H91" s="248">
        <v>0</v>
      </c>
      <c r="I91" s="249">
        <v>0</v>
      </c>
      <c r="J91" s="233">
        <v>0</v>
      </c>
      <c r="K91" s="233">
        <v>0</v>
      </c>
      <c r="L91" s="248">
        <v>0</v>
      </c>
      <c r="M91" s="249">
        <v>0</v>
      </c>
      <c r="N91" s="233">
        <v>0</v>
      </c>
      <c r="O91" s="233">
        <v>0</v>
      </c>
      <c r="P91" s="248">
        <v>0</v>
      </c>
      <c r="Q91" s="250"/>
      <c r="R91" s="251"/>
      <c r="S91" s="252"/>
      <c r="T91" s="253"/>
      <c r="U91" s="254"/>
      <c r="V91" s="255"/>
      <c r="W91" s="240"/>
      <c r="X91" s="256"/>
      <c r="Y91" s="254"/>
      <c r="Z91" s="255"/>
      <c r="AA91" s="240"/>
      <c r="AB91" s="243"/>
      <c r="AC91" s="222"/>
      <c r="AD91" s="222"/>
      <c r="AE91" s="222"/>
      <c r="AF91" s="222"/>
      <c r="AG91" s="222"/>
      <c r="AH91" s="222"/>
      <c r="AI91" s="222"/>
      <c r="AJ91" s="222"/>
    </row>
    <row r="92" spans="2:36" x14ac:dyDescent="0.15">
      <c r="B92" s="229" t="s">
        <v>524</v>
      </c>
      <c r="C92" s="230">
        <v>10</v>
      </c>
      <c r="D92" s="247" t="s">
        <v>1083</v>
      </c>
      <c r="E92" s="232">
        <v>0</v>
      </c>
      <c r="F92" s="233">
        <v>0</v>
      </c>
      <c r="G92" s="233">
        <v>0</v>
      </c>
      <c r="H92" s="248">
        <v>0</v>
      </c>
      <c r="I92" s="249">
        <v>0</v>
      </c>
      <c r="J92" s="233">
        <v>0</v>
      </c>
      <c r="K92" s="233">
        <v>2</v>
      </c>
      <c r="L92" s="248">
        <v>0</v>
      </c>
      <c r="M92" s="249">
        <v>0</v>
      </c>
      <c r="N92" s="233">
        <v>0</v>
      </c>
      <c r="O92" s="233">
        <v>0</v>
      </c>
      <c r="P92" s="248">
        <v>0</v>
      </c>
      <c r="Q92" s="250"/>
      <c r="R92" s="251"/>
      <c r="S92" s="252"/>
      <c r="T92" s="253"/>
      <c r="U92" s="254"/>
      <c r="V92" s="255"/>
      <c r="W92" s="240">
        <v>4.4999999999999998E-2</v>
      </c>
      <c r="X92" s="256"/>
      <c r="Y92" s="254"/>
      <c r="Z92" s="255"/>
      <c r="AA92" s="240"/>
      <c r="AB92" s="243"/>
      <c r="AC92" s="222"/>
      <c r="AD92" s="222"/>
      <c r="AE92" s="222"/>
      <c r="AF92" s="222"/>
      <c r="AG92" s="222"/>
      <c r="AH92" s="222"/>
      <c r="AI92" s="222"/>
      <c r="AJ92" s="222"/>
    </row>
    <row r="93" spans="2:36" x14ac:dyDescent="0.15">
      <c r="B93" s="229" t="s">
        <v>525</v>
      </c>
      <c r="C93" s="230">
        <v>10</v>
      </c>
      <c r="D93" s="247" t="s">
        <v>686</v>
      </c>
      <c r="E93" s="232">
        <v>0</v>
      </c>
      <c r="F93" s="233">
        <v>0</v>
      </c>
      <c r="G93" s="233">
        <v>0</v>
      </c>
      <c r="H93" s="248">
        <v>0</v>
      </c>
      <c r="I93" s="249">
        <v>0</v>
      </c>
      <c r="J93" s="233">
        <v>0</v>
      </c>
      <c r="K93" s="233">
        <v>0</v>
      </c>
      <c r="L93" s="248">
        <v>0</v>
      </c>
      <c r="M93" s="249">
        <v>0</v>
      </c>
      <c r="N93" s="233">
        <v>0</v>
      </c>
      <c r="O93" s="233">
        <v>0</v>
      </c>
      <c r="P93" s="248">
        <v>0</v>
      </c>
      <c r="Q93" s="250"/>
      <c r="R93" s="251"/>
      <c r="S93" s="252"/>
      <c r="T93" s="253"/>
      <c r="U93" s="254"/>
      <c r="V93" s="255"/>
      <c r="W93" s="240"/>
      <c r="X93" s="256"/>
      <c r="Y93" s="254"/>
      <c r="Z93" s="255"/>
      <c r="AA93" s="240"/>
      <c r="AB93" s="243"/>
      <c r="AC93" s="222"/>
      <c r="AD93" s="222"/>
      <c r="AE93" s="222"/>
      <c r="AF93" s="222"/>
      <c r="AG93" s="222"/>
      <c r="AH93" s="222"/>
      <c r="AI93" s="222"/>
      <c r="AJ93" s="222"/>
    </row>
    <row r="94" spans="2:36" x14ac:dyDescent="0.15">
      <c r="B94" s="229" t="s">
        <v>526</v>
      </c>
      <c r="C94" s="230">
        <v>10</v>
      </c>
      <c r="D94" s="247" t="s">
        <v>686</v>
      </c>
      <c r="E94" s="232">
        <v>0</v>
      </c>
      <c r="F94" s="233">
        <v>0</v>
      </c>
      <c r="G94" s="233">
        <v>0</v>
      </c>
      <c r="H94" s="248">
        <v>0</v>
      </c>
      <c r="I94" s="249">
        <v>0</v>
      </c>
      <c r="J94" s="233">
        <v>0</v>
      </c>
      <c r="K94" s="233">
        <v>0</v>
      </c>
      <c r="L94" s="248">
        <v>0</v>
      </c>
      <c r="M94" s="249">
        <v>0</v>
      </c>
      <c r="N94" s="233">
        <v>0</v>
      </c>
      <c r="O94" s="233">
        <v>0</v>
      </c>
      <c r="P94" s="248">
        <v>0</v>
      </c>
      <c r="Q94" s="250"/>
      <c r="R94" s="251"/>
      <c r="S94" s="252"/>
      <c r="T94" s="253"/>
      <c r="U94" s="254"/>
      <c r="V94" s="255"/>
      <c r="W94" s="240"/>
      <c r="X94" s="256"/>
      <c r="Y94" s="254"/>
      <c r="Z94" s="255"/>
      <c r="AA94" s="240"/>
      <c r="AB94" s="243"/>
      <c r="AC94" s="222"/>
      <c r="AD94" s="222"/>
      <c r="AE94" s="222"/>
      <c r="AF94" s="222"/>
      <c r="AG94" s="222"/>
      <c r="AH94" s="222"/>
      <c r="AI94" s="222"/>
      <c r="AJ94" s="222"/>
    </row>
    <row r="95" spans="2:36" x14ac:dyDescent="0.15">
      <c r="B95" s="229" t="s">
        <v>527</v>
      </c>
      <c r="C95" s="230">
        <v>10.100000381469727</v>
      </c>
      <c r="D95" s="247" t="s">
        <v>686</v>
      </c>
      <c r="E95" s="232">
        <v>0</v>
      </c>
      <c r="F95" s="233">
        <v>0</v>
      </c>
      <c r="G95" s="233">
        <v>0</v>
      </c>
      <c r="H95" s="248">
        <v>0</v>
      </c>
      <c r="I95" s="249">
        <v>0</v>
      </c>
      <c r="J95" s="233">
        <v>0</v>
      </c>
      <c r="K95" s="233">
        <v>0</v>
      </c>
      <c r="L95" s="248">
        <v>0</v>
      </c>
      <c r="M95" s="249">
        <v>0</v>
      </c>
      <c r="N95" s="233">
        <v>0</v>
      </c>
      <c r="O95" s="233">
        <v>0</v>
      </c>
      <c r="P95" s="248">
        <v>0</v>
      </c>
      <c r="Q95" s="250"/>
      <c r="R95" s="251"/>
      <c r="S95" s="252"/>
      <c r="T95" s="253"/>
      <c r="U95" s="254"/>
      <c r="V95" s="255"/>
      <c r="W95" s="240"/>
      <c r="X95" s="256"/>
      <c r="Y95" s="254"/>
      <c r="Z95" s="255"/>
      <c r="AA95" s="240"/>
      <c r="AB95" s="243"/>
      <c r="AC95" s="222"/>
      <c r="AD95" s="222"/>
      <c r="AE95" s="222"/>
      <c r="AF95" s="222"/>
      <c r="AG95" s="222"/>
      <c r="AH95" s="222"/>
      <c r="AI95" s="222"/>
      <c r="AJ95" s="222"/>
    </row>
    <row r="96" spans="2:36" x14ac:dyDescent="0.15">
      <c r="B96" s="229" t="s">
        <v>528</v>
      </c>
      <c r="C96" s="230">
        <v>10</v>
      </c>
      <c r="D96" s="247" t="s">
        <v>686</v>
      </c>
      <c r="E96" s="232">
        <v>0</v>
      </c>
      <c r="F96" s="233">
        <v>0</v>
      </c>
      <c r="G96" s="233">
        <v>0</v>
      </c>
      <c r="H96" s="248">
        <v>0</v>
      </c>
      <c r="I96" s="249">
        <v>0</v>
      </c>
      <c r="J96" s="233">
        <v>0</v>
      </c>
      <c r="K96" s="233">
        <v>0</v>
      </c>
      <c r="L96" s="248">
        <v>0</v>
      </c>
      <c r="M96" s="249">
        <v>0</v>
      </c>
      <c r="N96" s="233">
        <v>0</v>
      </c>
      <c r="O96" s="233">
        <v>0</v>
      </c>
      <c r="P96" s="248">
        <v>0</v>
      </c>
      <c r="Q96" s="250"/>
      <c r="R96" s="251"/>
      <c r="S96" s="252"/>
      <c r="T96" s="253"/>
      <c r="U96" s="254"/>
      <c r="V96" s="255"/>
      <c r="W96" s="240"/>
      <c r="X96" s="256"/>
      <c r="Y96" s="254"/>
      <c r="Z96" s="255"/>
      <c r="AA96" s="240"/>
      <c r="AB96" s="243"/>
      <c r="AC96" s="222"/>
      <c r="AD96" s="222"/>
      <c r="AE96" s="222"/>
      <c r="AF96" s="222"/>
      <c r="AG96" s="222"/>
      <c r="AH96" s="222"/>
      <c r="AI96" s="222"/>
      <c r="AJ96" s="222"/>
    </row>
    <row r="97" spans="2:36" x14ac:dyDescent="0.15">
      <c r="B97" s="229" t="s">
        <v>529</v>
      </c>
      <c r="C97" s="230">
        <v>10</v>
      </c>
      <c r="D97" s="247" t="s">
        <v>1083</v>
      </c>
      <c r="E97" s="232">
        <v>0</v>
      </c>
      <c r="F97" s="233">
        <v>0</v>
      </c>
      <c r="G97" s="233">
        <v>0</v>
      </c>
      <c r="H97" s="248">
        <v>0</v>
      </c>
      <c r="I97" s="249">
        <v>0</v>
      </c>
      <c r="J97" s="233">
        <v>0</v>
      </c>
      <c r="K97" s="233">
        <v>2</v>
      </c>
      <c r="L97" s="248">
        <v>1</v>
      </c>
      <c r="M97" s="249">
        <v>0</v>
      </c>
      <c r="N97" s="233">
        <v>0</v>
      </c>
      <c r="O97" s="233">
        <v>0</v>
      </c>
      <c r="P97" s="248">
        <v>0</v>
      </c>
      <c r="Q97" s="250"/>
      <c r="R97" s="251"/>
      <c r="S97" s="252"/>
      <c r="T97" s="253"/>
      <c r="U97" s="254"/>
      <c r="V97" s="255"/>
      <c r="W97" s="240">
        <v>0.36249999999999999</v>
      </c>
      <c r="X97" s="256">
        <v>0.04</v>
      </c>
      <c r="Y97" s="254"/>
      <c r="Z97" s="255"/>
      <c r="AA97" s="240"/>
      <c r="AB97" s="243"/>
      <c r="AC97" s="222"/>
      <c r="AD97" s="222"/>
      <c r="AE97" s="222"/>
      <c r="AF97" s="222"/>
      <c r="AG97" s="222"/>
      <c r="AH97" s="222"/>
      <c r="AI97" s="222"/>
      <c r="AJ97" s="222"/>
    </row>
    <row r="98" spans="2:36" x14ac:dyDescent="0.15">
      <c r="B98" s="229" t="s">
        <v>530</v>
      </c>
      <c r="C98" s="230">
        <v>10</v>
      </c>
      <c r="D98" s="247" t="s">
        <v>1083</v>
      </c>
      <c r="E98" s="232">
        <v>0</v>
      </c>
      <c r="F98" s="233">
        <v>0</v>
      </c>
      <c r="G98" s="233">
        <v>0</v>
      </c>
      <c r="H98" s="248">
        <v>0</v>
      </c>
      <c r="I98" s="249">
        <v>0</v>
      </c>
      <c r="J98" s="233">
        <v>0</v>
      </c>
      <c r="K98" s="233">
        <v>0</v>
      </c>
      <c r="L98" s="248">
        <v>2</v>
      </c>
      <c r="M98" s="249">
        <v>0</v>
      </c>
      <c r="N98" s="233">
        <v>0</v>
      </c>
      <c r="O98" s="233">
        <v>0</v>
      </c>
      <c r="P98" s="248">
        <v>0</v>
      </c>
      <c r="Q98" s="250"/>
      <c r="R98" s="251"/>
      <c r="S98" s="252"/>
      <c r="T98" s="253"/>
      <c r="U98" s="254"/>
      <c r="V98" s="255"/>
      <c r="W98" s="240"/>
      <c r="X98" s="256">
        <v>0.13</v>
      </c>
      <c r="Y98" s="254"/>
      <c r="Z98" s="255"/>
      <c r="AA98" s="240"/>
      <c r="AB98" s="243"/>
      <c r="AC98" s="222"/>
      <c r="AD98" s="222"/>
      <c r="AE98" s="222"/>
      <c r="AF98" s="222"/>
      <c r="AG98" s="222"/>
      <c r="AH98" s="222"/>
      <c r="AI98" s="222"/>
      <c r="AJ98" s="222"/>
    </row>
    <row r="99" spans="2:36" x14ac:dyDescent="0.15">
      <c r="B99" s="229" t="s">
        <v>531</v>
      </c>
      <c r="C99" s="230">
        <v>10</v>
      </c>
      <c r="D99" s="247" t="s">
        <v>686</v>
      </c>
      <c r="E99" s="232">
        <v>0</v>
      </c>
      <c r="F99" s="233">
        <v>0</v>
      </c>
      <c r="G99" s="233">
        <v>0</v>
      </c>
      <c r="H99" s="248">
        <v>0</v>
      </c>
      <c r="I99" s="249">
        <v>0</v>
      </c>
      <c r="J99" s="233">
        <v>0</v>
      </c>
      <c r="K99" s="233">
        <v>0</v>
      </c>
      <c r="L99" s="248">
        <v>0</v>
      </c>
      <c r="M99" s="249">
        <v>0</v>
      </c>
      <c r="N99" s="233">
        <v>0</v>
      </c>
      <c r="O99" s="233">
        <v>0</v>
      </c>
      <c r="P99" s="248">
        <v>0</v>
      </c>
      <c r="Q99" s="250"/>
      <c r="R99" s="251"/>
      <c r="S99" s="252"/>
      <c r="T99" s="253"/>
      <c r="U99" s="254"/>
      <c r="V99" s="255"/>
      <c r="W99" s="240"/>
      <c r="X99" s="256"/>
      <c r="Y99" s="254"/>
      <c r="Z99" s="255"/>
      <c r="AA99" s="240"/>
      <c r="AB99" s="243"/>
      <c r="AC99" s="222"/>
      <c r="AD99" s="222"/>
      <c r="AE99" s="222"/>
      <c r="AF99" s="222"/>
      <c r="AG99" s="222"/>
      <c r="AH99" s="222"/>
      <c r="AI99" s="222"/>
      <c r="AJ99" s="222"/>
    </row>
    <row r="100" spans="2:36" x14ac:dyDescent="0.15">
      <c r="B100" s="229" t="s">
        <v>532</v>
      </c>
      <c r="C100" s="230">
        <v>10</v>
      </c>
      <c r="D100" s="247" t="s">
        <v>1083</v>
      </c>
      <c r="E100" s="232">
        <v>0</v>
      </c>
      <c r="F100" s="233">
        <v>0</v>
      </c>
      <c r="G100" s="233">
        <v>0</v>
      </c>
      <c r="H100" s="248">
        <v>0</v>
      </c>
      <c r="I100" s="249">
        <v>0</v>
      </c>
      <c r="J100" s="233">
        <v>0</v>
      </c>
      <c r="K100" s="233">
        <v>1</v>
      </c>
      <c r="L100" s="248">
        <v>0</v>
      </c>
      <c r="M100" s="249">
        <v>0</v>
      </c>
      <c r="N100" s="233">
        <v>0</v>
      </c>
      <c r="O100" s="233">
        <v>0</v>
      </c>
      <c r="P100" s="248">
        <v>0</v>
      </c>
      <c r="Q100" s="250"/>
      <c r="R100" s="251"/>
      <c r="S100" s="252"/>
      <c r="T100" s="253"/>
      <c r="U100" s="254"/>
      <c r="V100" s="255"/>
      <c r="W100" s="240">
        <v>0.01</v>
      </c>
      <c r="X100" s="256"/>
      <c r="Y100" s="254"/>
      <c r="Z100" s="255"/>
      <c r="AA100" s="240"/>
      <c r="AB100" s="243"/>
      <c r="AC100" s="222"/>
      <c r="AD100" s="222"/>
      <c r="AE100" s="222"/>
      <c r="AF100" s="222"/>
      <c r="AG100" s="222"/>
      <c r="AH100" s="222"/>
      <c r="AI100" s="222"/>
      <c r="AJ100" s="222"/>
    </row>
    <row r="101" spans="2:36" x14ac:dyDescent="0.15">
      <c r="B101" s="229" t="s">
        <v>533</v>
      </c>
      <c r="C101" s="230">
        <v>10</v>
      </c>
      <c r="D101" s="247" t="s">
        <v>1083</v>
      </c>
      <c r="E101" s="232">
        <v>0</v>
      </c>
      <c r="F101" s="233">
        <v>0</v>
      </c>
      <c r="G101" s="233">
        <v>0</v>
      </c>
      <c r="H101" s="248">
        <v>0</v>
      </c>
      <c r="I101" s="249">
        <v>0</v>
      </c>
      <c r="J101" s="233">
        <v>0</v>
      </c>
      <c r="K101" s="233">
        <v>0</v>
      </c>
      <c r="L101" s="248">
        <v>1</v>
      </c>
      <c r="M101" s="249">
        <v>0</v>
      </c>
      <c r="N101" s="233">
        <v>0</v>
      </c>
      <c r="O101" s="233">
        <v>0</v>
      </c>
      <c r="P101" s="248">
        <v>0</v>
      </c>
      <c r="Q101" s="250"/>
      <c r="R101" s="251"/>
      <c r="S101" s="252"/>
      <c r="T101" s="253"/>
      <c r="U101" s="254"/>
      <c r="V101" s="255"/>
      <c r="W101" s="240"/>
      <c r="X101" s="256">
        <v>0.03</v>
      </c>
      <c r="Y101" s="254"/>
      <c r="Z101" s="255"/>
      <c r="AA101" s="240"/>
      <c r="AB101" s="243"/>
      <c r="AC101" s="222"/>
      <c r="AD101" s="222"/>
      <c r="AE101" s="222"/>
      <c r="AF101" s="222"/>
      <c r="AG101" s="222"/>
      <c r="AH101" s="222"/>
      <c r="AI101" s="222"/>
      <c r="AJ101" s="222"/>
    </row>
    <row r="102" spans="2:36" x14ac:dyDescent="0.15">
      <c r="B102" s="229" t="s">
        <v>534</v>
      </c>
      <c r="C102" s="230">
        <v>9.8999996185302734</v>
      </c>
      <c r="D102" s="247" t="s">
        <v>686</v>
      </c>
      <c r="E102" s="232">
        <v>0</v>
      </c>
      <c r="F102" s="233">
        <v>0</v>
      </c>
      <c r="G102" s="233">
        <v>0</v>
      </c>
      <c r="H102" s="248">
        <v>0</v>
      </c>
      <c r="I102" s="249">
        <v>0</v>
      </c>
      <c r="J102" s="233">
        <v>0</v>
      </c>
      <c r="K102" s="233">
        <v>0</v>
      </c>
      <c r="L102" s="248">
        <v>0</v>
      </c>
      <c r="M102" s="249">
        <v>0</v>
      </c>
      <c r="N102" s="233">
        <v>0</v>
      </c>
      <c r="O102" s="233">
        <v>0</v>
      </c>
      <c r="P102" s="248">
        <v>0</v>
      </c>
      <c r="Q102" s="250"/>
      <c r="R102" s="251"/>
      <c r="S102" s="252"/>
      <c r="T102" s="253"/>
      <c r="U102" s="254"/>
      <c r="V102" s="255"/>
      <c r="W102" s="240"/>
      <c r="X102" s="256"/>
      <c r="Y102" s="254"/>
      <c r="Z102" s="255"/>
      <c r="AA102" s="240"/>
      <c r="AB102" s="243"/>
      <c r="AC102" s="222"/>
      <c r="AD102" s="222"/>
      <c r="AE102" s="222"/>
      <c r="AF102" s="222"/>
      <c r="AG102" s="222"/>
      <c r="AH102" s="222"/>
      <c r="AI102" s="222"/>
      <c r="AJ102" s="222"/>
    </row>
    <row r="103" spans="2:36" x14ac:dyDescent="0.15">
      <c r="B103" s="229" t="s">
        <v>535</v>
      </c>
      <c r="C103" s="230">
        <v>10.100000381469727</v>
      </c>
      <c r="D103" s="247" t="s">
        <v>1083</v>
      </c>
      <c r="E103" s="232">
        <v>0</v>
      </c>
      <c r="F103" s="233">
        <v>0</v>
      </c>
      <c r="G103" s="233">
        <v>0</v>
      </c>
      <c r="H103" s="248">
        <v>0</v>
      </c>
      <c r="I103" s="249">
        <v>0</v>
      </c>
      <c r="J103" s="233">
        <v>0</v>
      </c>
      <c r="K103" s="233">
        <v>0</v>
      </c>
      <c r="L103" s="248">
        <v>1</v>
      </c>
      <c r="M103" s="249">
        <v>0</v>
      </c>
      <c r="N103" s="233">
        <v>0</v>
      </c>
      <c r="O103" s="233">
        <v>0</v>
      </c>
      <c r="P103" s="248">
        <v>0</v>
      </c>
      <c r="Q103" s="250"/>
      <c r="R103" s="251"/>
      <c r="S103" s="252"/>
      <c r="T103" s="253"/>
      <c r="U103" s="254"/>
      <c r="V103" s="255"/>
      <c r="W103" s="240"/>
      <c r="X103" s="256">
        <v>2.5000000000000001E-3</v>
      </c>
      <c r="Y103" s="254"/>
      <c r="Z103" s="255"/>
      <c r="AA103" s="240"/>
      <c r="AB103" s="243"/>
      <c r="AC103" s="222"/>
      <c r="AD103" s="222"/>
      <c r="AE103" s="222"/>
      <c r="AF103" s="222"/>
      <c r="AG103" s="222"/>
      <c r="AH103" s="222"/>
      <c r="AI103" s="222"/>
      <c r="AJ103" s="222"/>
    </row>
    <row r="104" spans="2:36" x14ac:dyDescent="0.15">
      <c r="B104" s="229" t="s">
        <v>536</v>
      </c>
      <c r="C104" s="230">
        <v>10</v>
      </c>
      <c r="D104" s="247" t="s">
        <v>686</v>
      </c>
      <c r="E104" s="232">
        <v>0</v>
      </c>
      <c r="F104" s="233">
        <v>0</v>
      </c>
      <c r="G104" s="233">
        <v>0</v>
      </c>
      <c r="H104" s="248">
        <v>0</v>
      </c>
      <c r="I104" s="249">
        <v>0</v>
      </c>
      <c r="J104" s="233">
        <v>0</v>
      </c>
      <c r="K104" s="233">
        <v>0</v>
      </c>
      <c r="L104" s="248">
        <v>0</v>
      </c>
      <c r="M104" s="249">
        <v>0</v>
      </c>
      <c r="N104" s="233">
        <v>0</v>
      </c>
      <c r="O104" s="233">
        <v>0</v>
      </c>
      <c r="P104" s="248">
        <v>0</v>
      </c>
      <c r="Q104" s="250"/>
      <c r="R104" s="251"/>
      <c r="S104" s="252"/>
      <c r="T104" s="253"/>
      <c r="U104" s="254"/>
      <c r="V104" s="255"/>
      <c r="W104" s="240"/>
      <c r="X104" s="256"/>
      <c r="Y104" s="254"/>
      <c r="Z104" s="255"/>
      <c r="AA104" s="240"/>
      <c r="AB104" s="243"/>
      <c r="AC104" s="222"/>
      <c r="AD104" s="222"/>
      <c r="AE104" s="222"/>
      <c r="AF104" s="222"/>
      <c r="AG104" s="222"/>
      <c r="AH104" s="222"/>
      <c r="AI104" s="222"/>
      <c r="AJ104" s="222"/>
    </row>
    <row r="105" spans="2:36" x14ac:dyDescent="0.15">
      <c r="B105" s="229" t="s">
        <v>537</v>
      </c>
      <c r="C105" s="230">
        <v>10</v>
      </c>
      <c r="D105" s="247" t="s">
        <v>686</v>
      </c>
      <c r="E105" s="232">
        <v>0</v>
      </c>
      <c r="F105" s="233">
        <v>0</v>
      </c>
      <c r="G105" s="233">
        <v>0</v>
      </c>
      <c r="H105" s="248">
        <v>0</v>
      </c>
      <c r="I105" s="249">
        <v>0</v>
      </c>
      <c r="J105" s="233">
        <v>0</v>
      </c>
      <c r="K105" s="233">
        <v>0</v>
      </c>
      <c r="L105" s="248">
        <v>0</v>
      </c>
      <c r="M105" s="249">
        <v>0</v>
      </c>
      <c r="N105" s="233">
        <v>0</v>
      </c>
      <c r="O105" s="233">
        <v>0</v>
      </c>
      <c r="P105" s="248">
        <v>0</v>
      </c>
      <c r="Q105" s="250"/>
      <c r="R105" s="251"/>
      <c r="S105" s="252"/>
      <c r="T105" s="253"/>
      <c r="U105" s="254"/>
      <c r="V105" s="255"/>
      <c r="W105" s="240"/>
      <c r="X105" s="256"/>
      <c r="Y105" s="254"/>
      <c r="Z105" s="255"/>
      <c r="AA105" s="240"/>
      <c r="AB105" s="243"/>
      <c r="AC105" s="222"/>
      <c r="AD105" s="222"/>
      <c r="AE105" s="222"/>
      <c r="AF105" s="222"/>
      <c r="AG105" s="222"/>
      <c r="AH105" s="222"/>
      <c r="AI105" s="222"/>
      <c r="AJ105" s="222"/>
    </row>
    <row r="106" spans="2:36" x14ac:dyDescent="0.15">
      <c r="B106" s="229" t="s">
        <v>538</v>
      </c>
      <c r="C106" s="230">
        <v>10.100000381469727</v>
      </c>
      <c r="D106" s="247" t="s">
        <v>686</v>
      </c>
      <c r="E106" s="232">
        <v>0</v>
      </c>
      <c r="F106" s="233">
        <v>0</v>
      </c>
      <c r="G106" s="233">
        <v>0</v>
      </c>
      <c r="H106" s="248">
        <v>0</v>
      </c>
      <c r="I106" s="249">
        <v>0</v>
      </c>
      <c r="J106" s="233">
        <v>0</v>
      </c>
      <c r="K106" s="233">
        <v>0</v>
      </c>
      <c r="L106" s="248">
        <v>0</v>
      </c>
      <c r="M106" s="249">
        <v>0</v>
      </c>
      <c r="N106" s="233">
        <v>0</v>
      </c>
      <c r="O106" s="233">
        <v>0</v>
      </c>
      <c r="P106" s="248">
        <v>0</v>
      </c>
      <c r="Q106" s="250"/>
      <c r="R106" s="251"/>
      <c r="S106" s="252"/>
      <c r="T106" s="253"/>
      <c r="U106" s="254"/>
      <c r="V106" s="255"/>
      <c r="W106" s="240"/>
      <c r="X106" s="256"/>
      <c r="Y106" s="254"/>
      <c r="Z106" s="255"/>
      <c r="AA106" s="240"/>
      <c r="AB106" s="243"/>
      <c r="AC106" s="222"/>
      <c r="AD106" s="222"/>
      <c r="AE106" s="222"/>
      <c r="AF106" s="222"/>
      <c r="AG106" s="222"/>
      <c r="AH106" s="222"/>
      <c r="AI106" s="222"/>
      <c r="AJ106" s="222"/>
    </row>
    <row r="107" spans="2:36" x14ac:dyDescent="0.15">
      <c r="B107" s="229" t="s">
        <v>539</v>
      </c>
      <c r="C107" s="230">
        <v>10</v>
      </c>
      <c r="D107" s="247" t="s">
        <v>1083</v>
      </c>
      <c r="E107" s="232">
        <v>0</v>
      </c>
      <c r="F107" s="233">
        <v>0</v>
      </c>
      <c r="G107" s="233">
        <v>0</v>
      </c>
      <c r="H107" s="248">
        <v>0</v>
      </c>
      <c r="I107" s="249">
        <v>0</v>
      </c>
      <c r="J107" s="233">
        <v>0</v>
      </c>
      <c r="K107" s="233">
        <v>0</v>
      </c>
      <c r="L107" s="248">
        <v>1</v>
      </c>
      <c r="M107" s="249">
        <v>0</v>
      </c>
      <c r="N107" s="233">
        <v>0</v>
      </c>
      <c r="O107" s="233">
        <v>0</v>
      </c>
      <c r="P107" s="248">
        <v>0</v>
      </c>
      <c r="Q107" s="250"/>
      <c r="R107" s="251"/>
      <c r="S107" s="252"/>
      <c r="T107" s="253"/>
      <c r="U107" s="254"/>
      <c r="V107" s="255"/>
      <c r="W107" s="240"/>
      <c r="X107" s="256">
        <v>2.5000000000000001E-3</v>
      </c>
      <c r="Y107" s="254"/>
      <c r="Z107" s="255"/>
      <c r="AA107" s="240"/>
      <c r="AB107" s="243"/>
      <c r="AC107" s="222"/>
      <c r="AD107" s="222"/>
      <c r="AE107" s="222"/>
      <c r="AF107" s="222"/>
      <c r="AG107" s="222"/>
      <c r="AH107" s="222"/>
      <c r="AI107" s="222"/>
      <c r="AJ107" s="222"/>
    </row>
    <row r="108" spans="2:36" x14ac:dyDescent="0.15">
      <c r="B108" s="229" t="s">
        <v>540</v>
      </c>
      <c r="C108" s="230">
        <v>10</v>
      </c>
      <c r="D108" s="247" t="s">
        <v>1083</v>
      </c>
      <c r="E108" s="232">
        <v>0</v>
      </c>
      <c r="F108" s="233">
        <v>0</v>
      </c>
      <c r="G108" s="233">
        <v>0</v>
      </c>
      <c r="H108" s="248">
        <v>0</v>
      </c>
      <c r="I108" s="249">
        <v>0</v>
      </c>
      <c r="J108" s="233">
        <v>0</v>
      </c>
      <c r="K108" s="233">
        <v>1</v>
      </c>
      <c r="L108" s="248">
        <v>0</v>
      </c>
      <c r="M108" s="249">
        <v>0</v>
      </c>
      <c r="N108" s="233">
        <v>0</v>
      </c>
      <c r="O108" s="233">
        <v>0</v>
      </c>
      <c r="P108" s="248">
        <v>0</v>
      </c>
      <c r="Q108" s="250"/>
      <c r="R108" s="251"/>
      <c r="S108" s="252"/>
      <c r="T108" s="253"/>
      <c r="U108" s="254"/>
      <c r="V108" s="255"/>
      <c r="W108" s="240">
        <v>0.04</v>
      </c>
      <c r="X108" s="256"/>
      <c r="Y108" s="254"/>
      <c r="Z108" s="255"/>
      <c r="AA108" s="240"/>
      <c r="AB108" s="243"/>
      <c r="AC108" s="222"/>
      <c r="AD108" s="222"/>
      <c r="AE108" s="222"/>
      <c r="AF108" s="222"/>
      <c r="AG108" s="222"/>
      <c r="AH108" s="222"/>
      <c r="AI108" s="222"/>
      <c r="AJ108" s="222"/>
    </row>
    <row r="109" spans="2:36" x14ac:dyDescent="0.15">
      <c r="B109" s="229" t="s">
        <v>541</v>
      </c>
      <c r="C109" s="230">
        <v>10.100000381469727</v>
      </c>
      <c r="D109" s="247" t="s">
        <v>686</v>
      </c>
      <c r="E109" s="232">
        <v>0</v>
      </c>
      <c r="F109" s="233">
        <v>0</v>
      </c>
      <c r="G109" s="233">
        <v>0</v>
      </c>
      <c r="H109" s="248">
        <v>0</v>
      </c>
      <c r="I109" s="249">
        <v>0</v>
      </c>
      <c r="J109" s="233">
        <v>0</v>
      </c>
      <c r="K109" s="233">
        <v>0</v>
      </c>
      <c r="L109" s="248">
        <v>0</v>
      </c>
      <c r="M109" s="249">
        <v>0</v>
      </c>
      <c r="N109" s="233">
        <v>0</v>
      </c>
      <c r="O109" s="233">
        <v>0</v>
      </c>
      <c r="P109" s="248">
        <v>0</v>
      </c>
      <c r="Q109" s="250"/>
      <c r="R109" s="251"/>
      <c r="S109" s="252"/>
      <c r="T109" s="253"/>
      <c r="U109" s="254"/>
      <c r="V109" s="255"/>
      <c r="W109" s="240"/>
      <c r="X109" s="256"/>
      <c r="Y109" s="254"/>
      <c r="Z109" s="255"/>
      <c r="AA109" s="240"/>
      <c r="AB109" s="243"/>
      <c r="AC109" s="222"/>
      <c r="AD109" s="222"/>
      <c r="AE109" s="222"/>
      <c r="AF109" s="222"/>
      <c r="AG109" s="222"/>
      <c r="AH109" s="222"/>
      <c r="AI109" s="222"/>
      <c r="AJ109" s="222"/>
    </row>
    <row r="110" spans="2:36" x14ac:dyDescent="0.15">
      <c r="B110" s="229" t="s">
        <v>317</v>
      </c>
      <c r="C110" s="230">
        <v>10</v>
      </c>
      <c r="D110" s="247" t="s">
        <v>1083</v>
      </c>
      <c r="E110" s="232">
        <v>0</v>
      </c>
      <c r="F110" s="233">
        <v>0</v>
      </c>
      <c r="G110" s="233">
        <v>0</v>
      </c>
      <c r="H110" s="248">
        <v>0</v>
      </c>
      <c r="I110" s="249">
        <v>0</v>
      </c>
      <c r="J110" s="233">
        <v>0</v>
      </c>
      <c r="K110" s="233">
        <v>0</v>
      </c>
      <c r="L110" s="248">
        <v>1</v>
      </c>
      <c r="M110" s="249">
        <v>0</v>
      </c>
      <c r="N110" s="233">
        <v>0</v>
      </c>
      <c r="O110" s="233">
        <v>0</v>
      </c>
      <c r="P110" s="248">
        <v>0</v>
      </c>
      <c r="Q110" s="250"/>
      <c r="R110" s="251"/>
      <c r="S110" s="252"/>
      <c r="T110" s="253"/>
      <c r="U110" s="254"/>
      <c r="V110" s="255"/>
      <c r="W110" s="240"/>
      <c r="X110" s="256">
        <v>0.01</v>
      </c>
      <c r="Y110" s="254"/>
      <c r="Z110" s="255"/>
      <c r="AA110" s="240"/>
      <c r="AB110" s="243"/>
      <c r="AC110" s="222"/>
      <c r="AD110" s="222"/>
      <c r="AE110" s="222"/>
      <c r="AF110" s="222"/>
      <c r="AG110" s="222"/>
      <c r="AH110" s="222"/>
      <c r="AI110" s="222"/>
      <c r="AJ110" s="222"/>
    </row>
    <row r="111" spans="2:36" x14ac:dyDescent="0.15">
      <c r="B111" s="229" t="s">
        <v>318</v>
      </c>
      <c r="C111" s="230">
        <v>9.8999996185302734</v>
      </c>
      <c r="D111" s="247" t="s">
        <v>686</v>
      </c>
      <c r="E111" s="232">
        <v>0</v>
      </c>
      <c r="F111" s="233">
        <v>0</v>
      </c>
      <c r="G111" s="233">
        <v>0</v>
      </c>
      <c r="H111" s="248">
        <v>0</v>
      </c>
      <c r="I111" s="249">
        <v>0</v>
      </c>
      <c r="J111" s="233">
        <v>0</v>
      </c>
      <c r="K111" s="233">
        <v>0</v>
      </c>
      <c r="L111" s="248">
        <v>0</v>
      </c>
      <c r="M111" s="249">
        <v>0</v>
      </c>
      <c r="N111" s="233">
        <v>0</v>
      </c>
      <c r="O111" s="233">
        <v>0</v>
      </c>
      <c r="P111" s="248">
        <v>0</v>
      </c>
      <c r="Q111" s="250"/>
      <c r="R111" s="251"/>
      <c r="S111" s="252"/>
      <c r="T111" s="253"/>
      <c r="U111" s="254"/>
      <c r="V111" s="255"/>
      <c r="W111" s="240"/>
      <c r="X111" s="256"/>
      <c r="Y111" s="254"/>
      <c r="Z111" s="255"/>
      <c r="AA111" s="240"/>
      <c r="AB111" s="243"/>
      <c r="AC111" s="222"/>
      <c r="AD111" s="222"/>
      <c r="AE111" s="222"/>
      <c r="AF111" s="222"/>
      <c r="AG111" s="222"/>
      <c r="AH111" s="222"/>
      <c r="AI111" s="222"/>
      <c r="AJ111" s="222"/>
    </row>
    <row r="112" spans="2:36" x14ac:dyDescent="0.15">
      <c r="B112" s="229" t="s">
        <v>319</v>
      </c>
      <c r="C112" s="230">
        <v>10</v>
      </c>
      <c r="D112" s="247" t="s">
        <v>686</v>
      </c>
      <c r="E112" s="232">
        <v>0</v>
      </c>
      <c r="F112" s="233">
        <v>0</v>
      </c>
      <c r="G112" s="233">
        <v>0</v>
      </c>
      <c r="H112" s="248">
        <v>0</v>
      </c>
      <c r="I112" s="249">
        <v>0</v>
      </c>
      <c r="J112" s="233">
        <v>0</v>
      </c>
      <c r="K112" s="233">
        <v>0</v>
      </c>
      <c r="L112" s="248">
        <v>0</v>
      </c>
      <c r="M112" s="249">
        <v>0</v>
      </c>
      <c r="N112" s="233">
        <v>0</v>
      </c>
      <c r="O112" s="233">
        <v>0</v>
      </c>
      <c r="P112" s="248">
        <v>0</v>
      </c>
      <c r="Q112" s="250"/>
      <c r="R112" s="251"/>
      <c r="S112" s="252"/>
      <c r="T112" s="253"/>
      <c r="U112" s="254"/>
      <c r="V112" s="255"/>
      <c r="W112" s="240"/>
      <c r="X112" s="256"/>
      <c r="Y112" s="254"/>
      <c r="Z112" s="255"/>
      <c r="AA112" s="240"/>
      <c r="AB112" s="243"/>
      <c r="AC112" s="222"/>
      <c r="AD112" s="222"/>
      <c r="AE112" s="222"/>
      <c r="AF112" s="222"/>
      <c r="AG112" s="222"/>
      <c r="AH112" s="222"/>
      <c r="AI112" s="222"/>
      <c r="AJ112" s="222"/>
    </row>
    <row r="113" spans="2:36" x14ac:dyDescent="0.15">
      <c r="B113" s="229" t="s">
        <v>320</v>
      </c>
      <c r="C113" s="230">
        <v>10</v>
      </c>
      <c r="D113" s="247" t="s">
        <v>686</v>
      </c>
      <c r="E113" s="232">
        <v>0</v>
      </c>
      <c r="F113" s="233">
        <v>0</v>
      </c>
      <c r="G113" s="233">
        <v>0</v>
      </c>
      <c r="H113" s="248">
        <v>0</v>
      </c>
      <c r="I113" s="249">
        <v>0</v>
      </c>
      <c r="J113" s="233">
        <v>0</v>
      </c>
      <c r="K113" s="233">
        <v>0</v>
      </c>
      <c r="L113" s="248">
        <v>0</v>
      </c>
      <c r="M113" s="249">
        <v>0</v>
      </c>
      <c r="N113" s="233">
        <v>0</v>
      </c>
      <c r="O113" s="233">
        <v>0</v>
      </c>
      <c r="P113" s="248">
        <v>0</v>
      </c>
      <c r="Q113" s="250"/>
      <c r="R113" s="251"/>
      <c r="S113" s="252"/>
      <c r="T113" s="253"/>
      <c r="U113" s="254"/>
      <c r="V113" s="255"/>
      <c r="W113" s="240"/>
      <c r="X113" s="256"/>
      <c r="Y113" s="254"/>
      <c r="Z113" s="255"/>
      <c r="AA113" s="240"/>
      <c r="AB113" s="243"/>
      <c r="AC113" s="222"/>
      <c r="AD113" s="222"/>
      <c r="AE113" s="222"/>
      <c r="AF113" s="222"/>
      <c r="AG113" s="222"/>
      <c r="AH113" s="222"/>
      <c r="AI113" s="222"/>
      <c r="AJ113" s="222"/>
    </row>
    <row r="114" spans="2:36" x14ac:dyDescent="0.15">
      <c r="B114" s="229" t="s">
        <v>321</v>
      </c>
      <c r="C114" s="230">
        <v>10.100000381469727</v>
      </c>
      <c r="D114" s="247" t="s">
        <v>686</v>
      </c>
      <c r="E114" s="232">
        <v>0</v>
      </c>
      <c r="F114" s="233">
        <v>0</v>
      </c>
      <c r="G114" s="233">
        <v>0</v>
      </c>
      <c r="H114" s="248">
        <v>0</v>
      </c>
      <c r="I114" s="249">
        <v>0</v>
      </c>
      <c r="J114" s="233">
        <v>0</v>
      </c>
      <c r="K114" s="233">
        <v>0</v>
      </c>
      <c r="L114" s="248">
        <v>0</v>
      </c>
      <c r="M114" s="249">
        <v>0</v>
      </c>
      <c r="N114" s="233">
        <v>0</v>
      </c>
      <c r="O114" s="233">
        <v>0</v>
      </c>
      <c r="P114" s="248">
        <v>0</v>
      </c>
      <c r="Q114" s="250"/>
      <c r="R114" s="251"/>
      <c r="S114" s="252"/>
      <c r="T114" s="253"/>
      <c r="U114" s="254"/>
      <c r="V114" s="255"/>
      <c r="W114" s="240"/>
      <c r="X114" s="256"/>
      <c r="Y114" s="254"/>
      <c r="Z114" s="255"/>
      <c r="AA114" s="240"/>
      <c r="AB114" s="243"/>
      <c r="AC114" s="222"/>
      <c r="AD114" s="222"/>
      <c r="AE114" s="222"/>
      <c r="AF114" s="222"/>
      <c r="AG114" s="222"/>
      <c r="AH114" s="222"/>
      <c r="AI114" s="222"/>
      <c r="AJ114" s="222"/>
    </row>
    <row r="115" spans="2:36" x14ac:dyDescent="0.15">
      <c r="B115" s="229" t="s">
        <v>322</v>
      </c>
      <c r="C115" s="230">
        <v>10</v>
      </c>
      <c r="D115" s="247" t="s">
        <v>686</v>
      </c>
      <c r="E115" s="232">
        <v>0</v>
      </c>
      <c r="F115" s="233">
        <v>0</v>
      </c>
      <c r="G115" s="233">
        <v>0</v>
      </c>
      <c r="H115" s="248">
        <v>0</v>
      </c>
      <c r="I115" s="249">
        <v>0</v>
      </c>
      <c r="J115" s="233">
        <v>0</v>
      </c>
      <c r="K115" s="233">
        <v>0</v>
      </c>
      <c r="L115" s="248">
        <v>0</v>
      </c>
      <c r="M115" s="249">
        <v>0</v>
      </c>
      <c r="N115" s="233">
        <v>0</v>
      </c>
      <c r="O115" s="233">
        <v>0</v>
      </c>
      <c r="P115" s="248">
        <v>0</v>
      </c>
      <c r="Q115" s="250"/>
      <c r="R115" s="251"/>
      <c r="S115" s="252"/>
      <c r="T115" s="253"/>
      <c r="U115" s="254"/>
      <c r="V115" s="255"/>
      <c r="W115" s="240"/>
      <c r="X115" s="256"/>
      <c r="Y115" s="254"/>
      <c r="Z115" s="255"/>
      <c r="AA115" s="240"/>
      <c r="AB115" s="243"/>
      <c r="AC115" s="222"/>
      <c r="AD115" s="222"/>
      <c r="AE115" s="222"/>
      <c r="AF115" s="222"/>
      <c r="AG115" s="222"/>
      <c r="AH115" s="222"/>
      <c r="AI115" s="222"/>
      <c r="AJ115" s="222"/>
    </row>
    <row r="116" spans="2:36" x14ac:dyDescent="0.15">
      <c r="B116" s="229" t="s">
        <v>323</v>
      </c>
      <c r="C116" s="230">
        <v>10</v>
      </c>
      <c r="D116" s="247" t="s">
        <v>686</v>
      </c>
      <c r="E116" s="232">
        <v>0</v>
      </c>
      <c r="F116" s="233">
        <v>0</v>
      </c>
      <c r="G116" s="233">
        <v>0</v>
      </c>
      <c r="H116" s="248">
        <v>0</v>
      </c>
      <c r="I116" s="249">
        <v>0</v>
      </c>
      <c r="J116" s="233">
        <v>0</v>
      </c>
      <c r="K116" s="233">
        <v>0</v>
      </c>
      <c r="L116" s="248">
        <v>0</v>
      </c>
      <c r="M116" s="249">
        <v>0</v>
      </c>
      <c r="N116" s="233">
        <v>0</v>
      </c>
      <c r="O116" s="233">
        <v>0</v>
      </c>
      <c r="P116" s="248">
        <v>0</v>
      </c>
      <c r="Q116" s="250"/>
      <c r="R116" s="251"/>
      <c r="S116" s="252"/>
      <c r="T116" s="253"/>
      <c r="U116" s="254"/>
      <c r="V116" s="255"/>
      <c r="W116" s="240"/>
      <c r="X116" s="256"/>
      <c r="Y116" s="254"/>
      <c r="Z116" s="255"/>
      <c r="AA116" s="240"/>
      <c r="AB116" s="243"/>
      <c r="AC116" s="222"/>
      <c r="AD116" s="222"/>
      <c r="AE116" s="222"/>
      <c r="AF116" s="222"/>
      <c r="AG116" s="222"/>
      <c r="AH116" s="222"/>
      <c r="AI116" s="222"/>
      <c r="AJ116" s="222"/>
    </row>
    <row r="117" spans="2:36" x14ac:dyDescent="0.15">
      <c r="B117" s="229" t="s">
        <v>324</v>
      </c>
      <c r="C117" s="230">
        <v>10</v>
      </c>
      <c r="D117" s="247" t="s">
        <v>686</v>
      </c>
      <c r="E117" s="232">
        <v>0</v>
      </c>
      <c r="F117" s="233">
        <v>0</v>
      </c>
      <c r="G117" s="233">
        <v>0</v>
      </c>
      <c r="H117" s="248">
        <v>0</v>
      </c>
      <c r="I117" s="249">
        <v>0</v>
      </c>
      <c r="J117" s="233">
        <v>0</v>
      </c>
      <c r="K117" s="233">
        <v>0</v>
      </c>
      <c r="L117" s="248">
        <v>0</v>
      </c>
      <c r="M117" s="249">
        <v>0</v>
      </c>
      <c r="N117" s="233">
        <v>0</v>
      </c>
      <c r="O117" s="233">
        <v>0</v>
      </c>
      <c r="P117" s="248">
        <v>0</v>
      </c>
      <c r="Q117" s="250"/>
      <c r="R117" s="251"/>
      <c r="S117" s="252"/>
      <c r="T117" s="253"/>
      <c r="U117" s="254"/>
      <c r="V117" s="255"/>
      <c r="W117" s="240"/>
      <c r="X117" s="256"/>
      <c r="Y117" s="254"/>
      <c r="Z117" s="255"/>
      <c r="AA117" s="240"/>
      <c r="AB117" s="243"/>
      <c r="AC117" s="222"/>
      <c r="AD117" s="222"/>
      <c r="AE117" s="222"/>
      <c r="AF117" s="222"/>
      <c r="AG117" s="222"/>
      <c r="AH117" s="222"/>
      <c r="AI117" s="222"/>
      <c r="AJ117" s="222"/>
    </row>
    <row r="118" spans="2:36" x14ac:dyDescent="0.15">
      <c r="B118" s="229" t="s">
        <v>325</v>
      </c>
      <c r="C118" s="230">
        <v>10</v>
      </c>
      <c r="D118" s="247" t="s">
        <v>686</v>
      </c>
      <c r="E118" s="232">
        <v>0</v>
      </c>
      <c r="F118" s="233">
        <v>0</v>
      </c>
      <c r="G118" s="233">
        <v>0</v>
      </c>
      <c r="H118" s="248">
        <v>0</v>
      </c>
      <c r="I118" s="249">
        <v>0</v>
      </c>
      <c r="J118" s="233">
        <v>0</v>
      </c>
      <c r="K118" s="233">
        <v>0</v>
      </c>
      <c r="L118" s="248">
        <v>0</v>
      </c>
      <c r="M118" s="249">
        <v>0</v>
      </c>
      <c r="N118" s="233">
        <v>0</v>
      </c>
      <c r="O118" s="233">
        <v>0</v>
      </c>
      <c r="P118" s="248">
        <v>0</v>
      </c>
      <c r="Q118" s="250"/>
      <c r="R118" s="251"/>
      <c r="S118" s="252"/>
      <c r="T118" s="253"/>
      <c r="U118" s="254"/>
      <c r="V118" s="255"/>
      <c r="W118" s="240"/>
      <c r="X118" s="256"/>
      <c r="Y118" s="254"/>
      <c r="Z118" s="255"/>
      <c r="AA118" s="240"/>
      <c r="AB118" s="243"/>
      <c r="AC118" s="222"/>
      <c r="AD118" s="222"/>
      <c r="AE118" s="222"/>
      <c r="AF118" s="222"/>
      <c r="AG118" s="222"/>
      <c r="AH118" s="222"/>
      <c r="AI118" s="222"/>
      <c r="AJ118" s="222"/>
    </row>
    <row r="119" spans="2:36" x14ac:dyDescent="0.15">
      <c r="B119" s="229" t="s">
        <v>326</v>
      </c>
      <c r="C119" s="230">
        <v>10.100000381469727</v>
      </c>
      <c r="D119" s="247" t="s">
        <v>686</v>
      </c>
      <c r="E119" s="232">
        <v>0</v>
      </c>
      <c r="F119" s="233">
        <v>0</v>
      </c>
      <c r="G119" s="233">
        <v>0</v>
      </c>
      <c r="H119" s="248">
        <v>0</v>
      </c>
      <c r="I119" s="249">
        <v>0</v>
      </c>
      <c r="J119" s="233">
        <v>0</v>
      </c>
      <c r="K119" s="233">
        <v>0</v>
      </c>
      <c r="L119" s="248">
        <v>0</v>
      </c>
      <c r="M119" s="249">
        <v>0</v>
      </c>
      <c r="N119" s="233">
        <v>0</v>
      </c>
      <c r="O119" s="233">
        <v>0</v>
      </c>
      <c r="P119" s="248">
        <v>0</v>
      </c>
      <c r="Q119" s="250"/>
      <c r="R119" s="251"/>
      <c r="S119" s="252"/>
      <c r="T119" s="253"/>
      <c r="U119" s="254"/>
      <c r="V119" s="255"/>
      <c r="W119" s="240"/>
      <c r="X119" s="256"/>
      <c r="Y119" s="254"/>
      <c r="Z119" s="255"/>
      <c r="AA119" s="240"/>
      <c r="AB119" s="243"/>
      <c r="AC119" s="222"/>
      <c r="AD119" s="222"/>
      <c r="AE119" s="222"/>
      <c r="AF119" s="222"/>
      <c r="AG119" s="222"/>
      <c r="AH119" s="222"/>
      <c r="AI119" s="222"/>
      <c r="AJ119" s="222"/>
    </row>
    <row r="120" spans="2:36" x14ac:dyDescent="0.15">
      <c r="B120" s="229" t="s">
        <v>327</v>
      </c>
      <c r="C120" s="230">
        <v>10</v>
      </c>
      <c r="D120" s="247" t="s">
        <v>686</v>
      </c>
      <c r="E120" s="232">
        <v>0</v>
      </c>
      <c r="F120" s="233">
        <v>0</v>
      </c>
      <c r="G120" s="233">
        <v>0</v>
      </c>
      <c r="H120" s="248">
        <v>0</v>
      </c>
      <c r="I120" s="249">
        <v>0</v>
      </c>
      <c r="J120" s="233">
        <v>0</v>
      </c>
      <c r="K120" s="233">
        <v>0</v>
      </c>
      <c r="L120" s="248">
        <v>0</v>
      </c>
      <c r="M120" s="249">
        <v>0</v>
      </c>
      <c r="N120" s="233">
        <v>0</v>
      </c>
      <c r="O120" s="233">
        <v>0</v>
      </c>
      <c r="P120" s="248">
        <v>0</v>
      </c>
      <c r="Q120" s="250"/>
      <c r="R120" s="251"/>
      <c r="S120" s="252"/>
      <c r="T120" s="253"/>
      <c r="U120" s="254"/>
      <c r="V120" s="255"/>
      <c r="W120" s="240"/>
      <c r="X120" s="256"/>
      <c r="Y120" s="254"/>
      <c r="Z120" s="255"/>
      <c r="AA120" s="240"/>
      <c r="AB120" s="243"/>
      <c r="AC120" s="222"/>
      <c r="AD120" s="222"/>
      <c r="AE120" s="222"/>
      <c r="AF120" s="222"/>
      <c r="AG120" s="222"/>
      <c r="AH120" s="222"/>
      <c r="AI120" s="222"/>
      <c r="AJ120" s="222"/>
    </row>
    <row r="121" spans="2:36" x14ac:dyDescent="0.15">
      <c r="B121" s="229" t="s">
        <v>328</v>
      </c>
      <c r="C121" s="230">
        <v>10</v>
      </c>
      <c r="D121" s="247" t="s">
        <v>686</v>
      </c>
      <c r="E121" s="232">
        <v>0</v>
      </c>
      <c r="F121" s="233">
        <v>0</v>
      </c>
      <c r="G121" s="233">
        <v>0</v>
      </c>
      <c r="H121" s="248">
        <v>0</v>
      </c>
      <c r="I121" s="249">
        <v>0</v>
      </c>
      <c r="J121" s="233">
        <v>0</v>
      </c>
      <c r="K121" s="233">
        <v>0</v>
      </c>
      <c r="L121" s="248">
        <v>0</v>
      </c>
      <c r="M121" s="249">
        <v>0</v>
      </c>
      <c r="N121" s="233">
        <v>0</v>
      </c>
      <c r="O121" s="233">
        <v>0</v>
      </c>
      <c r="P121" s="248">
        <v>0</v>
      </c>
      <c r="Q121" s="250"/>
      <c r="R121" s="251"/>
      <c r="S121" s="252"/>
      <c r="T121" s="253"/>
      <c r="U121" s="254"/>
      <c r="V121" s="255"/>
      <c r="W121" s="240"/>
      <c r="X121" s="256"/>
      <c r="Y121" s="254"/>
      <c r="Z121" s="255"/>
      <c r="AA121" s="240"/>
      <c r="AB121" s="243"/>
      <c r="AC121" s="222"/>
      <c r="AD121" s="222"/>
      <c r="AE121" s="222"/>
      <c r="AF121" s="222"/>
      <c r="AG121" s="222"/>
      <c r="AH121" s="222"/>
      <c r="AI121" s="222"/>
      <c r="AJ121" s="222"/>
    </row>
    <row r="122" spans="2:36" x14ac:dyDescent="0.15">
      <c r="B122" s="229" t="s">
        <v>329</v>
      </c>
      <c r="C122" s="230">
        <v>10.100000381469727</v>
      </c>
      <c r="D122" s="247" t="s">
        <v>686</v>
      </c>
      <c r="E122" s="232">
        <v>0</v>
      </c>
      <c r="F122" s="233">
        <v>0</v>
      </c>
      <c r="G122" s="233">
        <v>0</v>
      </c>
      <c r="H122" s="248">
        <v>0</v>
      </c>
      <c r="I122" s="249">
        <v>0</v>
      </c>
      <c r="J122" s="233">
        <v>0</v>
      </c>
      <c r="K122" s="233">
        <v>0</v>
      </c>
      <c r="L122" s="248">
        <v>0</v>
      </c>
      <c r="M122" s="249">
        <v>0</v>
      </c>
      <c r="N122" s="233">
        <v>0</v>
      </c>
      <c r="O122" s="233">
        <v>0</v>
      </c>
      <c r="P122" s="248">
        <v>0</v>
      </c>
      <c r="Q122" s="250"/>
      <c r="R122" s="251"/>
      <c r="S122" s="252"/>
      <c r="T122" s="253"/>
      <c r="U122" s="254"/>
      <c r="V122" s="255"/>
      <c r="W122" s="240"/>
      <c r="X122" s="256"/>
      <c r="Y122" s="254"/>
      <c r="Z122" s="255"/>
      <c r="AA122" s="240"/>
      <c r="AB122" s="243"/>
      <c r="AC122" s="222"/>
      <c r="AD122" s="222"/>
      <c r="AE122" s="222"/>
      <c r="AF122" s="222"/>
      <c r="AG122" s="222"/>
      <c r="AH122" s="222"/>
      <c r="AI122" s="222"/>
      <c r="AJ122" s="222"/>
    </row>
    <row r="123" spans="2:36" x14ac:dyDescent="0.15">
      <c r="B123" s="229" t="s">
        <v>330</v>
      </c>
      <c r="C123" s="230">
        <v>10.100000381469727</v>
      </c>
      <c r="D123" s="247" t="s">
        <v>686</v>
      </c>
      <c r="E123" s="232">
        <v>0</v>
      </c>
      <c r="F123" s="233">
        <v>0</v>
      </c>
      <c r="G123" s="233">
        <v>0</v>
      </c>
      <c r="H123" s="248">
        <v>0</v>
      </c>
      <c r="I123" s="249">
        <v>0</v>
      </c>
      <c r="J123" s="233">
        <v>0</v>
      </c>
      <c r="K123" s="233">
        <v>0</v>
      </c>
      <c r="L123" s="248">
        <v>0</v>
      </c>
      <c r="M123" s="249">
        <v>0</v>
      </c>
      <c r="N123" s="233">
        <v>0</v>
      </c>
      <c r="O123" s="233">
        <v>0</v>
      </c>
      <c r="P123" s="248">
        <v>0</v>
      </c>
      <c r="Q123" s="250"/>
      <c r="R123" s="251"/>
      <c r="S123" s="252"/>
      <c r="T123" s="253"/>
      <c r="U123" s="254"/>
      <c r="V123" s="255"/>
      <c r="W123" s="240"/>
      <c r="X123" s="256"/>
      <c r="Y123" s="254"/>
      <c r="Z123" s="255"/>
      <c r="AA123" s="240"/>
      <c r="AB123" s="243"/>
      <c r="AC123" s="222"/>
      <c r="AD123" s="222"/>
      <c r="AE123" s="222"/>
      <c r="AF123" s="222"/>
      <c r="AG123" s="222"/>
      <c r="AH123" s="222"/>
      <c r="AI123" s="222"/>
      <c r="AJ123" s="222"/>
    </row>
    <row r="124" spans="2:36" x14ac:dyDescent="0.15">
      <c r="B124" s="229" t="s">
        <v>331</v>
      </c>
      <c r="C124" s="230">
        <v>10.100000381469727</v>
      </c>
      <c r="D124" s="247" t="s">
        <v>686</v>
      </c>
      <c r="E124" s="232">
        <v>0</v>
      </c>
      <c r="F124" s="233">
        <v>0</v>
      </c>
      <c r="G124" s="233">
        <v>0</v>
      </c>
      <c r="H124" s="248">
        <v>0</v>
      </c>
      <c r="I124" s="249">
        <v>0</v>
      </c>
      <c r="J124" s="233">
        <v>0</v>
      </c>
      <c r="K124" s="233">
        <v>0</v>
      </c>
      <c r="L124" s="248">
        <v>0</v>
      </c>
      <c r="M124" s="249">
        <v>0</v>
      </c>
      <c r="N124" s="233">
        <v>0</v>
      </c>
      <c r="O124" s="233">
        <v>0</v>
      </c>
      <c r="P124" s="248">
        <v>0</v>
      </c>
      <c r="Q124" s="250"/>
      <c r="R124" s="251"/>
      <c r="S124" s="252"/>
      <c r="T124" s="253"/>
      <c r="U124" s="254"/>
      <c r="V124" s="255"/>
      <c r="W124" s="240"/>
      <c r="X124" s="256"/>
      <c r="Y124" s="254"/>
      <c r="Z124" s="255"/>
      <c r="AA124" s="240"/>
      <c r="AB124" s="243"/>
      <c r="AC124" s="222"/>
      <c r="AD124" s="222"/>
      <c r="AE124" s="222"/>
      <c r="AF124" s="222"/>
      <c r="AG124" s="222"/>
      <c r="AH124" s="222"/>
      <c r="AI124" s="222"/>
      <c r="AJ124" s="222"/>
    </row>
    <row r="125" spans="2:36" x14ac:dyDescent="0.15">
      <c r="B125" s="229" t="s">
        <v>332</v>
      </c>
      <c r="C125" s="230">
        <v>10.100000381469727</v>
      </c>
      <c r="D125" s="247" t="s">
        <v>686</v>
      </c>
      <c r="E125" s="232">
        <v>0</v>
      </c>
      <c r="F125" s="233">
        <v>0</v>
      </c>
      <c r="G125" s="233">
        <v>0</v>
      </c>
      <c r="H125" s="248">
        <v>0</v>
      </c>
      <c r="I125" s="249">
        <v>0</v>
      </c>
      <c r="J125" s="233">
        <v>0</v>
      </c>
      <c r="K125" s="233">
        <v>0</v>
      </c>
      <c r="L125" s="248">
        <v>0</v>
      </c>
      <c r="M125" s="249">
        <v>0</v>
      </c>
      <c r="N125" s="233">
        <v>0</v>
      </c>
      <c r="O125" s="233">
        <v>0</v>
      </c>
      <c r="P125" s="248">
        <v>0</v>
      </c>
      <c r="Q125" s="250"/>
      <c r="R125" s="251"/>
      <c r="S125" s="252"/>
      <c r="T125" s="253"/>
      <c r="U125" s="254"/>
      <c r="V125" s="255"/>
      <c r="W125" s="240"/>
      <c r="X125" s="256"/>
      <c r="Y125" s="254"/>
      <c r="Z125" s="255"/>
      <c r="AA125" s="240"/>
      <c r="AB125" s="243"/>
      <c r="AC125" s="222"/>
      <c r="AD125" s="222"/>
      <c r="AE125" s="222"/>
      <c r="AF125" s="222"/>
      <c r="AG125" s="222"/>
      <c r="AH125" s="222"/>
      <c r="AI125" s="222"/>
      <c r="AJ125" s="222"/>
    </row>
    <row r="126" spans="2:36" x14ac:dyDescent="0.15">
      <c r="B126" s="229" t="s">
        <v>333</v>
      </c>
      <c r="C126" s="230">
        <v>10.100000381469727</v>
      </c>
      <c r="D126" s="247" t="s">
        <v>1083</v>
      </c>
      <c r="E126" s="232">
        <v>0</v>
      </c>
      <c r="F126" s="233">
        <v>0</v>
      </c>
      <c r="G126" s="233">
        <v>0</v>
      </c>
      <c r="H126" s="248">
        <v>0</v>
      </c>
      <c r="I126" s="249">
        <v>0</v>
      </c>
      <c r="J126" s="233">
        <v>0</v>
      </c>
      <c r="K126" s="233">
        <v>0</v>
      </c>
      <c r="L126" s="248">
        <v>1</v>
      </c>
      <c r="M126" s="249">
        <v>0</v>
      </c>
      <c r="N126" s="233">
        <v>0</v>
      </c>
      <c r="O126" s="233">
        <v>0</v>
      </c>
      <c r="P126" s="248">
        <v>0</v>
      </c>
      <c r="Q126" s="250"/>
      <c r="R126" s="251"/>
      <c r="S126" s="252"/>
      <c r="T126" s="253"/>
      <c r="U126" s="254"/>
      <c r="V126" s="255"/>
      <c r="W126" s="240"/>
      <c r="X126" s="256">
        <v>3.5000000000000003E-2</v>
      </c>
      <c r="Y126" s="254"/>
      <c r="Z126" s="255"/>
      <c r="AA126" s="240"/>
      <c r="AB126" s="243"/>
      <c r="AC126" s="222"/>
      <c r="AD126" s="222"/>
      <c r="AE126" s="222"/>
      <c r="AF126" s="222"/>
      <c r="AG126" s="222"/>
      <c r="AH126" s="222"/>
      <c r="AI126" s="222"/>
      <c r="AJ126" s="222"/>
    </row>
    <row r="127" spans="2:36" x14ac:dyDescent="0.15">
      <c r="B127" s="229" t="s">
        <v>334</v>
      </c>
      <c r="C127" s="230">
        <v>10.100000381469727</v>
      </c>
      <c r="D127" s="247" t="s">
        <v>686</v>
      </c>
      <c r="E127" s="232">
        <v>0</v>
      </c>
      <c r="F127" s="233">
        <v>0</v>
      </c>
      <c r="G127" s="233">
        <v>0</v>
      </c>
      <c r="H127" s="248">
        <v>0</v>
      </c>
      <c r="I127" s="249">
        <v>0</v>
      </c>
      <c r="J127" s="233">
        <v>0</v>
      </c>
      <c r="K127" s="233">
        <v>0</v>
      </c>
      <c r="L127" s="248">
        <v>0</v>
      </c>
      <c r="M127" s="249">
        <v>0</v>
      </c>
      <c r="N127" s="233">
        <v>0</v>
      </c>
      <c r="O127" s="233">
        <v>0</v>
      </c>
      <c r="P127" s="248">
        <v>0</v>
      </c>
      <c r="Q127" s="250"/>
      <c r="R127" s="251"/>
      <c r="S127" s="252"/>
      <c r="T127" s="253"/>
      <c r="U127" s="254"/>
      <c r="V127" s="255"/>
      <c r="W127" s="240"/>
      <c r="X127" s="256"/>
      <c r="Y127" s="254"/>
      <c r="Z127" s="255"/>
      <c r="AA127" s="240"/>
      <c r="AB127" s="243"/>
      <c r="AC127" s="222"/>
      <c r="AD127" s="222"/>
      <c r="AE127" s="222"/>
      <c r="AF127" s="222"/>
      <c r="AG127" s="222"/>
      <c r="AH127" s="222"/>
      <c r="AI127" s="222"/>
      <c r="AJ127" s="222"/>
    </row>
    <row r="128" spans="2:36" x14ac:dyDescent="0.15">
      <c r="B128" s="229" t="s">
        <v>335</v>
      </c>
      <c r="C128" s="230">
        <v>10.100000381469727</v>
      </c>
      <c r="D128" s="247" t="s">
        <v>686</v>
      </c>
      <c r="E128" s="232">
        <v>0</v>
      </c>
      <c r="F128" s="233">
        <v>0</v>
      </c>
      <c r="G128" s="233">
        <v>0</v>
      </c>
      <c r="H128" s="248">
        <v>0</v>
      </c>
      <c r="I128" s="249">
        <v>0</v>
      </c>
      <c r="J128" s="233">
        <v>0</v>
      </c>
      <c r="K128" s="233">
        <v>0</v>
      </c>
      <c r="L128" s="248">
        <v>0</v>
      </c>
      <c r="M128" s="249">
        <v>0</v>
      </c>
      <c r="N128" s="233">
        <v>0</v>
      </c>
      <c r="O128" s="233">
        <v>0</v>
      </c>
      <c r="P128" s="248">
        <v>0</v>
      </c>
      <c r="Q128" s="250"/>
      <c r="R128" s="251"/>
      <c r="S128" s="252"/>
      <c r="T128" s="253"/>
      <c r="U128" s="254"/>
      <c r="V128" s="255"/>
      <c r="W128" s="240"/>
      <c r="X128" s="256"/>
      <c r="Y128" s="254"/>
      <c r="Z128" s="255"/>
      <c r="AA128" s="240"/>
      <c r="AB128" s="243"/>
      <c r="AC128" s="222"/>
      <c r="AD128" s="222"/>
      <c r="AE128" s="222"/>
      <c r="AF128" s="222"/>
      <c r="AG128" s="222"/>
      <c r="AH128" s="222"/>
      <c r="AI128" s="222"/>
      <c r="AJ128" s="222"/>
    </row>
    <row r="129" spans="2:36" x14ac:dyDescent="0.15">
      <c r="B129" s="229" t="s">
        <v>336</v>
      </c>
      <c r="C129" s="230">
        <v>10.100000381469727</v>
      </c>
      <c r="D129" s="247" t="s">
        <v>686</v>
      </c>
      <c r="E129" s="232">
        <v>0</v>
      </c>
      <c r="F129" s="233">
        <v>0</v>
      </c>
      <c r="G129" s="233">
        <v>0</v>
      </c>
      <c r="H129" s="248">
        <v>0</v>
      </c>
      <c r="I129" s="249">
        <v>0</v>
      </c>
      <c r="J129" s="233">
        <v>0</v>
      </c>
      <c r="K129" s="233">
        <v>0</v>
      </c>
      <c r="L129" s="248">
        <v>0</v>
      </c>
      <c r="M129" s="249">
        <v>0</v>
      </c>
      <c r="N129" s="233">
        <v>0</v>
      </c>
      <c r="O129" s="233">
        <v>0</v>
      </c>
      <c r="P129" s="248">
        <v>0</v>
      </c>
      <c r="Q129" s="250"/>
      <c r="R129" s="251"/>
      <c r="S129" s="252"/>
      <c r="T129" s="253"/>
      <c r="U129" s="254"/>
      <c r="V129" s="255"/>
      <c r="W129" s="240"/>
      <c r="X129" s="256"/>
      <c r="Y129" s="254"/>
      <c r="Z129" s="255"/>
      <c r="AA129" s="240"/>
      <c r="AB129" s="243"/>
      <c r="AC129" s="222"/>
      <c r="AD129" s="222"/>
      <c r="AE129" s="222"/>
      <c r="AF129" s="222"/>
      <c r="AG129" s="222"/>
      <c r="AH129" s="222"/>
      <c r="AI129" s="222"/>
      <c r="AJ129" s="222"/>
    </row>
    <row r="130" spans="2:36" x14ac:dyDescent="0.15">
      <c r="B130" s="229" t="s">
        <v>337</v>
      </c>
      <c r="C130" s="230">
        <v>10.100000381469727</v>
      </c>
      <c r="D130" s="247" t="s">
        <v>686</v>
      </c>
      <c r="E130" s="232">
        <v>0</v>
      </c>
      <c r="F130" s="233">
        <v>0</v>
      </c>
      <c r="G130" s="233">
        <v>0</v>
      </c>
      <c r="H130" s="248">
        <v>0</v>
      </c>
      <c r="I130" s="249">
        <v>0</v>
      </c>
      <c r="J130" s="233">
        <v>0</v>
      </c>
      <c r="K130" s="233">
        <v>0</v>
      </c>
      <c r="L130" s="248">
        <v>0</v>
      </c>
      <c r="M130" s="249">
        <v>0</v>
      </c>
      <c r="N130" s="233">
        <v>0</v>
      </c>
      <c r="O130" s="233">
        <v>0</v>
      </c>
      <c r="P130" s="248">
        <v>0</v>
      </c>
      <c r="Q130" s="250"/>
      <c r="R130" s="251"/>
      <c r="S130" s="252"/>
      <c r="T130" s="253"/>
      <c r="U130" s="254"/>
      <c r="V130" s="255"/>
      <c r="W130" s="240"/>
      <c r="X130" s="256"/>
      <c r="Y130" s="254"/>
      <c r="Z130" s="255"/>
      <c r="AA130" s="240"/>
      <c r="AB130" s="243"/>
      <c r="AC130" s="222"/>
      <c r="AD130" s="222"/>
      <c r="AE130" s="222"/>
      <c r="AF130" s="222"/>
      <c r="AG130" s="222"/>
      <c r="AH130" s="222"/>
      <c r="AI130" s="222"/>
      <c r="AJ130" s="222"/>
    </row>
    <row r="131" spans="2:36" x14ac:dyDescent="0.15">
      <c r="B131" s="229" t="s">
        <v>338</v>
      </c>
      <c r="C131" s="230">
        <v>10.100000381469727</v>
      </c>
      <c r="D131" s="247" t="s">
        <v>686</v>
      </c>
      <c r="E131" s="232">
        <v>0</v>
      </c>
      <c r="F131" s="233">
        <v>0</v>
      </c>
      <c r="G131" s="233">
        <v>0</v>
      </c>
      <c r="H131" s="248">
        <v>0</v>
      </c>
      <c r="I131" s="249">
        <v>0</v>
      </c>
      <c r="J131" s="233">
        <v>0</v>
      </c>
      <c r="K131" s="233">
        <v>0</v>
      </c>
      <c r="L131" s="248">
        <v>0</v>
      </c>
      <c r="M131" s="249">
        <v>0</v>
      </c>
      <c r="N131" s="233">
        <v>0</v>
      </c>
      <c r="O131" s="233">
        <v>0</v>
      </c>
      <c r="P131" s="248">
        <v>0</v>
      </c>
      <c r="Q131" s="250"/>
      <c r="R131" s="251"/>
      <c r="S131" s="252"/>
      <c r="T131" s="253"/>
      <c r="U131" s="254"/>
      <c r="V131" s="255"/>
      <c r="W131" s="240"/>
      <c r="X131" s="256"/>
      <c r="Y131" s="254"/>
      <c r="Z131" s="255"/>
      <c r="AA131" s="240"/>
      <c r="AB131" s="243"/>
      <c r="AC131" s="222"/>
      <c r="AD131" s="222"/>
      <c r="AE131" s="222"/>
      <c r="AF131" s="222"/>
      <c r="AG131" s="222"/>
      <c r="AH131" s="222"/>
      <c r="AI131" s="222"/>
      <c r="AJ131" s="222"/>
    </row>
    <row r="132" spans="2:36" x14ac:dyDescent="0.15">
      <c r="B132" s="229" t="s">
        <v>339</v>
      </c>
      <c r="C132" s="230">
        <v>10.100000381469727</v>
      </c>
      <c r="D132" s="247" t="s">
        <v>686</v>
      </c>
      <c r="E132" s="232">
        <v>0</v>
      </c>
      <c r="F132" s="233">
        <v>0</v>
      </c>
      <c r="G132" s="233">
        <v>0</v>
      </c>
      <c r="H132" s="248">
        <v>0</v>
      </c>
      <c r="I132" s="249">
        <v>0</v>
      </c>
      <c r="J132" s="233">
        <v>0</v>
      </c>
      <c r="K132" s="233">
        <v>0</v>
      </c>
      <c r="L132" s="248">
        <v>0</v>
      </c>
      <c r="M132" s="249">
        <v>0</v>
      </c>
      <c r="N132" s="233">
        <v>0</v>
      </c>
      <c r="O132" s="233">
        <v>0</v>
      </c>
      <c r="P132" s="248">
        <v>0</v>
      </c>
      <c r="Q132" s="250"/>
      <c r="R132" s="251"/>
      <c r="S132" s="252"/>
      <c r="T132" s="253"/>
      <c r="U132" s="254"/>
      <c r="V132" s="255"/>
      <c r="W132" s="240"/>
      <c r="X132" s="256"/>
      <c r="Y132" s="254"/>
      <c r="Z132" s="255"/>
      <c r="AA132" s="240"/>
      <c r="AB132" s="243"/>
      <c r="AC132" s="222"/>
      <c r="AD132" s="222"/>
      <c r="AE132" s="222"/>
      <c r="AF132" s="222"/>
      <c r="AG132" s="222"/>
      <c r="AH132" s="222"/>
      <c r="AI132" s="222"/>
      <c r="AJ132" s="222"/>
    </row>
    <row r="133" spans="2:36" x14ac:dyDescent="0.15">
      <c r="B133" s="229" t="s">
        <v>340</v>
      </c>
      <c r="C133" s="230">
        <v>10</v>
      </c>
      <c r="D133" s="247" t="s">
        <v>1083</v>
      </c>
      <c r="E133" s="232">
        <v>0</v>
      </c>
      <c r="F133" s="233">
        <v>0</v>
      </c>
      <c r="G133" s="233">
        <v>0</v>
      </c>
      <c r="H133" s="248">
        <v>0</v>
      </c>
      <c r="I133" s="249">
        <v>0</v>
      </c>
      <c r="J133" s="233">
        <v>0</v>
      </c>
      <c r="K133" s="233">
        <v>1</v>
      </c>
      <c r="L133" s="248">
        <v>0</v>
      </c>
      <c r="M133" s="249">
        <v>0</v>
      </c>
      <c r="N133" s="233">
        <v>0</v>
      </c>
      <c r="O133" s="233">
        <v>0</v>
      </c>
      <c r="P133" s="248">
        <v>0</v>
      </c>
      <c r="Q133" s="250"/>
      <c r="R133" s="251"/>
      <c r="S133" s="252"/>
      <c r="T133" s="253"/>
      <c r="U133" s="254"/>
      <c r="V133" s="255"/>
      <c r="W133" s="240">
        <v>4.4999999999999998E-2</v>
      </c>
      <c r="X133" s="256"/>
      <c r="Y133" s="254"/>
      <c r="Z133" s="255"/>
      <c r="AA133" s="240"/>
      <c r="AB133" s="243"/>
      <c r="AC133" s="222"/>
      <c r="AD133" s="222"/>
      <c r="AE133" s="222"/>
      <c r="AF133" s="222"/>
      <c r="AG133" s="222"/>
      <c r="AH133" s="222"/>
      <c r="AI133" s="222"/>
      <c r="AJ133" s="222"/>
    </row>
    <row r="134" spans="2:36" x14ac:dyDescent="0.15">
      <c r="B134" s="229" t="s">
        <v>341</v>
      </c>
      <c r="C134" s="230">
        <v>9.6999998092651367</v>
      </c>
      <c r="D134" s="247" t="s">
        <v>686</v>
      </c>
      <c r="E134" s="232">
        <v>0</v>
      </c>
      <c r="F134" s="233">
        <v>0</v>
      </c>
      <c r="G134" s="233">
        <v>0</v>
      </c>
      <c r="H134" s="248">
        <v>0</v>
      </c>
      <c r="I134" s="249">
        <v>0</v>
      </c>
      <c r="J134" s="233">
        <v>0</v>
      </c>
      <c r="K134" s="233">
        <v>0</v>
      </c>
      <c r="L134" s="248">
        <v>0</v>
      </c>
      <c r="M134" s="249">
        <v>0</v>
      </c>
      <c r="N134" s="233">
        <v>0</v>
      </c>
      <c r="O134" s="233">
        <v>0</v>
      </c>
      <c r="P134" s="248">
        <v>0</v>
      </c>
      <c r="Q134" s="250"/>
      <c r="R134" s="251"/>
      <c r="S134" s="252"/>
      <c r="T134" s="253"/>
      <c r="U134" s="254"/>
      <c r="V134" s="255"/>
      <c r="W134" s="240"/>
      <c r="X134" s="256"/>
      <c r="Y134" s="254"/>
      <c r="Z134" s="255"/>
      <c r="AA134" s="240"/>
      <c r="AB134" s="243"/>
      <c r="AC134" s="222"/>
      <c r="AD134" s="222"/>
      <c r="AE134" s="222"/>
      <c r="AF134" s="222"/>
      <c r="AG134" s="222"/>
      <c r="AH134" s="222"/>
      <c r="AI134" s="222"/>
      <c r="AJ134" s="222"/>
    </row>
    <row r="135" spans="2:36" x14ac:dyDescent="0.15">
      <c r="B135" s="229" t="s">
        <v>342</v>
      </c>
      <c r="C135" s="230">
        <v>6.1999998092651367</v>
      </c>
      <c r="D135" s="247" t="s">
        <v>686</v>
      </c>
      <c r="E135" s="232">
        <v>0</v>
      </c>
      <c r="F135" s="233">
        <v>0</v>
      </c>
      <c r="G135" s="233">
        <v>0</v>
      </c>
      <c r="H135" s="248">
        <v>0</v>
      </c>
      <c r="I135" s="249">
        <v>0</v>
      </c>
      <c r="J135" s="233">
        <v>0</v>
      </c>
      <c r="K135" s="233">
        <v>0</v>
      </c>
      <c r="L135" s="248">
        <v>0</v>
      </c>
      <c r="M135" s="249">
        <v>0</v>
      </c>
      <c r="N135" s="233">
        <v>0</v>
      </c>
      <c r="O135" s="233">
        <v>0</v>
      </c>
      <c r="P135" s="248">
        <v>0</v>
      </c>
      <c r="Q135" s="250"/>
      <c r="R135" s="251"/>
      <c r="S135" s="252"/>
      <c r="T135" s="253"/>
      <c r="U135" s="254"/>
      <c r="V135" s="255"/>
      <c r="W135" s="240"/>
      <c r="X135" s="256"/>
      <c r="Y135" s="254"/>
      <c r="Z135" s="255"/>
      <c r="AA135" s="240"/>
      <c r="AB135" s="243"/>
      <c r="AC135" s="222"/>
      <c r="AD135" s="222"/>
      <c r="AE135" s="222"/>
      <c r="AF135" s="222"/>
      <c r="AG135" s="222"/>
      <c r="AH135" s="222"/>
      <c r="AI135" s="222"/>
      <c r="AJ135" s="222"/>
    </row>
    <row r="136" spans="2:36" x14ac:dyDescent="0.15">
      <c r="B136" s="229" t="s">
        <v>343</v>
      </c>
      <c r="C136" s="230">
        <v>6.1999998092651367</v>
      </c>
      <c r="D136" s="247" t="s">
        <v>1083</v>
      </c>
      <c r="E136" s="232">
        <v>0</v>
      </c>
      <c r="F136" s="233">
        <v>0</v>
      </c>
      <c r="G136" s="233">
        <v>0</v>
      </c>
      <c r="H136" s="248">
        <v>0</v>
      </c>
      <c r="I136" s="249">
        <v>0</v>
      </c>
      <c r="J136" s="233">
        <v>0</v>
      </c>
      <c r="K136" s="233">
        <v>0</v>
      </c>
      <c r="L136" s="248">
        <v>1</v>
      </c>
      <c r="M136" s="249">
        <v>0</v>
      </c>
      <c r="N136" s="233">
        <v>0</v>
      </c>
      <c r="O136" s="233">
        <v>0</v>
      </c>
      <c r="P136" s="248">
        <v>0</v>
      </c>
      <c r="Q136" s="250"/>
      <c r="R136" s="251"/>
      <c r="S136" s="252"/>
      <c r="T136" s="253"/>
      <c r="U136" s="254"/>
      <c r="V136" s="255"/>
      <c r="W136" s="240"/>
      <c r="X136" s="256">
        <v>0.03</v>
      </c>
      <c r="Y136" s="254"/>
      <c r="Z136" s="255"/>
      <c r="AA136" s="240"/>
      <c r="AB136" s="243"/>
      <c r="AC136" s="222"/>
      <c r="AD136" s="222"/>
      <c r="AE136" s="222"/>
      <c r="AF136" s="222"/>
      <c r="AG136" s="222"/>
      <c r="AH136" s="222"/>
      <c r="AI136" s="222"/>
      <c r="AJ136" s="222"/>
    </row>
    <row r="137" spans="2:36" x14ac:dyDescent="0.15">
      <c r="B137" s="229" t="s">
        <v>344</v>
      </c>
      <c r="C137" s="230">
        <v>6</v>
      </c>
      <c r="D137" s="247" t="s">
        <v>686</v>
      </c>
      <c r="E137" s="232">
        <v>0</v>
      </c>
      <c r="F137" s="233">
        <v>0</v>
      </c>
      <c r="G137" s="233">
        <v>0</v>
      </c>
      <c r="H137" s="248">
        <v>0</v>
      </c>
      <c r="I137" s="249">
        <v>0</v>
      </c>
      <c r="J137" s="233">
        <v>0</v>
      </c>
      <c r="K137" s="233">
        <v>0</v>
      </c>
      <c r="L137" s="248">
        <v>0</v>
      </c>
      <c r="M137" s="249">
        <v>0</v>
      </c>
      <c r="N137" s="233">
        <v>0</v>
      </c>
      <c r="O137" s="233">
        <v>0</v>
      </c>
      <c r="P137" s="248">
        <v>0</v>
      </c>
      <c r="Q137" s="250"/>
      <c r="R137" s="251"/>
      <c r="S137" s="252"/>
      <c r="T137" s="253"/>
      <c r="U137" s="254"/>
      <c r="V137" s="255"/>
      <c r="W137" s="240"/>
      <c r="X137" s="256"/>
      <c r="Y137" s="254"/>
      <c r="Z137" s="255"/>
      <c r="AA137" s="240"/>
      <c r="AB137" s="243"/>
      <c r="AC137" s="222"/>
      <c r="AD137" s="222"/>
      <c r="AE137" s="222"/>
      <c r="AF137" s="222"/>
      <c r="AG137" s="222"/>
      <c r="AH137" s="222"/>
      <c r="AI137" s="222"/>
      <c r="AJ137" s="222"/>
    </row>
    <row r="138" spans="2:36" x14ac:dyDescent="0.15">
      <c r="B138" s="229" t="s">
        <v>345</v>
      </c>
      <c r="C138" s="230">
        <v>6.3000001907348633</v>
      </c>
      <c r="D138" s="247" t="s">
        <v>686</v>
      </c>
      <c r="E138" s="232">
        <v>0</v>
      </c>
      <c r="F138" s="233">
        <v>0</v>
      </c>
      <c r="G138" s="233">
        <v>0</v>
      </c>
      <c r="H138" s="248">
        <v>0</v>
      </c>
      <c r="I138" s="249">
        <v>0</v>
      </c>
      <c r="J138" s="233">
        <v>0</v>
      </c>
      <c r="K138" s="233">
        <v>0</v>
      </c>
      <c r="L138" s="248">
        <v>0</v>
      </c>
      <c r="M138" s="249">
        <v>0</v>
      </c>
      <c r="N138" s="233">
        <v>0</v>
      </c>
      <c r="O138" s="233">
        <v>0</v>
      </c>
      <c r="P138" s="248">
        <v>0</v>
      </c>
      <c r="Q138" s="250"/>
      <c r="R138" s="251"/>
      <c r="S138" s="252"/>
      <c r="T138" s="253"/>
      <c r="U138" s="254"/>
      <c r="V138" s="255"/>
      <c r="W138" s="240"/>
      <c r="X138" s="256"/>
      <c r="Y138" s="254"/>
      <c r="Z138" s="255"/>
      <c r="AA138" s="240"/>
      <c r="AB138" s="243"/>
      <c r="AC138" s="222"/>
      <c r="AD138" s="222"/>
      <c r="AE138" s="222"/>
      <c r="AF138" s="222"/>
      <c r="AG138" s="222"/>
      <c r="AH138" s="222"/>
      <c r="AI138" s="222"/>
      <c r="AJ138" s="222"/>
    </row>
    <row r="139" spans="2:36" x14ac:dyDescent="0.15">
      <c r="B139" s="229" t="s">
        <v>346</v>
      </c>
      <c r="C139" s="230">
        <v>6.3000001907348633</v>
      </c>
      <c r="D139" s="247" t="s">
        <v>686</v>
      </c>
      <c r="E139" s="232">
        <v>0</v>
      </c>
      <c r="F139" s="233">
        <v>0</v>
      </c>
      <c r="G139" s="233">
        <v>0</v>
      </c>
      <c r="H139" s="248">
        <v>0</v>
      </c>
      <c r="I139" s="249">
        <v>0</v>
      </c>
      <c r="J139" s="233">
        <v>0</v>
      </c>
      <c r="K139" s="233">
        <v>0</v>
      </c>
      <c r="L139" s="248">
        <v>0</v>
      </c>
      <c r="M139" s="249">
        <v>0</v>
      </c>
      <c r="N139" s="233">
        <v>0</v>
      </c>
      <c r="O139" s="233">
        <v>0</v>
      </c>
      <c r="P139" s="248">
        <v>0</v>
      </c>
      <c r="Q139" s="250"/>
      <c r="R139" s="251"/>
      <c r="S139" s="252"/>
      <c r="T139" s="253"/>
      <c r="U139" s="254"/>
      <c r="V139" s="255"/>
      <c r="W139" s="240"/>
      <c r="X139" s="256"/>
      <c r="Y139" s="254"/>
      <c r="Z139" s="255"/>
      <c r="AA139" s="240"/>
      <c r="AB139" s="243"/>
      <c r="AC139" s="222"/>
      <c r="AD139" s="222"/>
      <c r="AE139" s="222"/>
      <c r="AF139" s="222"/>
      <c r="AG139" s="222"/>
      <c r="AH139" s="222"/>
      <c r="AI139" s="222"/>
      <c r="AJ139" s="222"/>
    </row>
    <row r="140" spans="2:36" x14ac:dyDescent="0.15">
      <c r="B140" s="229" t="s">
        <v>347</v>
      </c>
      <c r="C140" s="230">
        <v>7.5</v>
      </c>
      <c r="D140" s="247" t="s">
        <v>1083</v>
      </c>
      <c r="E140" s="232">
        <v>0</v>
      </c>
      <c r="F140" s="233">
        <v>0</v>
      </c>
      <c r="G140" s="233">
        <v>0</v>
      </c>
      <c r="H140" s="248">
        <v>0</v>
      </c>
      <c r="I140" s="249">
        <v>0</v>
      </c>
      <c r="J140" s="233">
        <v>0</v>
      </c>
      <c r="K140" s="233">
        <v>0</v>
      </c>
      <c r="L140" s="248">
        <v>2</v>
      </c>
      <c r="M140" s="249">
        <v>0</v>
      </c>
      <c r="N140" s="233">
        <v>0</v>
      </c>
      <c r="O140" s="233">
        <v>0</v>
      </c>
      <c r="P140" s="248">
        <v>0</v>
      </c>
      <c r="Q140" s="250"/>
      <c r="R140" s="251"/>
      <c r="S140" s="252"/>
      <c r="T140" s="253"/>
      <c r="U140" s="254"/>
      <c r="V140" s="255"/>
      <c r="W140" s="240"/>
      <c r="X140" s="256">
        <v>1.0249999999999999</v>
      </c>
      <c r="Y140" s="254"/>
      <c r="Z140" s="255"/>
      <c r="AA140" s="240"/>
      <c r="AB140" s="243"/>
      <c r="AC140" s="222"/>
      <c r="AD140" s="222"/>
      <c r="AE140" s="222"/>
      <c r="AF140" s="222"/>
      <c r="AG140" s="222"/>
      <c r="AH140" s="222"/>
      <c r="AI140" s="222"/>
      <c r="AJ140" s="222"/>
    </row>
    <row r="141" spans="2:36" x14ac:dyDescent="0.15">
      <c r="B141" s="229" t="s">
        <v>348</v>
      </c>
      <c r="C141" s="230">
        <v>9.6999998092651367</v>
      </c>
      <c r="D141" s="247" t="s">
        <v>1083</v>
      </c>
      <c r="E141" s="232">
        <v>0</v>
      </c>
      <c r="F141" s="233">
        <v>0</v>
      </c>
      <c r="G141" s="233">
        <v>0</v>
      </c>
      <c r="H141" s="248">
        <v>0</v>
      </c>
      <c r="I141" s="249">
        <v>0</v>
      </c>
      <c r="J141" s="233">
        <v>0</v>
      </c>
      <c r="K141" s="233">
        <v>1</v>
      </c>
      <c r="L141" s="248">
        <v>0</v>
      </c>
      <c r="M141" s="249">
        <v>0</v>
      </c>
      <c r="N141" s="233">
        <v>0</v>
      </c>
      <c r="O141" s="233">
        <v>0</v>
      </c>
      <c r="P141" s="248">
        <v>0</v>
      </c>
      <c r="Q141" s="250"/>
      <c r="R141" s="251"/>
      <c r="S141" s="252"/>
      <c r="T141" s="253"/>
      <c r="U141" s="254"/>
      <c r="V141" s="255"/>
      <c r="W141" s="240">
        <v>1.4999999999999999E-2</v>
      </c>
      <c r="X141" s="256"/>
      <c r="Y141" s="254"/>
      <c r="Z141" s="255"/>
      <c r="AA141" s="240"/>
      <c r="AB141" s="243"/>
      <c r="AC141" s="222"/>
      <c r="AD141" s="222"/>
      <c r="AE141" s="222"/>
      <c r="AF141" s="222"/>
      <c r="AG141" s="222"/>
      <c r="AH141" s="222"/>
      <c r="AI141" s="222"/>
      <c r="AJ141" s="222"/>
    </row>
    <row r="142" spans="2:36" x14ac:dyDescent="0.15">
      <c r="B142" s="229" t="s">
        <v>349</v>
      </c>
      <c r="C142" s="230">
        <v>9.6999998092651367</v>
      </c>
      <c r="D142" s="247" t="s">
        <v>686</v>
      </c>
      <c r="E142" s="232">
        <v>0</v>
      </c>
      <c r="F142" s="233">
        <v>0</v>
      </c>
      <c r="G142" s="233">
        <v>0</v>
      </c>
      <c r="H142" s="248">
        <v>0</v>
      </c>
      <c r="I142" s="249">
        <v>0</v>
      </c>
      <c r="J142" s="233">
        <v>0</v>
      </c>
      <c r="K142" s="233">
        <v>0</v>
      </c>
      <c r="L142" s="248">
        <v>0</v>
      </c>
      <c r="M142" s="249">
        <v>0</v>
      </c>
      <c r="N142" s="233">
        <v>0</v>
      </c>
      <c r="O142" s="233">
        <v>0</v>
      </c>
      <c r="P142" s="248">
        <v>0</v>
      </c>
      <c r="Q142" s="250"/>
      <c r="R142" s="251"/>
      <c r="S142" s="252"/>
      <c r="T142" s="253"/>
      <c r="U142" s="254"/>
      <c r="V142" s="255"/>
      <c r="W142" s="240"/>
      <c r="X142" s="256"/>
      <c r="Y142" s="254"/>
      <c r="Z142" s="255"/>
      <c r="AA142" s="240"/>
      <c r="AB142" s="243"/>
      <c r="AC142" s="222"/>
      <c r="AD142" s="222"/>
      <c r="AE142" s="222"/>
      <c r="AF142" s="222"/>
      <c r="AG142" s="222"/>
      <c r="AH142" s="222"/>
      <c r="AI142" s="222"/>
      <c r="AJ142" s="222"/>
    </row>
    <row r="143" spans="2:36" x14ac:dyDescent="0.15">
      <c r="B143" s="229" t="s">
        <v>350</v>
      </c>
      <c r="C143" s="230">
        <v>9.5</v>
      </c>
      <c r="D143" s="247" t="s">
        <v>686</v>
      </c>
      <c r="E143" s="232">
        <v>0</v>
      </c>
      <c r="F143" s="233">
        <v>0</v>
      </c>
      <c r="G143" s="233">
        <v>0</v>
      </c>
      <c r="H143" s="248">
        <v>0</v>
      </c>
      <c r="I143" s="249">
        <v>0</v>
      </c>
      <c r="J143" s="233">
        <v>0</v>
      </c>
      <c r="K143" s="233">
        <v>0</v>
      </c>
      <c r="L143" s="248">
        <v>0</v>
      </c>
      <c r="M143" s="249">
        <v>0</v>
      </c>
      <c r="N143" s="233">
        <v>0</v>
      </c>
      <c r="O143" s="233">
        <v>0</v>
      </c>
      <c r="P143" s="248">
        <v>0</v>
      </c>
      <c r="Q143" s="250"/>
      <c r="R143" s="251"/>
      <c r="S143" s="252"/>
      <c r="T143" s="253"/>
      <c r="U143" s="254"/>
      <c r="V143" s="255"/>
      <c r="W143" s="240"/>
      <c r="X143" s="256"/>
      <c r="Y143" s="254"/>
      <c r="Z143" s="255"/>
      <c r="AA143" s="240"/>
      <c r="AB143" s="243"/>
      <c r="AC143" s="222"/>
      <c r="AD143" s="222"/>
      <c r="AE143" s="222"/>
      <c r="AF143" s="222"/>
      <c r="AG143" s="222"/>
      <c r="AH143" s="222"/>
      <c r="AI143" s="222"/>
      <c r="AJ143" s="222"/>
    </row>
    <row r="144" spans="2:36" x14ac:dyDescent="0.15">
      <c r="B144" s="229" t="s">
        <v>351</v>
      </c>
      <c r="C144" s="230">
        <v>10</v>
      </c>
      <c r="D144" s="247" t="s">
        <v>1083</v>
      </c>
      <c r="E144" s="232">
        <v>0</v>
      </c>
      <c r="F144" s="233">
        <v>0</v>
      </c>
      <c r="G144" s="233">
        <v>0</v>
      </c>
      <c r="H144" s="248">
        <v>0</v>
      </c>
      <c r="I144" s="249">
        <v>0</v>
      </c>
      <c r="J144" s="233">
        <v>0</v>
      </c>
      <c r="K144" s="233">
        <v>0</v>
      </c>
      <c r="L144" s="248">
        <v>1</v>
      </c>
      <c r="M144" s="249">
        <v>0</v>
      </c>
      <c r="N144" s="233">
        <v>0</v>
      </c>
      <c r="O144" s="233">
        <v>0</v>
      </c>
      <c r="P144" s="248">
        <v>0</v>
      </c>
      <c r="Q144" s="250"/>
      <c r="R144" s="251"/>
      <c r="S144" s="252"/>
      <c r="T144" s="253"/>
      <c r="U144" s="254"/>
      <c r="V144" s="255"/>
      <c r="W144" s="240"/>
      <c r="X144" s="256">
        <v>2.5000000000000001E-3</v>
      </c>
      <c r="Y144" s="254"/>
      <c r="Z144" s="255"/>
      <c r="AA144" s="240"/>
      <c r="AB144" s="243"/>
      <c r="AC144" s="222"/>
      <c r="AD144" s="222"/>
      <c r="AE144" s="222"/>
      <c r="AF144" s="222"/>
      <c r="AG144" s="222"/>
      <c r="AH144" s="222"/>
      <c r="AI144" s="222"/>
      <c r="AJ144" s="222"/>
    </row>
    <row r="145" spans="2:36" x14ac:dyDescent="0.15">
      <c r="B145" s="229" t="s">
        <v>352</v>
      </c>
      <c r="C145" s="230">
        <v>7.3000001907348633</v>
      </c>
      <c r="D145" s="247" t="s">
        <v>686</v>
      </c>
      <c r="E145" s="232">
        <v>0</v>
      </c>
      <c r="F145" s="233">
        <v>0</v>
      </c>
      <c r="G145" s="233">
        <v>0</v>
      </c>
      <c r="H145" s="248">
        <v>0</v>
      </c>
      <c r="I145" s="249">
        <v>0</v>
      </c>
      <c r="J145" s="233">
        <v>0</v>
      </c>
      <c r="K145" s="233">
        <v>0</v>
      </c>
      <c r="L145" s="248">
        <v>0</v>
      </c>
      <c r="M145" s="249">
        <v>0</v>
      </c>
      <c r="N145" s="233">
        <v>0</v>
      </c>
      <c r="O145" s="233">
        <v>0</v>
      </c>
      <c r="P145" s="248">
        <v>0</v>
      </c>
      <c r="Q145" s="250"/>
      <c r="R145" s="251"/>
      <c r="S145" s="252"/>
      <c r="T145" s="253"/>
      <c r="U145" s="254"/>
      <c r="V145" s="255"/>
      <c r="W145" s="240"/>
      <c r="X145" s="256"/>
      <c r="Y145" s="254"/>
      <c r="Z145" s="255"/>
      <c r="AA145" s="240"/>
      <c r="AB145" s="243"/>
      <c r="AC145" s="222"/>
      <c r="AD145" s="222"/>
      <c r="AE145" s="222"/>
      <c r="AF145" s="222"/>
      <c r="AG145" s="222"/>
      <c r="AH145" s="222"/>
      <c r="AI145" s="222"/>
      <c r="AJ145" s="222"/>
    </row>
    <row r="146" spans="2:36" x14ac:dyDescent="0.15">
      <c r="B146" s="229" t="s">
        <v>353</v>
      </c>
      <c r="C146" s="230">
        <v>6</v>
      </c>
      <c r="D146" s="247" t="s">
        <v>1083</v>
      </c>
      <c r="E146" s="232">
        <v>0</v>
      </c>
      <c r="F146" s="233">
        <v>0</v>
      </c>
      <c r="G146" s="233">
        <v>0</v>
      </c>
      <c r="H146" s="248">
        <v>0</v>
      </c>
      <c r="I146" s="249">
        <v>0</v>
      </c>
      <c r="J146" s="233">
        <v>0</v>
      </c>
      <c r="K146" s="233">
        <v>1</v>
      </c>
      <c r="L146" s="248">
        <v>0</v>
      </c>
      <c r="M146" s="249">
        <v>0</v>
      </c>
      <c r="N146" s="233">
        <v>0</v>
      </c>
      <c r="O146" s="233">
        <v>0</v>
      </c>
      <c r="P146" s="248">
        <v>0</v>
      </c>
      <c r="Q146" s="250"/>
      <c r="R146" s="251"/>
      <c r="S146" s="252"/>
      <c r="T146" s="253"/>
      <c r="U146" s="254"/>
      <c r="V146" s="255"/>
      <c r="W146" s="240">
        <v>0.01</v>
      </c>
      <c r="X146" s="256"/>
      <c r="Y146" s="254"/>
      <c r="Z146" s="255"/>
      <c r="AA146" s="240"/>
      <c r="AB146" s="243"/>
      <c r="AC146" s="222"/>
      <c r="AD146" s="222"/>
      <c r="AE146" s="222"/>
      <c r="AF146" s="222"/>
      <c r="AG146" s="222"/>
      <c r="AH146" s="222"/>
      <c r="AI146" s="222"/>
      <c r="AJ146" s="222"/>
    </row>
    <row r="147" spans="2:36" x14ac:dyDescent="0.15">
      <c r="B147" s="229" t="s">
        <v>354</v>
      </c>
      <c r="C147" s="230">
        <v>6.1999998092651367</v>
      </c>
      <c r="D147" s="247" t="s">
        <v>599</v>
      </c>
      <c r="E147" s="232">
        <v>0</v>
      </c>
      <c r="F147" s="233">
        <v>0</v>
      </c>
      <c r="G147" s="233">
        <v>0</v>
      </c>
      <c r="H147" s="248">
        <v>0</v>
      </c>
      <c r="I147" s="249">
        <v>0</v>
      </c>
      <c r="J147" s="233">
        <v>1</v>
      </c>
      <c r="K147" s="233">
        <v>1</v>
      </c>
      <c r="L147" s="248">
        <v>0</v>
      </c>
      <c r="M147" s="249">
        <v>0</v>
      </c>
      <c r="N147" s="233">
        <v>0</v>
      </c>
      <c r="O147" s="233">
        <v>0</v>
      </c>
      <c r="P147" s="248">
        <v>0</v>
      </c>
      <c r="Q147" s="250"/>
      <c r="R147" s="251"/>
      <c r="S147" s="252"/>
      <c r="T147" s="253"/>
      <c r="U147" s="254"/>
      <c r="V147" s="255">
        <v>7.4999999999999997E-3</v>
      </c>
      <c r="W147" s="240">
        <v>0.15</v>
      </c>
      <c r="X147" s="256"/>
      <c r="Y147" s="254"/>
      <c r="Z147" s="255"/>
      <c r="AA147" s="240"/>
      <c r="AB147" s="243"/>
      <c r="AC147" s="222"/>
      <c r="AD147" s="222"/>
      <c r="AE147" s="222"/>
      <c r="AF147" s="222"/>
      <c r="AG147" s="222"/>
      <c r="AH147" s="222"/>
      <c r="AI147" s="222"/>
      <c r="AJ147" s="222"/>
    </row>
    <row r="148" spans="2:36" x14ac:dyDescent="0.15">
      <c r="B148" s="229" t="s">
        <v>355</v>
      </c>
      <c r="C148" s="230">
        <v>6.3000001907348633</v>
      </c>
      <c r="D148" s="247" t="s">
        <v>1083</v>
      </c>
      <c r="E148" s="232">
        <v>0</v>
      </c>
      <c r="F148" s="233">
        <v>0</v>
      </c>
      <c r="G148" s="233">
        <v>0</v>
      </c>
      <c r="H148" s="248">
        <v>0</v>
      </c>
      <c r="I148" s="249">
        <v>0</v>
      </c>
      <c r="J148" s="233">
        <v>0</v>
      </c>
      <c r="K148" s="233">
        <v>1</v>
      </c>
      <c r="L148" s="248">
        <v>0</v>
      </c>
      <c r="M148" s="249">
        <v>0</v>
      </c>
      <c r="N148" s="233">
        <v>0</v>
      </c>
      <c r="O148" s="233">
        <v>0</v>
      </c>
      <c r="P148" s="248">
        <v>0</v>
      </c>
      <c r="Q148" s="250"/>
      <c r="R148" s="251"/>
      <c r="S148" s="252"/>
      <c r="T148" s="253"/>
      <c r="U148" s="254"/>
      <c r="V148" s="255"/>
      <c r="W148" s="240">
        <v>1.2500000000000001E-2</v>
      </c>
      <c r="X148" s="256"/>
      <c r="Y148" s="254"/>
      <c r="Z148" s="255"/>
      <c r="AA148" s="240"/>
      <c r="AB148" s="243"/>
      <c r="AC148" s="222"/>
      <c r="AD148" s="222"/>
      <c r="AE148" s="222"/>
      <c r="AF148" s="222"/>
      <c r="AG148" s="222"/>
      <c r="AH148" s="222"/>
      <c r="AI148" s="222"/>
      <c r="AJ148" s="222"/>
    </row>
    <row r="149" spans="2:36" x14ac:dyDescent="0.15">
      <c r="B149" s="229" t="s">
        <v>356</v>
      </c>
      <c r="C149" s="230">
        <v>6.1999998092651367</v>
      </c>
      <c r="D149" s="247" t="s">
        <v>686</v>
      </c>
      <c r="E149" s="232">
        <v>0</v>
      </c>
      <c r="F149" s="233">
        <v>0</v>
      </c>
      <c r="G149" s="233">
        <v>0</v>
      </c>
      <c r="H149" s="248">
        <v>0</v>
      </c>
      <c r="I149" s="249">
        <v>0</v>
      </c>
      <c r="J149" s="233">
        <v>0</v>
      </c>
      <c r="K149" s="233">
        <v>0</v>
      </c>
      <c r="L149" s="248">
        <v>0</v>
      </c>
      <c r="M149" s="249">
        <v>0</v>
      </c>
      <c r="N149" s="233">
        <v>0</v>
      </c>
      <c r="O149" s="233">
        <v>0</v>
      </c>
      <c r="P149" s="248">
        <v>0</v>
      </c>
      <c r="Q149" s="250"/>
      <c r="R149" s="251"/>
      <c r="S149" s="252"/>
      <c r="T149" s="253"/>
      <c r="U149" s="254"/>
      <c r="V149" s="255"/>
      <c r="W149" s="240"/>
      <c r="X149" s="256"/>
      <c r="Y149" s="254"/>
      <c r="Z149" s="255"/>
      <c r="AA149" s="240"/>
      <c r="AB149" s="243"/>
      <c r="AC149" s="222"/>
      <c r="AD149" s="222"/>
      <c r="AE149" s="222"/>
      <c r="AF149" s="222"/>
      <c r="AG149" s="222"/>
      <c r="AH149" s="222"/>
      <c r="AI149" s="222"/>
      <c r="AJ149" s="222"/>
    </row>
    <row r="150" spans="2:36" x14ac:dyDescent="0.15">
      <c r="B150" s="229" t="s">
        <v>357</v>
      </c>
      <c r="C150" s="230">
        <v>6.3000001907348633</v>
      </c>
      <c r="D150" s="247" t="s">
        <v>1083</v>
      </c>
      <c r="E150" s="232">
        <v>0</v>
      </c>
      <c r="F150" s="233">
        <v>0</v>
      </c>
      <c r="G150" s="233">
        <v>0</v>
      </c>
      <c r="H150" s="248">
        <v>0</v>
      </c>
      <c r="I150" s="249">
        <v>0</v>
      </c>
      <c r="J150" s="233">
        <v>0</v>
      </c>
      <c r="K150" s="233">
        <v>0</v>
      </c>
      <c r="L150" s="248">
        <v>1</v>
      </c>
      <c r="M150" s="249">
        <v>0</v>
      </c>
      <c r="N150" s="233">
        <v>0</v>
      </c>
      <c r="O150" s="233">
        <v>0</v>
      </c>
      <c r="P150" s="248">
        <v>0</v>
      </c>
      <c r="Q150" s="250"/>
      <c r="R150" s="251"/>
      <c r="S150" s="252"/>
      <c r="T150" s="253"/>
      <c r="U150" s="254"/>
      <c r="V150" s="255"/>
      <c r="W150" s="240"/>
      <c r="X150" s="256">
        <v>2.5000000000000001E-3</v>
      </c>
      <c r="Y150" s="254"/>
      <c r="Z150" s="255"/>
      <c r="AA150" s="240"/>
      <c r="AB150" s="243"/>
      <c r="AC150" s="222"/>
      <c r="AD150" s="222"/>
      <c r="AE150" s="222"/>
      <c r="AF150" s="222"/>
      <c r="AG150" s="222"/>
      <c r="AH150" s="222"/>
      <c r="AI150" s="222"/>
      <c r="AJ150" s="222"/>
    </row>
    <row r="151" spans="2:36" x14ac:dyDescent="0.15">
      <c r="B151" s="229" t="s">
        <v>358</v>
      </c>
      <c r="C151" s="230">
        <v>5.4000000953674316</v>
      </c>
      <c r="D151" s="247" t="s">
        <v>686</v>
      </c>
      <c r="E151" s="232">
        <v>0</v>
      </c>
      <c r="F151" s="233">
        <v>0</v>
      </c>
      <c r="G151" s="233">
        <v>0</v>
      </c>
      <c r="H151" s="248">
        <v>0</v>
      </c>
      <c r="I151" s="249">
        <v>0</v>
      </c>
      <c r="J151" s="233">
        <v>0</v>
      </c>
      <c r="K151" s="233">
        <v>0</v>
      </c>
      <c r="L151" s="248">
        <v>0</v>
      </c>
      <c r="M151" s="249">
        <v>0</v>
      </c>
      <c r="N151" s="233">
        <v>0</v>
      </c>
      <c r="O151" s="233">
        <v>0</v>
      </c>
      <c r="P151" s="248">
        <v>0</v>
      </c>
      <c r="Q151" s="250"/>
      <c r="R151" s="251"/>
      <c r="S151" s="252"/>
      <c r="T151" s="253"/>
      <c r="U151" s="254"/>
      <c r="V151" s="255"/>
      <c r="W151" s="240"/>
      <c r="X151" s="256"/>
      <c r="Y151" s="254"/>
      <c r="Z151" s="255"/>
      <c r="AA151" s="240"/>
      <c r="AB151" s="243"/>
      <c r="AC151" s="222"/>
      <c r="AD151" s="222"/>
      <c r="AE151" s="222"/>
      <c r="AF151" s="222"/>
      <c r="AG151" s="222"/>
      <c r="AH151" s="222"/>
      <c r="AI151" s="222"/>
      <c r="AJ151" s="222"/>
    </row>
    <row r="152" spans="2:36" x14ac:dyDescent="0.15">
      <c r="B152" s="229" t="s">
        <v>359</v>
      </c>
      <c r="C152" s="230">
        <v>9.5</v>
      </c>
      <c r="D152" s="247" t="s">
        <v>686</v>
      </c>
      <c r="E152" s="232">
        <v>0</v>
      </c>
      <c r="F152" s="233">
        <v>0</v>
      </c>
      <c r="G152" s="233">
        <v>0</v>
      </c>
      <c r="H152" s="248">
        <v>0</v>
      </c>
      <c r="I152" s="249">
        <v>0</v>
      </c>
      <c r="J152" s="233">
        <v>0</v>
      </c>
      <c r="K152" s="233">
        <v>0</v>
      </c>
      <c r="L152" s="248">
        <v>0</v>
      </c>
      <c r="M152" s="249">
        <v>0</v>
      </c>
      <c r="N152" s="233">
        <v>0</v>
      </c>
      <c r="O152" s="233">
        <v>0</v>
      </c>
      <c r="P152" s="248">
        <v>0</v>
      </c>
      <c r="Q152" s="250"/>
      <c r="R152" s="251"/>
      <c r="S152" s="252"/>
      <c r="T152" s="253"/>
      <c r="U152" s="254"/>
      <c r="V152" s="255"/>
      <c r="W152" s="240"/>
      <c r="X152" s="256"/>
      <c r="Y152" s="254"/>
      <c r="Z152" s="255"/>
      <c r="AA152" s="240"/>
      <c r="AB152" s="243"/>
      <c r="AC152" s="222"/>
      <c r="AD152" s="222"/>
      <c r="AE152" s="222"/>
      <c r="AF152" s="222"/>
      <c r="AG152" s="222"/>
      <c r="AH152" s="222"/>
      <c r="AI152" s="222"/>
      <c r="AJ152" s="222"/>
    </row>
    <row r="153" spans="2:36" x14ac:dyDescent="0.15">
      <c r="B153" s="229" t="s">
        <v>360</v>
      </c>
      <c r="C153" s="230">
        <v>9.5</v>
      </c>
      <c r="D153" s="247" t="s">
        <v>686</v>
      </c>
      <c r="E153" s="232">
        <v>0</v>
      </c>
      <c r="F153" s="233">
        <v>0</v>
      </c>
      <c r="G153" s="233">
        <v>0</v>
      </c>
      <c r="H153" s="248">
        <v>0</v>
      </c>
      <c r="I153" s="249">
        <v>0</v>
      </c>
      <c r="J153" s="233">
        <v>0</v>
      </c>
      <c r="K153" s="233">
        <v>0</v>
      </c>
      <c r="L153" s="248">
        <v>0</v>
      </c>
      <c r="M153" s="249">
        <v>0</v>
      </c>
      <c r="N153" s="233">
        <v>0</v>
      </c>
      <c r="O153" s="233">
        <v>0</v>
      </c>
      <c r="P153" s="248">
        <v>0</v>
      </c>
      <c r="Q153" s="250"/>
      <c r="R153" s="251"/>
      <c r="S153" s="252"/>
      <c r="T153" s="253"/>
      <c r="U153" s="254"/>
      <c r="V153" s="255"/>
      <c r="W153" s="240"/>
      <c r="X153" s="256"/>
      <c r="Y153" s="254"/>
      <c r="Z153" s="255"/>
      <c r="AA153" s="240"/>
      <c r="AB153" s="243"/>
      <c r="AC153" s="222"/>
      <c r="AD153" s="222"/>
      <c r="AE153" s="222"/>
      <c r="AF153" s="222"/>
      <c r="AG153" s="222"/>
      <c r="AH153" s="222"/>
      <c r="AI153" s="222"/>
      <c r="AJ153" s="222"/>
    </row>
    <row r="154" spans="2:36" x14ac:dyDescent="0.15">
      <c r="B154" s="229" t="s">
        <v>361</v>
      </c>
      <c r="C154" s="230">
        <v>9.5</v>
      </c>
      <c r="D154" s="247" t="s">
        <v>686</v>
      </c>
      <c r="E154" s="232">
        <v>0</v>
      </c>
      <c r="F154" s="233">
        <v>0</v>
      </c>
      <c r="G154" s="233">
        <v>0</v>
      </c>
      <c r="H154" s="248">
        <v>0</v>
      </c>
      <c r="I154" s="249">
        <v>0</v>
      </c>
      <c r="J154" s="233">
        <v>0</v>
      </c>
      <c r="K154" s="233">
        <v>0</v>
      </c>
      <c r="L154" s="248">
        <v>0</v>
      </c>
      <c r="M154" s="249">
        <v>0</v>
      </c>
      <c r="N154" s="233">
        <v>0</v>
      </c>
      <c r="O154" s="233">
        <v>0</v>
      </c>
      <c r="P154" s="248">
        <v>0</v>
      </c>
      <c r="Q154" s="250"/>
      <c r="R154" s="251"/>
      <c r="S154" s="252"/>
      <c r="T154" s="253"/>
      <c r="U154" s="254"/>
      <c r="V154" s="255"/>
      <c r="W154" s="240"/>
      <c r="X154" s="256"/>
      <c r="Y154" s="254"/>
      <c r="Z154" s="255"/>
      <c r="AA154" s="240"/>
      <c r="AB154" s="243"/>
      <c r="AC154" s="222"/>
      <c r="AD154" s="222"/>
      <c r="AE154" s="222"/>
      <c r="AF154" s="222"/>
      <c r="AG154" s="222"/>
      <c r="AH154" s="222"/>
      <c r="AI154" s="222"/>
      <c r="AJ154" s="222"/>
    </row>
    <row r="155" spans="2:36" x14ac:dyDescent="0.15">
      <c r="B155" s="229" t="s">
        <v>362</v>
      </c>
      <c r="C155" s="230">
        <v>9.6999998092651367</v>
      </c>
      <c r="D155" s="247" t="s">
        <v>1083</v>
      </c>
      <c r="E155" s="232">
        <v>0</v>
      </c>
      <c r="F155" s="233">
        <v>0</v>
      </c>
      <c r="G155" s="233">
        <v>0</v>
      </c>
      <c r="H155" s="248">
        <v>0</v>
      </c>
      <c r="I155" s="249">
        <v>0</v>
      </c>
      <c r="J155" s="233">
        <v>0</v>
      </c>
      <c r="K155" s="233">
        <v>0</v>
      </c>
      <c r="L155" s="248">
        <v>1</v>
      </c>
      <c r="M155" s="249">
        <v>0</v>
      </c>
      <c r="N155" s="233">
        <v>0</v>
      </c>
      <c r="O155" s="233">
        <v>0</v>
      </c>
      <c r="P155" s="248">
        <v>0</v>
      </c>
      <c r="Q155" s="250"/>
      <c r="R155" s="251"/>
      <c r="S155" s="252"/>
      <c r="T155" s="253"/>
      <c r="U155" s="254"/>
      <c r="V155" s="255"/>
      <c r="W155" s="240"/>
      <c r="X155" s="256">
        <v>2.5000000000000001E-3</v>
      </c>
      <c r="Y155" s="254"/>
      <c r="Z155" s="255"/>
      <c r="AA155" s="240"/>
      <c r="AB155" s="243"/>
      <c r="AC155" s="222"/>
      <c r="AD155" s="222"/>
      <c r="AE155" s="222"/>
      <c r="AF155" s="222"/>
      <c r="AG155" s="222"/>
      <c r="AH155" s="222"/>
      <c r="AI155" s="222"/>
      <c r="AJ155" s="222"/>
    </row>
    <row r="156" spans="2:36" x14ac:dyDescent="0.15">
      <c r="B156" s="229" t="s">
        <v>363</v>
      </c>
      <c r="C156" s="230">
        <v>9.5</v>
      </c>
      <c r="D156" s="247" t="s">
        <v>1083</v>
      </c>
      <c r="E156" s="232">
        <v>0</v>
      </c>
      <c r="F156" s="233">
        <v>0</v>
      </c>
      <c r="G156" s="233">
        <v>0</v>
      </c>
      <c r="H156" s="248">
        <v>0</v>
      </c>
      <c r="I156" s="249">
        <v>0</v>
      </c>
      <c r="J156" s="233">
        <v>0</v>
      </c>
      <c r="K156" s="233">
        <v>0</v>
      </c>
      <c r="L156" s="248">
        <v>1</v>
      </c>
      <c r="M156" s="249">
        <v>0</v>
      </c>
      <c r="N156" s="233">
        <v>0</v>
      </c>
      <c r="O156" s="233">
        <v>0</v>
      </c>
      <c r="P156" s="248">
        <v>0</v>
      </c>
      <c r="Q156" s="250"/>
      <c r="R156" s="251"/>
      <c r="S156" s="252"/>
      <c r="T156" s="253"/>
      <c r="U156" s="254"/>
      <c r="V156" s="255"/>
      <c r="W156" s="240"/>
      <c r="X156" s="256">
        <v>2.5000000000000001E-3</v>
      </c>
      <c r="Y156" s="254"/>
      <c r="Z156" s="255"/>
      <c r="AA156" s="240"/>
      <c r="AB156" s="243"/>
      <c r="AC156" s="222"/>
      <c r="AD156" s="222"/>
      <c r="AE156" s="222"/>
      <c r="AF156" s="222"/>
      <c r="AG156" s="222"/>
      <c r="AH156" s="222"/>
      <c r="AI156" s="222"/>
      <c r="AJ156" s="222"/>
    </row>
    <row r="157" spans="2:36" x14ac:dyDescent="0.15">
      <c r="B157" s="229" t="s">
        <v>364</v>
      </c>
      <c r="C157" s="230">
        <v>9.5</v>
      </c>
      <c r="D157" s="247" t="s">
        <v>686</v>
      </c>
      <c r="E157" s="232">
        <v>0</v>
      </c>
      <c r="F157" s="233">
        <v>0</v>
      </c>
      <c r="G157" s="233">
        <v>0</v>
      </c>
      <c r="H157" s="248">
        <v>0</v>
      </c>
      <c r="I157" s="249">
        <v>0</v>
      </c>
      <c r="J157" s="233">
        <v>0</v>
      </c>
      <c r="K157" s="233">
        <v>0</v>
      </c>
      <c r="L157" s="248">
        <v>0</v>
      </c>
      <c r="M157" s="249">
        <v>0</v>
      </c>
      <c r="N157" s="233">
        <v>0</v>
      </c>
      <c r="O157" s="233">
        <v>0</v>
      </c>
      <c r="P157" s="248">
        <v>0</v>
      </c>
      <c r="Q157" s="250"/>
      <c r="R157" s="251"/>
      <c r="S157" s="252"/>
      <c r="T157" s="253"/>
      <c r="U157" s="254"/>
      <c r="V157" s="255"/>
      <c r="W157" s="240"/>
      <c r="X157" s="256"/>
      <c r="Y157" s="254"/>
      <c r="Z157" s="255"/>
      <c r="AA157" s="240"/>
      <c r="AB157" s="243"/>
      <c r="AC157" s="222"/>
      <c r="AD157" s="222"/>
      <c r="AE157" s="222"/>
      <c r="AF157" s="222"/>
      <c r="AG157" s="222"/>
      <c r="AH157" s="222"/>
      <c r="AI157" s="222"/>
      <c r="AJ157" s="222"/>
    </row>
    <row r="158" spans="2:36" x14ac:dyDescent="0.15">
      <c r="B158" s="229" t="s">
        <v>365</v>
      </c>
      <c r="C158" s="230">
        <v>9.5</v>
      </c>
      <c r="D158" s="247" t="s">
        <v>686</v>
      </c>
      <c r="E158" s="232">
        <v>0</v>
      </c>
      <c r="F158" s="233">
        <v>0</v>
      </c>
      <c r="G158" s="233">
        <v>0</v>
      </c>
      <c r="H158" s="248">
        <v>0</v>
      </c>
      <c r="I158" s="249">
        <v>0</v>
      </c>
      <c r="J158" s="233">
        <v>0</v>
      </c>
      <c r="K158" s="233">
        <v>0</v>
      </c>
      <c r="L158" s="248">
        <v>0</v>
      </c>
      <c r="M158" s="249">
        <v>0</v>
      </c>
      <c r="N158" s="233">
        <v>0</v>
      </c>
      <c r="O158" s="233">
        <v>0</v>
      </c>
      <c r="P158" s="248">
        <v>0</v>
      </c>
      <c r="Q158" s="250"/>
      <c r="R158" s="251"/>
      <c r="S158" s="252"/>
      <c r="T158" s="253"/>
      <c r="U158" s="254"/>
      <c r="V158" s="255"/>
      <c r="W158" s="240"/>
      <c r="X158" s="256"/>
      <c r="Y158" s="254"/>
      <c r="Z158" s="255"/>
      <c r="AA158" s="240"/>
      <c r="AB158" s="243"/>
      <c r="AC158" s="222"/>
      <c r="AD158" s="222"/>
      <c r="AE158" s="222"/>
      <c r="AF158" s="222"/>
      <c r="AG158" s="222"/>
      <c r="AH158" s="222"/>
      <c r="AI158" s="222"/>
      <c r="AJ158" s="222"/>
    </row>
    <row r="159" spans="2:36" x14ac:dyDescent="0.15">
      <c r="B159" s="229" t="s">
        <v>366</v>
      </c>
      <c r="C159" s="230">
        <v>9.5</v>
      </c>
      <c r="D159" s="247" t="s">
        <v>686</v>
      </c>
      <c r="E159" s="232">
        <v>0</v>
      </c>
      <c r="F159" s="233">
        <v>0</v>
      </c>
      <c r="G159" s="233">
        <v>0</v>
      </c>
      <c r="H159" s="248">
        <v>0</v>
      </c>
      <c r="I159" s="249">
        <v>0</v>
      </c>
      <c r="J159" s="233">
        <v>0</v>
      </c>
      <c r="K159" s="233">
        <v>0</v>
      </c>
      <c r="L159" s="248">
        <v>0</v>
      </c>
      <c r="M159" s="249">
        <v>0</v>
      </c>
      <c r="N159" s="233">
        <v>0</v>
      </c>
      <c r="O159" s="233">
        <v>0</v>
      </c>
      <c r="P159" s="248">
        <v>0</v>
      </c>
      <c r="Q159" s="250"/>
      <c r="R159" s="251"/>
      <c r="S159" s="252"/>
      <c r="T159" s="253"/>
      <c r="U159" s="254"/>
      <c r="V159" s="255"/>
      <c r="W159" s="240"/>
      <c r="X159" s="256"/>
      <c r="Y159" s="254"/>
      <c r="Z159" s="255"/>
      <c r="AA159" s="240"/>
      <c r="AB159" s="243"/>
      <c r="AC159" s="222"/>
      <c r="AD159" s="222"/>
      <c r="AE159" s="222"/>
      <c r="AF159" s="222"/>
      <c r="AG159" s="222"/>
      <c r="AH159" s="222"/>
      <c r="AI159" s="222"/>
      <c r="AJ159" s="222"/>
    </row>
    <row r="160" spans="2:36" x14ac:dyDescent="0.15">
      <c r="B160" s="229" t="s">
        <v>367</v>
      </c>
      <c r="C160" s="230">
        <v>9.6999998092651367</v>
      </c>
      <c r="D160" s="247" t="s">
        <v>599</v>
      </c>
      <c r="E160" s="232">
        <v>0</v>
      </c>
      <c r="F160" s="233">
        <v>0</v>
      </c>
      <c r="G160" s="233">
        <v>0</v>
      </c>
      <c r="H160" s="248">
        <v>0</v>
      </c>
      <c r="I160" s="249">
        <v>0</v>
      </c>
      <c r="J160" s="233">
        <v>1</v>
      </c>
      <c r="K160" s="233">
        <v>0</v>
      </c>
      <c r="L160" s="248">
        <v>2</v>
      </c>
      <c r="M160" s="249">
        <v>0</v>
      </c>
      <c r="N160" s="233">
        <v>0</v>
      </c>
      <c r="O160" s="233">
        <v>0</v>
      </c>
      <c r="P160" s="248">
        <v>0</v>
      </c>
      <c r="Q160" s="250"/>
      <c r="R160" s="251"/>
      <c r="S160" s="252"/>
      <c r="T160" s="253"/>
      <c r="U160" s="254"/>
      <c r="V160" s="255">
        <v>0.03</v>
      </c>
      <c r="W160" s="240"/>
      <c r="X160" s="256">
        <v>2.5000000000000001E-2</v>
      </c>
      <c r="Y160" s="254"/>
      <c r="Z160" s="255"/>
      <c r="AA160" s="240"/>
      <c r="AB160" s="243"/>
      <c r="AC160" s="222"/>
      <c r="AD160" s="222"/>
      <c r="AE160" s="222"/>
      <c r="AF160" s="222"/>
      <c r="AG160" s="222"/>
      <c r="AH160" s="222"/>
      <c r="AI160" s="222"/>
      <c r="AJ160" s="222"/>
    </row>
    <row r="161" spans="2:36" x14ac:dyDescent="0.15">
      <c r="B161" s="229" t="s">
        <v>368</v>
      </c>
      <c r="C161" s="230">
        <v>10</v>
      </c>
      <c r="D161" s="247" t="s">
        <v>686</v>
      </c>
      <c r="E161" s="232">
        <v>0</v>
      </c>
      <c r="F161" s="233">
        <v>0</v>
      </c>
      <c r="G161" s="233">
        <v>0</v>
      </c>
      <c r="H161" s="248">
        <v>0</v>
      </c>
      <c r="I161" s="249">
        <v>0</v>
      </c>
      <c r="J161" s="233">
        <v>0</v>
      </c>
      <c r="K161" s="233">
        <v>0</v>
      </c>
      <c r="L161" s="248">
        <v>0</v>
      </c>
      <c r="M161" s="249">
        <v>0</v>
      </c>
      <c r="N161" s="233">
        <v>0</v>
      </c>
      <c r="O161" s="233">
        <v>0</v>
      </c>
      <c r="P161" s="248">
        <v>0</v>
      </c>
      <c r="Q161" s="250"/>
      <c r="R161" s="251"/>
      <c r="S161" s="252"/>
      <c r="T161" s="253"/>
      <c r="U161" s="254"/>
      <c r="V161" s="255"/>
      <c r="W161" s="240"/>
      <c r="X161" s="256"/>
      <c r="Y161" s="254"/>
      <c r="Z161" s="255"/>
      <c r="AA161" s="240"/>
      <c r="AB161" s="243"/>
      <c r="AC161" s="222"/>
      <c r="AD161" s="222"/>
      <c r="AE161" s="222"/>
      <c r="AF161" s="222"/>
      <c r="AG161" s="222"/>
      <c r="AH161" s="222"/>
      <c r="AI161" s="222"/>
      <c r="AJ161" s="222"/>
    </row>
    <row r="162" spans="2:36" x14ac:dyDescent="0.15">
      <c r="B162" s="229" t="s">
        <v>369</v>
      </c>
      <c r="C162" s="230">
        <v>10</v>
      </c>
      <c r="D162" s="247" t="s">
        <v>686</v>
      </c>
      <c r="E162" s="232">
        <v>0</v>
      </c>
      <c r="F162" s="233">
        <v>0</v>
      </c>
      <c r="G162" s="233">
        <v>0</v>
      </c>
      <c r="H162" s="248">
        <v>0</v>
      </c>
      <c r="I162" s="249">
        <v>0</v>
      </c>
      <c r="J162" s="233">
        <v>0</v>
      </c>
      <c r="K162" s="233">
        <v>0</v>
      </c>
      <c r="L162" s="248">
        <v>0</v>
      </c>
      <c r="M162" s="249">
        <v>0</v>
      </c>
      <c r="N162" s="233">
        <v>0</v>
      </c>
      <c r="O162" s="233">
        <v>0</v>
      </c>
      <c r="P162" s="248">
        <v>0</v>
      </c>
      <c r="Q162" s="250"/>
      <c r="R162" s="251"/>
      <c r="S162" s="252"/>
      <c r="T162" s="253"/>
      <c r="U162" s="254"/>
      <c r="V162" s="255"/>
      <c r="W162" s="240"/>
      <c r="X162" s="256"/>
      <c r="Y162" s="254"/>
      <c r="Z162" s="255"/>
      <c r="AA162" s="240"/>
      <c r="AB162" s="243"/>
      <c r="AC162" s="222"/>
      <c r="AD162" s="222"/>
      <c r="AE162" s="222"/>
      <c r="AF162" s="222"/>
      <c r="AG162" s="222"/>
      <c r="AH162" s="222"/>
      <c r="AI162" s="222"/>
      <c r="AJ162" s="222"/>
    </row>
    <row r="163" spans="2:36" x14ac:dyDescent="0.15">
      <c r="B163" s="229" t="s">
        <v>370</v>
      </c>
      <c r="C163" s="230">
        <v>10</v>
      </c>
      <c r="D163" s="247" t="s">
        <v>686</v>
      </c>
      <c r="E163" s="232">
        <v>0</v>
      </c>
      <c r="F163" s="233">
        <v>0</v>
      </c>
      <c r="G163" s="233">
        <v>0</v>
      </c>
      <c r="H163" s="248">
        <v>0</v>
      </c>
      <c r="I163" s="249">
        <v>0</v>
      </c>
      <c r="J163" s="233">
        <v>0</v>
      </c>
      <c r="K163" s="233">
        <v>0</v>
      </c>
      <c r="L163" s="248">
        <v>0</v>
      </c>
      <c r="M163" s="249">
        <v>0</v>
      </c>
      <c r="N163" s="233">
        <v>0</v>
      </c>
      <c r="O163" s="233">
        <v>0</v>
      </c>
      <c r="P163" s="248">
        <v>0</v>
      </c>
      <c r="Q163" s="250"/>
      <c r="R163" s="251"/>
      <c r="S163" s="252"/>
      <c r="T163" s="253"/>
      <c r="U163" s="254"/>
      <c r="V163" s="255"/>
      <c r="W163" s="240"/>
      <c r="X163" s="256"/>
      <c r="Y163" s="254"/>
      <c r="Z163" s="255"/>
      <c r="AA163" s="240"/>
      <c r="AB163" s="243"/>
      <c r="AC163" s="222"/>
      <c r="AD163" s="222"/>
      <c r="AE163" s="222"/>
      <c r="AF163" s="222"/>
      <c r="AG163" s="222"/>
      <c r="AH163" s="222"/>
      <c r="AI163" s="222"/>
      <c r="AJ163" s="222"/>
    </row>
    <row r="164" spans="2:36" x14ac:dyDescent="0.15">
      <c r="B164" s="229" t="s">
        <v>371</v>
      </c>
      <c r="C164" s="230">
        <v>10.100000381469727</v>
      </c>
      <c r="D164" s="247" t="s">
        <v>686</v>
      </c>
      <c r="E164" s="232">
        <v>0</v>
      </c>
      <c r="F164" s="233">
        <v>0</v>
      </c>
      <c r="G164" s="233">
        <v>0</v>
      </c>
      <c r="H164" s="248">
        <v>0</v>
      </c>
      <c r="I164" s="249">
        <v>0</v>
      </c>
      <c r="J164" s="233">
        <v>0</v>
      </c>
      <c r="K164" s="233">
        <v>0</v>
      </c>
      <c r="L164" s="248">
        <v>0</v>
      </c>
      <c r="M164" s="249">
        <v>0</v>
      </c>
      <c r="N164" s="233">
        <v>0</v>
      </c>
      <c r="O164" s="233">
        <v>0</v>
      </c>
      <c r="P164" s="248">
        <v>0</v>
      </c>
      <c r="Q164" s="250"/>
      <c r="R164" s="251"/>
      <c r="S164" s="252"/>
      <c r="T164" s="253"/>
      <c r="U164" s="254"/>
      <c r="V164" s="255"/>
      <c r="W164" s="240"/>
      <c r="X164" s="256"/>
      <c r="Y164" s="254"/>
      <c r="Z164" s="255"/>
      <c r="AA164" s="240"/>
      <c r="AB164" s="243"/>
      <c r="AC164" s="222"/>
      <c r="AD164" s="222"/>
      <c r="AE164" s="222"/>
      <c r="AF164" s="222"/>
      <c r="AG164" s="222"/>
      <c r="AH164" s="222"/>
      <c r="AI164" s="222"/>
      <c r="AJ164" s="222"/>
    </row>
    <row r="165" spans="2:36" x14ac:dyDescent="0.15">
      <c r="B165" s="229" t="s">
        <v>372</v>
      </c>
      <c r="C165" s="230">
        <v>10</v>
      </c>
      <c r="D165" s="247" t="s">
        <v>686</v>
      </c>
      <c r="E165" s="232">
        <v>0</v>
      </c>
      <c r="F165" s="233">
        <v>0</v>
      </c>
      <c r="G165" s="233">
        <v>0</v>
      </c>
      <c r="H165" s="248">
        <v>0</v>
      </c>
      <c r="I165" s="249">
        <v>0</v>
      </c>
      <c r="J165" s="233">
        <v>0</v>
      </c>
      <c r="K165" s="233">
        <v>0</v>
      </c>
      <c r="L165" s="248">
        <v>0</v>
      </c>
      <c r="M165" s="249">
        <v>0</v>
      </c>
      <c r="N165" s="233">
        <v>0</v>
      </c>
      <c r="O165" s="233">
        <v>0</v>
      </c>
      <c r="P165" s="248">
        <v>0</v>
      </c>
      <c r="Q165" s="250"/>
      <c r="R165" s="251"/>
      <c r="S165" s="252"/>
      <c r="T165" s="253"/>
      <c r="U165" s="254"/>
      <c r="V165" s="255"/>
      <c r="W165" s="240"/>
      <c r="X165" s="256"/>
      <c r="Y165" s="254"/>
      <c r="Z165" s="255"/>
      <c r="AA165" s="240"/>
      <c r="AB165" s="243"/>
      <c r="AC165" s="222"/>
      <c r="AD165" s="222"/>
      <c r="AE165" s="222"/>
      <c r="AF165" s="222"/>
      <c r="AG165" s="222"/>
      <c r="AH165" s="222"/>
      <c r="AI165" s="222"/>
      <c r="AJ165" s="222"/>
    </row>
    <row r="166" spans="2:36" x14ac:dyDescent="0.15">
      <c r="B166" s="229" t="s">
        <v>373</v>
      </c>
      <c r="C166" s="230">
        <v>10</v>
      </c>
      <c r="D166" s="247" t="s">
        <v>1083</v>
      </c>
      <c r="E166" s="232">
        <v>0</v>
      </c>
      <c r="F166" s="233">
        <v>0</v>
      </c>
      <c r="G166" s="233">
        <v>0</v>
      </c>
      <c r="H166" s="248">
        <v>0</v>
      </c>
      <c r="I166" s="249">
        <v>0</v>
      </c>
      <c r="J166" s="233">
        <v>0</v>
      </c>
      <c r="K166" s="233">
        <v>0</v>
      </c>
      <c r="L166" s="248">
        <v>2</v>
      </c>
      <c r="M166" s="249">
        <v>0</v>
      </c>
      <c r="N166" s="233">
        <v>0</v>
      </c>
      <c r="O166" s="233">
        <v>0</v>
      </c>
      <c r="P166" s="248">
        <v>0</v>
      </c>
      <c r="Q166" s="250"/>
      <c r="R166" s="251"/>
      <c r="S166" s="252"/>
      <c r="T166" s="253"/>
      <c r="U166" s="254"/>
      <c r="V166" s="255"/>
      <c r="W166" s="240"/>
      <c r="X166" s="256">
        <v>5.0000000000000001E-3</v>
      </c>
      <c r="Y166" s="254"/>
      <c r="Z166" s="255"/>
      <c r="AA166" s="240"/>
      <c r="AB166" s="243"/>
      <c r="AC166" s="222"/>
      <c r="AD166" s="222"/>
      <c r="AE166" s="222"/>
      <c r="AF166" s="222"/>
      <c r="AG166" s="222"/>
      <c r="AH166" s="222"/>
      <c r="AI166" s="222"/>
      <c r="AJ166" s="222"/>
    </row>
    <row r="167" spans="2:36" x14ac:dyDescent="0.15">
      <c r="B167" s="229" t="s">
        <v>374</v>
      </c>
      <c r="C167" s="230">
        <v>10</v>
      </c>
      <c r="D167" s="247" t="s">
        <v>1083</v>
      </c>
      <c r="E167" s="232">
        <v>0</v>
      </c>
      <c r="F167" s="233">
        <v>0</v>
      </c>
      <c r="G167" s="233">
        <v>0</v>
      </c>
      <c r="H167" s="248">
        <v>0</v>
      </c>
      <c r="I167" s="249">
        <v>0</v>
      </c>
      <c r="J167" s="233">
        <v>0</v>
      </c>
      <c r="K167" s="233">
        <v>0</v>
      </c>
      <c r="L167" s="248">
        <v>1</v>
      </c>
      <c r="M167" s="249">
        <v>0</v>
      </c>
      <c r="N167" s="233">
        <v>0</v>
      </c>
      <c r="O167" s="233">
        <v>0</v>
      </c>
      <c r="P167" s="248">
        <v>0</v>
      </c>
      <c r="Q167" s="250"/>
      <c r="R167" s="251"/>
      <c r="S167" s="252"/>
      <c r="T167" s="253"/>
      <c r="U167" s="254"/>
      <c r="V167" s="255"/>
      <c r="W167" s="240"/>
      <c r="X167" s="256">
        <v>2.5000000000000001E-3</v>
      </c>
      <c r="Y167" s="254"/>
      <c r="Z167" s="255"/>
      <c r="AA167" s="240"/>
      <c r="AB167" s="243"/>
      <c r="AC167" s="222"/>
      <c r="AD167" s="222"/>
      <c r="AE167" s="222"/>
      <c r="AF167" s="222"/>
      <c r="AG167" s="222"/>
      <c r="AH167" s="222"/>
      <c r="AI167" s="222"/>
      <c r="AJ167" s="222"/>
    </row>
    <row r="168" spans="2:36" x14ac:dyDescent="0.15">
      <c r="B168" s="229" t="s">
        <v>375</v>
      </c>
      <c r="C168" s="230">
        <v>10.100000381469727</v>
      </c>
      <c r="D168" s="247" t="s">
        <v>686</v>
      </c>
      <c r="E168" s="232">
        <v>0</v>
      </c>
      <c r="F168" s="233">
        <v>0</v>
      </c>
      <c r="G168" s="233">
        <v>0</v>
      </c>
      <c r="H168" s="248">
        <v>0</v>
      </c>
      <c r="I168" s="249">
        <v>0</v>
      </c>
      <c r="J168" s="233">
        <v>0</v>
      </c>
      <c r="K168" s="233">
        <v>0</v>
      </c>
      <c r="L168" s="248">
        <v>0</v>
      </c>
      <c r="M168" s="249">
        <v>0</v>
      </c>
      <c r="N168" s="233">
        <v>0</v>
      </c>
      <c r="O168" s="233">
        <v>0</v>
      </c>
      <c r="P168" s="248">
        <v>0</v>
      </c>
      <c r="Q168" s="250"/>
      <c r="R168" s="251"/>
      <c r="S168" s="252"/>
      <c r="T168" s="253"/>
      <c r="U168" s="254"/>
      <c r="V168" s="255"/>
      <c r="W168" s="240"/>
      <c r="X168" s="256"/>
      <c r="Y168" s="254"/>
      <c r="Z168" s="255"/>
      <c r="AA168" s="240"/>
      <c r="AB168" s="243"/>
      <c r="AC168" s="222"/>
      <c r="AD168" s="222"/>
      <c r="AE168" s="222"/>
      <c r="AF168" s="222"/>
      <c r="AG168" s="222"/>
      <c r="AH168" s="222"/>
      <c r="AI168" s="222"/>
      <c r="AJ168" s="222"/>
    </row>
    <row r="169" spans="2:36" x14ac:dyDescent="0.15">
      <c r="B169" s="229" t="s">
        <v>376</v>
      </c>
      <c r="C169" s="230">
        <v>10</v>
      </c>
      <c r="D169" s="247" t="s">
        <v>1083</v>
      </c>
      <c r="E169" s="232">
        <v>0</v>
      </c>
      <c r="F169" s="233">
        <v>0</v>
      </c>
      <c r="G169" s="233">
        <v>0</v>
      </c>
      <c r="H169" s="248">
        <v>0</v>
      </c>
      <c r="I169" s="249">
        <v>0</v>
      </c>
      <c r="J169" s="233">
        <v>0</v>
      </c>
      <c r="K169" s="233">
        <v>1</v>
      </c>
      <c r="L169" s="248">
        <v>0</v>
      </c>
      <c r="M169" s="249">
        <v>0</v>
      </c>
      <c r="N169" s="233">
        <v>0</v>
      </c>
      <c r="O169" s="233">
        <v>0</v>
      </c>
      <c r="P169" s="248">
        <v>0</v>
      </c>
      <c r="Q169" s="250"/>
      <c r="R169" s="251"/>
      <c r="S169" s="252"/>
      <c r="T169" s="253"/>
      <c r="U169" s="254"/>
      <c r="V169" s="255"/>
      <c r="W169" s="240">
        <v>2.5000000000000001E-2</v>
      </c>
      <c r="X169" s="256"/>
      <c r="Y169" s="254"/>
      <c r="Z169" s="255"/>
      <c r="AA169" s="240"/>
      <c r="AB169" s="243"/>
      <c r="AC169" s="222"/>
      <c r="AD169" s="222"/>
      <c r="AE169" s="222"/>
      <c r="AF169" s="222"/>
      <c r="AG169" s="222"/>
      <c r="AH169" s="222"/>
      <c r="AI169" s="222"/>
      <c r="AJ169" s="222"/>
    </row>
    <row r="170" spans="2:36" x14ac:dyDescent="0.15">
      <c r="B170" s="229" t="s">
        <v>377</v>
      </c>
      <c r="C170" s="230">
        <v>10</v>
      </c>
      <c r="D170" s="247" t="s">
        <v>686</v>
      </c>
      <c r="E170" s="232">
        <v>0</v>
      </c>
      <c r="F170" s="233">
        <v>0</v>
      </c>
      <c r="G170" s="233">
        <v>0</v>
      </c>
      <c r="H170" s="248">
        <v>0</v>
      </c>
      <c r="I170" s="249">
        <v>0</v>
      </c>
      <c r="J170" s="233">
        <v>0</v>
      </c>
      <c r="K170" s="233">
        <v>0</v>
      </c>
      <c r="L170" s="248">
        <v>0</v>
      </c>
      <c r="M170" s="249">
        <v>0</v>
      </c>
      <c r="N170" s="233">
        <v>0</v>
      </c>
      <c r="O170" s="233">
        <v>0</v>
      </c>
      <c r="P170" s="248">
        <v>0</v>
      </c>
      <c r="Q170" s="250"/>
      <c r="R170" s="251"/>
      <c r="S170" s="252"/>
      <c r="T170" s="253"/>
      <c r="U170" s="254"/>
      <c r="V170" s="255"/>
      <c r="W170" s="240"/>
      <c r="X170" s="256"/>
      <c r="Y170" s="254"/>
      <c r="Z170" s="255"/>
      <c r="AA170" s="240"/>
      <c r="AB170" s="243"/>
      <c r="AC170" s="222"/>
      <c r="AD170" s="222"/>
      <c r="AE170" s="222"/>
      <c r="AF170" s="222"/>
      <c r="AG170" s="222"/>
      <c r="AH170" s="222"/>
      <c r="AI170" s="222"/>
      <c r="AJ170" s="222"/>
    </row>
    <row r="171" spans="2:36" x14ac:dyDescent="0.15">
      <c r="B171" s="229" t="s">
        <v>378</v>
      </c>
      <c r="C171" s="230">
        <v>10.100000381469727</v>
      </c>
      <c r="D171" s="247" t="s">
        <v>1083</v>
      </c>
      <c r="E171" s="232">
        <v>0</v>
      </c>
      <c r="F171" s="233">
        <v>0</v>
      </c>
      <c r="G171" s="233">
        <v>0</v>
      </c>
      <c r="H171" s="248">
        <v>0</v>
      </c>
      <c r="I171" s="249">
        <v>0</v>
      </c>
      <c r="J171" s="233">
        <v>0</v>
      </c>
      <c r="K171" s="233">
        <v>0</v>
      </c>
      <c r="L171" s="248">
        <v>2</v>
      </c>
      <c r="M171" s="249">
        <v>0</v>
      </c>
      <c r="N171" s="233">
        <v>0</v>
      </c>
      <c r="O171" s="233">
        <v>0</v>
      </c>
      <c r="P171" s="248">
        <v>0</v>
      </c>
      <c r="Q171" s="250"/>
      <c r="R171" s="251"/>
      <c r="S171" s="252"/>
      <c r="T171" s="253"/>
      <c r="U171" s="254"/>
      <c r="V171" s="255"/>
      <c r="W171" s="240"/>
      <c r="X171" s="256">
        <v>5.0000000000000001E-3</v>
      </c>
      <c r="Y171" s="254"/>
      <c r="Z171" s="255"/>
      <c r="AA171" s="240"/>
      <c r="AB171" s="243"/>
      <c r="AC171" s="222"/>
      <c r="AD171" s="222"/>
      <c r="AE171" s="222"/>
      <c r="AF171" s="222"/>
      <c r="AG171" s="222"/>
      <c r="AH171" s="222"/>
      <c r="AI171" s="222"/>
      <c r="AJ171" s="222"/>
    </row>
    <row r="172" spans="2:36" x14ac:dyDescent="0.15">
      <c r="B172" s="229" t="s">
        <v>379</v>
      </c>
      <c r="C172" s="230">
        <v>10</v>
      </c>
      <c r="D172" s="247" t="s">
        <v>1083</v>
      </c>
      <c r="E172" s="232">
        <v>0</v>
      </c>
      <c r="F172" s="233">
        <v>0</v>
      </c>
      <c r="G172" s="233">
        <v>0</v>
      </c>
      <c r="H172" s="248">
        <v>0</v>
      </c>
      <c r="I172" s="249">
        <v>0</v>
      </c>
      <c r="J172" s="233">
        <v>0</v>
      </c>
      <c r="K172" s="233">
        <v>0</v>
      </c>
      <c r="L172" s="248">
        <v>1</v>
      </c>
      <c r="M172" s="249">
        <v>0</v>
      </c>
      <c r="N172" s="233">
        <v>0</v>
      </c>
      <c r="O172" s="233">
        <v>0</v>
      </c>
      <c r="P172" s="248">
        <v>0</v>
      </c>
      <c r="Q172" s="250"/>
      <c r="R172" s="251"/>
      <c r="S172" s="252"/>
      <c r="T172" s="253"/>
      <c r="U172" s="254"/>
      <c r="V172" s="255"/>
      <c r="W172" s="240"/>
      <c r="X172" s="256">
        <v>2.5000000000000001E-3</v>
      </c>
      <c r="Y172" s="254"/>
      <c r="Z172" s="255"/>
      <c r="AA172" s="240"/>
      <c r="AB172" s="243"/>
      <c r="AC172" s="222"/>
      <c r="AD172" s="222"/>
      <c r="AE172" s="222"/>
      <c r="AF172" s="222"/>
      <c r="AG172" s="222"/>
      <c r="AH172" s="222"/>
      <c r="AI172" s="222"/>
      <c r="AJ172" s="222"/>
    </row>
    <row r="173" spans="2:36" x14ac:dyDescent="0.15">
      <c r="B173" s="229" t="s">
        <v>380</v>
      </c>
      <c r="C173" s="230">
        <v>10</v>
      </c>
      <c r="D173" s="247" t="s">
        <v>1083</v>
      </c>
      <c r="E173" s="232">
        <v>0</v>
      </c>
      <c r="F173" s="233">
        <v>0</v>
      </c>
      <c r="G173" s="233">
        <v>0</v>
      </c>
      <c r="H173" s="248">
        <v>0</v>
      </c>
      <c r="I173" s="249">
        <v>0</v>
      </c>
      <c r="J173" s="233">
        <v>0</v>
      </c>
      <c r="K173" s="233">
        <v>1</v>
      </c>
      <c r="L173" s="248">
        <v>0</v>
      </c>
      <c r="M173" s="249">
        <v>0</v>
      </c>
      <c r="N173" s="233">
        <v>0</v>
      </c>
      <c r="O173" s="233">
        <v>0</v>
      </c>
      <c r="P173" s="248">
        <v>0</v>
      </c>
      <c r="Q173" s="250"/>
      <c r="R173" s="251"/>
      <c r="S173" s="252"/>
      <c r="T173" s="253"/>
      <c r="U173" s="254"/>
      <c r="V173" s="255"/>
      <c r="W173" s="240">
        <v>5.0000000000000001E-3</v>
      </c>
      <c r="X173" s="256"/>
      <c r="Y173" s="254"/>
      <c r="Z173" s="255"/>
      <c r="AA173" s="240"/>
      <c r="AB173" s="243"/>
      <c r="AC173" s="222"/>
      <c r="AD173" s="222"/>
      <c r="AE173" s="222"/>
      <c r="AF173" s="222"/>
      <c r="AG173" s="222"/>
      <c r="AH173" s="222"/>
      <c r="AI173" s="222"/>
      <c r="AJ173" s="222"/>
    </row>
    <row r="174" spans="2:36" x14ac:dyDescent="0.15">
      <c r="B174" s="229" t="s">
        <v>381</v>
      </c>
      <c r="C174" s="230">
        <v>10</v>
      </c>
      <c r="D174" s="247" t="s">
        <v>686</v>
      </c>
      <c r="E174" s="232">
        <v>0</v>
      </c>
      <c r="F174" s="233">
        <v>0</v>
      </c>
      <c r="G174" s="233">
        <v>0</v>
      </c>
      <c r="H174" s="248">
        <v>0</v>
      </c>
      <c r="I174" s="249">
        <v>0</v>
      </c>
      <c r="J174" s="233">
        <v>0</v>
      </c>
      <c r="K174" s="233">
        <v>0</v>
      </c>
      <c r="L174" s="248">
        <v>0</v>
      </c>
      <c r="M174" s="249">
        <v>0</v>
      </c>
      <c r="N174" s="233">
        <v>0</v>
      </c>
      <c r="O174" s="233">
        <v>0</v>
      </c>
      <c r="P174" s="248">
        <v>0</v>
      </c>
      <c r="Q174" s="250"/>
      <c r="R174" s="251"/>
      <c r="S174" s="252"/>
      <c r="T174" s="253"/>
      <c r="U174" s="254"/>
      <c r="V174" s="255"/>
      <c r="W174" s="240"/>
      <c r="X174" s="256"/>
      <c r="Y174" s="254"/>
      <c r="Z174" s="255"/>
      <c r="AA174" s="240"/>
      <c r="AB174" s="243"/>
      <c r="AC174" s="222"/>
      <c r="AD174" s="222"/>
      <c r="AE174" s="222"/>
      <c r="AF174" s="222"/>
      <c r="AG174" s="222"/>
      <c r="AH174" s="222"/>
      <c r="AI174" s="222"/>
      <c r="AJ174" s="222"/>
    </row>
    <row r="175" spans="2:36" x14ac:dyDescent="0.15">
      <c r="B175" s="229" t="s">
        <v>382</v>
      </c>
      <c r="C175" s="230">
        <v>10</v>
      </c>
      <c r="D175" s="247" t="s">
        <v>686</v>
      </c>
      <c r="E175" s="232">
        <v>0</v>
      </c>
      <c r="F175" s="233">
        <v>0</v>
      </c>
      <c r="G175" s="233">
        <v>0</v>
      </c>
      <c r="H175" s="248">
        <v>0</v>
      </c>
      <c r="I175" s="249">
        <v>0</v>
      </c>
      <c r="J175" s="233">
        <v>0</v>
      </c>
      <c r="K175" s="233">
        <v>0</v>
      </c>
      <c r="L175" s="248">
        <v>0</v>
      </c>
      <c r="M175" s="249">
        <v>0</v>
      </c>
      <c r="N175" s="233">
        <v>0</v>
      </c>
      <c r="O175" s="233">
        <v>0</v>
      </c>
      <c r="P175" s="248">
        <v>0</v>
      </c>
      <c r="Q175" s="250"/>
      <c r="R175" s="251"/>
      <c r="S175" s="252"/>
      <c r="T175" s="253"/>
      <c r="U175" s="254"/>
      <c r="V175" s="255"/>
      <c r="W175" s="240"/>
      <c r="X175" s="256"/>
      <c r="Y175" s="254"/>
      <c r="Z175" s="255"/>
      <c r="AA175" s="240"/>
      <c r="AB175" s="243"/>
      <c r="AC175" s="222"/>
      <c r="AD175" s="222"/>
      <c r="AE175" s="222"/>
      <c r="AF175" s="222"/>
      <c r="AG175" s="222"/>
      <c r="AH175" s="222"/>
      <c r="AI175" s="222"/>
      <c r="AJ175" s="222"/>
    </row>
    <row r="176" spans="2:36" x14ac:dyDescent="0.15">
      <c r="B176" s="229" t="s">
        <v>383</v>
      </c>
      <c r="C176" s="230">
        <v>10</v>
      </c>
      <c r="D176" s="247" t="s">
        <v>686</v>
      </c>
      <c r="E176" s="232">
        <v>0</v>
      </c>
      <c r="F176" s="233">
        <v>0</v>
      </c>
      <c r="G176" s="233">
        <v>0</v>
      </c>
      <c r="H176" s="248">
        <v>0</v>
      </c>
      <c r="I176" s="249">
        <v>0</v>
      </c>
      <c r="J176" s="233">
        <v>0</v>
      </c>
      <c r="K176" s="233">
        <v>0</v>
      </c>
      <c r="L176" s="248">
        <v>0</v>
      </c>
      <c r="M176" s="249">
        <v>0</v>
      </c>
      <c r="N176" s="233">
        <v>0</v>
      </c>
      <c r="O176" s="233">
        <v>0</v>
      </c>
      <c r="P176" s="248">
        <v>0</v>
      </c>
      <c r="Q176" s="250"/>
      <c r="R176" s="251"/>
      <c r="S176" s="252"/>
      <c r="T176" s="253"/>
      <c r="U176" s="254"/>
      <c r="V176" s="255"/>
      <c r="W176" s="240"/>
      <c r="X176" s="256"/>
      <c r="Y176" s="254"/>
      <c r="Z176" s="255"/>
      <c r="AA176" s="240"/>
      <c r="AB176" s="243"/>
      <c r="AC176" s="222"/>
      <c r="AD176" s="222"/>
      <c r="AE176" s="222"/>
      <c r="AF176" s="222"/>
      <c r="AG176" s="222"/>
      <c r="AH176" s="222"/>
      <c r="AI176" s="222"/>
      <c r="AJ176" s="222"/>
    </row>
    <row r="177" spans="2:36" x14ac:dyDescent="0.15">
      <c r="B177" s="229" t="s">
        <v>384</v>
      </c>
      <c r="C177" s="230">
        <v>9.6999998092651367</v>
      </c>
      <c r="D177" s="247" t="s">
        <v>1083</v>
      </c>
      <c r="E177" s="232">
        <v>0</v>
      </c>
      <c r="F177" s="233">
        <v>0</v>
      </c>
      <c r="G177" s="233">
        <v>0</v>
      </c>
      <c r="H177" s="248">
        <v>0</v>
      </c>
      <c r="I177" s="249">
        <v>0</v>
      </c>
      <c r="J177" s="233">
        <v>0</v>
      </c>
      <c r="K177" s="233">
        <v>0</v>
      </c>
      <c r="L177" s="248">
        <v>2</v>
      </c>
      <c r="M177" s="249">
        <v>0</v>
      </c>
      <c r="N177" s="233">
        <v>0</v>
      </c>
      <c r="O177" s="233">
        <v>0</v>
      </c>
      <c r="P177" s="248">
        <v>0</v>
      </c>
      <c r="Q177" s="250"/>
      <c r="R177" s="251"/>
      <c r="S177" s="252"/>
      <c r="T177" s="253"/>
      <c r="U177" s="254"/>
      <c r="V177" s="255"/>
      <c r="W177" s="240"/>
      <c r="X177" s="256">
        <v>5.0000000000000001E-3</v>
      </c>
      <c r="Y177" s="254"/>
      <c r="Z177" s="255"/>
      <c r="AA177" s="240"/>
      <c r="AB177" s="243"/>
      <c r="AC177" s="222"/>
      <c r="AD177" s="222"/>
      <c r="AE177" s="222"/>
      <c r="AF177" s="222"/>
      <c r="AG177" s="222"/>
      <c r="AH177" s="222"/>
      <c r="AI177" s="222"/>
      <c r="AJ177" s="222"/>
    </row>
    <row r="178" spans="2:36" x14ac:dyDescent="0.15">
      <c r="B178" s="229" t="s">
        <v>385</v>
      </c>
      <c r="C178" s="230">
        <v>9.8999996185302734</v>
      </c>
      <c r="D178" s="247" t="s">
        <v>1083</v>
      </c>
      <c r="E178" s="232">
        <v>0</v>
      </c>
      <c r="F178" s="233">
        <v>0</v>
      </c>
      <c r="G178" s="233">
        <v>0</v>
      </c>
      <c r="H178" s="248">
        <v>0</v>
      </c>
      <c r="I178" s="249">
        <v>0</v>
      </c>
      <c r="J178" s="233">
        <v>0</v>
      </c>
      <c r="K178" s="233">
        <v>0</v>
      </c>
      <c r="L178" s="248">
        <v>1</v>
      </c>
      <c r="M178" s="249">
        <v>0</v>
      </c>
      <c r="N178" s="233">
        <v>0</v>
      </c>
      <c r="O178" s="233">
        <v>0</v>
      </c>
      <c r="P178" s="248">
        <v>0</v>
      </c>
      <c r="Q178" s="250"/>
      <c r="R178" s="251"/>
      <c r="S178" s="252"/>
      <c r="T178" s="253"/>
      <c r="U178" s="254"/>
      <c r="V178" s="255"/>
      <c r="W178" s="240"/>
      <c r="X178" s="256">
        <v>2.5000000000000001E-3</v>
      </c>
      <c r="Y178" s="254"/>
      <c r="Z178" s="255"/>
      <c r="AA178" s="240"/>
      <c r="AB178" s="243"/>
      <c r="AC178" s="222"/>
      <c r="AD178" s="222"/>
      <c r="AE178" s="222"/>
      <c r="AF178" s="222"/>
      <c r="AG178" s="222"/>
      <c r="AH178" s="222"/>
      <c r="AI178" s="222"/>
      <c r="AJ178" s="222"/>
    </row>
    <row r="179" spans="2:36" x14ac:dyDescent="0.15">
      <c r="B179" s="229" t="s">
        <v>386</v>
      </c>
      <c r="C179" s="230">
        <v>10</v>
      </c>
      <c r="D179" s="247" t="s">
        <v>1083</v>
      </c>
      <c r="E179" s="232">
        <v>0</v>
      </c>
      <c r="F179" s="233">
        <v>0</v>
      </c>
      <c r="G179" s="233">
        <v>0</v>
      </c>
      <c r="H179" s="248">
        <v>0</v>
      </c>
      <c r="I179" s="249">
        <v>0</v>
      </c>
      <c r="J179" s="233">
        <v>0</v>
      </c>
      <c r="K179" s="233">
        <v>0</v>
      </c>
      <c r="L179" s="248">
        <v>1</v>
      </c>
      <c r="M179" s="249">
        <v>0</v>
      </c>
      <c r="N179" s="233">
        <v>0</v>
      </c>
      <c r="O179" s="233">
        <v>0</v>
      </c>
      <c r="P179" s="248">
        <v>0</v>
      </c>
      <c r="Q179" s="250"/>
      <c r="R179" s="251"/>
      <c r="S179" s="252"/>
      <c r="T179" s="253"/>
      <c r="U179" s="254"/>
      <c r="V179" s="255"/>
      <c r="W179" s="240"/>
      <c r="X179" s="256">
        <v>2.5000000000000001E-3</v>
      </c>
      <c r="Y179" s="254"/>
      <c r="Z179" s="255"/>
      <c r="AA179" s="240"/>
      <c r="AB179" s="243"/>
      <c r="AC179" s="222"/>
      <c r="AD179" s="222"/>
      <c r="AE179" s="222"/>
      <c r="AF179" s="222"/>
      <c r="AG179" s="222"/>
      <c r="AH179" s="222"/>
      <c r="AI179" s="222"/>
      <c r="AJ179" s="222"/>
    </row>
    <row r="180" spans="2:36" x14ac:dyDescent="0.15">
      <c r="B180" s="229" t="s">
        <v>387</v>
      </c>
      <c r="C180" s="230">
        <v>10</v>
      </c>
      <c r="D180" s="247" t="s">
        <v>1083</v>
      </c>
      <c r="E180" s="232">
        <v>0</v>
      </c>
      <c r="F180" s="233">
        <v>0</v>
      </c>
      <c r="G180" s="233">
        <v>0</v>
      </c>
      <c r="H180" s="248">
        <v>0</v>
      </c>
      <c r="I180" s="249">
        <v>0</v>
      </c>
      <c r="J180" s="233">
        <v>0</v>
      </c>
      <c r="K180" s="233">
        <v>0</v>
      </c>
      <c r="L180" s="248">
        <v>3</v>
      </c>
      <c r="M180" s="249">
        <v>0</v>
      </c>
      <c r="N180" s="233">
        <v>0</v>
      </c>
      <c r="O180" s="233">
        <v>0</v>
      </c>
      <c r="P180" s="248">
        <v>0</v>
      </c>
      <c r="Q180" s="250"/>
      <c r="R180" s="251"/>
      <c r="S180" s="252"/>
      <c r="T180" s="253"/>
      <c r="U180" s="254"/>
      <c r="V180" s="255"/>
      <c r="W180" s="240"/>
      <c r="X180" s="256">
        <v>7.4999999999999997E-3</v>
      </c>
      <c r="Y180" s="254"/>
      <c r="Z180" s="255"/>
      <c r="AA180" s="240"/>
      <c r="AB180" s="243"/>
      <c r="AC180" s="222"/>
      <c r="AD180" s="222"/>
      <c r="AE180" s="222"/>
      <c r="AF180" s="222"/>
      <c r="AG180" s="222"/>
      <c r="AH180" s="222"/>
      <c r="AI180" s="222"/>
      <c r="AJ180" s="222"/>
    </row>
    <row r="181" spans="2:36" x14ac:dyDescent="0.15">
      <c r="B181" s="229" t="s">
        <v>388</v>
      </c>
      <c r="C181" s="230">
        <v>9.8999996185302734</v>
      </c>
      <c r="D181" s="247" t="s">
        <v>686</v>
      </c>
      <c r="E181" s="232">
        <v>0</v>
      </c>
      <c r="F181" s="233">
        <v>0</v>
      </c>
      <c r="G181" s="233">
        <v>0</v>
      </c>
      <c r="H181" s="248">
        <v>0</v>
      </c>
      <c r="I181" s="249">
        <v>0</v>
      </c>
      <c r="J181" s="233">
        <v>0</v>
      </c>
      <c r="K181" s="233">
        <v>0</v>
      </c>
      <c r="L181" s="248">
        <v>0</v>
      </c>
      <c r="M181" s="249">
        <v>0</v>
      </c>
      <c r="N181" s="233">
        <v>0</v>
      </c>
      <c r="O181" s="233">
        <v>0</v>
      </c>
      <c r="P181" s="248">
        <v>0</v>
      </c>
      <c r="Q181" s="250"/>
      <c r="R181" s="251"/>
      <c r="S181" s="252"/>
      <c r="T181" s="253"/>
      <c r="U181" s="254"/>
      <c r="V181" s="255"/>
      <c r="W181" s="240"/>
      <c r="X181" s="256"/>
      <c r="Y181" s="254"/>
      <c r="Z181" s="255"/>
      <c r="AA181" s="240"/>
      <c r="AB181" s="243"/>
      <c r="AC181" s="222"/>
      <c r="AD181" s="222"/>
      <c r="AE181" s="222"/>
      <c r="AF181" s="222"/>
      <c r="AG181" s="222"/>
      <c r="AH181" s="222"/>
      <c r="AI181" s="222"/>
      <c r="AJ181" s="222"/>
    </row>
    <row r="182" spans="2:36" x14ac:dyDescent="0.15">
      <c r="B182" s="229" t="s">
        <v>389</v>
      </c>
      <c r="C182" s="230">
        <v>10</v>
      </c>
      <c r="D182" s="247" t="s">
        <v>686</v>
      </c>
      <c r="E182" s="232">
        <v>0</v>
      </c>
      <c r="F182" s="233">
        <v>0</v>
      </c>
      <c r="G182" s="233">
        <v>0</v>
      </c>
      <c r="H182" s="248">
        <v>0</v>
      </c>
      <c r="I182" s="249">
        <v>0</v>
      </c>
      <c r="J182" s="233">
        <v>0</v>
      </c>
      <c r="K182" s="233">
        <v>0</v>
      </c>
      <c r="L182" s="248">
        <v>0</v>
      </c>
      <c r="M182" s="249">
        <v>0</v>
      </c>
      <c r="N182" s="233">
        <v>0</v>
      </c>
      <c r="O182" s="233">
        <v>0</v>
      </c>
      <c r="P182" s="248">
        <v>0</v>
      </c>
      <c r="Q182" s="250"/>
      <c r="R182" s="251"/>
      <c r="S182" s="252"/>
      <c r="T182" s="253"/>
      <c r="U182" s="254"/>
      <c r="V182" s="255"/>
      <c r="W182" s="240"/>
      <c r="X182" s="256"/>
      <c r="Y182" s="254"/>
      <c r="Z182" s="255"/>
      <c r="AA182" s="240"/>
      <c r="AB182" s="243"/>
      <c r="AC182" s="222"/>
      <c r="AD182" s="222"/>
      <c r="AE182" s="222"/>
      <c r="AF182" s="222"/>
      <c r="AG182" s="222"/>
      <c r="AH182" s="222"/>
      <c r="AI182" s="222"/>
      <c r="AJ182" s="222"/>
    </row>
    <row r="183" spans="2:36" x14ac:dyDescent="0.15">
      <c r="B183" s="229" t="s">
        <v>390</v>
      </c>
      <c r="C183" s="230">
        <v>10</v>
      </c>
      <c r="D183" s="247" t="s">
        <v>686</v>
      </c>
      <c r="E183" s="232">
        <v>0</v>
      </c>
      <c r="F183" s="233">
        <v>0</v>
      </c>
      <c r="G183" s="233">
        <v>0</v>
      </c>
      <c r="H183" s="248">
        <v>0</v>
      </c>
      <c r="I183" s="249">
        <v>0</v>
      </c>
      <c r="J183" s="233">
        <v>0</v>
      </c>
      <c r="K183" s="233">
        <v>0</v>
      </c>
      <c r="L183" s="248">
        <v>0</v>
      </c>
      <c r="M183" s="249">
        <v>0</v>
      </c>
      <c r="N183" s="233">
        <v>0</v>
      </c>
      <c r="O183" s="233">
        <v>0</v>
      </c>
      <c r="P183" s="248">
        <v>0</v>
      </c>
      <c r="Q183" s="250"/>
      <c r="R183" s="251"/>
      <c r="S183" s="252"/>
      <c r="T183" s="253"/>
      <c r="U183" s="254"/>
      <c r="V183" s="255"/>
      <c r="W183" s="240"/>
      <c r="X183" s="256"/>
      <c r="Y183" s="254"/>
      <c r="Z183" s="255"/>
      <c r="AA183" s="240"/>
      <c r="AB183" s="243"/>
      <c r="AC183" s="222"/>
      <c r="AD183" s="222"/>
      <c r="AE183" s="222"/>
      <c r="AF183" s="222"/>
      <c r="AG183" s="222"/>
      <c r="AH183" s="222"/>
      <c r="AI183" s="222"/>
      <c r="AJ183" s="222"/>
    </row>
    <row r="184" spans="2:36" x14ac:dyDescent="0.15">
      <c r="B184" s="229" t="s">
        <v>391</v>
      </c>
      <c r="C184" s="230">
        <v>10</v>
      </c>
      <c r="D184" s="247" t="s">
        <v>686</v>
      </c>
      <c r="E184" s="232">
        <v>0</v>
      </c>
      <c r="F184" s="233">
        <v>0</v>
      </c>
      <c r="G184" s="233">
        <v>0</v>
      </c>
      <c r="H184" s="248">
        <v>0</v>
      </c>
      <c r="I184" s="249">
        <v>0</v>
      </c>
      <c r="J184" s="233">
        <v>0</v>
      </c>
      <c r="K184" s="233">
        <v>0</v>
      </c>
      <c r="L184" s="248">
        <v>0</v>
      </c>
      <c r="M184" s="249">
        <v>0</v>
      </c>
      <c r="N184" s="233">
        <v>0</v>
      </c>
      <c r="O184" s="233">
        <v>0</v>
      </c>
      <c r="P184" s="248">
        <v>0</v>
      </c>
      <c r="Q184" s="250"/>
      <c r="R184" s="251"/>
      <c r="S184" s="252"/>
      <c r="T184" s="253"/>
      <c r="U184" s="254"/>
      <c r="V184" s="255"/>
      <c r="W184" s="240"/>
      <c r="X184" s="256"/>
      <c r="Y184" s="254"/>
      <c r="Z184" s="255"/>
      <c r="AA184" s="240"/>
      <c r="AB184" s="243"/>
      <c r="AC184" s="222"/>
      <c r="AD184" s="222"/>
      <c r="AE184" s="222"/>
      <c r="AF184" s="222"/>
      <c r="AG184" s="222"/>
      <c r="AH184" s="222"/>
      <c r="AI184" s="222"/>
      <c r="AJ184" s="222"/>
    </row>
    <row r="185" spans="2:36" x14ac:dyDescent="0.15">
      <c r="B185" s="229" t="s">
        <v>392</v>
      </c>
      <c r="C185" s="230">
        <v>10</v>
      </c>
      <c r="D185" s="247" t="s">
        <v>686</v>
      </c>
      <c r="E185" s="232">
        <v>0</v>
      </c>
      <c r="F185" s="233">
        <v>0</v>
      </c>
      <c r="G185" s="233">
        <v>0</v>
      </c>
      <c r="H185" s="248">
        <v>0</v>
      </c>
      <c r="I185" s="249">
        <v>0</v>
      </c>
      <c r="J185" s="233">
        <v>0</v>
      </c>
      <c r="K185" s="233">
        <v>0</v>
      </c>
      <c r="L185" s="248">
        <v>0</v>
      </c>
      <c r="M185" s="249">
        <v>0</v>
      </c>
      <c r="N185" s="233">
        <v>0</v>
      </c>
      <c r="O185" s="233">
        <v>0</v>
      </c>
      <c r="P185" s="248">
        <v>0</v>
      </c>
      <c r="Q185" s="250"/>
      <c r="R185" s="251"/>
      <c r="S185" s="252"/>
      <c r="T185" s="253"/>
      <c r="U185" s="254"/>
      <c r="V185" s="255"/>
      <c r="W185" s="240"/>
      <c r="X185" s="256"/>
      <c r="Y185" s="254"/>
      <c r="Z185" s="255"/>
      <c r="AA185" s="240"/>
      <c r="AB185" s="243"/>
      <c r="AC185" s="222"/>
      <c r="AD185" s="222"/>
      <c r="AE185" s="222"/>
      <c r="AF185" s="222"/>
      <c r="AG185" s="222"/>
      <c r="AH185" s="222"/>
      <c r="AI185" s="222"/>
      <c r="AJ185" s="222"/>
    </row>
    <row r="186" spans="2:36" x14ac:dyDescent="0.15">
      <c r="B186" s="229" t="s">
        <v>393</v>
      </c>
      <c r="C186" s="230">
        <v>10</v>
      </c>
      <c r="D186" s="247" t="s">
        <v>1083</v>
      </c>
      <c r="E186" s="232">
        <v>0</v>
      </c>
      <c r="F186" s="233">
        <v>0</v>
      </c>
      <c r="G186" s="233">
        <v>0</v>
      </c>
      <c r="H186" s="248">
        <v>0</v>
      </c>
      <c r="I186" s="249">
        <v>0</v>
      </c>
      <c r="J186" s="233">
        <v>0</v>
      </c>
      <c r="K186" s="233">
        <v>0</v>
      </c>
      <c r="L186" s="248">
        <v>1</v>
      </c>
      <c r="M186" s="249">
        <v>0</v>
      </c>
      <c r="N186" s="233">
        <v>0</v>
      </c>
      <c r="O186" s="233">
        <v>0</v>
      </c>
      <c r="P186" s="248">
        <v>0</v>
      </c>
      <c r="Q186" s="250"/>
      <c r="R186" s="251"/>
      <c r="S186" s="252"/>
      <c r="T186" s="253"/>
      <c r="U186" s="254"/>
      <c r="V186" s="255"/>
      <c r="W186" s="240"/>
      <c r="X186" s="256">
        <v>2.2499999999999999E-2</v>
      </c>
      <c r="Y186" s="254"/>
      <c r="Z186" s="255"/>
      <c r="AA186" s="240"/>
      <c r="AB186" s="243"/>
      <c r="AC186" s="222"/>
      <c r="AD186" s="222"/>
      <c r="AE186" s="222"/>
      <c r="AF186" s="222"/>
      <c r="AG186" s="222"/>
      <c r="AH186" s="222"/>
      <c r="AI186" s="222"/>
      <c r="AJ186" s="222"/>
    </row>
    <row r="187" spans="2:36" x14ac:dyDescent="0.15">
      <c r="B187" s="229" t="s">
        <v>394</v>
      </c>
      <c r="C187" s="230">
        <v>10.100000381469727</v>
      </c>
      <c r="D187" s="247" t="s">
        <v>686</v>
      </c>
      <c r="E187" s="232">
        <v>0</v>
      </c>
      <c r="F187" s="233">
        <v>0</v>
      </c>
      <c r="G187" s="233">
        <v>0</v>
      </c>
      <c r="H187" s="248">
        <v>0</v>
      </c>
      <c r="I187" s="249">
        <v>0</v>
      </c>
      <c r="J187" s="233">
        <v>0</v>
      </c>
      <c r="K187" s="233">
        <v>0</v>
      </c>
      <c r="L187" s="248">
        <v>0</v>
      </c>
      <c r="M187" s="249">
        <v>0</v>
      </c>
      <c r="N187" s="233">
        <v>0</v>
      </c>
      <c r="O187" s="233">
        <v>0</v>
      </c>
      <c r="P187" s="248">
        <v>0</v>
      </c>
      <c r="Q187" s="250"/>
      <c r="R187" s="251"/>
      <c r="S187" s="252"/>
      <c r="T187" s="253"/>
      <c r="U187" s="254"/>
      <c r="V187" s="255"/>
      <c r="W187" s="240"/>
      <c r="X187" s="256"/>
      <c r="Y187" s="254"/>
      <c r="Z187" s="255"/>
      <c r="AA187" s="240"/>
      <c r="AB187" s="243"/>
      <c r="AC187" s="222"/>
      <c r="AD187" s="222"/>
      <c r="AE187" s="222"/>
      <c r="AF187" s="222"/>
      <c r="AG187" s="222"/>
      <c r="AH187" s="222"/>
      <c r="AI187" s="222"/>
      <c r="AJ187" s="222"/>
    </row>
    <row r="188" spans="2:36" x14ac:dyDescent="0.15">
      <c r="B188" s="229" t="s">
        <v>395</v>
      </c>
      <c r="C188" s="230">
        <v>10</v>
      </c>
      <c r="D188" s="247" t="s">
        <v>686</v>
      </c>
      <c r="E188" s="232">
        <v>0</v>
      </c>
      <c r="F188" s="233">
        <v>0</v>
      </c>
      <c r="G188" s="233">
        <v>0</v>
      </c>
      <c r="H188" s="248">
        <v>0</v>
      </c>
      <c r="I188" s="249">
        <v>0</v>
      </c>
      <c r="J188" s="233">
        <v>0</v>
      </c>
      <c r="K188" s="233">
        <v>0</v>
      </c>
      <c r="L188" s="248">
        <v>0</v>
      </c>
      <c r="M188" s="249">
        <v>0</v>
      </c>
      <c r="N188" s="233">
        <v>0</v>
      </c>
      <c r="O188" s="233">
        <v>0</v>
      </c>
      <c r="P188" s="248">
        <v>0</v>
      </c>
      <c r="Q188" s="250"/>
      <c r="R188" s="251"/>
      <c r="S188" s="252"/>
      <c r="T188" s="253"/>
      <c r="U188" s="254"/>
      <c r="V188" s="255"/>
      <c r="W188" s="240"/>
      <c r="X188" s="256"/>
      <c r="Y188" s="254"/>
      <c r="Z188" s="255"/>
      <c r="AA188" s="240"/>
      <c r="AB188" s="243"/>
      <c r="AC188" s="222"/>
      <c r="AD188" s="222"/>
      <c r="AE188" s="222"/>
      <c r="AF188" s="222"/>
      <c r="AG188" s="222"/>
      <c r="AH188" s="222"/>
      <c r="AI188" s="222"/>
      <c r="AJ188" s="222"/>
    </row>
    <row r="189" spans="2:36" x14ac:dyDescent="0.15">
      <c r="B189" s="229" t="s">
        <v>396</v>
      </c>
      <c r="C189" s="230">
        <v>10</v>
      </c>
      <c r="D189" s="247" t="s">
        <v>686</v>
      </c>
      <c r="E189" s="232">
        <v>0</v>
      </c>
      <c r="F189" s="233">
        <v>0</v>
      </c>
      <c r="G189" s="233">
        <v>0</v>
      </c>
      <c r="H189" s="248">
        <v>0</v>
      </c>
      <c r="I189" s="249">
        <v>0</v>
      </c>
      <c r="J189" s="233">
        <v>0</v>
      </c>
      <c r="K189" s="233">
        <v>0</v>
      </c>
      <c r="L189" s="248">
        <v>0</v>
      </c>
      <c r="M189" s="249">
        <v>0</v>
      </c>
      <c r="N189" s="233">
        <v>0</v>
      </c>
      <c r="O189" s="233">
        <v>0</v>
      </c>
      <c r="P189" s="248">
        <v>0</v>
      </c>
      <c r="Q189" s="250"/>
      <c r="R189" s="251"/>
      <c r="S189" s="252"/>
      <c r="T189" s="253"/>
      <c r="U189" s="254"/>
      <c r="V189" s="255"/>
      <c r="W189" s="240"/>
      <c r="X189" s="256"/>
      <c r="Y189" s="254"/>
      <c r="Z189" s="255"/>
      <c r="AA189" s="240"/>
      <c r="AB189" s="243"/>
      <c r="AC189" s="222"/>
      <c r="AD189" s="222"/>
      <c r="AE189" s="222"/>
      <c r="AF189" s="222"/>
      <c r="AG189" s="222"/>
      <c r="AH189" s="222"/>
      <c r="AI189" s="222"/>
      <c r="AJ189" s="222"/>
    </row>
    <row r="190" spans="2:36" x14ac:dyDescent="0.15">
      <c r="B190" s="229" t="s">
        <v>397</v>
      </c>
      <c r="C190" s="230">
        <v>9.8999996185302734</v>
      </c>
      <c r="D190" s="247" t="s">
        <v>686</v>
      </c>
      <c r="E190" s="232">
        <v>0</v>
      </c>
      <c r="F190" s="233">
        <v>0</v>
      </c>
      <c r="G190" s="233">
        <v>0</v>
      </c>
      <c r="H190" s="248">
        <v>0</v>
      </c>
      <c r="I190" s="249">
        <v>0</v>
      </c>
      <c r="J190" s="233">
        <v>0</v>
      </c>
      <c r="K190" s="233">
        <v>0</v>
      </c>
      <c r="L190" s="248">
        <v>0</v>
      </c>
      <c r="M190" s="249">
        <v>0</v>
      </c>
      <c r="N190" s="233">
        <v>0</v>
      </c>
      <c r="O190" s="233">
        <v>0</v>
      </c>
      <c r="P190" s="248">
        <v>0</v>
      </c>
      <c r="Q190" s="250"/>
      <c r="R190" s="251"/>
      <c r="S190" s="252"/>
      <c r="T190" s="253"/>
      <c r="U190" s="254"/>
      <c r="V190" s="255"/>
      <c r="W190" s="240"/>
      <c r="X190" s="256"/>
      <c r="Y190" s="254"/>
      <c r="Z190" s="255"/>
      <c r="AA190" s="240"/>
      <c r="AB190" s="243"/>
      <c r="AC190" s="222"/>
      <c r="AD190" s="222"/>
      <c r="AE190" s="222"/>
      <c r="AF190" s="222"/>
      <c r="AG190" s="222"/>
      <c r="AH190" s="222"/>
      <c r="AI190" s="222"/>
      <c r="AJ190" s="222"/>
    </row>
    <row r="191" spans="2:36" x14ac:dyDescent="0.15">
      <c r="B191" s="229" t="s">
        <v>398</v>
      </c>
      <c r="C191" s="230">
        <v>10.100000381469727</v>
      </c>
      <c r="D191" s="247" t="s">
        <v>686</v>
      </c>
      <c r="E191" s="232">
        <v>0</v>
      </c>
      <c r="F191" s="233">
        <v>0</v>
      </c>
      <c r="G191" s="233">
        <v>0</v>
      </c>
      <c r="H191" s="248">
        <v>0</v>
      </c>
      <c r="I191" s="249">
        <v>0</v>
      </c>
      <c r="J191" s="233">
        <v>0</v>
      </c>
      <c r="K191" s="233">
        <v>0</v>
      </c>
      <c r="L191" s="248">
        <v>0</v>
      </c>
      <c r="M191" s="249">
        <v>0</v>
      </c>
      <c r="N191" s="233">
        <v>0</v>
      </c>
      <c r="O191" s="233">
        <v>0</v>
      </c>
      <c r="P191" s="248">
        <v>0</v>
      </c>
      <c r="Q191" s="250"/>
      <c r="R191" s="251"/>
      <c r="S191" s="252"/>
      <c r="T191" s="253"/>
      <c r="U191" s="254"/>
      <c r="V191" s="255"/>
      <c r="W191" s="240"/>
      <c r="X191" s="256"/>
      <c r="Y191" s="254"/>
      <c r="Z191" s="255"/>
      <c r="AA191" s="240"/>
      <c r="AB191" s="243"/>
      <c r="AC191" s="222"/>
      <c r="AD191" s="222"/>
      <c r="AE191" s="222"/>
      <c r="AF191" s="222"/>
      <c r="AG191" s="222"/>
      <c r="AH191" s="222"/>
      <c r="AI191" s="222"/>
      <c r="AJ191" s="222"/>
    </row>
    <row r="192" spans="2:36" x14ac:dyDescent="0.15">
      <c r="B192" s="229" t="s">
        <v>399</v>
      </c>
      <c r="C192" s="230">
        <v>9.8999996185302734</v>
      </c>
      <c r="D192" s="247" t="s">
        <v>1083</v>
      </c>
      <c r="E192" s="232">
        <v>0</v>
      </c>
      <c r="F192" s="233">
        <v>0</v>
      </c>
      <c r="G192" s="233">
        <v>0</v>
      </c>
      <c r="H192" s="248">
        <v>0</v>
      </c>
      <c r="I192" s="249">
        <v>0</v>
      </c>
      <c r="J192" s="233">
        <v>0</v>
      </c>
      <c r="K192" s="233">
        <v>0</v>
      </c>
      <c r="L192" s="248">
        <v>1</v>
      </c>
      <c r="M192" s="249">
        <v>0</v>
      </c>
      <c r="N192" s="233">
        <v>0</v>
      </c>
      <c r="O192" s="233">
        <v>0</v>
      </c>
      <c r="P192" s="248">
        <v>0</v>
      </c>
      <c r="Q192" s="250"/>
      <c r="R192" s="251"/>
      <c r="S192" s="252"/>
      <c r="T192" s="253"/>
      <c r="U192" s="254"/>
      <c r="V192" s="255"/>
      <c r="W192" s="240"/>
      <c r="X192" s="256">
        <v>2.5000000000000001E-3</v>
      </c>
      <c r="Y192" s="254"/>
      <c r="Z192" s="255"/>
      <c r="AA192" s="240"/>
      <c r="AB192" s="243"/>
      <c r="AC192" s="222"/>
      <c r="AD192" s="222"/>
      <c r="AE192" s="222"/>
      <c r="AF192" s="222"/>
      <c r="AG192" s="222"/>
      <c r="AH192" s="222"/>
      <c r="AI192" s="222"/>
      <c r="AJ192" s="222"/>
    </row>
    <row r="193" spans="2:36" x14ac:dyDescent="0.15">
      <c r="B193" s="229" t="s">
        <v>400</v>
      </c>
      <c r="C193" s="230">
        <v>10</v>
      </c>
      <c r="D193" s="247" t="s">
        <v>686</v>
      </c>
      <c r="E193" s="232">
        <v>0</v>
      </c>
      <c r="F193" s="233">
        <v>0</v>
      </c>
      <c r="G193" s="233">
        <v>0</v>
      </c>
      <c r="H193" s="248">
        <v>0</v>
      </c>
      <c r="I193" s="249">
        <v>0</v>
      </c>
      <c r="J193" s="233">
        <v>0</v>
      </c>
      <c r="K193" s="233">
        <v>0</v>
      </c>
      <c r="L193" s="248">
        <v>0</v>
      </c>
      <c r="M193" s="249">
        <v>0</v>
      </c>
      <c r="N193" s="233">
        <v>0</v>
      </c>
      <c r="O193" s="233">
        <v>0</v>
      </c>
      <c r="P193" s="248">
        <v>0</v>
      </c>
      <c r="Q193" s="250"/>
      <c r="R193" s="251"/>
      <c r="S193" s="252"/>
      <c r="T193" s="253"/>
      <c r="U193" s="254"/>
      <c r="V193" s="255"/>
      <c r="W193" s="240"/>
      <c r="X193" s="256"/>
      <c r="Y193" s="254"/>
      <c r="Z193" s="255"/>
      <c r="AA193" s="240"/>
      <c r="AB193" s="243"/>
      <c r="AC193" s="222"/>
      <c r="AD193" s="222"/>
      <c r="AE193" s="222"/>
      <c r="AF193" s="222"/>
      <c r="AG193" s="222"/>
      <c r="AH193" s="222"/>
      <c r="AI193" s="222"/>
      <c r="AJ193" s="222"/>
    </row>
    <row r="194" spans="2:36" x14ac:dyDescent="0.15">
      <c r="B194" s="229" t="s">
        <v>401</v>
      </c>
      <c r="C194" s="230">
        <v>10</v>
      </c>
      <c r="D194" s="247" t="s">
        <v>1083</v>
      </c>
      <c r="E194" s="232">
        <v>0</v>
      </c>
      <c r="F194" s="233">
        <v>0</v>
      </c>
      <c r="G194" s="233">
        <v>0</v>
      </c>
      <c r="H194" s="248">
        <v>0</v>
      </c>
      <c r="I194" s="249">
        <v>0</v>
      </c>
      <c r="J194" s="233">
        <v>0</v>
      </c>
      <c r="K194" s="233">
        <v>0</v>
      </c>
      <c r="L194" s="248">
        <v>1</v>
      </c>
      <c r="M194" s="249">
        <v>0</v>
      </c>
      <c r="N194" s="233">
        <v>0</v>
      </c>
      <c r="O194" s="233">
        <v>0</v>
      </c>
      <c r="P194" s="248">
        <v>0</v>
      </c>
      <c r="Q194" s="250"/>
      <c r="R194" s="251"/>
      <c r="S194" s="252"/>
      <c r="T194" s="253"/>
      <c r="U194" s="254"/>
      <c r="V194" s="255"/>
      <c r="W194" s="240"/>
      <c r="X194" s="256">
        <v>0.08</v>
      </c>
      <c r="Y194" s="254"/>
      <c r="Z194" s="255"/>
      <c r="AA194" s="240"/>
      <c r="AB194" s="243"/>
      <c r="AC194" s="222"/>
      <c r="AD194" s="222"/>
      <c r="AE194" s="222"/>
      <c r="AF194" s="222"/>
      <c r="AG194" s="222"/>
      <c r="AH194" s="222"/>
      <c r="AI194" s="222"/>
      <c r="AJ194" s="222"/>
    </row>
    <row r="195" spans="2:36" x14ac:dyDescent="0.15">
      <c r="B195" s="229" t="s">
        <v>402</v>
      </c>
      <c r="C195" s="230">
        <v>10.100000381469727</v>
      </c>
      <c r="D195" s="247" t="s">
        <v>1083</v>
      </c>
      <c r="E195" s="232">
        <v>0</v>
      </c>
      <c r="F195" s="233">
        <v>0</v>
      </c>
      <c r="G195" s="233">
        <v>0</v>
      </c>
      <c r="H195" s="248">
        <v>0</v>
      </c>
      <c r="I195" s="249">
        <v>0</v>
      </c>
      <c r="J195" s="233">
        <v>0</v>
      </c>
      <c r="K195" s="233">
        <v>0</v>
      </c>
      <c r="L195" s="248">
        <v>2</v>
      </c>
      <c r="M195" s="249">
        <v>0</v>
      </c>
      <c r="N195" s="233">
        <v>0</v>
      </c>
      <c r="O195" s="233">
        <v>0</v>
      </c>
      <c r="P195" s="248">
        <v>0</v>
      </c>
      <c r="Q195" s="250"/>
      <c r="R195" s="251"/>
      <c r="S195" s="252"/>
      <c r="T195" s="253"/>
      <c r="U195" s="254"/>
      <c r="V195" s="255"/>
      <c r="W195" s="240"/>
      <c r="X195" s="256">
        <v>2.2499999999999999E-2</v>
      </c>
      <c r="Y195" s="254"/>
      <c r="Z195" s="255"/>
      <c r="AA195" s="240"/>
      <c r="AB195" s="243"/>
      <c r="AC195" s="222"/>
      <c r="AD195" s="222"/>
      <c r="AE195" s="222"/>
      <c r="AF195" s="222"/>
      <c r="AG195" s="222"/>
      <c r="AH195" s="222"/>
      <c r="AI195" s="222"/>
      <c r="AJ195" s="222"/>
    </row>
    <row r="196" spans="2:36" x14ac:dyDescent="0.15">
      <c r="B196" s="229" t="s">
        <v>403</v>
      </c>
      <c r="C196" s="230">
        <v>10.100000381469727</v>
      </c>
      <c r="D196" s="247" t="s">
        <v>686</v>
      </c>
      <c r="E196" s="232">
        <v>0</v>
      </c>
      <c r="F196" s="233">
        <v>0</v>
      </c>
      <c r="G196" s="233">
        <v>0</v>
      </c>
      <c r="H196" s="248">
        <v>0</v>
      </c>
      <c r="I196" s="249">
        <v>0</v>
      </c>
      <c r="J196" s="233">
        <v>0</v>
      </c>
      <c r="K196" s="233">
        <v>0</v>
      </c>
      <c r="L196" s="248">
        <v>0</v>
      </c>
      <c r="M196" s="249">
        <v>0</v>
      </c>
      <c r="N196" s="233">
        <v>0</v>
      </c>
      <c r="O196" s="233">
        <v>0</v>
      </c>
      <c r="P196" s="248">
        <v>0</v>
      </c>
      <c r="Q196" s="250"/>
      <c r="R196" s="251"/>
      <c r="S196" s="252"/>
      <c r="T196" s="253"/>
      <c r="U196" s="254"/>
      <c r="V196" s="255"/>
      <c r="W196" s="240"/>
      <c r="X196" s="256"/>
      <c r="Y196" s="254"/>
      <c r="Z196" s="255"/>
      <c r="AA196" s="240"/>
      <c r="AB196" s="243"/>
      <c r="AC196" s="222"/>
      <c r="AD196" s="222"/>
      <c r="AE196" s="222"/>
      <c r="AF196" s="222"/>
      <c r="AG196" s="222"/>
      <c r="AH196" s="222"/>
      <c r="AI196" s="222"/>
      <c r="AJ196" s="222"/>
    </row>
    <row r="197" spans="2:36" x14ac:dyDescent="0.15">
      <c r="B197" s="229" t="s">
        <v>404</v>
      </c>
      <c r="C197" s="230">
        <v>9.8999996185302734</v>
      </c>
      <c r="D197" s="247" t="s">
        <v>1083</v>
      </c>
      <c r="E197" s="232">
        <v>0</v>
      </c>
      <c r="F197" s="233">
        <v>0</v>
      </c>
      <c r="G197" s="233">
        <v>0</v>
      </c>
      <c r="H197" s="248">
        <v>0</v>
      </c>
      <c r="I197" s="249">
        <v>0</v>
      </c>
      <c r="J197" s="233">
        <v>0</v>
      </c>
      <c r="K197" s="233">
        <v>1</v>
      </c>
      <c r="L197" s="248">
        <v>0</v>
      </c>
      <c r="M197" s="249">
        <v>0</v>
      </c>
      <c r="N197" s="233">
        <v>0</v>
      </c>
      <c r="O197" s="233">
        <v>0</v>
      </c>
      <c r="P197" s="248">
        <v>0</v>
      </c>
      <c r="Q197" s="250"/>
      <c r="R197" s="251"/>
      <c r="S197" s="252"/>
      <c r="T197" s="253"/>
      <c r="U197" s="254"/>
      <c r="V197" s="255"/>
      <c r="W197" s="240">
        <v>0.05</v>
      </c>
      <c r="X197" s="256"/>
      <c r="Y197" s="254"/>
      <c r="Z197" s="255"/>
      <c r="AA197" s="240"/>
      <c r="AB197" s="243"/>
      <c r="AC197" s="222"/>
      <c r="AD197" s="222"/>
      <c r="AE197" s="222"/>
      <c r="AF197" s="222"/>
      <c r="AG197" s="222"/>
      <c r="AH197" s="222"/>
      <c r="AI197" s="222"/>
      <c r="AJ197" s="222"/>
    </row>
    <row r="198" spans="2:36" x14ac:dyDescent="0.15">
      <c r="B198" s="229" t="s">
        <v>405</v>
      </c>
      <c r="C198" s="230">
        <v>10</v>
      </c>
      <c r="D198" s="247" t="s">
        <v>1083</v>
      </c>
      <c r="E198" s="232">
        <v>0</v>
      </c>
      <c r="F198" s="233">
        <v>0</v>
      </c>
      <c r="G198" s="233">
        <v>0</v>
      </c>
      <c r="H198" s="248">
        <v>0</v>
      </c>
      <c r="I198" s="249">
        <v>0</v>
      </c>
      <c r="J198" s="233">
        <v>0</v>
      </c>
      <c r="K198" s="233">
        <v>0</v>
      </c>
      <c r="L198" s="248">
        <v>1</v>
      </c>
      <c r="M198" s="249">
        <v>0</v>
      </c>
      <c r="N198" s="233">
        <v>0</v>
      </c>
      <c r="O198" s="233">
        <v>0</v>
      </c>
      <c r="P198" s="248">
        <v>0</v>
      </c>
      <c r="Q198" s="250"/>
      <c r="R198" s="251"/>
      <c r="S198" s="252"/>
      <c r="T198" s="253"/>
      <c r="U198" s="254"/>
      <c r="V198" s="255"/>
      <c r="W198" s="240"/>
      <c r="X198" s="256">
        <v>0.25</v>
      </c>
      <c r="Y198" s="254"/>
      <c r="Z198" s="255"/>
      <c r="AA198" s="240"/>
      <c r="AB198" s="243"/>
      <c r="AC198" s="222"/>
      <c r="AD198" s="222"/>
      <c r="AE198" s="222"/>
      <c r="AF198" s="222"/>
      <c r="AG198" s="222"/>
      <c r="AH198" s="222"/>
      <c r="AI198" s="222"/>
      <c r="AJ198" s="222"/>
    </row>
    <row r="199" spans="2:36" x14ac:dyDescent="0.15">
      <c r="B199" s="229" t="s">
        <v>406</v>
      </c>
      <c r="C199" s="230">
        <v>10.100000381469727</v>
      </c>
      <c r="D199" s="247" t="s">
        <v>686</v>
      </c>
      <c r="E199" s="232">
        <v>0</v>
      </c>
      <c r="F199" s="233">
        <v>0</v>
      </c>
      <c r="G199" s="233">
        <v>0</v>
      </c>
      <c r="H199" s="248">
        <v>0</v>
      </c>
      <c r="I199" s="249">
        <v>0</v>
      </c>
      <c r="J199" s="233">
        <v>0</v>
      </c>
      <c r="K199" s="233">
        <v>0</v>
      </c>
      <c r="L199" s="248">
        <v>0</v>
      </c>
      <c r="M199" s="249">
        <v>0</v>
      </c>
      <c r="N199" s="233">
        <v>0</v>
      </c>
      <c r="O199" s="233">
        <v>0</v>
      </c>
      <c r="P199" s="248">
        <v>0</v>
      </c>
      <c r="Q199" s="250"/>
      <c r="R199" s="251"/>
      <c r="S199" s="252"/>
      <c r="T199" s="253"/>
      <c r="U199" s="254"/>
      <c r="V199" s="255"/>
      <c r="W199" s="240"/>
      <c r="X199" s="256"/>
      <c r="Y199" s="254"/>
      <c r="Z199" s="255"/>
      <c r="AA199" s="240"/>
      <c r="AB199" s="243"/>
      <c r="AC199" s="222"/>
      <c r="AD199" s="222"/>
      <c r="AE199" s="222"/>
      <c r="AF199" s="222"/>
      <c r="AG199" s="222"/>
      <c r="AH199" s="222"/>
      <c r="AI199" s="222"/>
      <c r="AJ199" s="222"/>
    </row>
    <row r="200" spans="2:36" x14ac:dyDescent="0.15">
      <c r="B200" s="229" t="s">
        <v>407</v>
      </c>
      <c r="C200" s="230">
        <v>9.8999996185302734</v>
      </c>
      <c r="D200" s="247" t="s">
        <v>686</v>
      </c>
      <c r="E200" s="232">
        <v>0</v>
      </c>
      <c r="F200" s="233">
        <v>0</v>
      </c>
      <c r="G200" s="233">
        <v>0</v>
      </c>
      <c r="H200" s="248">
        <v>0</v>
      </c>
      <c r="I200" s="249">
        <v>0</v>
      </c>
      <c r="J200" s="233">
        <v>0</v>
      </c>
      <c r="K200" s="233">
        <v>0</v>
      </c>
      <c r="L200" s="248">
        <v>0</v>
      </c>
      <c r="M200" s="249">
        <v>0</v>
      </c>
      <c r="N200" s="233">
        <v>0</v>
      </c>
      <c r="O200" s="233">
        <v>0</v>
      </c>
      <c r="P200" s="248">
        <v>0</v>
      </c>
      <c r="Q200" s="250"/>
      <c r="R200" s="251"/>
      <c r="S200" s="252"/>
      <c r="T200" s="253"/>
      <c r="U200" s="254"/>
      <c r="V200" s="255"/>
      <c r="W200" s="240"/>
      <c r="X200" s="256"/>
      <c r="Y200" s="254"/>
      <c r="Z200" s="255"/>
      <c r="AA200" s="240"/>
      <c r="AB200" s="243"/>
      <c r="AC200" s="222"/>
      <c r="AD200" s="222"/>
      <c r="AE200" s="222"/>
      <c r="AF200" s="222"/>
      <c r="AG200" s="222"/>
      <c r="AH200" s="222"/>
      <c r="AI200" s="222"/>
      <c r="AJ200" s="222"/>
    </row>
    <row r="201" spans="2:36" x14ac:dyDescent="0.15">
      <c r="B201" s="229" t="s">
        <v>408</v>
      </c>
      <c r="C201" s="230">
        <v>10</v>
      </c>
      <c r="D201" s="247" t="s">
        <v>1083</v>
      </c>
      <c r="E201" s="232">
        <v>0</v>
      </c>
      <c r="F201" s="233">
        <v>0</v>
      </c>
      <c r="G201" s="233">
        <v>0</v>
      </c>
      <c r="H201" s="248">
        <v>0</v>
      </c>
      <c r="I201" s="249">
        <v>0</v>
      </c>
      <c r="J201" s="233">
        <v>0</v>
      </c>
      <c r="K201" s="233">
        <v>1</v>
      </c>
      <c r="L201" s="248">
        <v>2</v>
      </c>
      <c r="M201" s="249">
        <v>0</v>
      </c>
      <c r="N201" s="233">
        <v>0</v>
      </c>
      <c r="O201" s="233">
        <v>0</v>
      </c>
      <c r="P201" s="248">
        <v>0</v>
      </c>
      <c r="Q201" s="250"/>
      <c r="R201" s="251"/>
      <c r="S201" s="252"/>
      <c r="T201" s="253"/>
      <c r="U201" s="254"/>
      <c r="V201" s="255"/>
      <c r="W201" s="240">
        <v>0.08</v>
      </c>
      <c r="X201" s="256">
        <v>2.84</v>
      </c>
      <c r="Y201" s="254"/>
      <c r="Z201" s="255"/>
      <c r="AA201" s="240"/>
      <c r="AB201" s="243"/>
      <c r="AC201" s="222"/>
      <c r="AD201" s="222"/>
      <c r="AE201" s="222"/>
      <c r="AF201" s="222"/>
      <c r="AG201" s="222"/>
      <c r="AH201" s="222"/>
      <c r="AI201" s="222"/>
      <c r="AJ201" s="222"/>
    </row>
    <row r="202" spans="2:36" x14ac:dyDescent="0.15">
      <c r="B202" s="229" t="s">
        <v>409</v>
      </c>
      <c r="C202" s="230">
        <v>9</v>
      </c>
      <c r="D202" s="247" t="s">
        <v>1083</v>
      </c>
      <c r="E202" s="232">
        <v>0</v>
      </c>
      <c r="F202" s="233">
        <v>0</v>
      </c>
      <c r="G202" s="233">
        <v>0</v>
      </c>
      <c r="H202" s="248">
        <v>0</v>
      </c>
      <c r="I202" s="249">
        <v>0</v>
      </c>
      <c r="J202" s="233">
        <v>0</v>
      </c>
      <c r="K202" s="233">
        <v>0</v>
      </c>
      <c r="L202" s="248">
        <v>1</v>
      </c>
      <c r="M202" s="249">
        <v>0</v>
      </c>
      <c r="N202" s="233">
        <v>0</v>
      </c>
      <c r="O202" s="233">
        <v>0</v>
      </c>
      <c r="P202" s="248">
        <v>0</v>
      </c>
      <c r="Q202" s="250"/>
      <c r="R202" s="251"/>
      <c r="S202" s="252"/>
      <c r="T202" s="253"/>
      <c r="U202" s="254"/>
      <c r="V202" s="255"/>
      <c r="W202" s="240"/>
      <c r="X202" s="256">
        <v>0.84</v>
      </c>
      <c r="Y202" s="254"/>
      <c r="Z202" s="255"/>
      <c r="AA202" s="240"/>
      <c r="AB202" s="243"/>
      <c r="AC202" s="222"/>
      <c r="AD202" s="222"/>
      <c r="AE202" s="222"/>
      <c r="AF202" s="222"/>
      <c r="AG202" s="222"/>
      <c r="AH202" s="222"/>
      <c r="AI202" s="222"/>
      <c r="AJ202" s="222"/>
    </row>
    <row r="203" spans="2:36" x14ac:dyDescent="0.15">
      <c r="B203" s="229" t="s">
        <v>410</v>
      </c>
      <c r="C203" s="230">
        <v>9</v>
      </c>
      <c r="D203" s="247" t="s">
        <v>686</v>
      </c>
      <c r="E203" s="232">
        <v>0</v>
      </c>
      <c r="F203" s="233">
        <v>0</v>
      </c>
      <c r="G203" s="233">
        <v>0</v>
      </c>
      <c r="H203" s="248">
        <v>0</v>
      </c>
      <c r="I203" s="249">
        <v>0</v>
      </c>
      <c r="J203" s="233">
        <v>0</v>
      </c>
      <c r="K203" s="233">
        <v>0</v>
      </c>
      <c r="L203" s="248">
        <v>0</v>
      </c>
      <c r="M203" s="249">
        <v>0</v>
      </c>
      <c r="N203" s="233">
        <v>0</v>
      </c>
      <c r="O203" s="233">
        <v>0</v>
      </c>
      <c r="P203" s="248">
        <v>0</v>
      </c>
      <c r="Q203" s="250"/>
      <c r="R203" s="251"/>
      <c r="S203" s="252"/>
      <c r="T203" s="253"/>
      <c r="U203" s="254"/>
      <c r="V203" s="255"/>
      <c r="W203" s="240"/>
      <c r="X203" s="256"/>
      <c r="Y203" s="254"/>
      <c r="Z203" s="255"/>
      <c r="AA203" s="240"/>
      <c r="AB203" s="243"/>
      <c r="AC203" s="222"/>
      <c r="AD203" s="222"/>
      <c r="AE203" s="222"/>
      <c r="AF203" s="222"/>
      <c r="AG203" s="222"/>
      <c r="AH203" s="222"/>
      <c r="AI203" s="222"/>
      <c r="AJ203" s="222"/>
    </row>
    <row r="204" spans="2:36" x14ac:dyDescent="0.15">
      <c r="B204" s="229" t="s">
        <v>411</v>
      </c>
      <c r="C204" s="230">
        <v>7.8</v>
      </c>
      <c r="D204" s="247" t="s">
        <v>686</v>
      </c>
      <c r="E204" s="232">
        <v>0</v>
      </c>
      <c r="F204" s="233">
        <v>0</v>
      </c>
      <c r="G204" s="233">
        <v>0</v>
      </c>
      <c r="H204" s="248">
        <v>0</v>
      </c>
      <c r="I204" s="249">
        <v>0</v>
      </c>
      <c r="J204" s="233">
        <v>0</v>
      </c>
      <c r="K204" s="233">
        <v>0</v>
      </c>
      <c r="L204" s="248">
        <v>0</v>
      </c>
      <c r="M204" s="249">
        <v>0</v>
      </c>
      <c r="N204" s="233">
        <v>0</v>
      </c>
      <c r="O204" s="233">
        <v>0</v>
      </c>
      <c r="P204" s="248">
        <v>0</v>
      </c>
      <c r="Q204" s="250"/>
      <c r="R204" s="251"/>
      <c r="S204" s="252"/>
      <c r="T204" s="253"/>
      <c r="U204" s="254"/>
      <c r="V204" s="255"/>
      <c r="W204" s="240"/>
      <c r="X204" s="256"/>
      <c r="Y204" s="254"/>
      <c r="Z204" s="255"/>
      <c r="AA204" s="240"/>
      <c r="AB204" s="243"/>
      <c r="AC204" s="222"/>
      <c r="AD204" s="222"/>
      <c r="AE204" s="222"/>
      <c r="AF204" s="222"/>
      <c r="AG204" s="222"/>
      <c r="AH204" s="222"/>
      <c r="AI204" s="222"/>
      <c r="AJ204" s="222"/>
    </row>
    <row r="205" spans="2:36" x14ac:dyDescent="0.15">
      <c r="B205" s="229" t="s">
        <v>412</v>
      </c>
      <c r="C205" s="230">
        <v>0</v>
      </c>
      <c r="D205" s="247" t="s">
        <v>1083</v>
      </c>
      <c r="E205" s="232">
        <v>0</v>
      </c>
      <c r="F205" s="233">
        <v>0</v>
      </c>
      <c r="G205" s="233">
        <v>0</v>
      </c>
      <c r="H205" s="248">
        <v>0</v>
      </c>
      <c r="I205" s="249">
        <v>0</v>
      </c>
      <c r="J205" s="233">
        <v>0</v>
      </c>
      <c r="K205" s="233">
        <v>0</v>
      </c>
      <c r="L205" s="248">
        <v>1</v>
      </c>
      <c r="M205" s="249">
        <v>0</v>
      </c>
      <c r="N205" s="233">
        <v>0</v>
      </c>
      <c r="O205" s="233">
        <v>0</v>
      </c>
      <c r="P205" s="248">
        <v>0</v>
      </c>
      <c r="Q205" s="250"/>
      <c r="R205" s="251"/>
      <c r="S205" s="252"/>
      <c r="T205" s="253"/>
      <c r="U205" s="254"/>
      <c r="V205" s="255"/>
      <c r="W205" s="240"/>
      <c r="X205" s="1114">
        <f>0.1*4.3</f>
        <v>0.43</v>
      </c>
      <c r="Y205" s="254"/>
      <c r="Z205" s="255"/>
      <c r="AA205" s="240"/>
      <c r="AB205" s="243"/>
      <c r="AC205" s="222"/>
      <c r="AD205" s="222"/>
      <c r="AE205" s="222"/>
      <c r="AF205" s="222"/>
      <c r="AG205" s="222"/>
      <c r="AH205" s="222"/>
      <c r="AI205" s="222"/>
      <c r="AJ205" s="222"/>
    </row>
    <row r="206" spans="2:36" x14ac:dyDescent="0.15">
      <c r="B206" s="229"/>
      <c r="C206" s="230"/>
      <c r="D206" s="247"/>
      <c r="E206" s="232"/>
      <c r="F206" s="233"/>
      <c r="G206" s="233"/>
      <c r="H206" s="248"/>
      <c r="I206" s="249"/>
      <c r="J206" s="233"/>
      <c r="K206" s="233"/>
      <c r="L206" s="248"/>
      <c r="M206" s="249"/>
      <c r="N206" s="233"/>
      <c r="O206" s="233"/>
      <c r="P206" s="248"/>
      <c r="Q206" s="250"/>
      <c r="R206" s="251"/>
      <c r="S206" s="252"/>
      <c r="T206" s="253"/>
      <c r="U206" s="254"/>
      <c r="V206" s="255"/>
      <c r="W206" s="240"/>
      <c r="X206" s="256"/>
      <c r="Y206" s="254"/>
      <c r="Z206" s="255"/>
      <c r="AA206" s="240"/>
      <c r="AB206" s="243"/>
      <c r="AC206" s="222"/>
      <c r="AD206" s="222"/>
      <c r="AE206" s="222"/>
      <c r="AF206" s="222"/>
      <c r="AG206" s="222"/>
      <c r="AH206" s="222"/>
      <c r="AI206" s="222"/>
      <c r="AJ206" s="222"/>
    </row>
    <row r="207" spans="2:36" ht="12.75" thickBot="1" x14ac:dyDescent="0.2">
      <c r="B207" s="258"/>
      <c r="C207" s="259"/>
      <c r="D207" s="212"/>
      <c r="E207" s="260"/>
      <c r="F207" s="261"/>
      <c r="G207" s="261"/>
      <c r="H207" s="262"/>
      <c r="I207" s="263"/>
      <c r="J207" s="261"/>
      <c r="K207" s="261"/>
      <c r="L207" s="262"/>
      <c r="M207" s="263"/>
      <c r="N207" s="261"/>
      <c r="O207" s="261"/>
      <c r="P207" s="262"/>
      <c r="Q207" s="250"/>
      <c r="R207" s="251"/>
      <c r="S207" s="252"/>
      <c r="T207" s="253"/>
      <c r="U207" s="254"/>
      <c r="V207" s="255"/>
      <c r="W207" s="240"/>
      <c r="X207" s="256"/>
      <c r="Y207" s="254"/>
      <c r="Z207" s="255"/>
      <c r="AA207" s="264"/>
      <c r="AB207" s="265"/>
      <c r="AC207" s="222"/>
      <c r="AD207" s="222"/>
      <c r="AE207" s="222"/>
      <c r="AF207" s="222"/>
      <c r="AG207" s="222"/>
      <c r="AH207" s="222"/>
      <c r="AI207" s="222"/>
      <c r="AJ207" s="222"/>
    </row>
    <row r="208" spans="2:36" ht="15" customHeight="1" thickTop="1" x14ac:dyDescent="0.15">
      <c r="B208" s="1033" t="s">
        <v>1104</v>
      </c>
      <c r="C208" s="1034"/>
      <c r="D208" s="1035"/>
      <c r="E208" s="1038">
        <f>SUM(E10:E207)</f>
        <v>0</v>
      </c>
      <c r="F208" s="1022">
        <f t="shared" ref="F208:X208" si="0">SUM(F10:F207)</f>
        <v>0</v>
      </c>
      <c r="G208" s="266">
        <f>SUM(G10:G207)</f>
        <v>0</v>
      </c>
      <c r="H208" s="267">
        <f t="shared" si="0"/>
        <v>0</v>
      </c>
      <c r="I208" s="1031">
        <f t="shared" si="0"/>
        <v>0</v>
      </c>
      <c r="J208" s="1022">
        <f>SUM(J10:J207)</f>
        <v>5</v>
      </c>
      <c r="K208" s="266">
        <f t="shared" si="0"/>
        <v>45</v>
      </c>
      <c r="L208" s="267">
        <f t="shared" si="0"/>
        <v>64</v>
      </c>
      <c r="M208" s="1031">
        <f>SUM(M10:M207)</f>
        <v>0</v>
      </c>
      <c r="N208" s="1022">
        <f t="shared" si="0"/>
        <v>0</v>
      </c>
      <c r="O208" s="268">
        <f t="shared" si="0"/>
        <v>0</v>
      </c>
      <c r="P208" s="269">
        <f t="shared" si="0"/>
        <v>1</v>
      </c>
      <c r="Q208" s="270">
        <f t="shared" si="0"/>
        <v>0</v>
      </c>
      <c r="R208" s="271">
        <f t="shared" si="0"/>
        <v>0</v>
      </c>
      <c r="S208" s="272">
        <f t="shared" si="0"/>
        <v>0</v>
      </c>
      <c r="T208" s="273">
        <f t="shared" si="0"/>
        <v>0</v>
      </c>
      <c r="U208" s="274">
        <f t="shared" si="0"/>
        <v>0</v>
      </c>
      <c r="V208" s="275">
        <f t="shared" si="0"/>
        <v>8.249999999999999E-2</v>
      </c>
      <c r="W208" s="276">
        <f t="shared" si="0"/>
        <v>2.4299999999999993</v>
      </c>
      <c r="X208" s="277">
        <f t="shared" si="0"/>
        <v>15.9625</v>
      </c>
      <c r="Y208" s="274">
        <f>SUM(Y10:Y207)</f>
        <v>0</v>
      </c>
      <c r="Z208" s="275">
        <f>SUM(Z10:Z207)</f>
        <v>0</v>
      </c>
      <c r="AA208" s="276">
        <f>SUM(AA10:AA207)</f>
        <v>0</v>
      </c>
      <c r="AB208" s="278">
        <f>SUM(AB10:AB207)</f>
        <v>3.75</v>
      </c>
      <c r="AC208" s="279"/>
      <c r="AD208" s="279"/>
      <c r="AE208" s="279"/>
      <c r="AF208" s="279"/>
      <c r="AG208" s="279"/>
      <c r="AH208" s="279"/>
      <c r="AI208" s="279"/>
    </row>
    <row r="209" spans="2:28" ht="15" customHeight="1" thickBot="1" x14ac:dyDescent="0.2">
      <c r="B209" s="1036"/>
      <c r="C209" s="1037"/>
      <c r="D209" s="1027"/>
      <c r="E209" s="1039"/>
      <c r="F209" s="1023"/>
      <c r="G209" s="1024">
        <f>G208+H208</f>
        <v>0</v>
      </c>
      <c r="H209" s="1025"/>
      <c r="I209" s="1032"/>
      <c r="J209" s="1023"/>
      <c r="K209" s="1024">
        <f>K208+L208</f>
        <v>109</v>
      </c>
      <c r="L209" s="1025"/>
      <c r="M209" s="1032"/>
      <c r="N209" s="1023"/>
      <c r="O209" s="1026">
        <f>O208+P208</f>
        <v>1</v>
      </c>
      <c r="P209" s="1027"/>
      <c r="Q209" s="1028"/>
      <c r="R209" s="1029"/>
      <c r="S209" s="1029"/>
      <c r="T209" s="1029"/>
      <c r="U209" s="1029"/>
      <c r="V209" s="1029"/>
      <c r="W209" s="1029"/>
      <c r="X209" s="1029"/>
      <c r="Y209" s="1029"/>
      <c r="Z209" s="1029"/>
      <c r="AA209" s="1029"/>
      <c r="AB209" s="1030"/>
    </row>
    <row r="210" spans="2:28" x14ac:dyDescent="0.15">
      <c r="B210" s="280" t="s">
        <v>1105</v>
      </c>
      <c r="C210" s="210"/>
      <c r="D210" s="210"/>
      <c r="E210" s="211"/>
      <c r="F210" s="211"/>
      <c r="G210" s="211"/>
      <c r="H210" s="211"/>
      <c r="I210" s="211"/>
      <c r="J210" s="211"/>
      <c r="K210" s="211"/>
      <c r="L210" s="211"/>
      <c r="M210" s="211"/>
      <c r="N210" s="211"/>
      <c r="O210" s="211"/>
      <c r="P210" s="211"/>
      <c r="Q210" s="211"/>
      <c r="R210" s="211"/>
      <c r="S210" s="211"/>
      <c r="T210" s="211"/>
      <c r="U210" s="211"/>
      <c r="V210" s="211"/>
      <c r="W210" s="211"/>
      <c r="X210" s="211"/>
      <c r="Y210" s="211"/>
      <c r="Z210" s="211"/>
      <c r="AA210" s="211"/>
      <c r="AB210" s="211"/>
    </row>
    <row r="211" spans="2:28" x14ac:dyDescent="0.15">
      <c r="B211" s="280" t="s">
        <v>1106</v>
      </c>
      <c r="C211" s="210"/>
      <c r="D211" s="210"/>
      <c r="E211" s="211"/>
      <c r="F211" s="211"/>
      <c r="G211" s="211"/>
      <c r="H211" s="211"/>
      <c r="I211" s="211"/>
      <c r="J211" s="211"/>
      <c r="K211" s="211"/>
      <c r="L211" s="211"/>
      <c r="M211" s="211"/>
      <c r="N211" s="211"/>
      <c r="O211" s="211"/>
      <c r="P211" s="211"/>
      <c r="Q211" s="211"/>
      <c r="R211" s="211"/>
      <c r="S211" s="211"/>
      <c r="T211" s="211"/>
      <c r="U211" s="211"/>
      <c r="V211" s="211"/>
      <c r="W211" s="211"/>
      <c r="X211" s="211"/>
      <c r="Y211" s="211"/>
      <c r="Z211" s="211"/>
      <c r="AA211" s="211"/>
      <c r="AB211" s="211"/>
    </row>
    <row r="212" spans="2:28" x14ac:dyDescent="0.15">
      <c r="B212" s="280" t="s">
        <v>1107</v>
      </c>
      <c r="C212" s="210"/>
      <c r="D212" s="210"/>
      <c r="E212" s="211"/>
      <c r="F212" s="211"/>
      <c r="G212" s="211"/>
      <c r="H212" s="211"/>
      <c r="I212" s="211"/>
      <c r="J212" s="211"/>
      <c r="K212" s="211"/>
      <c r="L212" s="211"/>
      <c r="M212" s="211"/>
      <c r="N212" s="211"/>
      <c r="O212" s="211"/>
      <c r="P212" s="211"/>
      <c r="Q212" s="211"/>
      <c r="R212" s="211"/>
      <c r="S212" s="211"/>
      <c r="T212" s="211"/>
      <c r="U212" s="211"/>
      <c r="V212" s="211"/>
      <c r="W212" s="211"/>
      <c r="X212" s="211"/>
      <c r="Y212" s="211"/>
      <c r="Z212" s="211"/>
      <c r="AA212" s="211"/>
      <c r="AB212" s="211"/>
    </row>
    <row r="213" spans="2:28" x14ac:dyDescent="0.15">
      <c r="B213" s="280" t="s">
        <v>1108</v>
      </c>
      <c r="C213" s="210"/>
      <c r="D213" s="210"/>
      <c r="E213" s="211"/>
      <c r="F213" s="211"/>
      <c r="G213" s="211"/>
      <c r="H213" s="211"/>
      <c r="I213" s="211"/>
      <c r="J213" s="211"/>
      <c r="K213" s="211"/>
      <c r="L213" s="211"/>
      <c r="M213" s="211"/>
      <c r="N213" s="211"/>
      <c r="O213" s="211"/>
      <c r="P213" s="211"/>
      <c r="Q213" s="211"/>
      <c r="R213" s="211"/>
      <c r="S213" s="211"/>
      <c r="T213" s="211"/>
      <c r="U213" s="211"/>
      <c r="V213" s="211"/>
      <c r="W213" s="211"/>
      <c r="X213" s="211"/>
      <c r="Y213" s="211"/>
      <c r="Z213" s="211"/>
      <c r="AA213" s="211"/>
      <c r="AB213" s="211"/>
    </row>
    <row r="214" spans="2:28" x14ac:dyDescent="0.15">
      <c r="B214" s="280" t="s">
        <v>1109</v>
      </c>
      <c r="C214" s="210"/>
      <c r="D214" s="210"/>
      <c r="E214" s="211"/>
      <c r="F214" s="211"/>
      <c r="G214" s="211"/>
      <c r="H214" s="211"/>
      <c r="I214" s="211"/>
      <c r="J214" s="211"/>
      <c r="K214" s="211"/>
      <c r="L214" s="211"/>
      <c r="M214" s="211"/>
      <c r="N214" s="211"/>
      <c r="O214" s="211"/>
      <c r="P214" s="211"/>
      <c r="Q214" s="211"/>
      <c r="R214" s="211"/>
      <c r="S214" s="211"/>
      <c r="T214" s="211"/>
      <c r="U214" s="211"/>
      <c r="V214" s="211"/>
      <c r="W214" s="211"/>
      <c r="X214" s="211"/>
      <c r="Y214" s="211"/>
      <c r="Z214" s="211"/>
      <c r="AA214" s="211"/>
      <c r="AB214" s="211"/>
    </row>
    <row r="215" spans="2:28" x14ac:dyDescent="0.15">
      <c r="F215" s="210"/>
      <c r="G215" s="211"/>
      <c r="H215" s="211"/>
      <c r="I215" s="211"/>
      <c r="J215" s="211"/>
      <c r="K215" s="211"/>
      <c r="L215" s="211"/>
      <c r="M215" s="211"/>
      <c r="N215" s="211"/>
      <c r="O215" s="211"/>
      <c r="P215" s="211"/>
      <c r="Q215" s="211"/>
      <c r="R215" s="211"/>
      <c r="S215" s="211"/>
      <c r="T215" s="211"/>
      <c r="U215" s="211"/>
      <c r="V215" s="211"/>
      <c r="W215" s="211"/>
      <c r="X215" s="211"/>
    </row>
  </sheetData>
  <mergeCells count="40">
    <mergeCell ref="Y2:Y3"/>
    <mergeCell ref="Z2:AB3"/>
    <mergeCell ref="B3:E3"/>
    <mergeCell ref="F3:K3"/>
    <mergeCell ref="L3:N3"/>
    <mergeCell ref="O3:S3"/>
    <mergeCell ref="B2:E2"/>
    <mergeCell ref="F2:K2"/>
    <mergeCell ref="L2:N2"/>
    <mergeCell ref="O2:S2"/>
    <mergeCell ref="T2:U3"/>
    <mergeCell ref="V2:X3"/>
    <mergeCell ref="B7:B9"/>
    <mergeCell ref="C7:C9"/>
    <mergeCell ref="D7:D9"/>
    <mergeCell ref="E7:P7"/>
    <mergeCell ref="Q7:T7"/>
    <mergeCell ref="B4:Y4"/>
    <mergeCell ref="B5:AB5"/>
    <mergeCell ref="B6:D6"/>
    <mergeCell ref="E6:P6"/>
    <mergeCell ref="Q6:AB6"/>
    <mergeCell ref="U7:AB7"/>
    <mergeCell ref="E8:H8"/>
    <mergeCell ref="I8:L8"/>
    <mergeCell ref="M8:P8"/>
    <mergeCell ref="Q8:T8"/>
    <mergeCell ref="U8:X8"/>
    <mergeCell ref="Y8:AB8"/>
    <mergeCell ref="B208:D209"/>
    <mergeCell ref="E208:E209"/>
    <mergeCell ref="F208:F209"/>
    <mergeCell ref="I208:I209"/>
    <mergeCell ref="J208:J209"/>
    <mergeCell ref="N208:N209"/>
    <mergeCell ref="G209:H209"/>
    <mergeCell ref="K209:L209"/>
    <mergeCell ref="O209:P209"/>
    <mergeCell ref="Q209:AB209"/>
    <mergeCell ref="M208:M209"/>
  </mergeCells>
  <phoneticPr fontId="9"/>
  <conditionalFormatting sqref="F2:S3">
    <cfRule type="cellIs" dxfId="0" priority="1" operator="equal">
      <formula>0</formula>
    </cfRule>
  </conditionalFormatting>
  <printOptions horizontalCentered="1" verticalCentered="1"/>
  <pageMargins left="0.19685039370078741" right="0.19685039370078741" top="0.78740157480314965" bottom="0" header="0.51181102362204722" footer="0.27559055118110237"/>
  <pageSetup paperSize="9" scale="90" fitToWidth="0" orientation="landscape" r:id="rId1"/>
  <headerFooter alignWithMargins="0"/>
  <rowBreaks count="4" manualBreakCount="4">
    <brk id="50" min="1" max="27" man="1"/>
    <brk id="91" min="1" max="27" man="1"/>
    <brk id="132" min="1" max="27" man="1"/>
    <brk id="173" min="1" max="27" man="1"/>
  </rowBreaks>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2E4A-7E1D-42AF-B09A-294203651954}">
  <dimension ref="B1:Z17"/>
  <sheetViews>
    <sheetView showGridLines="0" showZeros="0" view="pageBreakPreview" zoomScale="70" zoomScaleNormal="55" zoomScaleSheetLayoutView="70" workbookViewId="0">
      <selection activeCell="B6" sqref="B6:Z1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178"/>
    </row>
    <row r="2" spans="2:26" ht="24.95" customHeight="1" x14ac:dyDescent="0.15">
      <c r="B2" s="281" t="s">
        <v>1112</v>
      </c>
      <c r="C2" s="3"/>
      <c r="D2" s="3"/>
      <c r="E2" s="3"/>
      <c r="F2" s="3"/>
      <c r="G2" s="3"/>
      <c r="H2" s="3"/>
      <c r="I2" s="3"/>
      <c r="J2" s="3"/>
      <c r="K2" s="3"/>
      <c r="L2" s="3"/>
      <c r="M2" s="3"/>
      <c r="N2" s="3"/>
      <c r="O2" s="282"/>
      <c r="P2" s="283"/>
      <c r="Q2" s="1100"/>
      <c r="R2" s="1101"/>
      <c r="S2" s="1101"/>
      <c r="T2" s="1101"/>
      <c r="U2" s="1102" t="s">
        <v>573</v>
      </c>
      <c r="V2" s="1103"/>
      <c r="W2" s="1104"/>
      <c r="X2" s="632" t="s">
        <v>1113</v>
      </c>
      <c r="Y2" s="633"/>
      <c r="Z2" s="634"/>
    </row>
    <row r="3" spans="2:26" s="1" customFormat="1" ht="25.15" customHeight="1" x14ac:dyDescent="0.15">
      <c r="B3" s="509" t="s">
        <v>8</v>
      </c>
      <c r="C3" s="510"/>
      <c r="D3" s="511"/>
      <c r="E3" s="660" t="s">
        <v>574</v>
      </c>
      <c r="F3" s="661"/>
      <c r="G3" s="661"/>
      <c r="H3" s="662"/>
      <c r="I3" s="642" t="s">
        <v>9</v>
      </c>
      <c r="J3" s="1105"/>
      <c r="K3" s="643"/>
      <c r="L3" s="632" t="s">
        <v>619</v>
      </c>
      <c r="M3" s="633"/>
      <c r="N3" s="634"/>
      <c r="O3" s="517" t="s">
        <v>752</v>
      </c>
      <c r="P3" s="518"/>
      <c r="Q3" s="519"/>
      <c r="R3" s="663" t="s">
        <v>580</v>
      </c>
      <c r="S3" s="664"/>
      <c r="T3" s="665"/>
      <c r="U3" s="529" t="s">
        <v>621</v>
      </c>
      <c r="V3" s="530"/>
      <c r="W3" s="530"/>
      <c r="X3" s="666">
        <v>45621</v>
      </c>
      <c r="Y3" s="706"/>
      <c r="Z3" s="667"/>
    </row>
    <row r="4" spans="2:26" s="1" customFormat="1" ht="25.15" customHeight="1" x14ac:dyDescent="0.15">
      <c r="B4" s="541" t="s">
        <v>0</v>
      </c>
      <c r="C4" s="542"/>
      <c r="D4" s="543"/>
      <c r="E4" s="670" t="s">
        <v>583</v>
      </c>
      <c r="F4" s="671"/>
      <c r="G4" s="671"/>
      <c r="H4" s="672"/>
      <c r="I4" s="630" t="s">
        <v>1</v>
      </c>
      <c r="J4" s="701"/>
      <c r="K4" s="631"/>
      <c r="L4" s="632" t="s">
        <v>578</v>
      </c>
      <c r="M4" s="633"/>
      <c r="N4" s="634"/>
      <c r="O4" s="520"/>
      <c r="P4" s="521"/>
      <c r="Q4" s="522"/>
      <c r="R4" s="673" t="s">
        <v>584</v>
      </c>
      <c r="S4" s="674"/>
      <c r="T4" s="675"/>
      <c r="U4" s="532"/>
      <c r="V4" s="533"/>
      <c r="W4" s="533"/>
      <c r="X4" s="1097"/>
      <c r="Y4" s="1098"/>
      <c r="Z4" s="1099"/>
    </row>
    <row r="5" spans="2:26" ht="49.9" customHeight="1" x14ac:dyDescent="0.15">
      <c r="B5" s="1085" t="s">
        <v>1114</v>
      </c>
      <c r="C5" s="1086"/>
      <c r="D5" s="1086"/>
      <c r="E5" s="1086"/>
      <c r="F5" s="1086"/>
      <c r="G5" s="1086"/>
      <c r="H5" s="1086"/>
      <c r="I5" s="1086"/>
      <c r="J5" s="1086"/>
      <c r="K5" s="1086"/>
      <c r="L5" s="1086"/>
      <c r="M5" s="1086"/>
      <c r="N5" s="1086"/>
      <c r="O5" s="1086"/>
      <c r="P5" s="1086"/>
      <c r="Q5" s="1086"/>
      <c r="R5" s="1086"/>
      <c r="S5" s="1086"/>
      <c r="T5" s="1086"/>
      <c r="U5" s="1086"/>
      <c r="V5" s="1086"/>
      <c r="W5" s="1086"/>
      <c r="X5" s="1086"/>
      <c r="Y5" s="1086"/>
      <c r="Z5" s="1087"/>
    </row>
    <row r="6" spans="2:26" ht="49.9" customHeight="1" x14ac:dyDescent="0.15">
      <c r="B6" s="1088" t="s">
        <v>1115</v>
      </c>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90"/>
    </row>
    <row r="7" spans="2:26" ht="100.15" customHeight="1" x14ac:dyDescent="0.15">
      <c r="B7" s="1091"/>
      <c r="C7" s="1092"/>
      <c r="D7" s="1092"/>
      <c r="E7" s="1092"/>
      <c r="F7" s="1092"/>
      <c r="G7" s="1092"/>
      <c r="H7" s="1092"/>
      <c r="I7" s="1092"/>
      <c r="J7" s="1092"/>
      <c r="K7" s="1092"/>
      <c r="L7" s="1092"/>
      <c r="M7" s="1092"/>
      <c r="N7" s="1092"/>
      <c r="O7" s="1092"/>
      <c r="P7" s="1092"/>
      <c r="Q7" s="1092"/>
      <c r="R7" s="1092"/>
      <c r="S7" s="1092"/>
      <c r="T7" s="1092"/>
      <c r="U7" s="1092"/>
      <c r="V7" s="1092"/>
      <c r="W7" s="1092"/>
      <c r="X7" s="1092"/>
      <c r="Y7" s="1092"/>
      <c r="Z7" s="1093"/>
    </row>
    <row r="8" spans="2:26" ht="49.9" customHeight="1" x14ac:dyDescent="0.15">
      <c r="B8" s="1091"/>
      <c r="C8" s="1092"/>
      <c r="D8" s="1092"/>
      <c r="E8" s="1092"/>
      <c r="F8" s="1092"/>
      <c r="G8" s="1092"/>
      <c r="H8" s="1092"/>
      <c r="I8" s="1092"/>
      <c r="J8" s="1092"/>
      <c r="K8" s="1092"/>
      <c r="L8" s="1092"/>
      <c r="M8" s="1092"/>
      <c r="N8" s="1092"/>
      <c r="O8" s="1092"/>
      <c r="P8" s="1092"/>
      <c r="Q8" s="1092"/>
      <c r="R8" s="1092"/>
      <c r="S8" s="1092"/>
      <c r="T8" s="1092"/>
      <c r="U8" s="1092"/>
      <c r="V8" s="1092"/>
      <c r="W8" s="1092"/>
      <c r="X8" s="1092"/>
      <c r="Y8" s="1092"/>
      <c r="Z8" s="1093"/>
    </row>
    <row r="9" spans="2:26" ht="100.15" customHeight="1" x14ac:dyDescent="0.15">
      <c r="B9" s="1091"/>
      <c r="C9" s="1092"/>
      <c r="D9" s="1092"/>
      <c r="E9" s="1092"/>
      <c r="F9" s="1092"/>
      <c r="G9" s="1092"/>
      <c r="H9" s="1092"/>
      <c r="I9" s="1092"/>
      <c r="J9" s="1092"/>
      <c r="K9" s="1092"/>
      <c r="L9" s="1092"/>
      <c r="M9" s="1092"/>
      <c r="N9" s="1092"/>
      <c r="O9" s="1092"/>
      <c r="P9" s="1092"/>
      <c r="Q9" s="1092"/>
      <c r="R9" s="1092"/>
      <c r="S9" s="1092"/>
      <c r="T9" s="1092"/>
      <c r="U9" s="1092"/>
      <c r="V9" s="1092"/>
      <c r="W9" s="1092"/>
      <c r="X9" s="1092"/>
      <c r="Y9" s="1092"/>
      <c r="Z9" s="1093"/>
    </row>
    <row r="10" spans="2:26" ht="49.9" customHeight="1" x14ac:dyDescent="0.15">
      <c r="B10" s="1091"/>
      <c r="C10" s="1092"/>
      <c r="D10" s="1092"/>
      <c r="E10" s="1092"/>
      <c r="F10" s="1092"/>
      <c r="G10" s="1092"/>
      <c r="H10" s="1092"/>
      <c r="I10" s="1092"/>
      <c r="J10" s="1092"/>
      <c r="K10" s="1092"/>
      <c r="L10" s="1092"/>
      <c r="M10" s="1092"/>
      <c r="N10" s="1092"/>
      <c r="O10" s="1092"/>
      <c r="P10" s="1092"/>
      <c r="Q10" s="1092"/>
      <c r="R10" s="1092"/>
      <c r="S10" s="1092"/>
      <c r="T10" s="1092"/>
      <c r="U10" s="1092"/>
      <c r="V10" s="1092"/>
      <c r="W10" s="1092"/>
      <c r="X10" s="1092"/>
      <c r="Y10" s="1092"/>
      <c r="Z10" s="1093"/>
    </row>
    <row r="11" spans="2:26" ht="100.15" customHeight="1" x14ac:dyDescent="0.15">
      <c r="B11" s="1091"/>
      <c r="C11" s="1092"/>
      <c r="D11" s="1092"/>
      <c r="E11" s="1092"/>
      <c r="F11" s="1092"/>
      <c r="G11" s="1092"/>
      <c r="H11" s="1092"/>
      <c r="I11" s="1092"/>
      <c r="J11" s="1092"/>
      <c r="K11" s="1092"/>
      <c r="L11" s="1092"/>
      <c r="M11" s="1092"/>
      <c r="N11" s="1092"/>
      <c r="O11" s="1092"/>
      <c r="P11" s="1092"/>
      <c r="Q11" s="1092"/>
      <c r="R11" s="1092"/>
      <c r="S11" s="1092"/>
      <c r="T11" s="1092"/>
      <c r="U11" s="1092"/>
      <c r="V11" s="1092"/>
      <c r="W11" s="1092"/>
      <c r="X11" s="1092"/>
      <c r="Y11" s="1092"/>
      <c r="Z11" s="1093"/>
    </row>
    <row r="12" spans="2:26" ht="49.9" customHeight="1" x14ac:dyDescent="0.15">
      <c r="B12" s="1091"/>
      <c r="C12" s="1092"/>
      <c r="D12" s="1092"/>
      <c r="E12" s="1092"/>
      <c r="F12" s="1092"/>
      <c r="G12" s="1092"/>
      <c r="H12" s="1092"/>
      <c r="I12" s="1092"/>
      <c r="J12" s="1092"/>
      <c r="K12" s="1092"/>
      <c r="L12" s="1092"/>
      <c r="M12" s="1092"/>
      <c r="N12" s="1092"/>
      <c r="O12" s="1092"/>
      <c r="P12" s="1092"/>
      <c r="Q12" s="1092"/>
      <c r="R12" s="1092"/>
      <c r="S12" s="1092"/>
      <c r="T12" s="1092"/>
      <c r="U12" s="1092"/>
      <c r="V12" s="1092"/>
      <c r="W12" s="1092"/>
      <c r="X12" s="1092"/>
      <c r="Y12" s="1092"/>
      <c r="Z12" s="1093"/>
    </row>
    <row r="13" spans="2:26" ht="100.15" customHeight="1" x14ac:dyDescent="0.15">
      <c r="B13" s="1091"/>
      <c r="C13" s="1092"/>
      <c r="D13" s="1092"/>
      <c r="E13" s="1092"/>
      <c r="F13" s="1092"/>
      <c r="G13" s="1092"/>
      <c r="H13" s="1092"/>
      <c r="I13" s="1092"/>
      <c r="J13" s="1092"/>
      <c r="K13" s="1092"/>
      <c r="L13" s="1092"/>
      <c r="M13" s="1092"/>
      <c r="N13" s="1092"/>
      <c r="O13" s="1092"/>
      <c r="P13" s="1092"/>
      <c r="Q13" s="1092"/>
      <c r="R13" s="1092"/>
      <c r="S13" s="1092"/>
      <c r="T13" s="1092"/>
      <c r="U13" s="1092"/>
      <c r="V13" s="1092"/>
      <c r="W13" s="1092"/>
      <c r="X13" s="1092"/>
      <c r="Y13" s="1092"/>
      <c r="Z13" s="1093"/>
    </row>
    <row r="14" spans="2:26" ht="49.9" customHeight="1" x14ac:dyDescent="0.15">
      <c r="B14" s="1091"/>
      <c r="C14" s="1092"/>
      <c r="D14" s="1092"/>
      <c r="E14" s="1092"/>
      <c r="F14" s="1092"/>
      <c r="G14" s="1092"/>
      <c r="H14" s="1092"/>
      <c r="I14" s="1092"/>
      <c r="J14" s="1092"/>
      <c r="K14" s="1092"/>
      <c r="L14" s="1092"/>
      <c r="M14" s="1092"/>
      <c r="N14" s="1092"/>
      <c r="O14" s="1092"/>
      <c r="P14" s="1092"/>
      <c r="Q14" s="1092"/>
      <c r="R14" s="1092"/>
      <c r="S14" s="1092"/>
      <c r="T14" s="1092"/>
      <c r="U14" s="1092"/>
      <c r="V14" s="1092"/>
      <c r="W14" s="1092"/>
      <c r="X14" s="1092"/>
      <c r="Y14" s="1092"/>
      <c r="Z14" s="1093"/>
    </row>
    <row r="15" spans="2:26" ht="100.15" customHeight="1" x14ac:dyDescent="0.15">
      <c r="B15" s="1094"/>
      <c r="C15" s="1095"/>
      <c r="D15" s="1095"/>
      <c r="E15" s="1095"/>
      <c r="F15" s="1095"/>
      <c r="G15" s="1095"/>
      <c r="H15" s="1095"/>
      <c r="I15" s="1095"/>
      <c r="J15" s="1095"/>
      <c r="K15" s="1095"/>
      <c r="L15" s="1095"/>
      <c r="M15" s="1095"/>
      <c r="N15" s="1095"/>
      <c r="O15" s="1095"/>
      <c r="P15" s="1095"/>
      <c r="Q15" s="1095"/>
      <c r="R15" s="1095"/>
      <c r="S15" s="1095"/>
      <c r="T15" s="1095"/>
      <c r="U15" s="1095"/>
      <c r="V15" s="1095"/>
      <c r="W15" s="1095"/>
      <c r="X15" s="1095"/>
      <c r="Y15" s="1095"/>
      <c r="Z15" s="1096"/>
    </row>
    <row r="16" spans="2:26" ht="9.75" customHeight="1" x14ac:dyDescent="0.15">
      <c r="B16" s="284"/>
      <c r="C16" s="284"/>
      <c r="D16" s="285"/>
      <c r="E16" s="286"/>
      <c r="F16" s="286"/>
      <c r="G16" s="286"/>
      <c r="H16" s="286"/>
      <c r="I16" s="286"/>
      <c r="J16" s="286"/>
      <c r="K16" s="286"/>
      <c r="L16" s="286"/>
      <c r="M16" s="286"/>
      <c r="N16" s="286"/>
      <c r="O16" s="286"/>
      <c r="P16" s="286"/>
      <c r="Q16" s="286"/>
      <c r="R16" s="286"/>
      <c r="S16" s="286"/>
      <c r="T16" s="286"/>
      <c r="U16" s="286"/>
      <c r="V16" s="286"/>
      <c r="W16" s="286"/>
      <c r="X16" s="286"/>
      <c r="Y16" s="286"/>
      <c r="Z16" s="286"/>
    </row>
    <row r="17" spans="3:3" x14ac:dyDescent="0.15">
      <c r="C17" s="1"/>
    </row>
  </sheetData>
  <mergeCells count="18">
    <mergeCell ref="Q2:T2"/>
    <mergeCell ref="U2:W2"/>
    <mergeCell ref="X2:Z2"/>
    <mergeCell ref="B3:D3"/>
    <mergeCell ref="E3:H3"/>
    <mergeCell ref="I3:K3"/>
    <mergeCell ref="L3:N3"/>
    <mergeCell ref="O3:Q4"/>
    <mergeCell ref="R3:T3"/>
    <mergeCell ref="U3:W4"/>
    <mergeCell ref="B5:Z5"/>
    <mergeCell ref="B6:Z15"/>
    <mergeCell ref="X3:Z4"/>
    <mergeCell ref="B4:D4"/>
    <mergeCell ref="E4:H4"/>
    <mergeCell ref="I4:K4"/>
    <mergeCell ref="L4:N4"/>
    <mergeCell ref="R4:T4"/>
  </mergeCells>
  <phoneticPr fontId="9"/>
  <printOptions horizontalCentered="1" verticalCentered="1"/>
  <pageMargins left="0.23622047244094491" right="0.23622047244094491" top="0.74803149606299213" bottom="0.74803149606299213" header="0.31496062992125984" footer="0.31496062992125984"/>
  <pageSetup paperSize="9" scale="59" orientation="landscape" copies="2" r:id="rId1"/>
  <headerFooter alignWithMargins="0"/>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1F42D-B505-4EFD-9AA0-6FE6B203CA2C}">
  <dimension ref="B3:J83"/>
  <sheetViews>
    <sheetView view="pageBreakPreview" topLeftCell="A13" zoomScale="70" zoomScaleNormal="85" zoomScaleSheetLayoutView="70" workbookViewId="0">
      <selection activeCell="AK7" sqref="AK7:BK10"/>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06" t="s">
        <v>223</v>
      </c>
      <c r="C4" s="1107"/>
      <c r="D4" s="1107"/>
      <c r="E4" s="1107"/>
      <c r="F4" s="1108"/>
    </row>
    <row r="5" spans="2:10" ht="14.25" thickBot="1" x14ac:dyDescent="0.2">
      <c r="B5" s="33" t="s">
        <v>210</v>
      </c>
      <c r="C5" s="34" t="s">
        <v>291</v>
      </c>
      <c r="D5" s="34" t="s">
        <v>292</v>
      </c>
      <c r="E5" s="34" t="s">
        <v>293</v>
      </c>
      <c r="F5" s="35" t="s">
        <v>294</v>
      </c>
    </row>
    <row r="6" spans="2:10" ht="14.25" thickTop="1" x14ac:dyDescent="0.15">
      <c r="B6" s="43" t="s">
        <v>211</v>
      </c>
      <c r="C6" s="44" t="s">
        <v>218</v>
      </c>
      <c r="D6" s="44" t="s">
        <v>261</v>
      </c>
      <c r="E6" s="44" t="s">
        <v>256</v>
      </c>
      <c r="F6" s="45" t="s">
        <v>141</v>
      </c>
    </row>
    <row r="7" spans="2:10" x14ac:dyDescent="0.15">
      <c r="B7" s="43" t="s">
        <v>212</v>
      </c>
      <c r="C7" s="44" t="s">
        <v>219</v>
      </c>
      <c r="D7" s="44" t="s">
        <v>262</v>
      </c>
      <c r="E7" s="44" t="s">
        <v>257</v>
      </c>
      <c r="F7" s="45" t="s">
        <v>222</v>
      </c>
    </row>
    <row r="8" spans="2:10" x14ac:dyDescent="0.15">
      <c r="B8" s="43" t="s">
        <v>213</v>
      </c>
      <c r="C8" s="44" t="s">
        <v>220</v>
      </c>
      <c r="D8" s="44"/>
      <c r="E8" s="44" t="s">
        <v>258</v>
      </c>
      <c r="F8" s="45"/>
    </row>
    <row r="9" spans="2:10" x14ac:dyDescent="0.15">
      <c r="B9" s="43" t="s">
        <v>214</v>
      </c>
      <c r="C9" s="44" t="s">
        <v>221</v>
      </c>
      <c r="D9" s="44"/>
      <c r="E9" s="44" t="s">
        <v>259</v>
      </c>
      <c r="F9" s="45"/>
    </row>
    <row r="10" spans="2:10" x14ac:dyDescent="0.15">
      <c r="B10" s="43" t="s">
        <v>216</v>
      </c>
      <c r="C10" s="44" t="s">
        <v>142</v>
      </c>
      <c r="D10" s="44"/>
      <c r="E10" s="44" t="s">
        <v>260</v>
      </c>
      <c r="F10" s="45"/>
    </row>
    <row r="11" spans="2:10" x14ac:dyDescent="0.15">
      <c r="B11" s="43" t="s">
        <v>215</v>
      </c>
      <c r="C11" s="44" t="s">
        <v>255</v>
      </c>
      <c r="D11" s="44"/>
      <c r="E11" s="44"/>
      <c r="F11" s="45"/>
    </row>
    <row r="12" spans="2:10" ht="14.25" thickBot="1" x14ac:dyDescent="0.2">
      <c r="B12" s="46" t="s">
        <v>217</v>
      </c>
      <c r="C12" s="47"/>
      <c r="D12" s="47"/>
      <c r="E12" s="47"/>
      <c r="F12" s="48"/>
    </row>
    <row r="13" spans="2:10" ht="14.25" thickBot="1" x14ac:dyDescent="0.2"/>
    <row r="14" spans="2:10" x14ac:dyDescent="0.15">
      <c r="B14" s="1106" t="s">
        <v>226</v>
      </c>
      <c r="C14" s="1107"/>
      <c r="D14" s="1107"/>
      <c r="E14" s="1107"/>
      <c r="F14" s="1107"/>
      <c r="G14" s="1107"/>
      <c r="H14" s="1107"/>
      <c r="I14" s="1107"/>
      <c r="J14" s="1108"/>
    </row>
    <row r="15" spans="2:10" ht="14.25" thickBot="1" x14ac:dyDescent="0.2">
      <c r="B15" s="33" t="s">
        <v>135</v>
      </c>
      <c r="C15" s="34" t="s">
        <v>187</v>
      </c>
      <c r="D15" s="34" t="s">
        <v>188</v>
      </c>
      <c r="E15" s="34" t="s">
        <v>189</v>
      </c>
      <c r="F15" s="34" t="s">
        <v>190</v>
      </c>
      <c r="G15" s="34" t="s">
        <v>191</v>
      </c>
      <c r="H15" s="34" t="s">
        <v>192</v>
      </c>
      <c r="I15" s="34" t="s">
        <v>193</v>
      </c>
      <c r="J15" s="35" t="s">
        <v>194</v>
      </c>
    </row>
    <row r="16" spans="2:10" ht="14.25" thickTop="1" x14ac:dyDescent="0.15">
      <c r="B16" s="36" t="s">
        <v>264</v>
      </c>
      <c r="C16" s="37" t="s">
        <v>199</v>
      </c>
      <c r="D16" s="37" t="s">
        <v>143</v>
      </c>
      <c r="E16" s="37" t="s">
        <v>265</v>
      </c>
      <c r="F16" s="37" t="s">
        <v>144</v>
      </c>
      <c r="G16" s="37" t="s">
        <v>144</v>
      </c>
      <c r="H16" s="37" t="s">
        <v>157</v>
      </c>
      <c r="I16" s="37" t="s">
        <v>162</v>
      </c>
      <c r="J16" s="38" t="s">
        <v>160</v>
      </c>
    </row>
    <row r="17" spans="2:10" x14ac:dyDescent="0.15">
      <c r="B17" s="36" t="s">
        <v>263</v>
      </c>
      <c r="C17" s="37" t="s">
        <v>200</v>
      </c>
      <c r="D17" s="37" t="s">
        <v>139</v>
      </c>
      <c r="E17" s="37" t="s">
        <v>266</v>
      </c>
      <c r="F17" s="37" t="s">
        <v>145</v>
      </c>
      <c r="G17" s="37" t="s">
        <v>149</v>
      </c>
      <c r="H17" s="37" t="s">
        <v>158</v>
      </c>
      <c r="I17" s="37" t="s">
        <v>163</v>
      </c>
      <c r="J17" s="38" t="s">
        <v>159</v>
      </c>
    </row>
    <row r="18" spans="2:10" x14ac:dyDescent="0.15">
      <c r="B18" s="36" t="s">
        <v>136</v>
      </c>
      <c r="C18" s="37" t="s">
        <v>201</v>
      </c>
      <c r="D18" s="37" t="s">
        <v>140</v>
      </c>
      <c r="E18" s="37" t="s">
        <v>267</v>
      </c>
      <c r="F18" s="37" t="s">
        <v>146</v>
      </c>
      <c r="G18" s="37" t="s">
        <v>147</v>
      </c>
      <c r="H18" s="37"/>
      <c r="I18" s="37" t="s">
        <v>158</v>
      </c>
      <c r="J18" s="38" t="s">
        <v>161</v>
      </c>
    </row>
    <row r="19" spans="2:10" x14ac:dyDescent="0.15">
      <c r="B19" s="36" t="s">
        <v>137</v>
      </c>
      <c r="C19" s="37" t="s">
        <v>202</v>
      </c>
      <c r="D19" s="37"/>
      <c r="E19" s="37" t="s">
        <v>268</v>
      </c>
      <c r="F19" s="37" t="s">
        <v>147</v>
      </c>
      <c r="G19" s="37" t="s">
        <v>148</v>
      </c>
      <c r="H19" s="37"/>
      <c r="I19" s="37"/>
      <c r="J19" s="38"/>
    </row>
    <row r="20" spans="2:10" x14ac:dyDescent="0.15">
      <c r="B20" s="36" t="s">
        <v>138</v>
      </c>
      <c r="C20" s="37" t="s">
        <v>197</v>
      </c>
      <c r="D20" s="37"/>
      <c r="E20" s="37" t="s">
        <v>269</v>
      </c>
      <c r="F20" s="37" t="s">
        <v>148</v>
      </c>
      <c r="G20" s="37" t="s">
        <v>224</v>
      </c>
      <c r="H20" s="37"/>
      <c r="I20" s="37"/>
      <c r="J20" s="38"/>
    </row>
    <row r="21" spans="2:10" x14ac:dyDescent="0.15">
      <c r="B21" s="36" t="s">
        <v>142</v>
      </c>
      <c r="C21" s="37" t="s">
        <v>198</v>
      </c>
      <c r="D21" s="37"/>
      <c r="E21" s="37" t="s">
        <v>270</v>
      </c>
      <c r="F21" s="37" t="s">
        <v>224</v>
      </c>
      <c r="G21" s="37"/>
      <c r="H21" s="37"/>
      <c r="I21" s="37"/>
      <c r="J21" s="38"/>
    </row>
    <row r="22" spans="2:10" x14ac:dyDescent="0.15">
      <c r="B22" s="36"/>
      <c r="C22" s="37" t="s">
        <v>203</v>
      </c>
      <c r="D22" s="37"/>
      <c r="E22" s="37" t="s">
        <v>271</v>
      </c>
      <c r="F22" s="37"/>
      <c r="G22" s="37"/>
      <c r="H22" s="37"/>
      <c r="I22" s="37"/>
      <c r="J22" s="38"/>
    </row>
    <row r="23" spans="2:10" x14ac:dyDescent="0.15">
      <c r="B23" s="36"/>
      <c r="C23" s="37" t="s">
        <v>204</v>
      </c>
      <c r="D23" s="37"/>
      <c r="E23" s="37" t="s">
        <v>272</v>
      </c>
      <c r="F23" s="37"/>
      <c r="G23" s="37"/>
      <c r="H23" s="37"/>
      <c r="I23" s="37"/>
      <c r="J23" s="38"/>
    </row>
    <row r="24" spans="2:10" x14ac:dyDescent="0.15">
      <c r="B24" s="36"/>
      <c r="C24" s="37" t="s">
        <v>205</v>
      </c>
      <c r="D24" s="37"/>
      <c r="E24" s="37" t="s">
        <v>273</v>
      </c>
      <c r="F24" s="37"/>
      <c r="G24" s="37"/>
      <c r="H24" s="37"/>
      <c r="I24" s="37"/>
      <c r="J24" s="38"/>
    </row>
    <row r="25" spans="2:10" x14ac:dyDescent="0.15">
      <c r="B25" s="36"/>
      <c r="C25" s="37" t="s">
        <v>206</v>
      </c>
      <c r="D25" s="37"/>
      <c r="E25" s="37" t="s">
        <v>274</v>
      </c>
      <c r="F25" s="37"/>
      <c r="G25" s="37"/>
      <c r="H25" s="37"/>
      <c r="I25" s="37"/>
      <c r="J25" s="38"/>
    </row>
    <row r="26" spans="2:10" x14ac:dyDescent="0.15">
      <c r="B26" s="36"/>
      <c r="C26" s="37" t="s">
        <v>207</v>
      </c>
      <c r="D26" s="37"/>
      <c r="E26" s="39" t="s">
        <v>275</v>
      </c>
      <c r="F26" s="37"/>
      <c r="G26" s="37"/>
      <c r="H26" s="37"/>
      <c r="I26" s="37"/>
      <c r="J26" s="38"/>
    </row>
    <row r="27" spans="2:10" x14ac:dyDescent="0.15">
      <c r="B27" s="36"/>
      <c r="C27" s="37" t="s">
        <v>208</v>
      </c>
      <c r="D27" s="37"/>
      <c r="E27" s="37" t="s">
        <v>276</v>
      </c>
      <c r="F27" s="37"/>
      <c r="G27" s="37"/>
      <c r="H27" s="37"/>
      <c r="I27" s="37"/>
      <c r="J27" s="38"/>
    </row>
    <row r="28" spans="2:10" x14ac:dyDescent="0.15">
      <c r="B28" s="36"/>
      <c r="C28" s="37" t="s">
        <v>209</v>
      </c>
      <c r="D28" s="37"/>
      <c r="E28" s="39"/>
      <c r="F28" s="37"/>
      <c r="G28" s="37"/>
      <c r="H28" s="37"/>
      <c r="I28" s="37"/>
      <c r="J28" s="38"/>
    </row>
    <row r="29" spans="2:10" x14ac:dyDescent="0.15">
      <c r="B29" s="36"/>
      <c r="C29" s="37" t="s">
        <v>142</v>
      </c>
      <c r="D29" s="37"/>
      <c r="E29" s="37"/>
      <c r="F29" s="37"/>
      <c r="G29" s="37"/>
      <c r="H29" s="37"/>
      <c r="I29" s="37"/>
      <c r="J29" s="38"/>
    </row>
    <row r="30" spans="2:10" x14ac:dyDescent="0.15">
      <c r="B30" s="36"/>
      <c r="C30" s="37"/>
      <c r="D30" s="37"/>
      <c r="E30" s="37"/>
      <c r="F30" s="37"/>
      <c r="G30" s="37"/>
      <c r="H30" s="37"/>
      <c r="I30" s="37"/>
      <c r="J30" s="38"/>
    </row>
    <row r="31" spans="2:10" x14ac:dyDescent="0.15">
      <c r="B31" s="36"/>
      <c r="C31" s="37" t="s">
        <v>209</v>
      </c>
      <c r="D31" s="37"/>
      <c r="E31" s="37"/>
      <c r="F31" s="37"/>
      <c r="G31" s="37"/>
      <c r="H31" s="37"/>
      <c r="I31" s="37"/>
      <c r="J31" s="38"/>
    </row>
    <row r="32" spans="2:10" x14ac:dyDescent="0.15">
      <c r="B32" s="36"/>
      <c r="C32" s="37" t="s">
        <v>142</v>
      </c>
      <c r="D32" s="37"/>
      <c r="E32" s="37"/>
      <c r="F32" s="37"/>
      <c r="G32" s="37"/>
      <c r="H32" s="37"/>
      <c r="I32" s="37"/>
      <c r="J32" s="38"/>
    </row>
    <row r="33" spans="2:10" x14ac:dyDescent="0.15">
      <c r="B33" s="36"/>
      <c r="C33" s="37"/>
      <c r="D33" s="37"/>
      <c r="E33" s="37"/>
      <c r="F33" s="37"/>
      <c r="G33" s="37"/>
      <c r="H33" s="37"/>
      <c r="I33" s="37"/>
      <c r="J33" s="38"/>
    </row>
    <row r="34" spans="2:10" x14ac:dyDescent="0.15">
      <c r="B34" s="36"/>
      <c r="C34" s="37" t="s">
        <v>150</v>
      </c>
      <c r="D34" s="37"/>
      <c r="E34" s="37"/>
      <c r="F34" s="37"/>
      <c r="G34" s="37"/>
      <c r="H34" s="37"/>
      <c r="I34" s="37"/>
      <c r="J34" s="38"/>
    </row>
    <row r="35" spans="2:10" x14ac:dyDescent="0.15">
      <c r="B35" s="36"/>
      <c r="C35" s="37" t="s">
        <v>142</v>
      </c>
      <c r="D35" s="37"/>
      <c r="E35" s="37"/>
      <c r="F35" s="37"/>
      <c r="G35" s="37"/>
      <c r="H35" s="37"/>
      <c r="I35" s="37"/>
      <c r="J35" s="38"/>
    </row>
    <row r="36" spans="2:10" x14ac:dyDescent="0.15">
      <c r="B36" s="36"/>
      <c r="C36" s="37"/>
      <c r="D36" s="37"/>
      <c r="E36" s="37"/>
      <c r="F36" s="37"/>
      <c r="G36" s="37"/>
      <c r="H36" s="37"/>
      <c r="I36" s="37"/>
      <c r="J36" s="38"/>
    </row>
    <row r="37" spans="2:10" x14ac:dyDescent="0.15">
      <c r="B37" s="36"/>
      <c r="C37" s="37" t="s">
        <v>151</v>
      </c>
      <c r="D37" s="37"/>
      <c r="E37" s="37"/>
      <c r="F37" s="37"/>
      <c r="G37" s="37"/>
      <c r="H37" s="37"/>
      <c r="I37" s="37"/>
      <c r="J37" s="38"/>
    </row>
    <row r="38" spans="2:10" x14ac:dyDescent="0.15">
      <c r="B38" s="36"/>
      <c r="C38" s="37" t="s">
        <v>152</v>
      </c>
      <c r="D38" s="37"/>
      <c r="E38" s="37"/>
      <c r="F38" s="37"/>
      <c r="G38" s="37"/>
      <c r="H38" s="37"/>
      <c r="I38" s="37"/>
      <c r="J38" s="38"/>
    </row>
    <row r="39" spans="2:10" x14ac:dyDescent="0.15">
      <c r="B39" s="36"/>
      <c r="C39" s="37" t="s">
        <v>142</v>
      </c>
      <c r="D39" s="37"/>
      <c r="E39" s="37"/>
      <c r="F39" s="37"/>
      <c r="G39" s="37"/>
      <c r="H39" s="37"/>
      <c r="I39" s="37"/>
      <c r="J39" s="38"/>
    </row>
    <row r="40" spans="2:10" x14ac:dyDescent="0.15">
      <c r="B40" s="36"/>
      <c r="C40" s="37"/>
      <c r="D40" s="37"/>
      <c r="E40" s="37"/>
      <c r="F40" s="37"/>
      <c r="G40" s="37"/>
      <c r="H40" s="37"/>
      <c r="I40" s="37"/>
      <c r="J40" s="38"/>
    </row>
    <row r="41" spans="2:10" x14ac:dyDescent="0.15">
      <c r="B41" s="36"/>
      <c r="C41" s="37" t="s">
        <v>153</v>
      </c>
      <c r="D41" s="37"/>
      <c r="E41" s="37"/>
      <c r="F41" s="37"/>
      <c r="G41" s="37"/>
      <c r="H41" s="37"/>
      <c r="I41" s="37"/>
      <c r="J41" s="38"/>
    </row>
    <row r="42" spans="2:10" x14ac:dyDescent="0.15">
      <c r="B42" s="36"/>
      <c r="C42" s="37" t="s">
        <v>154</v>
      </c>
      <c r="D42" s="37"/>
      <c r="E42" s="37"/>
      <c r="F42" s="37"/>
      <c r="G42" s="37"/>
      <c r="H42" s="37"/>
      <c r="I42" s="37"/>
      <c r="J42" s="38"/>
    </row>
    <row r="43" spans="2:10" x14ac:dyDescent="0.15">
      <c r="B43" s="36"/>
      <c r="C43" s="37" t="s">
        <v>155</v>
      </c>
      <c r="D43" s="37"/>
      <c r="E43" s="37"/>
      <c r="F43" s="37"/>
      <c r="G43" s="37"/>
      <c r="H43" s="37"/>
      <c r="I43" s="37"/>
      <c r="J43" s="38"/>
    </row>
    <row r="44" spans="2:10" x14ac:dyDescent="0.15">
      <c r="B44" s="36"/>
      <c r="C44" s="37" t="s">
        <v>156</v>
      </c>
      <c r="D44" s="37"/>
      <c r="E44" s="37"/>
      <c r="F44" s="37"/>
      <c r="G44" s="37"/>
      <c r="H44" s="37"/>
      <c r="I44" s="37"/>
      <c r="J44" s="38"/>
    </row>
    <row r="45" spans="2:10" x14ac:dyDescent="0.15">
      <c r="B45" s="36"/>
      <c r="C45" s="37" t="s">
        <v>142</v>
      </c>
      <c r="D45" s="37"/>
      <c r="E45" s="37"/>
      <c r="F45" s="37"/>
      <c r="G45" s="37"/>
      <c r="H45" s="37"/>
      <c r="I45" s="37"/>
      <c r="J45" s="38"/>
    </row>
    <row r="46" spans="2:10" x14ac:dyDescent="0.15">
      <c r="B46" s="36"/>
      <c r="C46" s="37"/>
      <c r="D46" s="37"/>
      <c r="E46" s="37"/>
      <c r="F46" s="37"/>
      <c r="G46" s="37"/>
      <c r="H46" s="37"/>
      <c r="I46" s="37"/>
      <c r="J46" s="38"/>
    </row>
    <row r="47" spans="2:10" ht="14.25" thickBot="1" x14ac:dyDescent="0.2">
      <c r="B47" s="40"/>
      <c r="C47" s="41" t="s">
        <v>142</v>
      </c>
      <c r="D47" s="41"/>
      <c r="E47" s="41"/>
      <c r="F47" s="41"/>
      <c r="G47" s="41"/>
      <c r="H47" s="41"/>
      <c r="I47" s="41"/>
      <c r="J47" s="42"/>
    </row>
    <row r="49" spans="2:7" ht="14.25" thickBot="1" x14ac:dyDescent="0.2">
      <c r="C49" s="22"/>
      <c r="D49" s="22"/>
      <c r="E49" s="22"/>
      <c r="F49" s="22"/>
      <c r="G49" s="22"/>
    </row>
    <row r="50" spans="2:7" x14ac:dyDescent="0.15">
      <c r="B50" s="1109" t="s">
        <v>228</v>
      </c>
      <c r="C50" s="1110"/>
      <c r="D50" s="1110"/>
      <c r="E50" s="1110"/>
      <c r="F50" s="1110"/>
      <c r="G50" s="1111"/>
    </row>
    <row r="51" spans="2:7" ht="14.25" thickBot="1" x14ac:dyDescent="0.2">
      <c r="B51" s="31" t="s">
        <v>164</v>
      </c>
      <c r="C51" s="19" t="s">
        <v>135</v>
      </c>
      <c r="D51" s="19" t="s">
        <v>165</v>
      </c>
      <c r="E51" s="19" t="s">
        <v>166</v>
      </c>
      <c r="F51" s="20" t="s">
        <v>175</v>
      </c>
      <c r="G51" s="32" t="s">
        <v>178</v>
      </c>
    </row>
    <row r="52" spans="2:7" ht="14.25" thickTop="1" x14ac:dyDescent="0.15">
      <c r="B52" s="49" t="s">
        <v>167</v>
      </c>
      <c r="C52" s="37" t="s">
        <v>169</v>
      </c>
      <c r="D52" s="37" t="s">
        <v>174</v>
      </c>
      <c r="E52" s="37" t="s">
        <v>283</v>
      </c>
      <c r="F52" s="37" t="s">
        <v>176</v>
      </c>
      <c r="G52" s="38" t="s">
        <v>160</v>
      </c>
    </row>
    <row r="53" spans="2:7" x14ac:dyDescent="0.15">
      <c r="B53" s="49" t="s">
        <v>168</v>
      </c>
      <c r="C53" s="37" t="s">
        <v>1110</v>
      </c>
      <c r="D53" s="37" t="s">
        <v>196</v>
      </c>
      <c r="E53" s="37" t="s">
        <v>284</v>
      </c>
      <c r="F53" s="37" t="s">
        <v>177</v>
      </c>
      <c r="G53" s="38" t="s">
        <v>159</v>
      </c>
    </row>
    <row r="54" spans="2:7" x14ac:dyDescent="0.15">
      <c r="B54" s="49" t="s">
        <v>195</v>
      </c>
      <c r="C54" s="37" t="s">
        <v>142</v>
      </c>
      <c r="D54" s="37" t="s">
        <v>289</v>
      </c>
      <c r="E54" s="37" t="s">
        <v>285</v>
      </c>
      <c r="F54" s="37"/>
      <c r="G54" s="38" t="s">
        <v>161</v>
      </c>
    </row>
    <row r="55" spans="2:7" x14ac:dyDescent="0.15">
      <c r="B55" s="49" t="s">
        <v>225</v>
      </c>
      <c r="C55" s="37"/>
      <c r="D55" s="37"/>
      <c r="E55" s="37" t="s">
        <v>286</v>
      </c>
      <c r="F55" s="37"/>
      <c r="G55" s="38"/>
    </row>
    <row r="56" spans="2:7" x14ac:dyDescent="0.15">
      <c r="B56" s="49"/>
      <c r="C56" s="37" t="s">
        <v>170</v>
      </c>
      <c r="D56" s="37"/>
      <c r="E56" s="37" t="s">
        <v>287</v>
      </c>
      <c r="F56" s="37"/>
      <c r="G56" s="38"/>
    </row>
    <row r="57" spans="2:7" x14ac:dyDescent="0.15">
      <c r="B57" s="49"/>
      <c r="C57" s="37" t="s">
        <v>171</v>
      </c>
      <c r="D57" s="37"/>
      <c r="E57" s="37" t="s">
        <v>288</v>
      </c>
      <c r="F57" s="37"/>
      <c r="G57" s="38"/>
    </row>
    <row r="58" spans="2:7" x14ac:dyDescent="0.15">
      <c r="B58" s="49"/>
      <c r="C58" s="37" t="s">
        <v>172</v>
      </c>
      <c r="D58" s="37"/>
      <c r="E58" s="37" t="s">
        <v>276</v>
      </c>
      <c r="F58" s="37"/>
      <c r="G58" s="38"/>
    </row>
    <row r="59" spans="2:7" x14ac:dyDescent="0.15">
      <c r="B59" s="49"/>
      <c r="C59" s="37" t="s">
        <v>173</v>
      </c>
      <c r="D59" s="37"/>
      <c r="E59" s="37"/>
      <c r="F59" s="37"/>
      <c r="G59" s="38"/>
    </row>
    <row r="60" spans="2:7" x14ac:dyDescent="0.15">
      <c r="B60" s="49"/>
      <c r="C60" s="37" t="s">
        <v>142</v>
      </c>
      <c r="D60" s="37"/>
      <c r="E60" s="37"/>
      <c r="F60" s="37"/>
      <c r="G60" s="38"/>
    </row>
    <row r="61" spans="2:7" x14ac:dyDescent="0.15">
      <c r="B61" s="49"/>
      <c r="C61" s="37"/>
      <c r="D61" s="37"/>
      <c r="E61" s="37"/>
      <c r="F61" s="37"/>
      <c r="G61" s="38"/>
    </row>
    <row r="62" spans="2:7" x14ac:dyDescent="0.15">
      <c r="B62" s="49"/>
      <c r="C62" s="37" t="s">
        <v>233</v>
      </c>
      <c r="D62" s="37"/>
      <c r="E62" s="37"/>
      <c r="F62" s="37"/>
      <c r="G62" s="38"/>
    </row>
    <row r="63" spans="2:7" x14ac:dyDescent="0.15">
      <c r="B63" s="49"/>
      <c r="C63" s="37" t="s">
        <v>234</v>
      </c>
      <c r="D63" s="37"/>
      <c r="E63" s="37"/>
      <c r="F63" s="37"/>
      <c r="G63" s="38"/>
    </row>
    <row r="64" spans="2:7" x14ac:dyDescent="0.15">
      <c r="B64" s="49"/>
      <c r="C64" s="37" t="s">
        <v>235</v>
      </c>
      <c r="D64" s="37"/>
      <c r="E64" s="37"/>
      <c r="F64" s="37"/>
      <c r="G64" s="38"/>
    </row>
    <row r="65" spans="2:7" x14ac:dyDescent="0.15">
      <c r="B65" s="49"/>
      <c r="C65" s="37" t="s">
        <v>236</v>
      </c>
      <c r="D65" s="37"/>
      <c r="E65" s="37"/>
      <c r="F65" s="37"/>
      <c r="G65" s="38"/>
    </row>
    <row r="66" spans="2:7" x14ac:dyDescent="0.15">
      <c r="B66" s="49"/>
      <c r="C66" s="37" t="s">
        <v>290</v>
      </c>
      <c r="D66" s="37"/>
      <c r="E66" s="37"/>
      <c r="F66" s="37"/>
      <c r="G66" s="38"/>
    </row>
    <row r="67" spans="2:7" x14ac:dyDescent="0.15">
      <c r="B67" s="49"/>
      <c r="C67" s="37" t="s">
        <v>277</v>
      </c>
      <c r="D67" s="37"/>
      <c r="E67" s="37"/>
      <c r="F67" s="37"/>
      <c r="G67" s="38"/>
    </row>
    <row r="68" spans="2:7" x14ac:dyDescent="0.15">
      <c r="B68" s="49"/>
      <c r="C68" s="37" t="s">
        <v>237</v>
      </c>
      <c r="D68" s="37"/>
      <c r="E68" s="37"/>
      <c r="F68" s="37"/>
      <c r="G68" s="38"/>
    </row>
    <row r="69" spans="2:7" x14ac:dyDescent="0.15">
      <c r="B69" s="49"/>
      <c r="C69" s="37" t="s">
        <v>238</v>
      </c>
      <c r="D69" s="37"/>
      <c r="E69" s="37"/>
      <c r="F69" s="37"/>
      <c r="G69" s="38"/>
    </row>
    <row r="70" spans="2:7" x14ac:dyDescent="0.15">
      <c r="B70" s="49"/>
      <c r="C70" s="37" t="s">
        <v>278</v>
      </c>
      <c r="D70" s="37"/>
      <c r="E70" s="37"/>
      <c r="F70" s="37"/>
      <c r="G70" s="38"/>
    </row>
    <row r="71" spans="2:7" x14ac:dyDescent="0.15">
      <c r="B71" s="49"/>
      <c r="C71" s="37" t="s">
        <v>240</v>
      </c>
      <c r="D71" s="37"/>
      <c r="E71" s="37"/>
      <c r="F71" s="37"/>
      <c r="G71" s="38"/>
    </row>
    <row r="72" spans="2:7" x14ac:dyDescent="0.15">
      <c r="B72" s="49"/>
      <c r="C72" s="37" t="s">
        <v>242</v>
      </c>
      <c r="D72" s="37"/>
      <c r="E72" s="37"/>
      <c r="F72" s="37"/>
      <c r="G72" s="38"/>
    </row>
    <row r="73" spans="2:7" x14ac:dyDescent="0.15">
      <c r="B73" s="49"/>
      <c r="C73" s="37" t="s">
        <v>243</v>
      </c>
      <c r="D73" s="37"/>
      <c r="E73" s="37"/>
      <c r="F73" s="37"/>
      <c r="G73" s="38"/>
    </row>
    <row r="74" spans="2:7" x14ac:dyDescent="0.15">
      <c r="B74" s="49"/>
      <c r="C74" s="37" t="s">
        <v>244</v>
      </c>
      <c r="D74" s="37"/>
      <c r="E74" s="37"/>
      <c r="F74" s="37"/>
      <c r="G74" s="38"/>
    </row>
    <row r="75" spans="2:7" x14ac:dyDescent="0.15">
      <c r="B75" s="49"/>
      <c r="C75" s="37" t="s">
        <v>245</v>
      </c>
      <c r="D75" s="37"/>
      <c r="E75" s="37"/>
      <c r="F75" s="37"/>
      <c r="G75" s="38"/>
    </row>
    <row r="76" spans="2:7" x14ac:dyDescent="0.15">
      <c r="B76" s="49"/>
      <c r="C76" s="37" t="s">
        <v>246</v>
      </c>
      <c r="D76" s="37"/>
      <c r="E76" s="37"/>
      <c r="F76" s="37"/>
      <c r="G76" s="38"/>
    </row>
    <row r="77" spans="2:7" x14ac:dyDescent="0.15">
      <c r="B77" s="49"/>
      <c r="C77" s="37" t="s">
        <v>276</v>
      </c>
      <c r="D77" s="37"/>
      <c r="E77" s="37"/>
      <c r="F77" s="37"/>
      <c r="G77" s="38"/>
    </row>
    <row r="78" spans="2:7" x14ac:dyDescent="0.15">
      <c r="B78" s="49"/>
      <c r="C78" s="37"/>
      <c r="D78" s="37"/>
      <c r="E78" s="37"/>
      <c r="F78" s="37"/>
      <c r="G78" s="38"/>
    </row>
    <row r="79" spans="2:7" x14ac:dyDescent="0.15">
      <c r="B79" s="49"/>
      <c r="C79" s="37" t="s">
        <v>279</v>
      </c>
      <c r="D79" s="37"/>
      <c r="E79" s="37"/>
      <c r="F79" s="37"/>
      <c r="G79" s="38"/>
    </row>
    <row r="80" spans="2:7" x14ac:dyDescent="0.15">
      <c r="B80" s="49"/>
      <c r="C80" s="37" t="s">
        <v>280</v>
      </c>
      <c r="D80" s="37"/>
      <c r="E80" s="37"/>
      <c r="F80" s="37"/>
      <c r="G80" s="38"/>
    </row>
    <row r="81" spans="2:7" x14ac:dyDescent="0.15">
      <c r="B81" s="49"/>
      <c r="C81" s="37" t="s">
        <v>281</v>
      </c>
      <c r="D81" s="37"/>
      <c r="E81" s="37"/>
      <c r="F81" s="37"/>
      <c r="G81" s="38"/>
    </row>
    <row r="82" spans="2:7" x14ac:dyDescent="0.15">
      <c r="B82" s="49"/>
      <c r="C82" s="37" t="s">
        <v>282</v>
      </c>
      <c r="D82" s="37"/>
      <c r="E82" s="37"/>
      <c r="F82" s="37"/>
      <c r="G82" s="38"/>
    </row>
    <row r="83" spans="2:7" ht="14.25" thickBot="1" x14ac:dyDescent="0.2">
      <c r="B83" s="50"/>
      <c r="C83" s="41" t="s">
        <v>276</v>
      </c>
      <c r="D83" s="41"/>
      <c r="E83" s="41"/>
      <c r="F83" s="41"/>
      <c r="G83" s="42"/>
    </row>
  </sheetData>
  <mergeCells count="3">
    <mergeCell ref="B4:F4"/>
    <mergeCell ref="B14:J14"/>
    <mergeCell ref="B50:G50"/>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320</vt:i4>
      </vt:variant>
      <vt:variant>
        <vt:lpstr>名前付き一覧</vt:lpstr>
      </vt:variant>
      <vt:variant>
        <vt:i4>560</vt:i4>
      </vt:variant>
    </vt:vector>
  </HeadingPairs>
  <TitlesOfParts>
    <vt:vector size="880" baseType="lpstr">
      <vt:lpstr>点検様式作成フロー</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様式B_010</vt:lpstr>
      <vt:lpstr>様式B_011</vt:lpstr>
      <vt:lpstr>様式B_012</vt:lpstr>
      <vt:lpstr>様式B_013</vt:lpstr>
      <vt:lpstr>様式B_014</vt:lpstr>
      <vt:lpstr>様式B_015</vt:lpstr>
      <vt:lpstr>様式B_016</vt:lpstr>
      <vt:lpstr>様式B_017</vt:lpstr>
      <vt:lpstr>様式B_018</vt:lpstr>
      <vt:lpstr>様式B_019</vt:lpstr>
      <vt:lpstr>様式B_020</vt:lpstr>
      <vt:lpstr>様式B_021</vt:lpstr>
      <vt:lpstr>様式B_022</vt:lpstr>
      <vt:lpstr>様式B_023</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様式D-1-1_026</vt:lpstr>
      <vt:lpstr>様式D-1-1_027</vt:lpstr>
      <vt:lpstr>様式D-1-1_028</vt:lpstr>
      <vt:lpstr>様式D-1-1_029</vt:lpstr>
      <vt:lpstr>様式D-1-1_030</vt:lpstr>
      <vt:lpstr>様式D-1-2</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様式D-2-1_012</vt:lpstr>
      <vt:lpstr>様式D-2-1_013</vt:lpstr>
      <vt:lpstr>様式D-2-1_014</vt:lpstr>
      <vt:lpstr>様式D-2-1_015</vt:lpstr>
      <vt:lpstr>様式D-2-1_016</vt:lpstr>
      <vt:lpstr>様式D-2-1_017</vt:lpstr>
      <vt:lpstr>様式D-2-1_018</vt:lpstr>
      <vt:lpstr>様式D-2-1_019</vt:lpstr>
      <vt:lpstr>様式D-2-1_020</vt:lpstr>
      <vt:lpstr>様式D-2-1_021</vt:lpstr>
      <vt:lpstr>様式D-2-1_022</vt:lpstr>
      <vt:lpstr>様式D-2-1_023</vt:lpstr>
      <vt:lpstr>様式D-2-1_024</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様式D-2-1´_011</vt:lpstr>
      <vt:lpstr>様式D-2-1´_012</vt:lpstr>
      <vt:lpstr>様式D-2-1´_013</vt:lpstr>
      <vt:lpstr>様式D-2-1´_014</vt:lpstr>
      <vt:lpstr>様式D-2-1´_015</vt:lpstr>
      <vt:lpstr>様式D-2-1´_016</vt:lpstr>
      <vt:lpstr>様式D-2-1´_017</vt:lpstr>
      <vt:lpstr>様式D-2-1´_018</vt:lpstr>
      <vt:lpstr>様式D-2-1´_019</vt:lpstr>
      <vt:lpstr>様式D-2-1´_020</vt:lpstr>
      <vt:lpstr>様式D-2-1´_021</vt:lpstr>
      <vt:lpstr>様式D-2-1´_022</vt:lpstr>
      <vt:lpstr>様式D-2-1´_023</vt:lpstr>
      <vt:lpstr>様式D-2-1´_024</vt:lpstr>
      <vt:lpstr>様式D-2-1´_025</vt:lpstr>
      <vt:lpstr>様式D-2-1´_026</vt:lpstr>
      <vt:lpstr>様式D-2-1´_027</vt:lpstr>
      <vt:lpstr>様式D-2-1´_028</vt:lpstr>
      <vt:lpstr>様式D-2-1´_029</vt:lpstr>
      <vt:lpstr>様式D-2-1´_030</vt:lpstr>
      <vt:lpstr>様式D-2-1´_031</vt:lpstr>
      <vt:lpstr>様式D-2-1´_032</vt:lpstr>
      <vt:lpstr>様式D-2-1´_033</vt:lpstr>
      <vt:lpstr>様式D-2-1´_034</vt:lpstr>
      <vt:lpstr>様式D-2-1´_035</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様式D-3_S056</vt:lpstr>
      <vt:lpstr>様式D-3_S057</vt:lpstr>
      <vt:lpstr>様式D-3_S058</vt:lpstr>
      <vt:lpstr>様式D-3_S059</vt:lpstr>
      <vt:lpstr>様式D-3_S060</vt:lpstr>
      <vt:lpstr>様式D-3_S061</vt:lpstr>
      <vt:lpstr>様式D-3_S062</vt:lpstr>
      <vt:lpstr>様式D-3_S063</vt:lpstr>
      <vt:lpstr>様式D-3_S064</vt:lpstr>
      <vt:lpstr>様式D-3_S065</vt:lpstr>
      <vt:lpstr>様式D-3_S066</vt:lpstr>
      <vt:lpstr>様式D-3_S067</vt:lpstr>
      <vt:lpstr>様式D-3_S068</vt:lpstr>
      <vt:lpstr>様式D-3_S069</vt:lpstr>
      <vt:lpstr>様式D-3_S070</vt:lpstr>
      <vt:lpstr>様式D-3_S071</vt:lpstr>
      <vt:lpstr>様式D-3_S072</vt:lpstr>
      <vt:lpstr>様式D-3_S073</vt:lpstr>
      <vt:lpstr>様式D-3_S074</vt:lpstr>
      <vt:lpstr>様式D-3_S075</vt:lpstr>
      <vt:lpstr>様式D-3_S076</vt:lpstr>
      <vt:lpstr>様式D-3_S077</vt:lpstr>
      <vt:lpstr>様式D-3_S078</vt:lpstr>
      <vt:lpstr>様式D-3_S079</vt:lpstr>
      <vt:lpstr>様式D-3_S080</vt:lpstr>
      <vt:lpstr>様式D-3_S081</vt:lpstr>
      <vt:lpstr>様式D-3_S082</vt:lpstr>
      <vt:lpstr>様式D-3_S083</vt:lpstr>
      <vt:lpstr>様式D-3_S084</vt:lpstr>
      <vt:lpstr>様式D-3_S085</vt:lpstr>
      <vt:lpstr>様式D-3_S086</vt:lpstr>
      <vt:lpstr>様式D-3_S087</vt:lpstr>
      <vt:lpstr>様式D-3_S088</vt:lpstr>
      <vt:lpstr>様式D-3_S089</vt:lpstr>
      <vt:lpstr>様式D-3_S090</vt:lpstr>
      <vt:lpstr>様式D-3_S091</vt:lpstr>
      <vt:lpstr>様式D-3_S092</vt:lpstr>
      <vt:lpstr>様式D-3_S093</vt:lpstr>
      <vt:lpstr>様式D-3_S094</vt:lpstr>
      <vt:lpstr>様式D-3_S095</vt:lpstr>
      <vt:lpstr>様式D-3_S096</vt:lpstr>
      <vt:lpstr>様式D-3_S097</vt:lpstr>
      <vt:lpstr>様式D-3_S098</vt:lpstr>
      <vt:lpstr>様式D-3_S099</vt:lpstr>
      <vt:lpstr>様式D-3_S100</vt:lpstr>
      <vt:lpstr>様式D-3_S101</vt:lpstr>
      <vt:lpstr>様式D-3_S102</vt:lpstr>
      <vt:lpstr>様式D-3_S103</vt:lpstr>
      <vt:lpstr>様式D-3_S104</vt:lpstr>
      <vt:lpstr>様式D-3_S105</vt:lpstr>
      <vt:lpstr>様式D-3_S106</vt:lpstr>
      <vt:lpstr>様式D-3_S107</vt:lpstr>
      <vt:lpstr>様式D-3_S108</vt:lpstr>
      <vt:lpstr>様式D-3_S109</vt:lpstr>
      <vt:lpstr>様式D-3_S110</vt:lpstr>
      <vt:lpstr>様式D-3_S111</vt:lpstr>
      <vt:lpstr>様式D-3_S112</vt:lpstr>
      <vt:lpstr>様式D-3_S113</vt:lpstr>
      <vt:lpstr>様式D-3_S114</vt:lpstr>
      <vt:lpstr>様式D-3_S115</vt:lpstr>
      <vt:lpstr>様式D-3_S116</vt:lpstr>
      <vt:lpstr>様式D-3_S117</vt:lpstr>
      <vt:lpstr>様式D-3_S118</vt:lpstr>
      <vt:lpstr>様式D-3_S119</vt:lpstr>
      <vt:lpstr>様式D-3_S120</vt:lpstr>
      <vt:lpstr>様式D-3_S121</vt:lpstr>
      <vt:lpstr>様式D-3_S122</vt:lpstr>
      <vt:lpstr>様式D-3_S123</vt:lpstr>
      <vt:lpstr>様式D-3_S124</vt:lpstr>
      <vt:lpstr>様式D-3_S125</vt:lpstr>
      <vt:lpstr>様式D-3_S126</vt:lpstr>
      <vt:lpstr>様式D-3_S127</vt:lpstr>
      <vt:lpstr>様式D-3_S128</vt:lpstr>
      <vt:lpstr>様式D-3_S129</vt:lpstr>
      <vt:lpstr>様式D-3_S130</vt:lpstr>
      <vt:lpstr>様式D-3_S131</vt:lpstr>
      <vt:lpstr>様式D-3_S132</vt:lpstr>
      <vt:lpstr>様式D-3_S133</vt:lpstr>
      <vt:lpstr>様式D-3_S134</vt:lpstr>
      <vt:lpstr>様式D-3_S135</vt:lpstr>
      <vt:lpstr>様式D-3_S136</vt:lpstr>
      <vt:lpstr>様式D-3_S137</vt:lpstr>
      <vt:lpstr>様式D-3_S138</vt:lpstr>
      <vt:lpstr>様式D-3_S139</vt:lpstr>
      <vt:lpstr>様式D-3_S140</vt:lpstr>
      <vt:lpstr>様式D-3_S141</vt:lpstr>
      <vt:lpstr>様式D-3_S142</vt:lpstr>
      <vt:lpstr>様式D-3_S143</vt:lpstr>
      <vt:lpstr>様式D-3_S144</vt:lpstr>
      <vt:lpstr>様式D-3_S145</vt:lpstr>
      <vt:lpstr>様式D-3_S146</vt:lpstr>
      <vt:lpstr>様式D-3_S147</vt:lpstr>
      <vt:lpstr>様式D-3_S148</vt:lpstr>
      <vt:lpstr>様式D-3_S149</vt:lpstr>
      <vt:lpstr>様式D-3_S150</vt:lpstr>
      <vt:lpstr>様式D-3_S151</vt:lpstr>
      <vt:lpstr>様式D-3_S152</vt:lpstr>
      <vt:lpstr>様式D-3_S153</vt:lpstr>
      <vt:lpstr>様式D-3_S154</vt:lpstr>
      <vt:lpstr>様式D-3_S155</vt:lpstr>
      <vt:lpstr>様式D-3_S156</vt:lpstr>
      <vt:lpstr>様式D-3_S157</vt:lpstr>
      <vt:lpstr>様式D-3_S158</vt:lpstr>
      <vt:lpstr>様式D-3_S159</vt:lpstr>
      <vt:lpstr>様式D-3_S160</vt:lpstr>
      <vt:lpstr>様式D-3_S161</vt:lpstr>
      <vt:lpstr>様式D-3_S162</vt:lpstr>
      <vt:lpstr>様式D-3_S163</vt:lpstr>
      <vt:lpstr>様式D-3_S164</vt:lpstr>
      <vt:lpstr>様式D-3_S165</vt:lpstr>
      <vt:lpstr>様式D-3_S166</vt:lpstr>
      <vt:lpstr>様式D-3_S167</vt:lpstr>
      <vt:lpstr>様式D-3_S168</vt:lpstr>
      <vt:lpstr>様式D-3_S169</vt:lpstr>
      <vt:lpstr>様式D-3_S170</vt:lpstr>
      <vt:lpstr>様式D-3_S171</vt:lpstr>
      <vt:lpstr>様式D-3_S172</vt:lpstr>
      <vt:lpstr>様式D-3_S173</vt:lpstr>
      <vt:lpstr>様式D-3_S174</vt:lpstr>
      <vt:lpstr>様式D-3_S175</vt:lpstr>
      <vt:lpstr>様式D-3_S176</vt:lpstr>
      <vt:lpstr>様式D-3_S177</vt:lpstr>
      <vt:lpstr>様式D-3_S178</vt:lpstr>
      <vt:lpstr>様式D-3_S179</vt:lpstr>
      <vt:lpstr>様式D-3_S180</vt:lpstr>
      <vt:lpstr>様式D-3_S181</vt:lpstr>
      <vt:lpstr>様式D-3_S182</vt:lpstr>
      <vt:lpstr>様式D-3_S183</vt:lpstr>
      <vt:lpstr>様式D-3_S184</vt:lpstr>
      <vt:lpstr>様式D-3_S185</vt:lpstr>
      <vt:lpstr>様式D-3_S186</vt:lpstr>
      <vt:lpstr>様式D-3_S187</vt:lpstr>
      <vt:lpstr>様式D-3_S188</vt:lpstr>
      <vt:lpstr>様式D-3_S189</vt:lpstr>
      <vt:lpstr>様式D-3_S190</vt:lpstr>
      <vt:lpstr>様式D-3_S191</vt:lpstr>
      <vt:lpstr>様式D-3_S192</vt:lpstr>
      <vt:lpstr>様式D-3_S193</vt:lpstr>
      <vt:lpstr>様式D-3_S194</vt:lpstr>
      <vt:lpstr>様式D-3_PE</vt:lpstr>
      <vt:lpstr>様式E</vt:lpstr>
      <vt:lpstr>様式F </vt:lpstr>
      <vt:lpstr>様式G</vt:lpstr>
      <vt:lpstr>(参考)リスト</vt:lpstr>
      <vt:lpstr>'(参考)リスト'!Print_Area</vt:lpstr>
      <vt:lpstr>点検様式作成フロー!Print_Area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様式B_010!Print_Area</vt:lpstr>
      <vt:lpstr>様式B_011!Print_Area</vt:lpstr>
      <vt:lpstr>様式B_012!Print_Area</vt:lpstr>
      <vt:lpstr>様式B_013!Print_Area</vt:lpstr>
      <vt:lpstr>様式B_014!Print_Area</vt:lpstr>
      <vt:lpstr>様式B_015!Print_Area</vt:lpstr>
      <vt:lpstr>様式B_016!Print_Area</vt:lpstr>
      <vt:lpstr>様式B_017!Print_Area</vt:lpstr>
      <vt:lpstr>様式B_018!Print_Area</vt:lpstr>
      <vt:lpstr>様式B_019!Print_Area</vt:lpstr>
      <vt:lpstr>様式B_020!Print_Area</vt:lpstr>
      <vt:lpstr>様式B_021!Print_Area</vt:lpstr>
      <vt:lpstr>様式B_022!Print_Area</vt:lpstr>
      <vt:lpstr>様式B_023!Print_Area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'様式D-1-1_026'!Print_Area</vt:lpstr>
      <vt:lpstr>'様式D-1-1_027'!Print_Area</vt:lpstr>
      <vt:lpstr>'様式D-1-1_028'!Print_Area</vt:lpstr>
      <vt:lpstr>'様式D-1-1_029'!Print_Area</vt:lpstr>
      <vt:lpstr>'様式D-1-1_030'!Print_Area</vt:lpstr>
      <vt:lpstr>'様式D-1-2'!Print_Area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'様式D-2-1_012'!Print_Area</vt:lpstr>
      <vt:lpstr>'様式D-2-1_013'!Print_Area</vt:lpstr>
      <vt:lpstr>'様式D-2-1_014'!Print_Area</vt:lpstr>
      <vt:lpstr>'様式D-2-1_015'!Print_Area</vt:lpstr>
      <vt:lpstr>'様式D-2-1_016'!Print_Area</vt:lpstr>
      <vt:lpstr>'様式D-2-1_017'!Print_Area</vt:lpstr>
      <vt:lpstr>'様式D-2-1_018'!Print_Area</vt:lpstr>
      <vt:lpstr>'様式D-2-1_019'!Print_Area</vt:lpstr>
      <vt:lpstr>'様式D-2-1_020'!Print_Area</vt:lpstr>
      <vt:lpstr>'様式D-2-1_021'!Print_Area</vt:lpstr>
      <vt:lpstr>'様式D-2-1_022'!Print_Area</vt:lpstr>
      <vt:lpstr>'様式D-2-1_023'!Print_Area</vt:lpstr>
      <vt:lpstr>'様式D-2-1_024'!Print_Area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'様式D-2-1´_011'!Print_Area</vt:lpstr>
      <vt:lpstr>'様式D-2-1´_012'!Print_Area</vt:lpstr>
      <vt:lpstr>'様式D-2-1´_013'!Print_Area</vt:lpstr>
      <vt:lpstr>'様式D-2-1´_014'!Print_Area</vt:lpstr>
      <vt:lpstr>'様式D-2-1´_015'!Print_Area</vt:lpstr>
      <vt:lpstr>'様式D-2-1´_016'!Print_Area</vt:lpstr>
      <vt:lpstr>'様式D-2-1´_017'!Print_Area</vt:lpstr>
      <vt:lpstr>'様式D-2-1´_018'!Print_Area</vt:lpstr>
      <vt:lpstr>'様式D-2-1´_019'!Print_Area</vt:lpstr>
      <vt:lpstr>'様式D-2-1´_020'!Print_Area</vt:lpstr>
      <vt:lpstr>'様式D-2-1´_021'!Print_Area</vt:lpstr>
      <vt:lpstr>'様式D-2-1´_022'!Print_Area</vt:lpstr>
      <vt:lpstr>'様式D-2-1´_023'!Print_Area</vt:lpstr>
      <vt:lpstr>'様式D-2-1´_024'!Print_Area</vt:lpstr>
      <vt:lpstr>'様式D-2-1´_025'!Print_Area</vt:lpstr>
      <vt:lpstr>'様式D-2-1´_026'!Print_Area</vt:lpstr>
      <vt:lpstr>'様式D-2-1´_027'!Print_Area</vt:lpstr>
      <vt:lpstr>'様式D-2-1´_028'!Print_Area</vt:lpstr>
      <vt:lpstr>'様式D-2-1´_029'!Print_Area</vt:lpstr>
      <vt:lpstr>'様式D-2-1´_030'!Print_Area</vt:lpstr>
      <vt:lpstr>'様式D-2-1´_031'!Print_Area</vt:lpstr>
      <vt:lpstr>'様式D-2-1´_032'!Print_Area</vt:lpstr>
      <vt:lpstr>'様式D-2-1´_033'!Print_Area</vt:lpstr>
      <vt:lpstr>'様式D-2-1´_034'!Print_Area</vt:lpstr>
      <vt:lpstr>'様式D-2-1´_035'!Print_Area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'様式D-3_S056'!Print_Area</vt:lpstr>
      <vt:lpstr>'様式D-3_S057'!Print_Area</vt:lpstr>
      <vt:lpstr>'様式D-3_S058'!Print_Area</vt:lpstr>
      <vt:lpstr>'様式D-3_S059'!Print_Area</vt:lpstr>
      <vt:lpstr>'様式D-3_S060'!Print_Area</vt:lpstr>
      <vt:lpstr>'様式D-3_S061'!Print_Area</vt:lpstr>
      <vt:lpstr>'様式D-3_S062'!Print_Area</vt:lpstr>
      <vt:lpstr>'様式D-3_S063'!Print_Area</vt:lpstr>
      <vt:lpstr>'様式D-3_S064'!Print_Area</vt:lpstr>
      <vt:lpstr>'様式D-3_S065'!Print_Area</vt:lpstr>
      <vt:lpstr>'様式D-3_S066'!Print_Area</vt:lpstr>
      <vt:lpstr>'様式D-3_S067'!Print_Area</vt:lpstr>
      <vt:lpstr>'様式D-3_S068'!Print_Area</vt:lpstr>
      <vt:lpstr>'様式D-3_S069'!Print_Area</vt:lpstr>
      <vt:lpstr>'様式D-3_S070'!Print_Area</vt:lpstr>
      <vt:lpstr>'様式D-3_S071'!Print_Area</vt:lpstr>
      <vt:lpstr>'様式D-3_S072'!Print_Area</vt:lpstr>
      <vt:lpstr>'様式D-3_S073'!Print_Area</vt:lpstr>
      <vt:lpstr>'様式D-3_S074'!Print_Area</vt:lpstr>
      <vt:lpstr>'様式D-3_S075'!Print_Area</vt:lpstr>
      <vt:lpstr>'様式D-3_S076'!Print_Area</vt:lpstr>
      <vt:lpstr>'様式D-3_S077'!Print_Area</vt:lpstr>
      <vt:lpstr>'様式D-3_S078'!Print_Area</vt:lpstr>
      <vt:lpstr>'様式D-3_S079'!Print_Area</vt:lpstr>
      <vt:lpstr>'様式D-3_S080'!Print_Area</vt:lpstr>
      <vt:lpstr>'様式D-3_S081'!Print_Area</vt:lpstr>
      <vt:lpstr>'様式D-3_S082'!Print_Area</vt:lpstr>
      <vt:lpstr>'様式D-3_S083'!Print_Area</vt:lpstr>
      <vt:lpstr>'様式D-3_S084'!Print_Area</vt:lpstr>
      <vt:lpstr>'様式D-3_S085'!Print_Area</vt:lpstr>
      <vt:lpstr>'様式D-3_S086'!Print_Area</vt:lpstr>
      <vt:lpstr>'様式D-3_S087'!Print_Area</vt:lpstr>
      <vt:lpstr>'様式D-3_S088'!Print_Area</vt:lpstr>
      <vt:lpstr>'様式D-3_S089'!Print_Area</vt:lpstr>
      <vt:lpstr>'様式D-3_S090'!Print_Area</vt:lpstr>
      <vt:lpstr>'様式D-3_S091'!Print_Area</vt:lpstr>
      <vt:lpstr>'様式D-3_S092'!Print_Area</vt:lpstr>
      <vt:lpstr>'様式D-3_S093'!Print_Area</vt:lpstr>
      <vt:lpstr>'様式D-3_S094'!Print_Area</vt:lpstr>
      <vt:lpstr>'様式D-3_S095'!Print_Area</vt:lpstr>
      <vt:lpstr>'様式D-3_S096'!Print_Area</vt:lpstr>
      <vt:lpstr>'様式D-3_S097'!Print_Area</vt:lpstr>
      <vt:lpstr>'様式D-3_S098'!Print_Area</vt:lpstr>
      <vt:lpstr>'様式D-3_S099'!Print_Area</vt:lpstr>
      <vt:lpstr>'様式D-3_S100'!Print_Area</vt:lpstr>
      <vt:lpstr>'様式D-3_S101'!Print_Area</vt:lpstr>
      <vt:lpstr>'様式D-3_S102'!Print_Area</vt:lpstr>
      <vt:lpstr>'様式D-3_S103'!Print_Area</vt:lpstr>
      <vt:lpstr>'様式D-3_S104'!Print_Area</vt:lpstr>
      <vt:lpstr>'様式D-3_S105'!Print_Area</vt:lpstr>
      <vt:lpstr>'様式D-3_S106'!Print_Area</vt:lpstr>
      <vt:lpstr>'様式D-3_S107'!Print_Area</vt:lpstr>
      <vt:lpstr>'様式D-3_S108'!Print_Area</vt:lpstr>
      <vt:lpstr>'様式D-3_S109'!Print_Area</vt:lpstr>
      <vt:lpstr>'様式D-3_S110'!Print_Area</vt:lpstr>
      <vt:lpstr>'様式D-3_S111'!Print_Area</vt:lpstr>
      <vt:lpstr>'様式D-3_S112'!Print_Area</vt:lpstr>
      <vt:lpstr>'様式D-3_S113'!Print_Area</vt:lpstr>
      <vt:lpstr>'様式D-3_S114'!Print_Area</vt:lpstr>
      <vt:lpstr>'様式D-3_S115'!Print_Area</vt:lpstr>
      <vt:lpstr>'様式D-3_S116'!Print_Area</vt:lpstr>
      <vt:lpstr>'様式D-3_S117'!Print_Area</vt:lpstr>
      <vt:lpstr>'様式D-3_S118'!Print_Area</vt:lpstr>
      <vt:lpstr>'様式D-3_S119'!Print_Area</vt:lpstr>
      <vt:lpstr>'様式D-3_S120'!Print_Area</vt:lpstr>
      <vt:lpstr>'様式D-3_S121'!Print_Area</vt:lpstr>
      <vt:lpstr>'様式D-3_S122'!Print_Area</vt:lpstr>
      <vt:lpstr>'様式D-3_S123'!Print_Area</vt:lpstr>
      <vt:lpstr>'様式D-3_S124'!Print_Area</vt:lpstr>
      <vt:lpstr>'様式D-3_S125'!Print_Area</vt:lpstr>
      <vt:lpstr>'様式D-3_S126'!Print_Area</vt:lpstr>
      <vt:lpstr>'様式D-3_S127'!Print_Area</vt:lpstr>
      <vt:lpstr>'様式D-3_S128'!Print_Area</vt:lpstr>
      <vt:lpstr>'様式D-3_S129'!Print_Area</vt:lpstr>
      <vt:lpstr>'様式D-3_S130'!Print_Area</vt:lpstr>
      <vt:lpstr>'様式D-3_S131'!Print_Area</vt:lpstr>
      <vt:lpstr>'様式D-3_S132'!Print_Area</vt:lpstr>
      <vt:lpstr>'様式D-3_S133'!Print_Area</vt:lpstr>
      <vt:lpstr>'様式D-3_S134'!Print_Area</vt:lpstr>
      <vt:lpstr>'様式D-3_S135'!Print_Area</vt:lpstr>
      <vt:lpstr>'様式D-3_S136'!Print_Area</vt:lpstr>
      <vt:lpstr>'様式D-3_S137'!Print_Area</vt:lpstr>
      <vt:lpstr>'様式D-3_S138'!Print_Area</vt:lpstr>
      <vt:lpstr>'様式D-3_S139'!Print_Area</vt:lpstr>
      <vt:lpstr>'様式D-3_S140'!Print_Area</vt:lpstr>
      <vt:lpstr>'様式D-3_S141'!Print_Area</vt:lpstr>
      <vt:lpstr>'様式D-3_S142'!Print_Area</vt:lpstr>
      <vt:lpstr>'様式D-3_S143'!Print_Area</vt:lpstr>
      <vt:lpstr>'様式D-3_S144'!Print_Area</vt:lpstr>
      <vt:lpstr>'様式D-3_S145'!Print_Area</vt:lpstr>
      <vt:lpstr>'様式D-3_S146'!Print_Area</vt:lpstr>
      <vt:lpstr>'様式D-3_S147'!Print_Area</vt:lpstr>
      <vt:lpstr>'様式D-3_S148'!Print_Area</vt:lpstr>
      <vt:lpstr>'様式D-3_S149'!Print_Area</vt:lpstr>
      <vt:lpstr>'様式D-3_S150'!Print_Area</vt:lpstr>
      <vt:lpstr>'様式D-3_S151'!Print_Area</vt:lpstr>
      <vt:lpstr>'様式D-3_S152'!Print_Area</vt:lpstr>
      <vt:lpstr>'様式D-3_S153'!Print_Area</vt:lpstr>
      <vt:lpstr>'様式D-3_S154'!Print_Area</vt:lpstr>
      <vt:lpstr>'様式D-3_S155'!Print_Area</vt:lpstr>
      <vt:lpstr>'様式D-3_S156'!Print_Area</vt:lpstr>
      <vt:lpstr>'様式D-3_S157'!Print_Area</vt:lpstr>
      <vt:lpstr>'様式D-3_S158'!Print_Area</vt:lpstr>
      <vt:lpstr>'様式D-3_S159'!Print_Area</vt:lpstr>
      <vt:lpstr>'様式D-3_S160'!Print_Area</vt:lpstr>
      <vt:lpstr>'様式D-3_S161'!Print_Area</vt:lpstr>
      <vt:lpstr>'様式D-3_S162'!Print_Area</vt:lpstr>
      <vt:lpstr>'様式D-3_S163'!Print_Area</vt:lpstr>
      <vt:lpstr>'様式D-3_S164'!Print_Area</vt:lpstr>
      <vt:lpstr>'様式D-3_S165'!Print_Area</vt:lpstr>
      <vt:lpstr>'様式D-3_S166'!Print_Area</vt:lpstr>
      <vt:lpstr>'様式D-3_S167'!Print_Area</vt:lpstr>
      <vt:lpstr>'様式D-3_S168'!Print_Area</vt:lpstr>
      <vt:lpstr>'様式D-3_S169'!Print_Area</vt:lpstr>
      <vt:lpstr>'様式D-3_S170'!Print_Area</vt:lpstr>
      <vt:lpstr>'様式D-3_S171'!Print_Area</vt:lpstr>
      <vt:lpstr>'様式D-3_S172'!Print_Area</vt:lpstr>
      <vt:lpstr>'様式D-3_S173'!Print_Area</vt:lpstr>
      <vt:lpstr>'様式D-3_S174'!Print_Area</vt:lpstr>
      <vt:lpstr>'様式D-3_S175'!Print_Area</vt:lpstr>
      <vt:lpstr>'様式D-3_S176'!Print_Area</vt:lpstr>
      <vt:lpstr>'様式D-3_S177'!Print_Area</vt:lpstr>
      <vt:lpstr>'様式D-3_S178'!Print_Area</vt:lpstr>
      <vt:lpstr>'様式D-3_S179'!Print_Area</vt:lpstr>
      <vt:lpstr>'様式D-3_S180'!Print_Area</vt:lpstr>
      <vt:lpstr>'様式D-3_S181'!Print_Area</vt:lpstr>
      <vt:lpstr>'様式D-3_S182'!Print_Area</vt:lpstr>
      <vt:lpstr>'様式D-3_S183'!Print_Area</vt:lpstr>
      <vt:lpstr>'様式D-3_S184'!Print_Area</vt:lpstr>
      <vt:lpstr>'様式D-3_S185'!Print_Area</vt:lpstr>
      <vt:lpstr>'様式D-3_S186'!Print_Area</vt:lpstr>
      <vt:lpstr>'様式D-3_S187'!Print_Area</vt:lpstr>
      <vt:lpstr>'様式D-3_S188'!Print_Area</vt:lpstr>
      <vt:lpstr>'様式D-3_S189'!Print_Area</vt:lpstr>
      <vt:lpstr>'様式D-3_S190'!Print_Area</vt:lpstr>
      <vt:lpstr>'様式D-3_S191'!Print_Area</vt:lpstr>
      <vt:lpstr>'様式D-3_S192'!Print_Area</vt:lpstr>
      <vt:lpstr>'様式D-3_S193'!Print_Area</vt:lpstr>
      <vt:lpstr>'様式D-3_S194'!Print_Area</vt:lpstr>
      <vt:lpstr>'様式F '!Print_Area</vt:lpstr>
      <vt:lpstr>様式G!Print_Area</vt:lpstr>
      <vt:lpstr>'様式A-2'!Print_Titles</vt:lpstr>
      <vt:lpstr>'様式C-1-1'!Print_Titles</vt:lpstr>
      <vt:lpstr>'様式C-1-2'!Print_Titles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'様式D-1-1_026'!Print_Titles</vt:lpstr>
      <vt:lpstr>'様式D-1-1_027'!Print_Titles</vt:lpstr>
      <vt:lpstr>'様式D-1-1_028'!Print_Titles</vt:lpstr>
      <vt:lpstr>'様式D-1-1_029'!Print_Titles</vt:lpstr>
      <vt:lpstr>'様式D-1-1_030'!Print_Titles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'様式D-3_S056'!Print_Titles</vt:lpstr>
      <vt:lpstr>'様式D-3_S057'!Print_Titles</vt:lpstr>
      <vt:lpstr>'様式D-3_S058'!Print_Titles</vt:lpstr>
      <vt:lpstr>'様式D-3_S059'!Print_Titles</vt:lpstr>
      <vt:lpstr>'様式D-3_S060'!Print_Titles</vt:lpstr>
      <vt:lpstr>'様式D-3_S061'!Print_Titles</vt:lpstr>
      <vt:lpstr>'様式D-3_S062'!Print_Titles</vt:lpstr>
      <vt:lpstr>'様式D-3_S063'!Print_Titles</vt:lpstr>
      <vt:lpstr>'様式D-3_S064'!Print_Titles</vt:lpstr>
      <vt:lpstr>'様式D-3_S065'!Print_Titles</vt:lpstr>
      <vt:lpstr>'様式D-3_S066'!Print_Titles</vt:lpstr>
      <vt:lpstr>'様式D-3_S067'!Print_Titles</vt:lpstr>
      <vt:lpstr>'様式D-3_S068'!Print_Titles</vt:lpstr>
      <vt:lpstr>'様式D-3_S069'!Print_Titles</vt:lpstr>
      <vt:lpstr>'様式D-3_S070'!Print_Titles</vt:lpstr>
      <vt:lpstr>'様式D-3_S071'!Print_Titles</vt:lpstr>
      <vt:lpstr>'様式D-3_S072'!Print_Titles</vt:lpstr>
      <vt:lpstr>'様式D-3_S073'!Print_Titles</vt:lpstr>
      <vt:lpstr>'様式D-3_S074'!Print_Titles</vt:lpstr>
      <vt:lpstr>'様式D-3_S075'!Print_Titles</vt:lpstr>
      <vt:lpstr>'様式D-3_S076'!Print_Titles</vt:lpstr>
      <vt:lpstr>'様式D-3_S077'!Print_Titles</vt:lpstr>
      <vt:lpstr>'様式D-3_S078'!Print_Titles</vt:lpstr>
      <vt:lpstr>'様式D-3_S079'!Print_Titles</vt:lpstr>
      <vt:lpstr>'様式D-3_S080'!Print_Titles</vt:lpstr>
      <vt:lpstr>'様式D-3_S081'!Print_Titles</vt:lpstr>
      <vt:lpstr>'様式D-3_S082'!Print_Titles</vt:lpstr>
      <vt:lpstr>'様式D-3_S083'!Print_Titles</vt:lpstr>
      <vt:lpstr>'様式D-3_S084'!Print_Titles</vt:lpstr>
      <vt:lpstr>'様式D-3_S085'!Print_Titles</vt:lpstr>
      <vt:lpstr>'様式D-3_S086'!Print_Titles</vt:lpstr>
      <vt:lpstr>'様式D-3_S087'!Print_Titles</vt:lpstr>
      <vt:lpstr>'様式D-3_S088'!Print_Titles</vt:lpstr>
      <vt:lpstr>'様式D-3_S089'!Print_Titles</vt:lpstr>
      <vt:lpstr>'様式D-3_S090'!Print_Titles</vt:lpstr>
      <vt:lpstr>'様式D-3_S091'!Print_Titles</vt:lpstr>
      <vt:lpstr>'様式D-3_S092'!Print_Titles</vt:lpstr>
      <vt:lpstr>'様式D-3_S093'!Print_Titles</vt:lpstr>
      <vt:lpstr>'様式D-3_S094'!Print_Titles</vt:lpstr>
      <vt:lpstr>'様式D-3_S095'!Print_Titles</vt:lpstr>
      <vt:lpstr>'様式D-3_S096'!Print_Titles</vt:lpstr>
      <vt:lpstr>'様式D-3_S097'!Print_Titles</vt:lpstr>
      <vt:lpstr>'様式D-3_S098'!Print_Titles</vt:lpstr>
      <vt:lpstr>'様式D-3_S099'!Print_Titles</vt:lpstr>
      <vt:lpstr>'様式D-3_S100'!Print_Titles</vt:lpstr>
      <vt:lpstr>'様式D-3_S101'!Print_Titles</vt:lpstr>
      <vt:lpstr>'様式D-3_S102'!Print_Titles</vt:lpstr>
      <vt:lpstr>'様式D-3_S103'!Print_Titles</vt:lpstr>
      <vt:lpstr>'様式D-3_S104'!Print_Titles</vt:lpstr>
      <vt:lpstr>'様式D-3_S105'!Print_Titles</vt:lpstr>
      <vt:lpstr>'様式D-3_S106'!Print_Titles</vt:lpstr>
      <vt:lpstr>'様式D-3_S107'!Print_Titles</vt:lpstr>
      <vt:lpstr>'様式D-3_S108'!Print_Titles</vt:lpstr>
      <vt:lpstr>'様式D-3_S109'!Print_Titles</vt:lpstr>
      <vt:lpstr>'様式D-3_S110'!Print_Titles</vt:lpstr>
      <vt:lpstr>'様式D-3_S111'!Print_Titles</vt:lpstr>
      <vt:lpstr>'様式D-3_S112'!Print_Titles</vt:lpstr>
      <vt:lpstr>'様式D-3_S113'!Print_Titles</vt:lpstr>
      <vt:lpstr>'様式D-3_S114'!Print_Titles</vt:lpstr>
      <vt:lpstr>'様式D-3_S115'!Print_Titles</vt:lpstr>
      <vt:lpstr>'様式D-3_S116'!Print_Titles</vt:lpstr>
      <vt:lpstr>'様式D-3_S117'!Print_Titles</vt:lpstr>
      <vt:lpstr>'様式D-3_S118'!Print_Titles</vt:lpstr>
      <vt:lpstr>'様式D-3_S119'!Print_Titles</vt:lpstr>
      <vt:lpstr>'様式D-3_S120'!Print_Titles</vt:lpstr>
      <vt:lpstr>'様式D-3_S121'!Print_Titles</vt:lpstr>
      <vt:lpstr>'様式D-3_S122'!Print_Titles</vt:lpstr>
      <vt:lpstr>'様式D-3_S123'!Print_Titles</vt:lpstr>
      <vt:lpstr>'様式D-3_S124'!Print_Titles</vt:lpstr>
      <vt:lpstr>'様式D-3_S125'!Print_Titles</vt:lpstr>
      <vt:lpstr>'様式D-3_S126'!Print_Titles</vt:lpstr>
      <vt:lpstr>'様式D-3_S127'!Print_Titles</vt:lpstr>
      <vt:lpstr>'様式D-3_S128'!Print_Titles</vt:lpstr>
      <vt:lpstr>'様式D-3_S129'!Print_Titles</vt:lpstr>
      <vt:lpstr>'様式D-3_S130'!Print_Titles</vt:lpstr>
      <vt:lpstr>'様式D-3_S131'!Print_Titles</vt:lpstr>
      <vt:lpstr>'様式D-3_S132'!Print_Titles</vt:lpstr>
      <vt:lpstr>'様式D-3_S133'!Print_Titles</vt:lpstr>
      <vt:lpstr>'様式D-3_S134'!Print_Titles</vt:lpstr>
      <vt:lpstr>'様式D-3_S135'!Print_Titles</vt:lpstr>
      <vt:lpstr>'様式D-3_S136'!Print_Titles</vt:lpstr>
      <vt:lpstr>'様式D-3_S137'!Print_Titles</vt:lpstr>
      <vt:lpstr>'様式D-3_S138'!Print_Titles</vt:lpstr>
      <vt:lpstr>'様式D-3_S139'!Print_Titles</vt:lpstr>
      <vt:lpstr>'様式D-3_S140'!Print_Titles</vt:lpstr>
      <vt:lpstr>'様式D-3_S141'!Print_Titles</vt:lpstr>
      <vt:lpstr>'様式D-3_S142'!Print_Titles</vt:lpstr>
      <vt:lpstr>'様式D-3_S143'!Print_Titles</vt:lpstr>
      <vt:lpstr>'様式D-3_S144'!Print_Titles</vt:lpstr>
      <vt:lpstr>'様式D-3_S145'!Print_Titles</vt:lpstr>
      <vt:lpstr>'様式D-3_S146'!Print_Titles</vt:lpstr>
      <vt:lpstr>'様式D-3_S147'!Print_Titles</vt:lpstr>
      <vt:lpstr>'様式D-3_S148'!Print_Titles</vt:lpstr>
      <vt:lpstr>'様式D-3_S149'!Print_Titles</vt:lpstr>
      <vt:lpstr>'様式D-3_S150'!Print_Titles</vt:lpstr>
      <vt:lpstr>'様式D-3_S151'!Print_Titles</vt:lpstr>
      <vt:lpstr>'様式D-3_S152'!Print_Titles</vt:lpstr>
      <vt:lpstr>'様式D-3_S153'!Print_Titles</vt:lpstr>
      <vt:lpstr>'様式D-3_S154'!Print_Titles</vt:lpstr>
      <vt:lpstr>'様式D-3_S155'!Print_Titles</vt:lpstr>
      <vt:lpstr>'様式D-3_S156'!Print_Titles</vt:lpstr>
      <vt:lpstr>'様式D-3_S157'!Print_Titles</vt:lpstr>
      <vt:lpstr>'様式D-3_S158'!Print_Titles</vt:lpstr>
      <vt:lpstr>'様式D-3_S159'!Print_Titles</vt:lpstr>
      <vt:lpstr>'様式D-3_S160'!Print_Titles</vt:lpstr>
      <vt:lpstr>'様式D-3_S161'!Print_Titles</vt:lpstr>
      <vt:lpstr>'様式D-3_S162'!Print_Titles</vt:lpstr>
      <vt:lpstr>'様式D-3_S163'!Print_Titles</vt:lpstr>
      <vt:lpstr>'様式D-3_S164'!Print_Titles</vt:lpstr>
      <vt:lpstr>'様式D-3_S165'!Print_Titles</vt:lpstr>
      <vt:lpstr>'様式D-3_S166'!Print_Titles</vt:lpstr>
      <vt:lpstr>'様式D-3_S167'!Print_Titles</vt:lpstr>
      <vt:lpstr>'様式D-3_S168'!Print_Titles</vt:lpstr>
      <vt:lpstr>'様式D-3_S169'!Print_Titles</vt:lpstr>
      <vt:lpstr>'様式D-3_S170'!Print_Titles</vt:lpstr>
      <vt:lpstr>'様式D-3_S171'!Print_Titles</vt:lpstr>
      <vt:lpstr>'様式D-3_S172'!Print_Titles</vt:lpstr>
      <vt:lpstr>'様式D-3_S173'!Print_Titles</vt:lpstr>
      <vt:lpstr>'様式D-3_S174'!Print_Titles</vt:lpstr>
      <vt:lpstr>'様式D-3_S175'!Print_Titles</vt:lpstr>
      <vt:lpstr>'様式D-3_S176'!Print_Titles</vt:lpstr>
      <vt:lpstr>'様式D-3_S177'!Print_Titles</vt:lpstr>
      <vt:lpstr>'様式D-3_S178'!Print_Titles</vt:lpstr>
      <vt:lpstr>'様式D-3_S179'!Print_Titles</vt:lpstr>
      <vt:lpstr>'様式D-3_S180'!Print_Titles</vt:lpstr>
      <vt:lpstr>'様式D-3_S181'!Print_Titles</vt:lpstr>
      <vt:lpstr>'様式D-3_S182'!Print_Titles</vt:lpstr>
      <vt:lpstr>'様式D-3_S183'!Print_Titles</vt:lpstr>
      <vt:lpstr>'様式D-3_S184'!Print_Titles</vt:lpstr>
      <vt:lpstr>'様式D-3_S185'!Print_Titles</vt:lpstr>
      <vt:lpstr>'様式D-3_S186'!Print_Titles</vt:lpstr>
      <vt:lpstr>'様式D-3_S187'!Print_Titles</vt:lpstr>
      <vt:lpstr>'様式D-3_S188'!Print_Titles</vt:lpstr>
      <vt:lpstr>'様式D-3_S189'!Print_Titles</vt:lpstr>
      <vt:lpstr>'様式D-3_S190'!Print_Titles</vt:lpstr>
      <vt:lpstr>'様式D-3_S191'!Print_Titles</vt:lpstr>
      <vt:lpstr>'様式D-3_S192'!Print_Titles</vt:lpstr>
      <vt:lpstr>'様式D-3_S193'!Print_Titles</vt:lpstr>
      <vt:lpstr>'様式D-3_S194'!Print_Titles</vt:lpstr>
      <vt:lpstr>'様式F '!Print_Titles</vt:lpstr>
      <vt:lpstr>'(参考)リスト'!その他</vt:lpstr>
      <vt:lpstr>'(参考)リスト'!その他施設</vt:lpstr>
      <vt:lpstr>'(参考)リスト'!換気施設</vt:lpstr>
      <vt:lpstr>'(参考)リスト'!坑門</vt:lpstr>
      <vt:lpstr>'(参考)リスト'!照明施設</vt:lpstr>
      <vt:lpstr>'(参考)リスト'!天井板</vt:lpstr>
      <vt:lpstr>'(参考)リスト'!内装板</vt:lpstr>
      <vt:lpstr>'(参考)リスト'!非常用施設</vt:lpstr>
      <vt:lpstr>'(参考)リスト'!覆工</vt:lpstr>
      <vt:lpstr>'(参考)リスト'!路面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2025-03-24T23:51:39Z</cp:lastPrinted>
  <dcterms:created xsi:type="dcterms:W3CDTF">2012-04-09T00:49:26Z</dcterms:created>
  <dcterms:modified xsi:type="dcterms:W3CDTF">2025-04-16T00:38:30Z</dcterms:modified>
</cp:coreProperties>
</file>