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updateLinks="never" codeName="ThisWorkbook" defaultThemeVersion="124226"/>
  <mc:AlternateContent xmlns:mc="http://schemas.openxmlformats.org/markup-compatibility/2006">
    <mc:Choice Requires="x15">
      <x15ac:absPath xmlns:x15ac="http://schemas.microsoft.com/office/spreadsheetml/2010/11/ac" url="C:\Users\R231025\Desktop\20250410佐波山トンネル点検調書の修正\5.大原隧道\"/>
    </mc:Choice>
  </mc:AlternateContent>
  <xr:revisionPtr revIDLastSave="0" documentId="8_{B9D5700F-B62B-4D5B-881C-29CC665FD4F3}" xr6:coauthVersionLast="47" xr6:coauthVersionMax="47" xr10:uidLastSave="{00000000-0000-0000-0000-000000000000}"/>
  <bookViews>
    <workbookView xWindow="1170" yWindow="1170" windowWidth="25665" windowHeight="14265" tabRatio="764" firstSheet="3" activeTab="4" xr2:uid="{00000000-000D-0000-FFFF-FFFF00000000}"/>
  </bookViews>
  <sheets>
    <sheet name="様式A-1" sheetId="1371" r:id="rId1"/>
    <sheet name="様式A-2" sheetId="1372" r:id="rId2"/>
    <sheet name="様式A-3" sheetId="1373" r:id="rId3"/>
    <sheet name="様式B_001" sheetId="1369" r:id="rId4"/>
    <sheet name="様式B_002" sheetId="1370" r:id="rId5"/>
    <sheet name="様式C-1-1" sheetId="1366" r:id="rId6"/>
    <sheet name="様式C-1-2" sheetId="1367" r:id="rId7"/>
    <sheet name="様式C-2" sheetId="1368" r:id="rId8"/>
    <sheet name="様式D-1-1_001" sheetId="1297" r:id="rId9"/>
    <sheet name="様式D-1-1_002" sheetId="1298" r:id="rId10"/>
    <sheet name="様式D-1-1_003" sheetId="1299" r:id="rId11"/>
    <sheet name="様式D-1-1_004" sheetId="1300" r:id="rId12"/>
    <sheet name="様式D-1-1_005" sheetId="1301" r:id="rId13"/>
    <sheet name="様式D-1-1_006" sheetId="1302" r:id="rId14"/>
    <sheet name="様式D-1-1_007" sheetId="1303" r:id="rId15"/>
    <sheet name="様式D-1-1_008" sheetId="1304" r:id="rId16"/>
    <sheet name="様式D-1-1_009" sheetId="1305" r:id="rId17"/>
    <sheet name="様式D-1-1_010" sheetId="1306" r:id="rId18"/>
    <sheet name="様式D-1-1_011" sheetId="1307" r:id="rId19"/>
    <sheet name="様式D-1-1_012" sheetId="1308" r:id="rId20"/>
    <sheet name="様式D-1-1_013" sheetId="1309" r:id="rId21"/>
    <sheet name="様式D-1-1_014" sheetId="1310" r:id="rId22"/>
    <sheet name="様式D-1-1_015" sheetId="1311" r:id="rId23"/>
    <sheet name="様式D-1-1_016" sheetId="1312" r:id="rId24"/>
    <sheet name="様式D-1-1_017" sheetId="1313" r:id="rId25"/>
    <sheet name="様式D-1-1_018" sheetId="1314" r:id="rId26"/>
    <sheet name="様式D-1-1_019" sheetId="1315" r:id="rId27"/>
    <sheet name="様式D-1-1_020" sheetId="1316" r:id="rId28"/>
    <sheet name="様式D-1-1_021" sheetId="1317" r:id="rId29"/>
    <sheet name="様式D-1-1_022" sheetId="1318" r:id="rId30"/>
    <sheet name="様式D-1-1_023" sheetId="1319" r:id="rId31"/>
    <sheet name="様式D-1-1_024" sheetId="1320" r:id="rId32"/>
    <sheet name="様式D-1-1_025" sheetId="1321" r:id="rId33"/>
    <sheet name="様式D-1-1_026" sheetId="1322" r:id="rId34"/>
    <sheet name="様式D-1-1_027" sheetId="1323" r:id="rId35"/>
    <sheet name="様式D-1-1_028" sheetId="1324" r:id="rId36"/>
    <sheet name="様式D-1-1_029" sheetId="1325" r:id="rId37"/>
    <sheet name="様式D-1-1_030" sheetId="1326" r:id="rId38"/>
    <sheet name="様式D-1-1_031" sheetId="1327" r:id="rId39"/>
    <sheet name="様式D-1-1_032" sheetId="1328" r:id="rId40"/>
    <sheet name="様式D-1-1_033" sheetId="1329" r:id="rId41"/>
    <sheet name="様式D-1-1_034" sheetId="1330" r:id="rId42"/>
    <sheet name="様式D-1-1_035" sheetId="1331" r:id="rId43"/>
    <sheet name="様式D-1-1_036" sheetId="1332" r:id="rId44"/>
    <sheet name="様式D-1-1_037" sheetId="1333" r:id="rId45"/>
    <sheet name="様式D-1-1_038" sheetId="1334" r:id="rId46"/>
    <sheet name="様式D-1-1_039" sheetId="1335" r:id="rId47"/>
    <sheet name="様式D-1-1_040" sheetId="1336" r:id="rId48"/>
    <sheet name="様式D-1-2" sheetId="1365" r:id="rId49"/>
    <sheet name="様式D-2-1_001" sheetId="1363" r:id="rId50"/>
    <sheet name="様式D-2-1_002" sheetId="1364" r:id="rId51"/>
    <sheet name="様式D-2-1´_001" sheetId="1361" r:id="rId52"/>
    <sheet name="様式D-2-1´_002" sheetId="1362" r:id="rId53"/>
    <sheet name="様式D-3_PS" sheetId="1339" r:id="rId54"/>
    <sheet name="様式D-3_S001" sheetId="1340" r:id="rId55"/>
    <sheet name="様式D-3_S002" sheetId="1341" r:id="rId56"/>
    <sheet name="様式D-3_S003" sheetId="1342" r:id="rId57"/>
    <sheet name="様式D-3_S004" sheetId="1343" r:id="rId58"/>
    <sheet name="様式D-3_S005" sheetId="1344" r:id="rId59"/>
    <sheet name="様式D-3_S006" sheetId="1345" r:id="rId60"/>
    <sheet name="様式D-3_S007" sheetId="1346" r:id="rId61"/>
    <sheet name="様式D-3_S008" sheetId="1347" r:id="rId62"/>
    <sheet name="様式D-3_S009" sheetId="1348" r:id="rId63"/>
    <sheet name="様式D-3_S010" sheetId="1349" r:id="rId64"/>
    <sheet name="様式D-3_S011" sheetId="1350" r:id="rId65"/>
    <sheet name="様式D-3_S012" sheetId="1351" r:id="rId66"/>
    <sheet name="様式D-3_S013" sheetId="1352" r:id="rId67"/>
    <sheet name="様式D-3_S014" sheetId="1353" r:id="rId68"/>
    <sheet name="様式D-3_S015" sheetId="1354" r:id="rId69"/>
    <sheet name="様式D-3_S016" sheetId="1355" r:id="rId70"/>
    <sheet name="様式D-3_S017" sheetId="1356" r:id="rId71"/>
    <sheet name="様式D-3_S018" sheetId="1357" r:id="rId72"/>
    <sheet name="様式D-3_S019" sheetId="1358" r:id="rId73"/>
    <sheet name="様式D-3_PE" sheetId="1359" r:id="rId74"/>
    <sheet name="様式F " sheetId="1360" r:id="rId75"/>
    <sheet name="様式E" sheetId="1338" r:id="rId76"/>
    <sheet name="様式G" sheetId="1337" r:id="rId77"/>
  </sheets>
  <definedNames>
    <definedName name="_xlnm._FilterDatabase" localSheetId="5" hidden="1">'様式C-1-1'!$A$8:$Y$208</definedName>
    <definedName name="_xlnm.Print_Area" localSheetId="0">'様式A-1'!$B$2:$AB$29</definedName>
    <definedName name="_xlnm.Print_Area" localSheetId="1">'様式A-2'!$B$3:$AN$42</definedName>
    <definedName name="_xlnm.Print_Area" localSheetId="2">'様式A-3'!$B$3:$AI$31</definedName>
    <definedName name="_xlnm.Print_Area" localSheetId="3">様式B_001!$B$2:$AA$33</definedName>
    <definedName name="_xlnm.Print_Area" localSheetId="4">様式B_002!$B$2:$AA$33</definedName>
    <definedName name="_xlnm.Print_Area" localSheetId="5">'様式C-1-1'!$B$2:$Y$208</definedName>
    <definedName name="_xlnm.Print_Area" localSheetId="6">'様式C-1-2'!$A$1:$X$46</definedName>
    <definedName name="_xlnm.Print_Area" localSheetId="7">'様式C-2'!$B$2:$Z$23</definedName>
    <definedName name="_xlnm.Print_Area" localSheetId="8">'様式D-1-1_001'!$B$2:$W$31</definedName>
    <definedName name="_xlnm.Print_Area" localSheetId="9">'様式D-1-1_002'!$B$2:$W$31</definedName>
    <definedName name="_xlnm.Print_Area" localSheetId="10">'様式D-1-1_003'!$B$2:$W$31</definedName>
    <definedName name="_xlnm.Print_Area" localSheetId="11">'様式D-1-1_004'!$B$2:$W$31</definedName>
    <definedName name="_xlnm.Print_Area" localSheetId="12">'様式D-1-1_005'!$B$2:$W$31</definedName>
    <definedName name="_xlnm.Print_Area" localSheetId="13">'様式D-1-1_006'!$B$2:$W$31</definedName>
    <definedName name="_xlnm.Print_Area" localSheetId="14">'様式D-1-1_007'!$B$2:$W$31</definedName>
    <definedName name="_xlnm.Print_Area" localSheetId="15">'様式D-1-1_008'!$B$2:$W$31</definedName>
    <definedName name="_xlnm.Print_Area" localSheetId="16">'様式D-1-1_009'!$B$2:$W$31</definedName>
    <definedName name="_xlnm.Print_Area" localSheetId="17">'様式D-1-1_010'!$B$2:$W$31</definedName>
    <definedName name="_xlnm.Print_Area" localSheetId="18">'様式D-1-1_011'!$B$2:$W$31</definedName>
    <definedName name="_xlnm.Print_Area" localSheetId="19">'様式D-1-1_012'!$B$2:$W$31</definedName>
    <definedName name="_xlnm.Print_Area" localSheetId="20">'様式D-1-1_013'!$B$2:$W$31</definedName>
    <definedName name="_xlnm.Print_Area" localSheetId="21">'様式D-1-1_014'!$B$2:$W$31</definedName>
    <definedName name="_xlnm.Print_Area" localSheetId="22">'様式D-1-1_015'!$B$2:$W$31</definedName>
    <definedName name="_xlnm.Print_Area" localSheetId="23">'様式D-1-1_016'!$B$2:$W$31</definedName>
    <definedName name="_xlnm.Print_Area" localSheetId="24">'様式D-1-1_017'!$B$2:$W$31</definedName>
    <definedName name="_xlnm.Print_Area" localSheetId="25">'様式D-1-1_018'!$B$2:$W$31</definedName>
    <definedName name="_xlnm.Print_Area" localSheetId="26">'様式D-1-1_019'!$B$2:$W$31</definedName>
    <definedName name="_xlnm.Print_Area" localSheetId="27">'様式D-1-1_020'!$B$2:$W$31</definedName>
    <definedName name="_xlnm.Print_Area" localSheetId="28">'様式D-1-1_021'!$B$2:$W$31</definedName>
    <definedName name="_xlnm.Print_Area" localSheetId="29">'様式D-1-1_022'!$B$2:$W$31</definedName>
    <definedName name="_xlnm.Print_Area" localSheetId="30">'様式D-1-1_023'!$B$2:$W$31</definedName>
    <definedName name="_xlnm.Print_Area" localSheetId="31">'様式D-1-1_024'!$B$2:$W$31</definedName>
    <definedName name="_xlnm.Print_Area" localSheetId="32">'様式D-1-1_025'!$B$2:$W$31</definedName>
    <definedName name="_xlnm.Print_Area" localSheetId="33">'様式D-1-1_026'!$B$2:$W$31</definedName>
    <definedName name="_xlnm.Print_Area" localSheetId="34">'様式D-1-1_027'!$B$2:$W$31</definedName>
    <definedName name="_xlnm.Print_Area" localSheetId="35">'様式D-1-1_028'!$B$2:$W$31</definedName>
    <definedName name="_xlnm.Print_Area" localSheetId="36">'様式D-1-1_029'!$B$2:$W$31</definedName>
    <definedName name="_xlnm.Print_Area" localSheetId="37">'様式D-1-1_030'!$B$2:$W$31</definedName>
    <definedName name="_xlnm.Print_Area" localSheetId="38">'様式D-1-1_031'!$B$2:$W$31</definedName>
    <definedName name="_xlnm.Print_Area" localSheetId="39">'様式D-1-1_032'!$B$2:$W$31</definedName>
    <definedName name="_xlnm.Print_Area" localSheetId="40">'様式D-1-1_033'!$B$2:$W$31</definedName>
    <definedName name="_xlnm.Print_Area" localSheetId="41">'様式D-1-1_034'!$B$2:$W$31</definedName>
    <definedName name="_xlnm.Print_Area" localSheetId="42">'様式D-1-1_035'!$B$2:$W$31</definedName>
    <definedName name="_xlnm.Print_Area" localSheetId="43">'様式D-1-1_036'!$B$2:$W$31</definedName>
    <definedName name="_xlnm.Print_Area" localSheetId="44">'様式D-1-1_037'!$B$2:$W$31</definedName>
    <definedName name="_xlnm.Print_Area" localSheetId="45">'様式D-1-1_038'!$B$2:$W$31</definedName>
    <definedName name="_xlnm.Print_Area" localSheetId="46">'様式D-1-1_039'!$B$2:$W$31</definedName>
    <definedName name="_xlnm.Print_Area" localSheetId="47">'様式D-1-1_040'!$B$2:$W$31</definedName>
    <definedName name="_xlnm.Print_Area" localSheetId="48">'様式D-1-2'!$B$2:$Y$41</definedName>
    <definedName name="_xlnm.Print_Area" localSheetId="49">'様式D-2-1_001'!$B$3:$AI$18</definedName>
    <definedName name="_xlnm.Print_Area" localSheetId="50">'様式D-2-1_002'!$B$3:$AI$18</definedName>
    <definedName name="_xlnm.Print_Area" localSheetId="51">'様式D-2-1´_001'!$B$3:$AI$18</definedName>
    <definedName name="_xlnm.Print_Area" localSheetId="52">'様式D-2-1´_002'!$B$3:$AI$18</definedName>
    <definedName name="_xlnm.Print_Area" localSheetId="73">'様式D-3_PE'!$A$1:$AO$45</definedName>
    <definedName name="_xlnm.Print_Area" localSheetId="53">'様式D-3_PS'!$A$1:$AO$45</definedName>
    <definedName name="_xlnm.Print_Area" localSheetId="54">'様式D-3_S001'!$A$1:$AO$45</definedName>
    <definedName name="_xlnm.Print_Area" localSheetId="55">'様式D-3_S002'!$A$1:$AO$45</definedName>
    <definedName name="_xlnm.Print_Area" localSheetId="56">'様式D-3_S003'!$A$1:$AO$45</definedName>
    <definedName name="_xlnm.Print_Area" localSheetId="57">'様式D-3_S004'!$A$1:$AO$45</definedName>
    <definedName name="_xlnm.Print_Area" localSheetId="58">'様式D-3_S005'!$A$1:$AO$45</definedName>
    <definedName name="_xlnm.Print_Area" localSheetId="59">'様式D-3_S006'!$A$1:$AO$45</definedName>
    <definedName name="_xlnm.Print_Area" localSheetId="60">'様式D-3_S007'!$A$1:$AO$45</definedName>
    <definedName name="_xlnm.Print_Area" localSheetId="61">'様式D-3_S008'!$A$1:$AO$45</definedName>
    <definedName name="_xlnm.Print_Area" localSheetId="62">'様式D-3_S009'!$A$1:$AO$45</definedName>
    <definedName name="_xlnm.Print_Area" localSheetId="63">'様式D-3_S010'!$A$1:$AO$45</definedName>
    <definedName name="_xlnm.Print_Area" localSheetId="64">'様式D-3_S011'!$A$1:$AO$45</definedName>
    <definedName name="_xlnm.Print_Area" localSheetId="65">'様式D-3_S012'!$A$1:$AO$45</definedName>
    <definedName name="_xlnm.Print_Area" localSheetId="66">'様式D-3_S013'!$A$1:$AO$45</definedName>
    <definedName name="_xlnm.Print_Area" localSheetId="67">'様式D-3_S014'!$A$1:$AO$45</definedName>
    <definedName name="_xlnm.Print_Area" localSheetId="68">'様式D-3_S015'!$A$1:$AO$45</definedName>
    <definedName name="_xlnm.Print_Area" localSheetId="69">'様式D-3_S016'!$A$1:$AO$45</definedName>
    <definedName name="_xlnm.Print_Area" localSheetId="70">'様式D-3_S017'!$A$1:$AO$45</definedName>
    <definedName name="_xlnm.Print_Area" localSheetId="71">'様式D-3_S018'!$A$1:$AO$45</definedName>
    <definedName name="_xlnm.Print_Area" localSheetId="72">'様式D-3_S019'!$A$1:$AO$45</definedName>
    <definedName name="_xlnm.Print_Area" localSheetId="74">'様式F '!$B$1:$AB$50</definedName>
    <definedName name="_xlnm.Print_Area" localSheetId="76">様式G!$A$1:$AA$16</definedName>
    <definedName name="_xlnm.Print_Titles" localSheetId="1">'様式A-2'!$3:$9</definedName>
    <definedName name="_xlnm.Print_Titles" localSheetId="2">'様式A-3'!$3:$5</definedName>
    <definedName name="_xlnm.Print_Titles" localSheetId="5">'様式C-1-1'!$2:$8</definedName>
    <definedName name="_xlnm.Print_Titles" localSheetId="6">'様式C-1-2'!$1:$7</definedName>
    <definedName name="_xlnm.Print_Titles" localSheetId="8">'様式D-1-1_001'!$B:$W,'様式D-1-1_001'!$2:$4</definedName>
    <definedName name="_xlnm.Print_Titles" localSheetId="9">'様式D-1-1_002'!$B:$W,'様式D-1-1_002'!$2:$4</definedName>
    <definedName name="_xlnm.Print_Titles" localSheetId="10">'様式D-1-1_003'!$B:$W,'様式D-1-1_003'!$2:$4</definedName>
    <definedName name="_xlnm.Print_Titles" localSheetId="11">'様式D-1-1_004'!$B:$W,'様式D-1-1_004'!$2:$4</definedName>
    <definedName name="_xlnm.Print_Titles" localSheetId="12">'様式D-1-1_005'!$B:$W,'様式D-1-1_005'!$2:$4</definedName>
    <definedName name="_xlnm.Print_Titles" localSheetId="13">'様式D-1-1_006'!$B:$W,'様式D-1-1_006'!$2:$4</definedName>
    <definedName name="_xlnm.Print_Titles" localSheetId="14">'様式D-1-1_007'!$B:$W,'様式D-1-1_007'!$2:$4</definedName>
    <definedName name="_xlnm.Print_Titles" localSheetId="15">'様式D-1-1_008'!$B:$W,'様式D-1-1_008'!$2:$4</definedName>
    <definedName name="_xlnm.Print_Titles" localSheetId="16">'様式D-1-1_009'!$B:$W,'様式D-1-1_009'!$2:$4</definedName>
    <definedName name="_xlnm.Print_Titles" localSheetId="17">'様式D-1-1_010'!$B:$W,'様式D-1-1_010'!$2:$4</definedName>
    <definedName name="_xlnm.Print_Titles" localSheetId="18">'様式D-1-1_011'!$B:$W,'様式D-1-1_011'!$2:$4</definedName>
    <definedName name="_xlnm.Print_Titles" localSheetId="19">'様式D-1-1_012'!$B:$W,'様式D-1-1_012'!$2:$4</definedName>
    <definedName name="_xlnm.Print_Titles" localSheetId="20">'様式D-1-1_013'!$B:$W,'様式D-1-1_013'!$2:$4</definedName>
    <definedName name="_xlnm.Print_Titles" localSheetId="21">'様式D-1-1_014'!$B:$W,'様式D-1-1_014'!$2:$4</definedName>
    <definedName name="_xlnm.Print_Titles" localSheetId="22">'様式D-1-1_015'!$B:$W,'様式D-1-1_015'!$2:$4</definedName>
    <definedName name="_xlnm.Print_Titles" localSheetId="23">'様式D-1-1_016'!$B:$W,'様式D-1-1_016'!$2:$4</definedName>
    <definedName name="_xlnm.Print_Titles" localSheetId="24">'様式D-1-1_017'!$B:$W,'様式D-1-1_017'!$2:$4</definedName>
    <definedName name="_xlnm.Print_Titles" localSheetId="25">'様式D-1-1_018'!$B:$W,'様式D-1-1_018'!$2:$4</definedName>
    <definedName name="_xlnm.Print_Titles" localSheetId="26">'様式D-1-1_019'!$B:$W,'様式D-1-1_019'!$2:$4</definedName>
    <definedName name="_xlnm.Print_Titles" localSheetId="27">'様式D-1-1_020'!$B:$W,'様式D-1-1_020'!$2:$4</definedName>
    <definedName name="_xlnm.Print_Titles" localSheetId="28">'様式D-1-1_021'!$B:$W,'様式D-1-1_021'!$2:$4</definedName>
    <definedName name="_xlnm.Print_Titles" localSheetId="29">'様式D-1-1_022'!$B:$W,'様式D-1-1_022'!$2:$4</definedName>
    <definedName name="_xlnm.Print_Titles" localSheetId="30">'様式D-1-1_023'!$B:$W,'様式D-1-1_023'!$2:$4</definedName>
    <definedName name="_xlnm.Print_Titles" localSheetId="31">'様式D-1-1_024'!$B:$W,'様式D-1-1_024'!$2:$4</definedName>
    <definedName name="_xlnm.Print_Titles" localSheetId="32">'様式D-1-1_025'!$B:$W,'様式D-1-1_025'!$2:$4</definedName>
    <definedName name="_xlnm.Print_Titles" localSheetId="33">'様式D-1-1_026'!$B:$W,'様式D-1-1_026'!$2:$4</definedName>
    <definedName name="_xlnm.Print_Titles" localSheetId="34">'様式D-1-1_027'!$B:$W,'様式D-1-1_027'!$2:$4</definedName>
    <definedName name="_xlnm.Print_Titles" localSheetId="35">'様式D-1-1_028'!$B:$W,'様式D-1-1_028'!$2:$4</definedName>
    <definedName name="_xlnm.Print_Titles" localSheetId="36">'様式D-1-1_029'!$B:$W,'様式D-1-1_029'!$2:$4</definedName>
    <definedName name="_xlnm.Print_Titles" localSheetId="37">'様式D-1-1_030'!$B:$W,'様式D-1-1_030'!$2:$4</definedName>
    <definedName name="_xlnm.Print_Titles" localSheetId="38">'様式D-1-1_031'!$B:$W,'様式D-1-1_031'!$2:$4</definedName>
    <definedName name="_xlnm.Print_Titles" localSheetId="39">'様式D-1-1_032'!$B:$W,'様式D-1-1_032'!$2:$4</definedName>
    <definedName name="_xlnm.Print_Titles" localSheetId="40">'様式D-1-1_033'!$B:$W,'様式D-1-1_033'!$2:$4</definedName>
    <definedName name="_xlnm.Print_Titles" localSheetId="41">'様式D-1-1_034'!$B:$W,'様式D-1-1_034'!$2:$4</definedName>
    <definedName name="_xlnm.Print_Titles" localSheetId="42">'様式D-1-1_035'!$B:$W,'様式D-1-1_035'!$2:$4</definedName>
    <definedName name="_xlnm.Print_Titles" localSheetId="43">'様式D-1-1_036'!$B:$W,'様式D-1-1_036'!$2:$4</definedName>
    <definedName name="_xlnm.Print_Titles" localSheetId="44">'様式D-1-1_037'!$B:$W,'様式D-1-1_037'!$2:$4</definedName>
    <definedName name="_xlnm.Print_Titles" localSheetId="45">'様式D-1-1_038'!$B:$W,'様式D-1-1_038'!$2:$4</definedName>
    <definedName name="_xlnm.Print_Titles" localSheetId="46">'様式D-1-1_039'!$B:$W,'様式D-1-1_039'!$2:$4</definedName>
    <definedName name="_xlnm.Print_Titles" localSheetId="47">'様式D-1-1_040'!$B:$W,'様式D-1-1_040'!$2:$4</definedName>
    <definedName name="_xlnm.Print_Titles" localSheetId="48">'様式D-1-2'!$B:$Y,'様式D-1-2'!$2:$4</definedName>
    <definedName name="_xlnm.Print_Titles" localSheetId="73">'様式D-3_PE'!$B:$AO,'様式D-3_PE'!$3:$5</definedName>
    <definedName name="_xlnm.Print_Titles" localSheetId="53">'様式D-3_PS'!$B:$AO,'様式D-3_PS'!$3:$5</definedName>
    <definedName name="_xlnm.Print_Titles" localSheetId="54">'様式D-3_S001'!$B:$AO,'様式D-3_S001'!$3:$5</definedName>
    <definedName name="_xlnm.Print_Titles" localSheetId="55">'様式D-3_S002'!$B:$AO,'様式D-3_S002'!$3:$5</definedName>
    <definedName name="_xlnm.Print_Titles" localSheetId="56">'様式D-3_S003'!$B:$AO,'様式D-3_S003'!$3:$5</definedName>
    <definedName name="_xlnm.Print_Titles" localSheetId="57">'様式D-3_S004'!$B:$AO,'様式D-3_S004'!$3:$5</definedName>
    <definedName name="_xlnm.Print_Titles" localSheetId="58">'様式D-3_S005'!$B:$AO,'様式D-3_S005'!$3:$5</definedName>
    <definedName name="_xlnm.Print_Titles" localSheetId="59">'様式D-3_S006'!$B:$AO,'様式D-3_S006'!$3:$5</definedName>
    <definedName name="_xlnm.Print_Titles" localSheetId="60">'様式D-3_S007'!$B:$AO,'様式D-3_S007'!$3:$5</definedName>
    <definedName name="_xlnm.Print_Titles" localSheetId="61">'様式D-3_S008'!$B:$AO,'様式D-3_S008'!$3:$5</definedName>
    <definedName name="_xlnm.Print_Titles" localSheetId="62">'様式D-3_S009'!$B:$AO,'様式D-3_S009'!$3:$5</definedName>
    <definedName name="_xlnm.Print_Titles" localSheetId="63">'様式D-3_S010'!$B:$AO,'様式D-3_S010'!$3:$5</definedName>
    <definedName name="_xlnm.Print_Titles" localSheetId="64">'様式D-3_S011'!$B:$AO,'様式D-3_S011'!$3:$5</definedName>
    <definedName name="_xlnm.Print_Titles" localSheetId="65">'様式D-3_S012'!$B:$AO,'様式D-3_S012'!$3:$5</definedName>
    <definedName name="_xlnm.Print_Titles" localSheetId="66">'様式D-3_S013'!$B:$AO,'様式D-3_S013'!$3:$5</definedName>
    <definedName name="_xlnm.Print_Titles" localSheetId="67">'様式D-3_S014'!$B:$AO,'様式D-3_S014'!$3:$5</definedName>
    <definedName name="_xlnm.Print_Titles" localSheetId="68">'様式D-3_S015'!$B:$AO,'様式D-3_S015'!$3:$5</definedName>
    <definedName name="_xlnm.Print_Titles" localSheetId="69">'様式D-3_S016'!$B:$AO,'様式D-3_S016'!$3:$5</definedName>
    <definedName name="_xlnm.Print_Titles" localSheetId="70">'様式D-3_S017'!$B:$AO,'様式D-3_S017'!$3:$5</definedName>
    <definedName name="_xlnm.Print_Titles" localSheetId="71">'様式D-3_S018'!$B:$AO,'様式D-3_S018'!$3:$5</definedName>
    <definedName name="_xlnm.Print_Titles" localSheetId="72">'様式D-3_S019'!$B:$AO,'様式D-3_S019'!$3:$5</definedName>
    <definedName name="_xlnm.Print_Titles" localSheetId="74">'様式F '!$1:$9</definedName>
    <definedName name="Z_D77EBD73_782E_4A63_AC37_29D349B4D009_.wvu.Cols" localSheetId="5" hidden="1">'様式C-1-1'!#REF!</definedName>
    <definedName name="Z_D77EBD73_782E_4A63_AC37_29D349B4D009_.wvu.Cols" localSheetId="6" hidden="1">'様式C-1-2'!#REF!</definedName>
    <definedName name="Z_D77EBD73_782E_4A63_AC37_29D349B4D009_.wvu.Cols" localSheetId="7" hidden="1">'様式C-2'!$AA:$AA</definedName>
    <definedName name="Z_D77EBD73_782E_4A63_AC37_29D349B4D009_.wvu.PrintArea" localSheetId="0" hidden="1">'様式A-1'!$B$2:$AB$29</definedName>
    <definedName name="Z_D77EBD73_782E_4A63_AC37_29D349B4D009_.wvu.PrintArea" localSheetId="1" hidden="1">'様式A-2'!$B$3:$AN$18</definedName>
    <definedName name="Z_D77EBD73_782E_4A63_AC37_29D349B4D009_.wvu.PrintArea" localSheetId="2" hidden="1">'様式A-3'!$B$3:$AI$18</definedName>
    <definedName name="Z_D77EBD73_782E_4A63_AC37_29D349B4D009_.wvu.PrintArea" localSheetId="3" hidden="1">様式B_001!$B$20:$Z$29</definedName>
    <definedName name="Z_D77EBD73_782E_4A63_AC37_29D349B4D009_.wvu.PrintArea" localSheetId="4" hidden="1">様式B_002!$B$20:$Z$29</definedName>
    <definedName name="Z_D77EBD73_782E_4A63_AC37_29D349B4D009_.wvu.PrintArea" localSheetId="5" hidden="1">'様式C-1-1'!$B$2:$X$206</definedName>
    <definedName name="Z_D77EBD73_782E_4A63_AC37_29D349B4D009_.wvu.PrintArea" localSheetId="6" hidden="1">'様式C-1-2'!#REF!</definedName>
    <definedName name="Z_D77EBD73_782E_4A63_AC37_29D349B4D009_.wvu.PrintArea" localSheetId="7" hidden="1">'様式C-2'!$B$2:$Z$21</definedName>
    <definedName name="Z_D77EBD73_782E_4A63_AC37_29D349B4D009_.wvu.PrintArea" localSheetId="49" hidden="1">'様式D-2-1_001'!$B$3:$AI$18</definedName>
    <definedName name="Z_D77EBD73_782E_4A63_AC37_29D349B4D009_.wvu.PrintArea" localSheetId="50" hidden="1">'様式D-2-1_002'!$B$3:$AI$18</definedName>
    <definedName name="Z_D77EBD73_782E_4A63_AC37_29D349B4D009_.wvu.PrintArea" localSheetId="51" hidden="1">'様式D-2-1´_001'!$B$3:$AI$18</definedName>
    <definedName name="Z_D77EBD73_782E_4A63_AC37_29D349B4D009_.wvu.PrintArea" localSheetId="52" hidden="1">'様式D-2-1´_002'!$B$3:$AI$18</definedName>
    <definedName name="Z_D77EBD73_782E_4A63_AC37_29D349B4D009_.wvu.PrintArea" localSheetId="73" hidden="1">'様式D-3_PE'!$B$3:$AO$47</definedName>
    <definedName name="Z_D77EBD73_782E_4A63_AC37_29D349B4D009_.wvu.PrintArea" localSheetId="53" hidden="1">'様式D-3_PS'!$B$3:$AO$47</definedName>
    <definedName name="Z_D77EBD73_782E_4A63_AC37_29D349B4D009_.wvu.PrintArea" localSheetId="54" hidden="1">'様式D-3_S001'!$B$3:$AO$47</definedName>
    <definedName name="Z_D77EBD73_782E_4A63_AC37_29D349B4D009_.wvu.PrintArea" localSheetId="55" hidden="1">'様式D-3_S002'!$B$3:$AO$47</definedName>
    <definedName name="Z_D77EBD73_782E_4A63_AC37_29D349B4D009_.wvu.PrintArea" localSheetId="56" hidden="1">'様式D-3_S003'!$B$3:$AO$47</definedName>
    <definedName name="Z_D77EBD73_782E_4A63_AC37_29D349B4D009_.wvu.PrintArea" localSheetId="57" hidden="1">'様式D-3_S004'!$B$3:$AO$47</definedName>
    <definedName name="Z_D77EBD73_782E_4A63_AC37_29D349B4D009_.wvu.PrintArea" localSheetId="58" hidden="1">'様式D-3_S005'!$B$3:$AO$47</definedName>
    <definedName name="Z_D77EBD73_782E_4A63_AC37_29D349B4D009_.wvu.PrintArea" localSheetId="59" hidden="1">'様式D-3_S006'!$B$3:$AO$47</definedName>
    <definedName name="Z_D77EBD73_782E_4A63_AC37_29D349B4D009_.wvu.PrintArea" localSheetId="60" hidden="1">'様式D-3_S007'!$B$3:$AO$47</definedName>
    <definedName name="Z_D77EBD73_782E_4A63_AC37_29D349B4D009_.wvu.PrintArea" localSheetId="61" hidden="1">'様式D-3_S008'!$B$3:$AO$47</definedName>
    <definedName name="Z_D77EBD73_782E_4A63_AC37_29D349B4D009_.wvu.PrintArea" localSheetId="62" hidden="1">'様式D-3_S009'!$B$3:$AO$47</definedName>
    <definedName name="Z_D77EBD73_782E_4A63_AC37_29D349B4D009_.wvu.PrintArea" localSheetId="63" hidden="1">'様式D-3_S010'!$B$3:$AO$47</definedName>
    <definedName name="Z_D77EBD73_782E_4A63_AC37_29D349B4D009_.wvu.PrintArea" localSheetId="64" hidden="1">'様式D-3_S011'!$B$3:$AO$47</definedName>
    <definedName name="Z_D77EBD73_782E_4A63_AC37_29D349B4D009_.wvu.PrintArea" localSheetId="65" hidden="1">'様式D-3_S012'!$B$3:$AO$47</definedName>
    <definedName name="Z_D77EBD73_782E_4A63_AC37_29D349B4D009_.wvu.PrintArea" localSheetId="66" hidden="1">'様式D-3_S013'!$B$3:$AO$47</definedName>
    <definedName name="Z_D77EBD73_782E_4A63_AC37_29D349B4D009_.wvu.PrintArea" localSheetId="67" hidden="1">'様式D-3_S014'!$B$3:$AO$47</definedName>
    <definedName name="Z_D77EBD73_782E_4A63_AC37_29D349B4D009_.wvu.PrintArea" localSheetId="68" hidden="1">'様式D-3_S015'!$B$3:$AO$47</definedName>
    <definedName name="Z_D77EBD73_782E_4A63_AC37_29D349B4D009_.wvu.PrintArea" localSheetId="69" hidden="1">'様式D-3_S016'!$B$3:$AO$47</definedName>
    <definedName name="Z_D77EBD73_782E_4A63_AC37_29D349B4D009_.wvu.PrintArea" localSheetId="70" hidden="1">'様式D-3_S017'!$B$3:$AO$47</definedName>
    <definedName name="Z_D77EBD73_782E_4A63_AC37_29D349B4D009_.wvu.PrintArea" localSheetId="71" hidden="1">'様式D-3_S018'!$B$3:$AO$47</definedName>
    <definedName name="Z_D77EBD73_782E_4A63_AC37_29D349B4D009_.wvu.PrintArea" localSheetId="72" hidden="1">'様式D-3_S019'!$B$3:$AO$47</definedName>
    <definedName name="Z_D77EBD73_782E_4A63_AC37_29D349B4D009_.wvu.PrintArea" localSheetId="76" hidden="1">様式G!$B$2:$Z$16</definedName>
    <definedName name="その他">#REF!</definedName>
    <definedName name="その他施設">#REF!</definedName>
    <definedName name="換気施設">#REF!</definedName>
    <definedName name="坑門">#REF!</definedName>
    <definedName name="照明施設">#REF!</definedName>
    <definedName name="天井板">#REF!</definedName>
    <definedName name="内装板">#REF!</definedName>
    <definedName name="非常用施設">#REF!</definedName>
    <definedName name="覆工">#REF!</definedName>
    <definedName name="路面">#REF!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5" i="1373" l="1"/>
  <c r="E5" i="1373"/>
  <c r="AF4" i="1373"/>
  <c r="W4" i="1373"/>
  <c r="M4" i="1373"/>
  <c r="E4" i="1373"/>
  <c r="M5" i="1372"/>
  <c r="E5" i="1372"/>
  <c r="AI4" i="1372"/>
  <c r="Y4" i="1372"/>
  <c r="M4" i="1372"/>
  <c r="E4" i="1372"/>
  <c r="AF8" i="1371"/>
  <c r="AG8" i="1371" s="1"/>
  <c r="AE8" i="1371"/>
  <c r="AH8" i="1371" s="1"/>
  <c r="AI8" i="1371" s="1"/>
  <c r="AF7" i="1371"/>
  <c r="AE7" i="1371"/>
  <c r="AB44" i="1360"/>
  <c r="AA44" i="1360"/>
  <c r="Z44" i="1360"/>
  <c r="Y44" i="1360"/>
  <c r="X44" i="1360"/>
  <c r="W44" i="1360"/>
  <c r="V44" i="1360"/>
  <c r="U44" i="1360"/>
  <c r="T44" i="1360"/>
  <c r="S44" i="1360"/>
  <c r="R44" i="1360"/>
  <c r="Q44" i="1360"/>
  <c r="P44" i="1360"/>
  <c r="O44" i="1360"/>
  <c r="O45" i="1360" s="1"/>
  <c r="N44" i="1360"/>
  <c r="M44" i="1360"/>
  <c r="L44" i="1360"/>
  <c r="K44" i="1360"/>
  <c r="K45" i="1360" s="1"/>
  <c r="J44" i="1360"/>
  <c r="I44" i="1360"/>
  <c r="H44" i="1360"/>
  <c r="G44" i="1360"/>
  <c r="G45" i="1360" s="1"/>
  <c r="F44" i="1360"/>
  <c r="E44" i="1360"/>
  <c r="AJ37" i="1359"/>
  <c r="AI37" i="1359"/>
  <c r="AH37" i="1359"/>
  <c r="AG37" i="1359"/>
  <c r="AF37" i="1359"/>
  <c r="AE37" i="1359"/>
  <c r="AD37" i="1359"/>
  <c r="AC37" i="1359"/>
  <c r="AB37" i="1359"/>
  <c r="BB5" i="1359" s="1"/>
  <c r="AA37" i="1359"/>
  <c r="BA5" i="1359" s="1"/>
  <c r="Z37" i="1359"/>
  <c r="AZ5" i="1359" s="1"/>
  <c r="Y37" i="1359"/>
  <c r="BM5" i="1359" s="1"/>
  <c r="AJ35" i="1359"/>
  <c r="AI35" i="1359"/>
  <c r="AH35" i="1359"/>
  <c r="AG35" i="1359"/>
  <c r="AF35" i="1359"/>
  <c r="AE35" i="1359"/>
  <c r="AD35" i="1359"/>
  <c r="AC35" i="1359"/>
  <c r="AQ34" i="1359"/>
  <c r="AQ33" i="1359"/>
  <c r="AQ32" i="1359"/>
  <c r="AQ31" i="1359"/>
  <c r="AQ30" i="1359"/>
  <c r="AQ29" i="1359"/>
  <c r="AQ28" i="1359"/>
  <c r="AQ27" i="1359"/>
  <c r="AQ26" i="1359"/>
  <c r="AQ25" i="1359"/>
  <c r="AQ24" i="1359"/>
  <c r="AQ23" i="1359"/>
  <c r="AQ22" i="1359"/>
  <c r="AQ21" i="1359"/>
  <c r="AQ20" i="1359"/>
  <c r="AQ19" i="1359"/>
  <c r="AQ18" i="1359"/>
  <c r="AQ17" i="1359"/>
  <c r="AQ16" i="1359"/>
  <c r="AQ15" i="1359"/>
  <c r="AQ14" i="1359"/>
  <c r="AQ13" i="1359"/>
  <c r="AQ12" i="1359"/>
  <c r="AQ11" i="1359"/>
  <c r="BV5" i="1359"/>
  <c r="BU5" i="1359"/>
  <c r="BT5" i="1359"/>
  <c r="BS5" i="1359"/>
  <c r="BR5" i="1359"/>
  <c r="BQ5" i="1359"/>
  <c r="BP5" i="1359"/>
  <c r="BO5" i="1359"/>
  <c r="BJ5" i="1359"/>
  <c r="BI5" i="1359"/>
  <c r="BH5" i="1359"/>
  <c r="BG5" i="1359"/>
  <c r="BF5" i="1359"/>
  <c r="BE5" i="1359"/>
  <c r="BD5" i="1359"/>
  <c r="BC5" i="1359"/>
  <c r="AX5" i="1359"/>
  <c r="AW5" i="1359"/>
  <c r="AV5" i="1359"/>
  <c r="AJ37" i="1358"/>
  <c r="AI37" i="1358"/>
  <c r="BI5" i="1358" s="1"/>
  <c r="AH37" i="1358"/>
  <c r="AG37" i="1358"/>
  <c r="BG5" i="1358" s="1"/>
  <c r="AF37" i="1358"/>
  <c r="BF5" i="1358" s="1"/>
  <c r="AE37" i="1358"/>
  <c r="BE5" i="1358" s="1"/>
  <c r="AD37" i="1358"/>
  <c r="BD5" i="1358" s="1"/>
  <c r="AC37" i="1358"/>
  <c r="BC5" i="1358" s="1"/>
  <c r="AB37" i="1358"/>
  <c r="BB5" i="1358" s="1"/>
  <c r="AA37" i="1358"/>
  <c r="Z37" i="1358"/>
  <c r="AZ5" i="1358" s="1"/>
  <c r="Y37" i="1358"/>
  <c r="BM5" i="1358" s="1"/>
  <c r="AJ35" i="1358"/>
  <c r="AI35" i="1358"/>
  <c r="AH35" i="1358"/>
  <c r="AG35" i="1358"/>
  <c r="AF35" i="1358"/>
  <c r="AE35" i="1358"/>
  <c r="AD35" i="1358"/>
  <c r="AC35" i="1358"/>
  <c r="AQ34" i="1358"/>
  <c r="AQ33" i="1358"/>
  <c r="AQ32" i="1358"/>
  <c r="AQ31" i="1358"/>
  <c r="AQ30" i="1358"/>
  <c r="AQ29" i="1358"/>
  <c r="AQ28" i="1358"/>
  <c r="AQ27" i="1358"/>
  <c r="AQ26" i="1358"/>
  <c r="AQ25" i="1358"/>
  <c r="AQ24" i="1358"/>
  <c r="AQ23" i="1358"/>
  <c r="AQ22" i="1358"/>
  <c r="AQ21" i="1358"/>
  <c r="AQ20" i="1358"/>
  <c r="AQ19" i="1358"/>
  <c r="AQ18" i="1358"/>
  <c r="AQ17" i="1358"/>
  <c r="AQ16" i="1358"/>
  <c r="AQ15" i="1358"/>
  <c r="AQ14" i="1358"/>
  <c r="AQ13" i="1358"/>
  <c r="AQ12" i="1358"/>
  <c r="AQ11" i="1358"/>
  <c r="BV5" i="1358"/>
  <c r="BU5" i="1358"/>
  <c r="BT5" i="1358"/>
  <c r="BS5" i="1358"/>
  <c r="BR5" i="1358"/>
  <c r="BQ5" i="1358"/>
  <c r="BP5" i="1358"/>
  <c r="BO5" i="1358"/>
  <c r="BK5" i="1358"/>
  <c r="BJ5" i="1358"/>
  <c r="BH5" i="1358"/>
  <c r="BA5" i="1358"/>
  <c r="AY5" i="1358"/>
  <c r="AX5" i="1358"/>
  <c r="AW5" i="1358"/>
  <c r="AV5" i="1358"/>
  <c r="AJ37" i="1357"/>
  <c r="BJ5" i="1357" s="1"/>
  <c r="AI37" i="1357"/>
  <c r="AH37" i="1357"/>
  <c r="AG37" i="1357"/>
  <c r="BG5" i="1357" s="1"/>
  <c r="AF37" i="1357"/>
  <c r="AE37" i="1357"/>
  <c r="AD37" i="1357"/>
  <c r="AC37" i="1357"/>
  <c r="AB37" i="1357"/>
  <c r="BB5" i="1357" s="1"/>
  <c r="AA37" i="1357"/>
  <c r="BA5" i="1357" s="1"/>
  <c r="Z37" i="1357"/>
  <c r="AZ5" i="1357" s="1"/>
  <c r="Y37" i="1357"/>
  <c r="BK5" i="1357" s="1"/>
  <c r="AJ35" i="1357"/>
  <c r="AI35" i="1357"/>
  <c r="AH35" i="1357"/>
  <c r="AG35" i="1357"/>
  <c r="AF35" i="1357"/>
  <c r="AE35" i="1357"/>
  <c r="AD35" i="1357"/>
  <c r="AC35" i="1357"/>
  <c r="BO5" i="1357" s="1"/>
  <c r="AQ34" i="1357"/>
  <c r="AQ33" i="1357"/>
  <c r="AQ32" i="1357"/>
  <c r="AQ31" i="1357"/>
  <c r="AQ30" i="1357"/>
  <c r="AQ29" i="1357"/>
  <c r="AQ28" i="1357"/>
  <c r="AQ27" i="1357"/>
  <c r="AQ26" i="1357"/>
  <c r="AQ25" i="1357"/>
  <c r="AQ24" i="1357"/>
  <c r="AQ23" i="1357"/>
  <c r="AQ22" i="1357"/>
  <c r="AQ21" i="1357"/>
  <c r="AQ20" i="1357"/>
  <c r="AQ19" i="1357"/>
  <c r="AQ18" i="1357"/>
  <c r="AQ17" i="1357"/>
  <c r="AQ16" i="1357"/>
  <c r="AQ15" i="1357"/>
  <c r="AQ14" i="1357"/>
  <c r="AQ13" i="1357"/>
  <c r="AQ12" i="1357"/>
  <c r="AQ11" i="1357"/>
  <c r="BV5" i="1357"/>
  <c r="BU5" i="1357"/>
  <c r="BT5" i="1357"/>
  <c r="BS5" i="1357"/>
  <c r="BR5" i="1357"/>
  <c r="BQ5" i="1357"/>
  <c r="BP5" i="1357"/>
  <c r="BI5" i="1357"/>
  <c r="BH5" i="1357"/>
  <c r="BF5" i="1357"/>
  <c r="BE5" i="1357"/>
  <c r="BD5" i="1357"/>
  <c r="BC5" i="1357"/>
  <c r="AY5" i="1357"/>
  <c r="AX5" i="1357"/>
  <c r="AW5" i="1357"/>
  <c r="AV5" i="1357"/>
  <c r="AJ37" i="1356"/>
  <c r="AI37" i="1356"/>
  <c r="AH37" i="1356"/>
  <c r="BH5" i="1356" s="1"/>
  <c r="AG37" i="1356"/>
  <c r="BG5" i="1356" s="1"/>
  <c r="AF37" i="1356"/>
  <c r="AE37" i="1356"/>
  <c r="BE5" i="1356" s="1"/>
  <c r="AD37" i="1356"/>
  <c r="BD5" i="1356" s="1"/>
  <c r="AC37" i="1356"/>
  <c r="BC5" i="1356" s="1"/>
  <c r="AB37" i="1356"/>
  <c r="BB5" i="1356" s="1"/>
  <c r="AA37" i="1356"/>
  <c r="BA5" i="1356" s="1"/>
  <c r="Z37" i="1356"/>
  <c r="Y37" i="1356"/>
  <c r="BL5" i="1356" s="1"/>
  <c r="AJ35" i="1356"/>
  <c r="AI35" i="1356"/>
  <c r="AH35" i="1356"/>
  <c r="AG35" i="1356"/>
  <c r="AF35" i="1356"/>
  <c r="AE35" i="1356"/>
  <c r="AD35" i="1356"/>
  <c r="BP5" i="1356" s="1"/>
  <c r="AC35" i="1356"/>
  <c r="AQ34" i="1356"/>
  <c r="AQ33" i="1356"/>
  <c r="AQ32" i="1356"/>
  <c r="AQ31" i="1356"/>
  <c r="AQ30" i="1356"/>
  <c r="AQ29" i="1356"/>
  <c r="AQ28" i="1356"/>
  <c r="AQ27" i="1356"/>
  <c r="AQ26" i="1356"/>
  <c r="AQ25" i="1356"/>
  <c r="AQ24" i="1356"/>
  <c r="AQ23" i="1356"/>
  <c r="AQ22" i="1356"/>
  <c r="AQ21" i="1356"/>
  <c r="AQ20" i="1356"/>
  <c r="AQ19" i="1356"/>
  <c r="AQ18" i="1356"/>
  <c r="AQ17" i="1356"/>
  <c r="AQ16" i="1356"/>
  <c r="AQ15" i="1356"/>
  <c r="AQ14" i="1356"/>
  <c r="AQ13" i="1356"/>
  <c r="AQ12" i="1356"/>
  <c r="AQ11" i="1356"/>
  <c r="BV5" i="1356"/>
  <c r="BU5" i="1356"/>
  <c r="BT5" i="1356"/>
  <c r="BS5" i="1356"/>
  <c r="BR5" i="1356"/>
  <c r="BQ5" i="1356"/>
  <c r="BO5" i="1356"/>
  <c r="BJ5" i="1356"/>
  <c r="BI5" i="1356"/>
  <c r="BF5" i="1356"/>
  <c r="AZ5" i="1356"/>
  <c r="AY5" i="1356"/>
  <c r="AX5" i="1356"/>
  <c r="AW5" i="1356"/>
  <c r="AV5" i="1356"/>
  <c r="AJ37" i="1355"/>
  <c r="AI37" i="1355"/>
  <c r="BI5" i="1355" s="1"/>
  <c r="AH37" i="1355"/>
  <c r="BH5" i="1355" s="1"/>
  <c r="AG37" i="1355"/>
  <c r="AF37" i="1355"/>
  <c r="AE37" i="1355"/>
  <c r="BE5" i="1355" s="1"/>
  <c r="AD37" i="1355"/>
  <c r="AC37" i="1355"/>
  <c r="AB37" i="1355"/>
  <c r="BB5" i="1355" s="1"/>
  <c r="AA37" i="1355"/>
  <c r="Z37" i="1355"/>
  <c r="Y37" i="1355"/>
  <c r="AY5" i="1355" s="1"/>
  <c r="AJ35" i="1355"/>
  <c r="AI35" i="1355"/>
  <c r="AH35" i="1355"/>
  <c r="AG35" i="1355"/>
  <c r="AF35" i="1355"/>
  <c r="AE35" i="1355"/>
  <c r="BQ5" i="1355" s="1"/>
  <c r="AD35" i="1355"/>
  <c r="AC35" i="1355"/>
  <c r="AQ34" i="1355"/>
  <c r="AQ33" i="1355"/>
  <c r="AQ32" i="1355"/>
  <c r="AQ31" i="1355"/>
  <c r="AQ30" i="1355"/>
  <c r="AQ29" i="1355"/>
  <c r="AQ28" i="1355"/>
  <c r="AQ27" i="1355"/>
  <c r="AQ26" i="1355"/>
  <c r="AQ25" i="1355"/>
  <c r="AQ24" i="1355"/>
  <c r="AQ23" i="1355"/>
  <c r="AQ22" i="1355"/>
  <c r="AQ21" i="1355"/>
  <c r="AQ20" i="1355"/>
  <c r="AQ19" i="1355"/>
  <c r="AQ18" i="1355"/>
  <c r="AQ17" i="1355"/>
  <c r="AQ16" i="1355"/>
  <c r="AQ15" i="1355"/>
  <c r="AQ14" i="1355"/>
  <c r="AQ13" i="1355"/>
  <c r="AQ12" i="1355"/>
  <c r="AQ11" i="1355"/>
  <c r="BV5" i="1355"/>
  <c r="BU5" i="1355"/>
  <c r="BT5" i="1355"/>
  <c r="BS5" i="1355"/>
  <c r="BR5" i="1355"/>
  <c r="BP5" i="1355"/>
  <c r="BO5" i="1355"/>
  <c r="BJ5" i="1355"/>
  <c r="BG5" i="1355"/>
  <c r="BF5" i="1355"/>
  <c r="BD5" i="1355"/>
  <c r="BC5" i="1355"/>
  <c r="BA5" i="1355"/>
  <c r="AZ5" i="1355"/>
  <c r="AX5" i="1355"/>
  <c r="AW5" i="1355"/>
  <c r="AV5" i="1355"/>
  <c r="AJ37" i="1354"/>
  <c r="AI37" i="1354"/>
  <c r="BI5" i="1354" s="1"/>
  <c r="AH37" i="1354"/>
  <c r="AG37" i="1354"/>
  <c r="AF37" i="1354"/>
  <c r="BF5" i="1354" s="1"/>
  <c r="AE37" i="1354"/>
  <c r="AD37" i="1354"/>
  <c r="AC37" i="1354"/>
  <c r="BC5" i="1354" s="1"/>
  <c r="AB37" i="1354"/>
  <c r="BB5" i="1354" s="1"/>
  <c r="AA37" i="1354"/>
  <c r="Z37" i="1354"/>
  <c r="AZ5" i="1354" s="1"/>
  <c r="Y37" i="1354"/>
  <c r="AY5" i="1354" s="1"/>
  <c r="AJ35" i="1354"/>
  <c r="AI35" i="1354"/>
  <c r="AH35" i="1354"/>
  <c r="AG35" i="1354"/>
  <c r="AF35" i="1354"/>
  <c r="AE35" i="1354"/>
  <c r="BQ5" i="1354" s="1"/>
  <c r="AD35" i="1354"/>
  <c r="AC35" i="1354"/>
  <c r="AQ34" i="1354"/>
  <c r="AQ33" i="1354"/>
  <c r="AQ32" i="1354"/>
  <c r="AQ31" i="1354"/>
  <c r="AQ30" i="1354"/>
  <c r="AQ29" i="1354"/>
  <c r="AQ28" i="1354"/>
  <c r="AQ27" i="1354"/>
  <c r="AQ26" i="1354"/>
  <c r="AQ25" i="1354"/>
  <c r="AQ24" i="1354"/>
  <c r="AQ23" i="1354"/>
  <c r="AQ22" i="1354"/>
  <c r="AQ21" i="1354"/>
  <c r="AQ20" i="1354"/>
  <c r="AQ19" i="1354"/>
  <c r="AQ18" i="1354"/>
  <c r="AQ17" i="1354"/>
  <c r="AQ16" i="1354"/>
  <c r="AQ15" i="1354"/>
  <c r="AQ14" i="1354"/>
  <c r="AQ13" i="1354"/>
  <c r="AQ12" i="1354"/>
  <c r="AQ11" i="1354"/>
  <c r="BV5" i="1354"/>
  <c r="BU5" i="1354"/>
  <c r="BT5" i="1354"/>
  <c r="BS5" i="1354"/>
  <c r="BR5" i="1354"/>
  <c r="BP5" i="1354"/>
  <c r="BO5" i="1354"/>
  <c r="BN5" i="1354"/>
  <c r="BJ5" i="1354"/>
  <c r="BH5" i="1354"/>
  <c r="BG5" i="1354"/>
  <c r="BE5" i="1354"/>
  <c r="BD5" i="1354"/>
  <c r="BA5" i="1354"/>
  <c r="AX5" i="1354"/>
  <c r="AW5" i="1354"/>
  <c r="AV5" i="1354"/>
  <c r="AJ37" i="1353"/>
  <c r="BJ5" i="1353" s="1"/>
  <c r="AI37" i="1353"/>
  <c r="BI5" i="1353" s="1"/>
  <c r="AH37" i="1353"/>
  <c r="AG37" i="1353"/>
  <c r="BG5" i="1353" s="1"/>
  <c r="AF37" i="1353"/>
  <c r="BF5" i="1353" s="1"/>
  <c r="AE37" i="1353"/>
  <c r="AD37" i="1353"/>
  <c r="AC37" i="1353"/>
  <c r="BC5" i="1353" s="1"/>
  <c r="AB37" i="1353"/>
  <c r="AA37" i="1353"/>
  <c r="Z37" i="1353"/>
  <c r="AZ5" i="1353" s="1"/>
  <c r="Y37" i="1353"/>
  <c r="BM5" i="1353" s="1"/>
  <c r="AJ35" i="1353"/>
  <c r="AI35" i="1353"/>
  <c r="BU5" i="1353" s="1"/>
  <c r="AH35" i="1353"/>
  <c r="AG35" i="1353"/>
  <c r="AF35" i="1353"/>
  <c r="AE35" i="1353"/>
  <c r="AD35" i="1353"/>
  <c r="AC35" i="1353"/>
  <c r="AQ34" i="1353"/>
  <c r="AQ33" i="1353"/>
  <c r="AQ32" i="1353"/>
  <c r="AQ31" i="1353"/>
  <c r="AQ30" i="1353"/>
  <c r="AQ29" i="1353"/>
  <c r="AQ28" i="1353"/>
  <c r="AQ27" i="1353"/>
  <c r="AQ26" i="1353"/>
  <c r="AQ25" i="1353"/>
  <c r="AQ24" i="1353"/>
  <c r="AQ23" i="1353"/>
  <c r="AQ22" i="1353"/>
  <c r="AQ21" i="1353"/>
  <c r="AQ20" i="1353"/>
  <c r="AQ19" i="1353"/>
  <c r="AQ18" i="1353"/>
  <c r="AQ17" i="1353"/>
  <c r="AQ16" i="1353"/>
  <c r="AQ15" i="1353"/>
  <c r="AQ14" i="1353"/>
  <c r="AQ13" i="1353"/>
  <c r="AQ12" i="1353"/>
  <c r="AQ11" i="1353"/>
  <c r="BV5" i="1353"/>
  <c r="BT5" i="1353"/>
  <c r="BS5" i="1353"/>
  <c r="BR5" i="1353"/>
  <c r="BQ5" i="1353"/>
  <c r="BP5" i="1353"/>
  <c r="BO5" i="1353"/>
  <c r="BN5" i="1353"/>
  <c r="BK5" i="1353"/>
  <c r="BH5" i="1353"/>
  <c r="BE5" i="1353"/>
  <c r="BD5" i="1353"/>
  <c r="BB5" i="1353"/>
  <c r="BA5" i="1353"/>
  <c r="AY5" i="1353"/>
  <c r="AX5" i="1353"/>
  <c r="AW5" i="1353"/>
  <c r="AV5" i="1353"/>
  <c r="AJ37" i="1352"/>
  <c r="BJ5" i="1352" s="1"/>
  <c r="AI37" i="1352"/>
  <c r="AH37" i="1352"/>
  <c r="AG37" i="1352"/>
  <c r="BG5" i="1352" s="1"/>
  <c r="AF37" i="1352"/>
  <c r="AE37" i="1352"/>
  <c r="AD37" i="1352"/>
  <c r="BD5" i="1352" s="1"/>
  <c r="AC37" i="1352"/>
  <c r="AB37" i="1352"/>
  <c r="AA37" i="1352"/>
  <c r="BN5" i="1352" s="1"/>
  <c r="Z37" i="1352"/>
  <c r="AZ5" i="1352" s="1"/>
  <c r="Y37" i="1352"/>
  <c r="AJ35" i="1352"/>
  <c r="AI35" i="1352"/>
  <c r="BU5" i="1352" s="1"/>
  <c r="AH35" i="1352"/>
  <c r="AG35" i="1352"/>
  <c r="AF35" i="1352"/>
  <c r="AE35" i="1352"/>
  <c r="AD35" i="1352"/>
  <c r="AC35" i="1352"/>
  <c r="AQ34" i="1352"/>
  <c r="AQ33" i="1352"/>
  <c r="AQ32" i="1352"/>
  <c r="AQ31" i="1352"/>
  <c r="AQ30" i="1352"/>
  <c r="AQ29" i="1352"/>
  <c r="AQ28" i="1352"/>
  <c r="AQ27" i="1352"/>
  <c r="AQ26" i="1352"/>
  <c r="AQ25" i="1352"/>
  <c r="AQ24" i="1352"/>
  <c r="AQ23" i="1352"/>
  <c r="AQ22" i="1352"/>
  <c r="AQ21" i="1352"/>
  <c r="AQ20" i="1352"/>
  <c r="AQ19" i="1352"/>
  <c r="AQ18" i="1352"/>
  <c r="AQ17" i="1352"/>
  <c r="AQ16" i="1352"/>
  <c r="AQ15" i="1352"/>
  <c r="AQ14" i="1352"/>
  <c r="AQ13" i="1352"/>
  <c r="AQ12" i="1352"/>
  <c r="AQ11" i="1352"/>
  <c r="BV5" i="1352"/>
  <c r="BT5" i="1352"/>
  <c r="BS5" i="1352"/>
  <c r="BR5" i="1352"/>
  <c r="BQ5" i="1352"/>
  <c r="BP5" i="1352"/>
  <c r="BO5" i="1352"/>
  <c r="BM5" i="1352"/>
  <c r="BL5" i="1352"/>
  <c r="BK5" i="1352"/>
  <c r="BI5" i="1352"/>
  <c r="BH5" i="1352"/>
  <c r="BF5" i="1352"/>
  <c r="BE5" i="1352"/>
  <c r="BC5" i="1352"/>
  <c r="BB5" i="1352"/>
  <c r="AY5" i="1352"/>
  <c r="AX5" i="1352"/>
  <c r="AW5" i="1352"/>
  <c r="AV5" i="1352"/>
  <c r="AJ37" i="1351"/>
  <c r="AI37" i="1351"/>
  <c r="AH37" i="1351"/>
  <c r="BH5" i="1351" s="1"/>
  <c r="AG37" i="1351"/>
  <c r="BG5" i="1351" s="1"/>
  <c r="AF37" i="1351"/>
  <c r="AE37" i="1351"/>
  <c r="BE5" i="1351" s="1"/>
  <c r="AD37" i="1351"/>
  <c r="BD5" i="1351" s="1"/>
  <c r="AC37" i="1351"/>
  <c r="AB37" i="1351"/>
  <c r="BB5" i="1351" s="1"/>
  <c r="AA37" i="1351"/>
  <c r="BA5" i="1351" s="1"/>
  <c r="Z37" i="1351"/>
  <c r="Y37" i="1351"/>
  <c r="BN5" i="1351" s="1"/>
  <c r="AJ35" i="1351"/>
  <c r="AI35" i="1351"/>
  <c r="AH35" i="1351"/>
  <c r="AG35" i="1351"/>
  <c r="AF35" i="1351"/>
  <c r="AE35" i="1351"/>
  <c r="AD35" i="1351"/>
  <c r="BP5" i="1351" s="1"/>
  <c r="AC35" i="1351"/>
  <c r="AQ34" i="1351"/>
  <c r="AQ33" i="1351"/>
  <c r="AQ32" i="1351"/>
  <c r="AQ31" i="1351"/>
  <c r="AQ30" i="1351"/>
  <c r="AQ29" i="1351"/>
  <c r="AQ28" i="1351"/>
  <c r="AQ27" i="1351"/>
  <c r="AQ26" i="1351"/>
  <c r="AQ25" i="1351"/>
  <c r="AQ24" i="1351"/>
  <c r="AQ23" i="1351"/>
  <c r="AQ22" i="1351"/>
  <c r="AQ21" i="1351"/>
  <c r="AQ20" i="1351"/>
  <c r="AQ19" i="1351"/>
  <c r="AQ18" i="1351"/>
  <c r="AQ17" i="1351"/>
  <c r="AQ16" i="1351"/>
  <c r="AQ15" i="1351"/>
  <c r="AQ14" i="1351"/>
  <c r="AQ13" i="1351"/>
  <c r="AQ12" i="1351"/>
  <c r="AQ11" i="1351"/>
  <c r="BV5" i="1351"/>
  <c r="BU5" i="1351"/>
  <c r="BT5" i="1351"/>
  <c r="BS5" i="1351"/>
  <c r="BR5" i="1351"/>
  <c r="BQ5" i="1351"/>
  <c r="BO5" i="1351"/>
  <c r="BM5" i="1351"/>
  <c r="BL5" i="1351"/>
  <c r="BJ5" i="1351"/>
  <c r="BI5" i="1351"/>
  <c r="BF5" i="1351"/>
  <c r="BC5" i="1351"/>
  <c r="AZ5" i="1351"/>
  <c r="AY5" i="1351"/>
  <c r="AX5" i="1351"/>
  <c r="AW5" i="1351"/>
  <c r="AV5" i="1351"/>
  <c r="AJ37" i="1350"/>
  <c r="AI37" i="1350"/>
  <c r="AH37" i="1350"/>
  <c r="BH5" i="1350" s="1"/>
  <c r="AG37" i="1350"/>
  <c r="AF37" i="1350"/>
  <c r="AE37" i="1350"/>
  <c r="BE5" i="1350" s="1"/>
  <c r="AD37" i="1350"/>
  <c r="AC37" i="1350"/>
  <c r="AB37" i="1350"/>
  <c r="BB5" i="1350" s="1"/>
  <c r="AA37" i="1350"/>
  <c r="BA5" i="1350" s="1"/>
  <c r="Z37" i="1350"/>
  <c r="Y37" i="1350"/>
  <c r="BL5" i="1350" s="1"/>
  <c r="AJ35" i="1350"/>
  <c r="AI35" i="1350"/>
  <c r="AH35" i="1350"/>
  <c r="AG35" i="1350"/>
  <c r="AF35" i="1350"/>
  <c r="AE35" i="1350"/>
  <c r="AD35" i="1350"/>
  <c r="AC35" i="1350"/>
  <c r="AQ34" i="1350"/>
  <c r="AQ33" i="1350"/>
  <c r="AQ32" i="1350"/>
  <c r="AQ31" i="1350"/>
  <c r="AQ30" i="1350"/>
  <c r="AQ29" i="1350"/>
  <c r="AQ28" i="1350"/>
  <c r="AQ27" i="1350"/>
  <c r="AQ26" i="1350"/>
  <c r="AQ25" i="1350"/>
  <c r="AQ24" i="1350"/>
  <c r="AQ23" i="1350"/>
  <c r="AQ22" i="1350"/>
  <c r="AQ21" i="1350"/>
  <c r="AQ20" i="1350"/>
  <c r="AQ19" i="1350"/>
  <c r="AQ18" i="1350"/>
  <c r="AQ17" i="1350"/>
  <c r="AQ16" i="1350"/>
  <c r="AQ15" i="1350"/>
  <c r="AQ14" i="1350"/>
  <c r="AQ13" i="1350"/>
  <c r="AQ12" i="1350"/>
  <c r="AQ11" i="1350"/>
  <c r="BV5" i="1350"/>
  <c r="BU5" i="1350"/>
  <c r="BT5" i="1350"/>
  <c r="BS5" i="1350"/>
  <c r="BR5" i="1350"/>
  <c r="BQ5" i="1350"/>
  <c r="BP5" i="1350"/>
  <c r="BO5" i="1350"/>
  <c r="BK5" i="1350"/>
  <c r="BJ5" i="1350"/>
  <c r="BI5" i="1350"/>
  <c r="BG5" i="1350"/>
  <c r="BF5" i="1350"/>
  <c r="BD5" i="1350"/>
  <c r="BC5" i="1350"/>
  <c r="AZ5" i="1350"/>
  <c r="AX5" i="1350"/>
  <c r="AW5" i="1350"/>
  <c r="AV5" i="1350"/>
  <c r="AJ37" i="1349"/>
  <c r="AI37" i="1349"/>
  <c r="BI5" i="1349" s="1"/>
  <c r="AH37" i="1349"/>
  <c r="BH5" i="1349" s="1"/>
  <c r="AG37" i="1349"/>
  <c r="AF37" i="1349"/>
  <c r="BF5" i="1349" s="1"/>
  <c r="AE37" i="1349"/>
  <c r="BE5" i="1349" s="1"/>
  <c r="AD37" i="1349"/>
  <c r="AC37" i="1349"/>
  <c r="BC5" i="1349" s="1"/>
  <c r="AB37" i="1349"/>
  <c r="BN5" i="1349" s="1"/>
  <c r="AA37" i="1349"/>
  <c r="Z37" i="1349"/>
  <c r="Y37" i="1349"/>
  <c r="AY5" i="1349" s="1"/>
  <c r="AJ35" i="1349"/>
  <c r="AI35" i="1349"/>
  <c r="AH35" i="1349"/>
  <c r="AG35" i="1349"/>
  <c r="AF35" i="1349"/>
  <c r="AE35" i="1349"/>
  <c r="BQ5" i="1349" s="1"/>
  <c r="AD35" i="1349"/>
  <c r="AC35" i="1349"/>
  <c r="AQ34" i="1349"/>
  <c r="AQ33" i="1349"/>
  <c r="AQ32" i="1349"/>
  <c r="AQ31" i="1349"/>
  <c r="AQ30" i="1349"/>
  <c r="AQ29" i="1349"/>
  <c r="AQ28" i="1349"/>
  <c r="AQ27" i="1349"/>
  <c r="AQ26" i="1349"/>
  <c r="AQ25" i="1349"/>
  <c r="AQ24" i="1349"/>
  <c r="AQ23" i="1349"/>
  <c r="AQ22" i="1349"/>
  <c r="AQ21" i="1349"/>
  <c r="AQ20" i="1349"/>
  <c r="AQ19" i="1349"/>
  <c r="AQ18" i="1349"/>
  <c r="AQ17" i="1349"/>
  <c r="AQ16" i="1349"/>
  <c r="AQ15" i="1349"/>
  <c r="AQ14" i="1349"/>
  <c r="AQ13" i="1349"/>
  <c r="AQ12" i="1349"/>
  <c r="AQ11" i="1349"/>
  <c r="BV5" i="1349"/>
  <c r="BU5" i="1349"/>
  <c r="BT5" i="1349"/>
  <c r="BS5" i="1349"/>
  <c r="BR5" i="1349"/>
  <c r="BP5" i="1349"/>
  <c r="BO5" i="1349"/>
  <c r="BK5" i="1349"/>
  <c r="BJ5" i="1349"/>
  <c r="BG5" i="1349"/>
  <c r="BD5" i="1349"/>
  <c r="BA5" i="1349"/>
  <c r="AZ5" i="1349"/>
  <c r="AX5" i="1349"/>
  <c r="AW5" i="1349"/>
  <c r="AV5" i="1349"/>
  <c r="AJ37" i="1348"/>
  <c r="BJ5" i="1348" s="1"/>
  <c r="AI37" i="1348"/>
  <c r="BI5" i="1348" s="1"/>
  <c r="AH37" i="1348"/>
  <c r="AG37" i="1348"/>
  <c r="AF37" i="1348"/>
  <c r="BF5" i="1348" s="1"/>
  <c r="AE37" i="1348"/>
  <c r="AD37" i="1348"/>
  <c r="AC37" i="1348"/>
  <c r="BC5" i="1348" s="1"/>
  <c r="AB37" i="1348"/>
  <c r="AA37" i="1348"/>
  <c r="Z37" i="1348"/>
  <c r="AZ5" i="1348" s="1"/>
  <c r="Y37" i="1348"/>
  <c r="AY5" i="1348" s="1"/>
  <c r="AJ35" i="1348"/>
  <c r="AI35" i="1348"/>
  <c r="AH35" i="1348"/>
  <c r="AG35" i="1348"/>
  <c r="AF35" i="1348"/>
  <c r="AE35" i="1348"/>
  <c r="AD35" i="1348"/>
  <c r="AC35" i="1348"/>
  <c r="AQ34" i="1348"/>
  <c r="AQ33" i="1348"/>
  <c r="AQ32" i="1348"/>
  <c r="AQ31" i="1348"/>
  <c r="AQ30" i="1348"/>
  <c r="AQ29" i="1348"/>
  <c r="AQ28" i="1348"/>
  <c r="AQ27" i="1348"/>
  <c r="AQ26" i="1348"/>
  <c r="AQ25" i="1348"/>
  <c r="AQ24" i="1348"/>
  <c r="AQ23" i="1348"/>
  <c r="AQ22" i="1348"/>
  <c r="AQ21" i="1348"/>
  <c r="AQ20" i="1348"/>
  <c r="AQ19" i="1348"/>
  <c r="AQ18" i="1348"/>
  <c r="AQ17" i="1348"/>
  <c r="AQ16" i="1348"/>
  <c r="AQ15" i="1348"/>
  <c r="AQ14" i="1348"/>
  <c r="AQ13" i="1348"/>
  <c r="AQ12" i="1348"/>
  <c r="AQ11" i="1348"/>
  <c r="BV5" i="1348"/>
  <c r="BU5" i="1348"/>
  <c r="BT5" i="1348"/>
  <c r="BS5" i="1348"/>
  <c r="BR5" i="1348"/>
  <c r="BQ5" i="1348"/>
  <c r="BP5" i="1348"/>
  <c r="BO5" i="1348"/>
  <c r="BK5" i="1348"/>
  <c r="BH5" i="1348"/>
  <c r="BG5" i="1348"/>
  <c r="BE5" i="1348"/>
  <c r="BD5" i="1348"/>
  <c r="BB5" i="1348"/>
  <c r="BA5" i="1348"/>
  <c r="AX5" i="1348"/>
  <c r="AW5" i="1348"/>
  <c r="AV5" i="1348"/>
  <c r="AJ37" i="1347"/>
  <c r="BJ5" i="1347" s="1"/>
  <c r="AI37" i="1347"/>
  <c r="AH37" i="1347"/>
  <c r="AG37" i="1347"/>
  <c r="BG5" i="1347" s="1"/>
  <c r="AF37" i="1347"/>
  <c r="BF5" i="1347" s="1"/>
  <c r="AE37" i="1347"/>
  <c r="AD37" i="1347"/>
  <c r="BD5" i="1347" s="1"/>
  <c r="AC37" i="1347"/>
  <c r="BC5" i="1347" s="1"/>
  <c r="AB37" i="1347"/>
  <c r="AA37" i="1347"/>
  <c r="BA5" i="1347" s="1"/>
  <c r="Z37" i="1347"/>
  <c r="BN5" i="1347" s="1"/>
  <c r="Y37" i="1347"/>
  <c r="BK5" i="1347" s="1"/>
  <c r="AJ35" i="1347"/>
  <c r="AI35" i="1347"/>
  <c r="AH35" i="1347"/>
  <c r="AG35" i="1347"/>
  <c r="AF35" i="1347"/>
  <c r="AE35" i="1347"/>
  <c r="AD35" i="1347"/>
  <c r="AC35" i="1347"/>
  <c r="AQ34" i="1347"/>
  <c r="AQ33" i="1347"/>
  <c r="AQ32" i="1347"/>
  <c r="AQ31" i="1347"/>
  <c r="AQ30" i="1347"/>
  <c r="AQ29" i="1347"/>
  <c r="AQ28" i="1347"/>
  <c r="AQ27" i="1347"/>
  <c r="AQ26" i="1347"/>
  <c r="AQ25" i="1347"/>
  <c r="AQ24" i="1347"/>
  <c r="AQ23" i="1347"/>
  <c r="AQ22" i="1347"/>
  <c r="AQ21" i="1347"/>
  <c r="AQ20" i="1347"/>
  <c r="AQ19" i="1347"/>
  <c r="AQ18" i="1347"/>
  <c r="AQ17" i="1347"/>
  <c r="AQ16" i="1347"/>
  <c r="AQ15" i="1347"/>
  <c r="AQ14" i="1347"/>
  <c r="AQ13" i="1347"/>
  <c r="AQ12" i="1347"/>
  <c r="AQ11" i="1347"/>
  <c r="BV5" i="1347"/>
  <c r="BU5" i="1347"/>
  <c r="BT5" i="1347"/>
  <c r="BS5" i="1347"/>
  <c r="BR5" i="1347"/>
  <c r="BQ5" i="1347"/>
  <c r="BP5" i="1347"/>
  <c r="BO5" i="1347"/>
  <c r="BI5" i="1347"/>
  <c r="BH5" i="1347"/>
  <c r="BE5" i="1347"/>
  <c r="BB5" i="1347"/>
  <c r="AY5" i="1347"/>
  <c r="AX5" i="1347"/>
  <c r="AW5" i="1347"/>
  <c r="AV5" i="1347"/>
  <c r="AJ37" i="1346"/>
  <c r="AI37" i="1346"/>
  <c r="AH37" i="1346"/>
  <c r="BH5" i="1346" s="1"/>
  <c r="AG37" i="1346"/>
  <c r="BG5" i="1346" s="1"/>
  <c r="AF37" i="1346"/>
  <c r="AE37" i="1346"/>
  <c r="AD37" i="1346"/>
  <c r="BD5" i="1346" s="1"/>
  <c r="AC37" i="1346"/>
  <c r="AB37" i="1346"/>
  <c r="BB5" i="1346" s="1"/>
  <c r="AA37" i="1346"/>
  <c r="BA5" i="1346" s="1"/>
  <c r="Z37" i="1346"/>
  <c r="Y37" i="1346"/>
  <c r="BN5" i="1346" s="1"/>
  <c r="AJ35" i="1346"/>
  <c r="AI35" i="1346"/>
  <c r="AH35" i="1346"/>
  <c r="AG35" i="1346"/>
  <c r="AF35" i="1346"/>
  <c r="AE35" i="1346"/>
  <c r="AD35" i="1346"/>
  <c r="AC35" i="1346"/>
  <c r="AQ34" i="1346"/>
  <c r="AQ33" i="1346"/>
  <c r="AQ32" i="1346"/>
  <c r="AQ31" i="1346"/>
  <c r="AQ30" i="1346"/>
  <c r="AQ29" i="1346"/>
  <c r="AQ28" i="1346"/>
  <c r="AQ27" i="1346"/>
  <c r="AQ26" i="1346"/>
  <c r="AQ25" i="1346"/>
  <c r="AQ24" i="1346"/>
  <c r="AQ23" i="1346"/>
  <c r="AQ22" i="1346"/>
  <c r="AQ21" i="1346"/>
  <c r="AQ20" i="1346"/>
  <c r="AQ19" i="1346"/>
  <c r="AQ18" i="1346"/>
  <c r="AQ17" i="1346"/>
  <c r="AQ16" i="1346"/>
  <c r="AQ15" i="1346"/>
  <c r="AQ14" i="1346"/>
  <c r="AQ13" i="1346"/>
  <c r="AQ12" i="1346"/>
  <c r="AQ11" i="1346"/>
  <c r="BV5" i="1346"/>
  <c r="BU5" i="1346"/>
  <c r="BT5" i="1346"/>
  <c r="BS5" i="1346"/>
  <c r="BR5" i="1346"/>
  <c r="BQ5" i="1346"/>
  <c r="BP5" i="1346"/>
  <c r="BO5" i="1346"/>
  <c r="BJ5" i="1346"/>
  <c r="BI5" i="1346"/>
  <c r="BF5" i="1346"/>
  <c r="BE5" i="1346"/>
  <c r="BC5" i="1346"/>
  <c r="AZ5" i="1346"/>
  <c r="AY5" i="1346"/>
  <c r="AX5" i="1346"/>
  <c r="AW5" i="1346"/>
  <c r="AV5" i="1346"/>
  <c r="AJ37" i="1345"/>
  <c r="AI37" i="1345"/>
  <c r="AH37" i="1345"/>
  <c r="BH5" i="1345" s="1"/>
  <c r="AG37" i="1345"/>
  <c r="AF37" i="1345"/>
  <c r="AE37" i="1345"/>
  <c r="BE5" i="1345" s="1"/>
  <c r="AD37" i="1345"/>
  <c r="BD5" i="1345" s="1"/>
  <c r="AC37" i="1345"/>
  <c r="AB37" i="1345"/>
  <c r="BB5" i="1345" s="1"/>
  <c r="AA37" i="1345"/>
  <c r="BA5" i="1345" s="1"/>
  <c r="Z37" i="1345"/>
  <c r="Y37" i="1345"/>
  <c r="AY5" i="1345" s="1"/>
  <c r="AJ35" i="1345"/>
  <c r="AI35" i="1345"/>
  <c r="AH35" i="1345"/>
  <c r="AG35" i="1345"/>
  <c r="AF35" i="1345"/>
  <c r="AE35" i="1345"/>
  <c r="AD35" i="1345"/>
  <c r="AC35" i="1345"/>
  <c r="AQ34" i="1345"/>
  <c r="AQ33" i="1345"/>
  <c r="AQ32" i="1345"/>
  <c r="AQ31" i="1345"/>
  <c r="AQ30" i="1345"/>
  <c r="AQ29" i="1345"/>
  <c r="AQ28" i="1345"/>
  <c r="AQ27" i="1345"/>
  <c r="AQ26" i="1345"/>
  <c r="AQ25" i="1345"/>
  <c r="AQ24" i="1345"/>
  <c r="AQ23" i="1345"/>
  <c r="AQ22" i="1345"/>
  <c r="AQ21" i="1345"/>
  <c r="AQ20" i="1345"/>
  <c r="AQ19" i="1345"/>
  <c r="AQ18" i="1345"/>
  <c r="AQ17" i="1345"/>
  <c r="AQ16" i="1345"/>
  <c r="AQ15" i="1345"/>
  <c r="AQ14" i="1345"/>
  <c r="AQ13" i="1345"/>
  <c r="AQ12" i="1345"/>
  <c r="AQ11" i="1345"/>
  <c r="BV5" i="1345"/>
  <c r="BU5" i="1345"/>
  <c r="BT5" i="1345"/>
  <c r="BS5" i="1345"/>
  <c r="BR5" i="1345"/>
  <c r="BQ5" i="1345"/>
  <c r="BP5" i="1345"/>
  <c r="BO5" i="1345"/>
  <c r="BN5" i="1345"/>
  <c r="BM5" i="1345"/>
  <c r="BJ5" i="1345"/>
  <c r="BI5" i="1345"/>
  <c r="BG5" i="1345"/>
  <c r="BF5" i="1345"/>
  <c r="BC5" i="1345"/>
  <c r="AZ5" i="1345"/>
  <c r="AX5" i="1345"/>
  <c r="AW5" i="1345"/>
  <c r="AV5" i="1345"/>
  <c r="AJ37" i="1344"/>
  <c r="AI37" i="1344"/>
  <c r="BI5" i="1344" s="1"/>
  <c r="AH37" i="1344"/>
  <c r="AG37" i="1344"/>
  <c r="AF37" i="1344"/>
  <c r="BF5" i="1344" s="1"/>
  <c r="AE37" i="1344"/>
  <c r="BE5" i="1344" s="1"/>
  <c r="AD37" i="1344"/>
  <c r="AC37" i="1344"/>
  <c r="AB37" i="1344"/>
  <c r="BB5" i="1344" s="1"/>
  <c r="AA37" i="1344"/>
  <c r="Z37" i="1344"/>
  <c r="Y37" i="1344"/>
  <c r="BN5" i="1344" s="1"/>
  <c r="AJ35" i="1344"/>
  <c r="AI35" i="1344"/>
  <c r="BU5" i="1344" s="1"/>
  <c r="AH35" i="1344"/>
  <c r="AG35" i="1344"/>
  <c r="AF35" i="1344"/>
  <c r="AE35" i="1344"/>
  <c r="BQ5" i="1344" s="1"/>
  <c r="AD35" i="1344"/>
  <c r="AC35" i="1344"/>
  <c r="AQ34" i="1344"/>
  <c r="AQ33" i="1344"/>
  <c r="AQ32" i="1344"/>
  <c r="AQ31" i="1344"/>
  <c r="AQ30" i="1344"/>
  <c r="AQ29" i="1344"/>
  <c r="AQ28" i="1344"/>
  <c r="AQ27" i="1344"/>
  <c r="AQ26" i="1344"/>
  <c r="AQ25" i="1344"/>
  <c r="AQ24" i="1344"/>
  <c r="AQ23" i="1344"/>
  <c r="AQ22" i="1344"/>
  <c r="AQ21" i="1344"/>
  <c r="AQ20" i="1344"/>
  <c r="AQ19" i="1344"/>
  <c r="AQ18" i="1344"/>
  <c r="AQ17" i="1344"/>
  <c r="AQ16" i="1344"/>
  <c r="AQ15" i="1344"/>
  <c r="AQ14" i="1344"/>
  <c r="AQ13" i="1344"/>
  <c r="AQ12" i="1344"/>
  <c r="AQ11" i="1344"/>
  <c r="BV5" i="1344"/>
  <c r="BT5" i="1344"/>
  <c r="BS5" i="1344"/>
  <c r="BR5" i="1344"/>
  <c r="BP5" i="1344"/>
  <c r="BO5" i="1344"/>
  <c r="BM5" i="1344"/>
  <c r="BJ5" i="1344"/>
  <c r="BH5" i="1344"/>
  <c r="BG5" i="1344"/>
  <c r="BD5" i="1344"/>
  <c r="BC5" i="1344"/>
  <c r="BA5" i="1344"/>
  <c r="AZ5" i="1344"/>
  <c r="AX5" i="1344"/>
  <c r="AW5" i="1344"/>
  <c r="AV5" i="1344"/>
  <c r="AJ37" i="1343"/>
  <c r="AI37" i="1343"/>
  <c r="BI5" i="1343" s="1"/>
  <c r="AH37" i="1343"/>
  <c r="AG37" i="1343"/>
  <c r="AF37" i="1343"/>
  <c r="BF5" i="1343" s="1"/>
  <c r="AE37" i="1343"/>
  <c r="AD37" i="1343"/>
  <c r="AC37" i="1343"/>
  <c r="BC5" i="1343" s="1"/>
  <c r="AB37" i="1343"/>
  <c r="BB5" i="1343" s="1"/>
  <c r="AA37" i="1343"/>
  <c r="Z37" i="1343"/>
  <c r="BM5" i="1343" s="1"/>
  <c r="Y37" i="1343"/>
  <c r="AY5" i="1343" s="1"/>
  <c r="AJ35" i="1343"/>
  <c r="AI35" i="1343"/>
  <c r="AH35" i="1343"/>
  <c r="BT5" i="1343" s="1"/>
  <c r="AG35" i="1343"/>
  <c r="AF35" i="1343"/>
  <c r="AE35" i="1343"/>
  <c r="AD35" i="1343"/>
  <c r="AC35" i="1343"/>
  <c r="AQ34" i="1343"/>
  <c r="AQ33" i="1343"/>
  <c r="AQ32" i="1343"/>
  <c r="AQ31" i="1343"/>
  <c r="AQ30" i="1343"/>
  <c r="AQ29" i="1343"/>
  <c r="AQ28" i="1343"/>
  <c r="AQ27" i="1343"/>
  <c r="AQ26" i="1343"/>
  <c r="AQ25" i="1343"/>
  <c r="AQ24" i="1343"/>
  <c r="AQ23" i="1343"/>
  <c r="AQ22" i="1343"/>
  <c r="AQ21" i="1343"/>
  <c r="AQ20" i="1343"/>
  <c r="AQ19" i="1343"/>
  <c r="AQ18" i="1343"/>
  <c r="AQ17" i="1343"/>
  <c r="AQ16" i="1343"/>
  <c r="AQ15" i="1343"/>
  <c r="AQ14" i="1343"/>
  <c r="AQ13" i="1343"/>
  <c r="AQ12" i="1343"/>
  <c r="AQ11" i="1343"/>
  <c r="BV5" i="1343"/>
  <c r="BU5" i="1343"/>
  <c r="BS5" i="1343"/>
  <c r="BR5" i="1343"/>
  <c r="BQ5" i="1343"/>
  <c r="BP5" i="1343"/>
  <c r="BO5" i="1343"/>
  <c r="BL5" i="1343"/>
  <c r="BK5" i="1343"/>
  <c r="BJ5" i="1343"/>
  <c r="BH5" i="1343"/>
  <c r="BG5" i="1343"/>
  <c r="BE5" i="1343"/>
  <c r="BD5" i="1343"/>
  <c r="BA5" i="1343"/>
  <c r="AX5" i="1343"/>
  <c r="AW5" i="1343"/>
  <c r="AV5" i="1343"/>
  <c r="AJ37" i="1342"/>
  <c r="BJ5" i="1342" s="1"/>
  <c r="AI37" i="1342"/>
  <c r="BI5" i="1342" s="1"/>
  <c r="AH37" i="1342"/>
  <c r="AG37" i="1342"/>
  <c r="BG5" i="1342" s="1"/>
  <c r="AF37" i="1342"/>
  <c r="BF5" i="1342" s="1"/>
  <c r="AE37" i="1342"/>
  <c r="AD37" i="1342"/>
  <c r="BD5" i="1342" s="1"/>
  <c r="AC37" i="1342"/>
  <c r="BC5" i="1342" s="1"/>
  <c r="AB37" i="1342"/>
  <c r="AA37" i="1342"/>
  <c r="Z37" i="1342"/>
  <c r="AZ5" i="1342" s="1"/>
  <c r="Y37" i="1342"/>
  <c r="BM5" i="1342" s="1"/>
  <c r="AJ35" i="1342"/>
  <c r="AI35" i="1342"/>
  <c r="BU5" i="1342" s="1"/>
  <c r="AH35" i="1342"/>
  <c r="AG35" i="1342"/>
  <c r="BS5" i="1342" s="1"/>
  <c r="AF35" i="1342"/>
  <c r="BR5" i="1342" s="1"/>
  <c r="AE35" i="1342"/>
  <c r="AD35" i="1342"/>
  <c r="AC35" i="1342"/>
  <c r="AQ34" i="1342"/>
  <c r="AQ33" i="1342"/>
  <c r="AQ32" i="1342"/>
  <c r="AQ31" i="1342"/>
  <c r="AQ30" i="1342"/>
  <c r="AQ29" i="1342"/>
  <c r="AQ28" i="1342"/>
  <c r="AQ27" i="1342"/>
  <c r="AQ26" i="1342"/>
  <c r="AQ25" i="1342"/>
  <c r="AQ24" i="1342"/>
  <c r="AQ23" i="1342"/>
  <c r="AQ22" i="1342"/>
  <c r="AQ21" i="1342"/>
  <c r="AQ20" i="1342"/>
  <c r="AQ19" i="1342"/>
  <c r="AQ18" i="1342"/>
  <c r="AQ17" i="1342"/>
  <c r="AQ16" i="1342"/>
  <c r="AQ15" i="1342"/>
  <c r="AQ14" i="1342"/>
  <c r="AQ13" i="1342"/>
  <c r="AQ12" i="1342"/>
  <c r="AQ11" i="1342"/>
  <c r="BV5" i="1342"/>
  <c r="BT5" i="1342"/>
  <c r="BQ5" i="1342"/>
  <c r="BP5" i="1342"/>
  <c r="BO5" i="1342"/>
  <c r="BK5" i="1342"/>
  <c r="BH5" i="1342"/>
  <c r="BE5" i="1342"/>
  <c r="BB5" i="1342"/>
  <c r="BA5" i="1342"/>
  <c r="AY5" i="1342"/>
  <c r="AX5" i="1342"/>
  <c r="AW5" i="1342"/>
  <c r="AV5" i="1342"/>
  <c r="AJ37" i="1341"/>
  <c r="BJ5" i="1341" s="1"/>
  <c r="AI37" i="1341"/>
  <c r="AH37" i="1341"/>
  <c r="AG37" i="1341"/>
  <c r="BG5" i="1341" s="1"/>
  <c r="AF37" i="1341"/>
  <c r="AE37" i="1341"/>
  <c r="AD37" i="1341"/>
  <c r="BD5" i="1341" s="1"/>
  <c r="AC37" i="1341"/>
  <c r="AB37" i="1341"/>
  <c r="AA37" i="1341"/>
  <c r="BA5" i="1341" s="1"/>
  <c r="Z37" i="1341"/>
  <c r="AZ5" i="1341" s="1"/>
  <c r="Y37" i="1341"/>
  <c r="BN5" i="1341" s="1"/>
  <c r="AJ35" i="1341"/>
  <c r="AI35" i="1341"/>
  <c r="AH35" i="1341"/>
  <c r="AG35" i="1341"/>
  <c r="BS5" i="1341" s="1"/>
  <c r="AF35" i="1341"/>
  <c r="BR5" i="1341" s="1"/>
  <c r="AE35" i="1341"/>
  <c r="AD35" i="1341"/>
  <c r="AC35" i="1341"/>
  <c r="AQ34" i="1341"/>
  <c r="AQ33" i="1341"/>
  <c r="AQ32" i="1341"/>
  <c r="AQ31" i="1341"/>
  <c r="AQ30" i="1341"/>
  <c r="AQ29" i="1341"/>
  <c r="AQ28" i="1341"/>
  <c r="AQ27" i="1341"/>
  <c r="AQ26" i="1341"/>
  <c r="AQ25" i="1341"/>
  <c r="AQ24" i="1341"/>
  <c r="AQ23" i="1341"/>
  <c r="AQ22" i="1341"/>
  <c r="AQ21" i="1341"/>
  <c r="AQ20" i="1341"/>
  <c r="AQ19" i="1341"/>
  <c r="AQ18" i="1341"/>
  <c r="AQ17" i="1341"/>
  <c r="AQ16" i="1341"/>
  <c r="AQ15" i="1341"/>
  <c r="AQ14" i="1341"/>
  <c r="AQ13" i="1341"/>
  <c r="AQ12" i="1341"/>
  <c r="AQ11" i="1341"/>
  <c r="BV5" i="1341"/>
  <c r="BU5" i="1341"/>
  <c r="BT5" i="1341"/>
  <c r="BQ5" i="1341"/>
  <c r="BP5" i="1341"/>
  <c r="BO5" i="1341"/>
  <c r="BL5" i="1341"/>
  <c r="BK5" i="1341"/>
  <c r="BI5" i="1341"/>
  <c r="BH5" i="1341"/>
  <c r="BF5" i="1341"/>
  <c r="BE5" i="1341"/>
  <c r="BC5" i="1341"/>
  <c r="BB5" i="1341"/>
  <c r="AY5" i="1341"/>
  <c r="AX5" i="1341"/>
  <c r="AW5" i="1341"/>
  <c r="AV5" i="1341"/>
  <c r="AJ37" i="1340"/>
  <c r="AI37" i="1340"/>
  <c r="AH37" i="1340"/>
  <c r="BH5" i="1340" s="1"/>
  <c r="AG37" i="1340"/>
  <c r="BG5" i="1340" s="1"/>
  <c r="AF37" i="1340"/>
  <c r="AE37" i="1340"/>
  <c r="BE5" i="1340" s="1"/>
  <c r="AD37" i="1340"/>
  <c r="BD5" i="1340" s="1"/>
  <c r="AC37" i="1340"/>
  <c r="AB37" i="1340"/>
  <c r="BB5" i="1340" s="1"/>
  <c r="AA37" i="1340"/>
  <c r="BN5" i="1340" s="1"/>
  <c r="Z37" i="1340"/>
  <c r="Y37" i="1340"/>
  <c r="BK5" i="1340" s="1"/>
  <c r="AJ35" i="1340"/>
  <c r="AI35" i="1340"/>
  <c r="AH35" i="1340"/>
  <c r="AG35" i="1340"/>
  <c r="AF35" i="1340"/>
  <c r="AE35" i="1340"/>
  <c r="BQ5" i="1340" s="1"/>
  <c r="AD35" i="1340"/>
  <c r="AC35" i="1340"/>
  <c r="AQ34" i="1340"/>
  <c r="AQ33" i="1340"/>
  <c r="AQ32" i="1340"/>
  <c r="AQ31" i="1340"/>
  <c r="AQ30" i="1340"/>
  <c r="AQ29" i="1340"/>
  <c r="AQ28" i="1340"/>
  <c r="AQ27" i="1340"/>
  <c r="AQ26" i="1340"/>
  <c r="AQ25" i="1340"/>
  <c r="AQ24" i="1340"/>
  <c r="AQ23" i="1340"/>
  <c r="AQ22" i="1340"/>
  <c r="AQ21" i="1340"/>
  <c r="AQ20" i="1340"/>
  <c r="AQ19" i="1340"/>
  <c r="AQ18" i="1340"/>
  <c r="AQ17" i="1340"/>
  <c r="AQ16" i="1340"/>
  <c r="AQ15" i="1340"/>
  <c r="AQ14" i="1340"/>
  <c r="AQ13" i="1340"/>
  <c r="AQ12" i="1340"/>
  <c r="AQ11" i="1340"/>
  <c r="BV5" i="1340"/>
  <c r="BU5" i="1340"/>
  <c r="BT5" i="1340"/>
  <c r="BS5" i="1340"/>
  <c r="BR5" i="1340"/>
  <c r="BP5" i="1340"/>
  <c r="BO5" i="1340"/>
  <c r="BL5" i="1340"/>
  <c r="BJ5" i="1340"/>
  <c r="BI5" i="1340"/>
  <c r="BF5" i="1340"/>
  <c r="BC5" i="1340"/>
  <c r="AZ5" i="1340"/>
  <c r="AY5" i="1340"/>
  <c r="AX5" i="1340"/>
  <c r="AW5" i="1340"/>
  <c r="AV5" i="1340"/>
  <c r="AJ37" i="1339"/>
  <c r="AI37" i="1339"/>
  <c r="BI5" i="1339" s="1"/>
  <c r="AH37" i="1339"/>
  <c r="BH5" i="1339" s="1"/>
  <c r="AG37" i="1339"/>
  <c r="AF37" i="1339"/>
  <c r="AE37" i="1339"/>
  <c r="BE5" i="1339" s="1"/>
  <c r="AD37" i="1339"/>
  <c r="AC37" i="1339"/>
  <c r="AB37" i="1339"/>
  <c r="BB5" i="1339" s="1"/>
  <c r="AA37" i="1339"/>
  <c r="Z37" i="1339"/>
  <c r="Y37" i="1339"/>
  <c r="AY5" i="1339" s="1"/>
  <c r="AJ35" i="1339"/>
  <c r="AI35" i="1339"/>
  <c r="AH35" i="1339"/>
  <c r="BT5" i="1339" s="1"/>
  <c r="AG35" i="1339"/>
  <c r="AF35" i="1339"/>
  <c r="AE35" i="1339"/>
  <c r="AD35" i="1339"/>
  <c r="BP5" i="1339" s="1"/>
  <c r="AC35" i="1339"/>
  <c r="AQ34" i="1339"/>
  <c r="AQ33" i="1339"/>
  <c r="AQ32" i="1339"/>
  <c r="AQ31" i="1339"/>
  <c r="AQ30" i="1339"/>
  <c r="AQ29" i="1339"/>
  <c r="AQ28" i="1339"/>
  <c r="AQ27" i="1339"/>
  <c r="AQ26" i="1339"/>
  <c r="AQ25" i="1339"/>
  <c r="AQ24" i="1339"/>
  <c r="AQ23" i="1339"/>
  <c r="AQ22" i="1339"/>
  <c r="AQ21" i="1339"/>
  <c r="AQ20" i="1339"/>
  <c r="AQ19" i="1339"/>
  <c r="AQ18" i="1339"/>
  <c r="AQ17" i="1339"/>
  <c r="AQ16" i="1339"/>
  <c r="AQ15" i="1339"/>
  <c r="AQ14" i="1339"/>
  <c r="AQ13" i="1339"/>
  <c r="AQ12" i="1339"/>
  <c r="AQ11" i="1339"/>
  <c r="BV5" i="1339"/>
  <c r="BU5" i="1339"/>
  <c r="BS5" i="1339"/>
  <c r="BR5" i="1339"/>
  <c r="BQ5" i="1339"/>
  <c r="BO5" i="1339"/>
  <c r="BJ5" i="1339"/>
  <c r="BG5" i="1339"/>
  <c r="BF5" i="1339"/>
  <c r="BD5" i="1339"/>
  <c r="BC5" i="1339"/>
  <c r="BA5" i="1339"/>
  <c r="AZ5" i="1339"/>
  <c r="AX5" i="1339"/>
  <c r="AW5" i="1339"/>
  <c r="AV5" i="1339"/>
  <c r="AG7" i="1371" l="1"/>
  <c r="AH7" i="1371" s="1"/>
  <c r="AI7" i="1371" s="1"/>
  <c r="BL5" i="1357"/>
  <c r="BN5" i="1359"/>
  <c r="BA5" i="1340"/>
  <c r="BM5" i="1350"/>
  <c r="BK5" i="1339"/>
  <c r="BM5" i="1341"/>
  <c r="BL5" i="1348"/>
  <c r="BN5" i="1350"/>
  <c r="BK5" i="1355"/>
  <c r="BM5" i="1357"/>
  <c r="AY5" i="1359"/>
  <c r="BN5" i="1343"/>
  <c r="BL5" i="1339"/>
  <c r="AZ5" i="1343"/>
  <c r="BK5" i="1346"/>
  <c r="BM5" i="1348"/>
  <c r="AY5" i="1350"/>
  <c r="BA5" i="1352"/>
  <c r="BL5" i="1355"/>
  <c r="BN5" i="1357"/>
  <c r="AZ5" i="1347"/>
  <c r="BB5" i="1349"/>
  <c r="BM5" i="1339"/>
  <c r="BL5" i="1346"/>
  <c r="BN5" i="1348"/>
  <c r="BN5" i="1339"/>
  <c r="BK5" i="1344"/>
  <c r="BM5" i="1346"/>
  <c r="BL5" i="1353"/>
  <c r="BN5" i="1355"/>
  <c r="BM5" i="1355"/>
  <c r="BL5" i="1344"/>
  <c r="BK5" i="1351"/>
  <c r="BL5" i="1358"/>
  <c r="BL5" i="1342"/>
  <c r="AY5" i="1344"/>
  <c r="BL5" i="1349"/>
  <c r="BK5" i="1356"/>
  <c r="BN5" i="1342"/>
  <c r="BM5" i="1349"/>
  <c r="BN5" i="1358"/>
  <c r="BM5" i="1340"/>
  <c r="BK5" i="1354"/>
  <c r="BM5" i="1356"/>
  <c r="BK5" i="1345"/>
  <c r="BM5" i="1347"/>
  <c r="BL5" i="1354"/>
  <c r="BN5" i="1356"/>
  <c r="BL5" i="1347"/>
  <c r="BL5" i="1345"/>
  <c r="BM5" i="1354"/>
  <c r="BK5" i="1359"/>
  <c r="BL5" i="1359"/>
</calcChain>
</file>

<file path=xl/sharedStrings.xml><?xml version="1.0" encoding="utf-8"?>
<sst xmlns="http://schemas.openxmlformats.org/spreadsheetml/2006/main" count="11317" uniqueCount="801">
  <si>
    <t>実施状況（実施日）</t>
    <rPh sb="0" eb="2">
      <t>ジッシ</t>
    </rPh>
    <rPh sb="2" eb="4">
      <t>ジョウキョウ</t>
    </rPh>
    <rPh sb="5" eb="8">
      <t>ジッシビ</t>
    </rPh>
    <phoneticPr fontId="6"/>
  </si>
  <si>
    <t>路 線 名</t>
    <rPh sb="0" eb="1">
      <t>ミチ</t>
    </rPh>
    <rPh sb="2" eb="3">
      <t>セン</t>
    </rPh>
    <rPh sb="4" eb="5">
      <t>メイ</t>
    </rPh>
    <phoneticPr fontId="16"/>
  </si>
  <si>
    <t>名　称</t>
    <rPh sb="0" eb="1">
      <t>ナ</t>
    </rPh>
    <rPh sb="2" eb="3">
      <t>ショウ</t>
    </rPh>
    <phoneticPr fontId="9"/>
  </si>
  <si>
    <t>変状
部位</t>
    <rPh sb="0" eb="2">
      <t>ヘンジョウ</t>
    </rPh>
    <rPh sb="3" eb="5">
      <t>ブイ</t>
    </rPh>
    <phoneticPr fontId="6"/>
  </si>
  <si>
    <t>変状種類</t>
    <rPh sb="0" eb="2">
      <t>ヘンジョウ</t>
    </rPh>
    <rPh sb="2" eb="4">
      <t>シュルイ</t>
    </rPh>
    <phoneticPr fontId="6"/>
  </si>
  <si>
    <t>写真
番号</t>
    <phoneticPr fontId="6"/>
  </si>
  <si>
    <t>管理者名</t>
    <phoneticPr fontId="16"/>
  </si>
  <si>
    <t>フリガナ</t>
    <phoneticPr fontId="16"/>
  </si>
  <si>
    <t>部位区分</t>
    <rPh sb="0" eb="2">
      <t>ブイ</t>
    </rPh>
    <rPh sb="2" eb="4">
      <t>クブン</t>
    </rPh>
    <phoneticPr fontId="9"/>
  </si>
  <si>
    <t>対象箇所</t>
    <rPh sb="0" eb="2">
      <t>タイショウ</t>
    </rPh>
    <rPh sb="2" eb="4">
      <t>カショ</t>
    </rPh>
    <phoneticPr fontId="9"/>
  </si>
  <si>
    <t>定期点検年月日</t>
    <rPh sb="4" eb="7">
      <t>ネンガッピ</t>
    </rPh>
    <phoneticPr fontId="6"/>
  </si>
  <si>
    <t>覆工スパン
番号</t>
    <rPh sb="0" eb="2">
      <t>フッコウ</t>
    </rPh>
    <rPh sb="6" eb="8">
      <t>バンゴウ</t>
    </rPh>
    <phoneticPr fontId="6"/>
  </si>
  <si>
    <t>応急措置前</t>
    <rPh sb="0" eb="2">
      <t>オウキュウ</t>
    </rPh>
    <rPh sb="2" eb="4">
      <t>ソチ</t>
    </rPh>
    <rPh sb="4" eb="5">
      <t>マエ</t>
    </rPh>
    <phoneticPr fontId="6"/>
  </si>
  <si>
    <t>対策
区分</t>
    <rPh sb="0" eb="2">
      <t>タイサク</t>
    </rPh>
    <rPh sb="3" eb="5">
      <t>クブン</t>
    </rPh>
    <phoneticPr fontId="6"/>
  </si>
  <si>
    <t>応急措置後</t>
    <rPh sb="0" eb="2">
      <t>オウキュウ</t>
    </rPh>
    <rPh sb="2" eb="4">
      <t>ソチ</t>
    </rPh>
    <rPh sb="4" eb="5">
      <t>ゴ</t>
    </rPh>
    <phoneticPr fontId="6"/>
  </si>
  <si>
    <t>対策履歴</t>
    <rPh sb="0" eb="2">
      <t>タイサク</t>
    </rPh>
    <rPh sb="2" eb="4">
      <t>リレキ</t>
    </rPh>
    <phoneticPr fontId="6"/>
  </si>
  <si>
    <t>有</t>
    <rPh sb="0" eb="1">
      <t>アリ</t>
    </rPh>
    <phoneticPr fontId="10"/>
  </si>
  <si>
    <t>否</t>
    <rPh sb="0" eb="1">
      <t>ヒ</t>
    </rPh>
    <phoneticPr fontId="10"/>
  </si>
  <si>
    <t>変状番号</t>
    <rPh sb="0" eb="2">
      <t>ヘンジョウ</t>
    </rPh>
    <rPh sb="2" eb="4">
      <t>バンゴウ</t>
    </rPh>
    <phoneticPr fontId="9"/>
  </si>
  <si>
    <t>陸上トンネル（掘進工法）</t>
    <rPh sb="0" eb="2">
      <t>リクジョウ</t>
    </rPh>
    <rPh sb="7" eb="9">
      <t>クッシン</t>
    </rPh>
    <rPh sb="9" eb="11">
      <t>コウホウ</t>
    </rPh>
    <phoneticPr fontId="10"/>
  </si>
  <si>
    <t>矢板工法</t>
    <rPh sb="0" eb="2">
      <t>ヤイタ</t>
    </rPh>
    <rPh sb="2" eb="4">
      <t>コウホウ</t>
    </rPh>
    <phoneticPr fontId="10"/>
  </si>
  <si>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0"/>
  </si>
  <si>
    <t>通話型通報設備</t>
  </si>
  <si>
    <t>操作型通報設備</t>
  </si>
  <si>
    <t>自動通報設備</t>
  </si>
  <si>
    <t>非常警報設備</t>
  </si>
  <si>
    <t>消 火 器</t>
  </si>
  <si>
    <t>消火栓設備</t>
  </si>
  <si>
    <t>避難情報提供設備</t>
  </si>
  <si>
    <t>排煙設備</t>
  </si>
  <si>
    <t>給水栓設備</t>
  </si>
  <si>
    <t>無線通信補助設備</t>
  </si>
  <si>
    <t>水噴霧設備</t>
  </si>
  <si>
    <t>監視設備</t>
  </si>
  <si>
    <t>変状区分</t>
    <rPh sb="0" eb="2">
      <t>ヘンジョウ</t>
    </rPh>
    <rPh sb="2" eb="4">
      <t>クブン</t>
    </rPh>
    <phoneticPr fontId="10"/>
  </si>
  <si>
    <t>変状の発生範囲及び規模</t>
    <rPh sb="0" eb="2">
      <t>ヘンジョウ</t>
    </rPh>
    <rPh sb="3" eb="5">
      <t>ハッセイ</t>
    </rPh>
    <rPh sb="5" eb="7">
      <t>ハンイ</t>
    </rPh>
    <rPh sb="7" eb="8">
      <t>オヨ</t>
    </rPh>
    <rPh sb="9" eb="11">
      <t>キボ</t>
    </rPh>
    <phoneticPr fontId="10"/>
  </si>
  <si>
    <t>メモ</t>
    <phoneticPr fontId="10"/>
  </si>
  <si>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10"/>
  </si>
  <si>
    <t>施設ID</t>
    <rPh sb="0" eb="2">
      <t>シセツ</t>
    </rPh>
    <phoneticPr fontId="6"/>
  </si>
  <si>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6"/>
  </si>
  <si>
    <t>※　応急措置を実施しないで判定した変状の判定区分は、判定区分の応急措置後の欄に記入すること。</t>
    <rPh sb="20" eb="24">
      <t>ハンテイクブン</t>
    </rPh>
    <rPh sb="26" eb="30">
      <t>ハンテイクブン</t>
    </rPh>
    <rPh sb="31" eb="33">
      <t>オウキュウ</t>
    </rPh>
    <rPh sb="33" eb="36">
      <t>ソチゴ</t>
    </rPh>
    <rPh sb="37" eb="38">
      <t>ラン</t>
    </rPh>
    <rPh sb="39" eb="41">
      <t>キニュウ</t>
    </rPh>
    <phoneticPr fontId="6"/>
  </si>
  <si>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6"/>
  </si>
  <si>
    <t>※　附属物の取付状態に関する異常写真は別途、任意の書式でとりまとめること。</t>
    <rPh sb="2" eb="5">
      <t>フゾクブツ</t>
    </rPh>
    <rPh sb="6" eb="8">
      <t>トリツケ</t>
    </rPh>
    <rPh sb="8" eb="10">
      <t>ジョウタイ</t>
    </rPh>
    <rPh sb="11" eb="12">
      <t>カン</t>
    </rPh>
    <rPh sb="14" eb="16">
      <t>イジョウ</t>
    </rPh>
    <rPh sb="16" eb="18">
      <t>シャシン</t>
    </rPh>
    <rPh sb="19" eb="21">
      <t>ベット</t>
    </rPh>
    <rPh sb="22" eb="24">
      <t>ニンイ</t>
    </rPh>
    <rPh sb="25" eb="27">
      <t>ショシキ</t>
    </rPh>
    <phoneticPr fontId="9"/>
  </si>
  <si>
    <t>前回変状の発生範囲及び規模</t>
    <rPh sb="0" eb="2">
      <t>ゼンカイ</t>
    </rPh>
    <rPh sb="2" eb="4">
      <t>ヘンジョウ</t>
    </rPh>
    <rPh sb="5" eb="9">
      <t>ハッセイハンイ</t>
    </rPh>
    <rPh sb="9" eb="10">
      <t>オヨ</t>
    </rPh>
    <rPh sb="11" eb="13">
      <t>キボ</t>
    </rPh>
    <phoneticPr fontId="10"/>
  </si>
  <si>
    <t>※　応急措置後の対策区分の判定区分Ⅱb～Ⅳについて添付すること。また、点検前に
　　実施された措置によりⅠと判定された箇所も添付すること。</t>
    <rPh sb="2" eb="4">
      <t>オウキュウ</t>
    </rPh>
    <rPh sb="4" eb="7">
      <t>ソチゴ</t>
    </rPh>
    <rPh sb="8" eb="10">
      <t>タイサク</t>
    </rPh>
    <rPh sb="10" eb="12">
      <t>クブン</t>
    </rPh>
    <rPh sb="13" eb="15">
      <t>ハンテイ</t>
    </rPh>
    <rPh sb="15" eb="17">
      <t>クブン</t>
    </rPh>
    <rPh sb="25" eb="27">
      <t>テンプ</t>
    </rPh>
    <rPh sb="35" eb="37">
      <t>テンケン</t>
    </rPh>
    <rPh sb="37" eb="38">
      <t>マエ</t>
    </rPh>
    <rPh sb="54" eb="56">
      <t>ハンテイ</t>
    </rPh>
    <rPh sb="59" eb="61">
      <t>カショ</t>
    </rPh>
    <rPh sb="62" eb="64">
      <t>テンプ</t>
    </rPh>
    <phoneticPr fontId="9"/>
  </si>
  <si>
    <t>定期点検実施者</t>
    <rPh sb="4" eb="6">
      <t>ジッシ</t>
    </rPh>
    <phoneticPr fontId="10"/>
  </si>
  <si>
    <t>二次</t>
    <rPh sb="0" eb="2">
      <t>ニジ</t>
    </rPh>
    <phoneticPr fontId="10"/>
  </si>
  <si>
    <t>うき・はく離</t>
  </si>
  <si>
    <t>補修・補強材の破損</t>
  </si>
  <si>
    <t>漏水</t>
  </si>
  <si>
    <t>滞水</t>
  </si>
  <si>
    <t>その他</t>
  </si>
  <si>
    <t>標識</t>
  </si>
  <si>
    <t>変形，欠損</t>
  </si>
  <si>
    <t>材質劣化</t>
  </si>
  <si>
    <t>Ⅱa</t>
  </si>
  <si>
    <t>Ⅱb</t>
  </si>
  <si>
    <t>覆工</t>
  </si>
  <si>
    <t>アーチ（左側）</t>
  </si>
  <si>
    <t>アーチ（天端）</t>
  </si>
  <si>
    <t>横断目地（天端）</t>
  </si>
  <si>
    <t>Ⅰ</t>
  </si>
  <si>
    <t>横断目地（左側）</t>
  </si>
  <si>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16"/>
  </si>
  <si>
    <t>アーチ（右側）</t>
  </si>
  <si>
    <t>継続</t>
  </si>
  <si>
    <t>未</t>
  </si>
  <si>
    <t>路面</t>
  </si>
  <si>
    <t>S008</t>
  </si>
  <si>
    <t>S009</t>
  </si>
  <si>
    <t>S003</t>
  </si>
  <si>
    <t>車道</t>
  </si>
  <si>
    <t>0.20m×0.10m</t>
  </si>
  <si>
    <t>PE</t>
  </si>
  <si>
    <t>大日本ダイヤコンサルタント株式会社</t>
  </si>
  <si>
    <t>斉藤 寿英</t>
  </si>
  <si>
    <t>PS</t>
  </si>
  <si>
    <t>坑門</t>
  </si>
  <si>
    <t>面壁・妻壁等</t>
  </si>
  <si>
    <t>S002</t>
  </si>
  <si>
    <t>S004</t>
  </si>
  <si>
    <t>0.10m×0.05m</t>
  </si>
  <si>
    <t>S005</t>
  </si>
  <si>
    <t>S006</t>
  </si>
  <si>
    <t>S010</t>
  </si>
  <si>
    <t>S011</t>
  </si>
  <si>
    <t>今回新規変状</t>
  </si>
  <si>
    <t>7.00m×0.50m</t>
  </si>
  <si>
    <t>にじみ (Ⅱb判定)</t>
  </si>
  <si>
    <t>0.20m×0.05m</t>
  </si>
  <si>
    <t>0.2m×0.05m (Ⅱb判定)</t>
  </si>
  <si>
    <t>0.30m×0.05m</t>
  </si>
  <si>
    <t>0.3m×0.05m (Ⅱb判定)</t>
  </si>
  <si>
    <t>横断目地（右側）</t>
  </si>
  <si>
    <t>0.25m×0.05m</t>
  </si>
  <si>
    <t>0.25m×0.05m (Ⅱb判定)</t>
  </si>
  <si>
    <t>0.30m×0.10m</t>
  </si>
  <si>
    <t>S013</t>
  </si>
  <si>
    <t>0.3m×0.1m (Ⅱa判定)</t>
  </si>
  <si>
    <t>S014</t>
  </si>
  <si>
    <t>S015</t>
  </si>
  <si>
    <t>S016</t>
  </si>
  <si>
    <t>S017</t>
  </si>
  <si>
    <t>S018</t>
  </si>
  <si>
    <t>0.15m×0.05m</t>
  </si>
  <si>
    <t>0.15m×0.05m (Ⅱb判定)</t>
  </si>
  <si>
    <t>(ｵｵﾊﾗｽﾞｲﾄﾞｳ)</t>
  </si>
  <si>
    <t>大原隧道</t>
  </si>
  <si>
    <t>国道489号</t>
  </si>
  <si>
    <t>防府土木建築事務所山口支所</t>
  </si>
  <si>
    <t>―</t>
  </si>
  <si>
    <t>対策済み (Ⅰ判定)</t>
  </si>
  <si>
    <t>はく落防止対策工を実施</t>
  </si>
  <si>
    <t>済</t>
  </si>
  <si>
    <t>S001</t>
  </si>
  <si>
    <t>漏水対策工を実施</t>
  </si>
  <si>
    <t>4.55m×0.50m</t>
  </si>
  <si>
    <t>監視（日常巡視）</t>
  </si>
  <si>
    <t>7.20m×0.50m</t>
  </si>
  <si>
    <t>5.45m×0.50m</t>
  </si>
  <si>
    <t>0.30m×0.15m</t>
  </si>
  <si>
    <t>側溝</t>
  </si>
  <si>
    <t>0.30m×86.00m</t>
  </si>
  <si>
    <t>水平打ち継ぎ目（左側）</t>
  </si>
  <si>
    <t>0.15m×0.80m</t>
  </si>
  <si>
    <t>0.15m×0.8m (Ⅱb判定)</t>
  </si>
  <si>
    <t>側壁（左側）</t>
  </si>
  <si>
    <t>7.70m×0.50m</t>
  </si>
  <si>
    <t>5.55m×0.50m</t>
  </si>
  <si>
    <t>3.90m×0.50m</t>
  </si>
  <si>
    <t>0.15m×0.40m</t>
  </si>
  <si>
    <t>6.70m×0.50m(1滴/分)</t>
  </si>
  <si>
    <t>0.20m×1.10m</t>
  </si>
  <si>
    <t>2.15m×0.50m</t>
  </si>
  <si>
    <t>0.25m×0.70m</t>
  </si>
  <si>
    <t>0.25m×0.7m (Ⅱb判定)</t>
  </si>
  <si>
    <t>2.55m×0.55m</t>
  </si>
  <si>
    <t>はく落 0.3m×0.1m (Ⅰ判定)</t>
  </si>
  <si>
    <t>6.65m×0.50m(1滴/分)</t>
  </si>
  <si>
    <t>6.55m×2.00m</t>
  </si>
  <si>
    <t>2.55m×0.50m</t>
  </si>
  <si>
    <t>4.85m×0.85m</t>
  </si>
  <si>
    <t>はく落 0.9m×0.1m (Ⅰ判定)</t>
  </si>
  <si>
    <t>はく落 0.3m×0.25m (Ⅰ判定)</t>
  </si>
  <si>
    <t>7.20m×0.50m(1滴/分)</t>
  </si>
  <si>
    <t>3.00m×0.50m</t>
  </si>
  <si>
    <t>5.45m×1.55m</t>
  </si>
  <si>
    <t>8.60m×0.50m</t>
  </si>
  <si>
    <t>6.45m×0.50m(1滴/分)</t>
  </si>
  <si>
    <t>5.60m×1.85m</t>
  </si>
  <si>
    <t>4.80m×5.10m</t>
  </si>
  <si>
    <t>2.50m×1.65m</t>
  </si>
  <si>
    <t>2.50m×1.20m</t>
  </si>
  <si>
    <t>0.2m×0.1m (Ⅱb判定)</t>
  </si>
  <si>
    <t>水平打ち継ぎ目（右側）</t>
  </si>
  <si>
    <t>2.60m×0.50m</t>
  </si>
  <si>
    <t>6.65m×1.50m</t>
  </si>
  <si>
    <t>6.00m×1.15m</t>
  </si>
  <si>
    <t>6.50m×1.50m</t>
  </si>
  <si>
    <t>4.80m×5.50m</t>
  </si>
  <si>
    <t>横断目地（全周）</t>
  </si>
  <si>
    <t>0.30m×0.70m</t>
  </si>
  <si>
    <t>0.3m×0.7m (Ⅱb判定)</t>
  </si>
  <si>
    <t>0.20m×0.50m</t>
  </si>
  <si>
    <t>0.2m×0.5m (Ⅱb判定)</t>
  </si>
  <si>
    <t>2.80m×0.50m</t>
  </si>
  <si>
    <t>6.50m×4.70m</t>
  </si>
  <si>
    <t>8.15m×3.30m</t>
  </si>
  <si>
    <t>6.65m×0.50m(1.5滴/分)</t>
  </si>
  <si>
    <t>滴水 5ml/min (Ⅱa判定)</t>
  </si>
  <si>
    <t>6.95m×0.50m(3滴/分)</t>
  </si>
  <si>
    <t>0.20m×0.40m</t>
  </si>
  <si>
    <t>4.30m×5.85m</t>
  </si>
  <si>
    <t>S007</t>
  </si>
  <si>
    <t>0.10m×2.40m</t>
  </si>
  <si>
    <t>0.1m×2.4m (Ⅱb判定)</t>
  </si>
  <si>
    <t>2.60m×0.95m</t>
  </si>
  <si>
    <t>4.40m×0.50m</t>
  </si>
  <si>
    <t>6.70m×0.50m</t>
  </si>
  <si>
    <t>6.65m×0.50m</t>
  </si>
  <si>
    <t>2.45m×1.85m</t>
  </si>
  <si>
    <t>0.70m×1.15m</t>
  </si>
  <si>
    <t>0.25m×0.10m</t>
  </si>
  <si>
    <t>0.25m×0.1m (Ⅱb判定)</t>
  </si>
  <si>
    <t>0.10m×1.70m</t>
  </si>
  <si>
    <t>0.03m×0.15m</t>
  </si>
  <si>
    <t>0.03m×0.15m (Ⅱb判定)</t>
  </si>
  <si>
    <t>1.20m×0.50m</t>
  </si>
  <si>
    <t>2.95m×0.50m</t>
  </si>
  <si>
    <t>0.10m×0.35m</t>
  </si>
  <si>
    <t>0.1m×0.35m (Ⅱa判定)</t>
  </si>
  <si>
    <t>はく落 1.2m×0.4m (Ⅰ判定)</t>
  </si>
  <si>
    <t>3.75m×0.80m</t>
  </si>
  <si>
    <t>0.10m×0.10m</t>
  </si>
  <si>
    <t>6.60m×3.35m</t>
  </si>
  <si>
    <t>0.50m×3.60m</t>
  </si>
  <si>
    <t>0.15m×1.00m</t>
  </si>
  <si>
    <t>0.15m×0.9m (Ⅱb判定)</t>
  </si>
  <si>
    <t>ひび割れ対策工を実施</t>
  </si>
  <si>
    <t>6.30m×0.70m</t>
  </si>
  <si>
    <t>6.95m×1.15m</t>
  </si>
  <si>
    <t>0.15m×1.80m</t>
  </si>
  <si>
    <t>0.15m×1.20m</t>
  </si>
  <si>
    <t>4.70m×0.50m</t>
  </si>
  <si>
    <t>0.25m×0.95m</t>
  </si>
  <si>
    <t>3.00m×1.55m</t>
  </si>
  <si>
    <t>5.35m×2.30m</t>
  </si>
  <si>
    <t>0.25m×0.15m</t>
  </si>
  <si>
    <t>0.25m×0.1m (Ⅱa判定)</t>
  </si>
  <si>
    <t>側壁（右側）</t>
  </si>
  <si>
    <t>2.05m×0.50m</t>
  </si>
  <si>
    <t>6.80m×0.50m(2滴/分)</t>
  </si>
  <si>
    <t>6.10m×0.75m</t>
  </si>
  <si>
    <t>1.25m×1.70m</t>
  </si>
  <si>
    <t>S012</t>
  </si>
  <si>
    <t>6.00m×1.70m</t>
  </si>
  <si>
    <t>6.80m×1.85m</t>
  </si>
  <si>
    <t>8.75m×0.50m</t>
  </si>
  <si>
    <t>0.90m×0.50m</t>
  </si>
  <si>
    <t>1.70m×2.50m</t>
  </si>
  <si>
    <t>2.70m×2.30m</t>
  </si>
  <si>
    <t>1.60m×2.30m</t>
  </si>
  <si>
    <t>1.6m×2.3m (Ⅱa判定)</t>
  </si>
  <si>
    <t>0.40m×0.20m</t>
  </si>
  <si>
    <t>0.4m×0.2m (Ⅱa判定)</t>
  </si>
  <si>
    <t>6.50m×1.90m</t>
  </si>
  <si>
    <t>4.50m×0.50m</t>
  </si>
  <si>
    <t>6.30m×0.50m(1滴/分)</t>
  </si>
  <si>
    <t>0.1m×0.05m (Ⅱb判定)</t>
  </si>
  <si>
    <t>2.45m×3.80m</t>
  </si>
  <si>
    <t>6.00m×0.50m(1滴/分)</t>
  </si>
  <si>
    <t>6.50m×0.50m(1滴/分)</t>
  </si>
  <si>
    <t>3.10m×1.85m</t>
  </si>
  <si>
    <t>0.05m×0.15m</t>
  </si>
  <si>
    <t>0.05m×0.15m (Ⅱb判定)</t>
  </si>
  <si>
    <t>6.75m×0.50m</t>
  </si>
  <si>
    <t>6.45m×0.50m</t>
  </si>
  <si>
    <t>1.40m×0.50m</t>
  </si>
  <si>
    <t>6.80m×0.50m(1滴/分)</t>
  </si>
  <si>
    <t>7.75m×0.50m</t>
  </si>
  <si>
    <t>2.60m×2.45m</t>
  </si>
  <si>
    <t>2.55m×1.65m</t>
  </si>
  <si>
    <t>2.90m×0.50m</t>
  </si>
  <si>
    <t>5.30m×0.50m</t>
  </si>
  <si>
    <t>0.10m×2.60m</t>
  </si>
  <si>
    <t>0.1m×1.8m (Ⅱa判定)</t>
  </si>
  <si>
    <t>0.45m×2.10m</t>
  </si>
  <si>
    <t>1.15m×2.05m</t>
  </si>
  <si>
    <t>はく落 0.4m×0.1m (Ⅰ判定)</t>
  </si>
  <si>
    <t>4.30m×0.50m</t>
  </si>
  <si>
    <t>0.15m×0.60m</t>
  </si>
  <si>
    <t>0.15m×0.6m (Ⅱa判定)</t>
  </si>
  <si>
    <t>4.75m×0.50m</t>
  </si>
  <si>
    <t>0.20m×0.70m</t>
  </si>
  <si>
    <t>0.25m×0.7m (Ⅱa判定)</t>
  </si>
  <si>
    <t>はく落 0.2m×1.5m (Ⅰ判定)</t>
  </si>
  <si>
    <t>6.55m×0.50m(1滴/分)</t>
  </si>
  <si>
    <t>1.00m×2.60m</t>
  </si>
  <si>
    <t>1.0m×2.6m (Ⅱb判定)</t>
  </si>
  <si>
    <t>0.45m×0.50m</t>
  </si>
  <si>
    <t>4.15m×0.50m</t>
  </si>
  <si>
    <t>0.15m×0.20m</t>
  </si>
  <si>
    <t>5.45m×1.75m</t>
  </si>
  <si>
    <t>前回変状記録無し</t>
  </si>
  <si>
    <t xml:space="preserve">面壁に補修跡（モルタル補修工）。前回点検以前補修工事が実施された箇所に今回も変状は見られず、現状で利用者被害がないと判断しⅠ判定とした。  </t>
  </si>
  <si>
    <t xml:space="preserve">横断目地部(アーチ左側)に補修跡（線導水工）。前回点検以前補修工事が実施された箇所に今回も変状は見られず、現状で利用者被害がないと判断しⅠ判定とした。  </t>
  </si>
  <si>
    <t xml:space="preserve">横断目地部(アーチ左側)ににじみ（滞水無し）。現状で利用者被害の可能性は低いため、監視にとどめる。 </t>
  </si>
  <si>
    <t xml:space="preserve">横断目地部(天端)ににじみ（滞水無し）。現状で利用者被害の可能性は低いため、監視にとどめる。 </t>
  </si>
  <si>
    <t xml:space="preserve">横断目地部(アーチ右側)ににじみ（滞水無し）。現状で利用者被害の可能性は低いため、監視にとどめる。 </t>
  </si>
  <si>
    <t xml:space="preserve">横断目地部(天端)に豆板。現状で利用者被害の可能性は低いため、監視にとどめる。 </t>
  </si>
  <si>
    <t xml:space="preserve">側溝に落葉詰まり（トンネル全線）。現状で利用者被害の可能性は低いため、監視にとどめる。 </t>
  </si>
  <si>
    <t xml:space="preserve">水平打ち継ぎ目(左側)沿いにうき。現状で利用者被害の可能性は低いため、監視にとどめる。 </t>
  </si>
  <si>
    <t xml:space="preserve">側壁部(左側)に補修跡（線導水工）。前回点検以前補修工事が実施された箇所に今回も変状は見られず、現状で利用者被害がないと判断しⅠ判定とした。  </t>
  </si>
  <si>
    <t xml:space="preserve">アーチ部(天端)ににじみ（滞水無し）。現状で利用者被害の可能性は低いため、監視にとどめる。 </t>
  </si>
  <si>
    <t xml:space="preserve">アーチ部(天端)に滴水（滞水無し）。将来的に利用者に影響が及ぶ可能性があるため、重点的な監視及び計画的な対策を必要とする。 </t>
  </si>
  <si>
    <t xml:space="preserve">アーチ部(右側)に豆板。現状で利用者被害の可能性は低いため、監視にとどめる。 </t>
  </si>
  <si>
    <t xml:space="preserve">側壁部(左側)ににじみ（滞水無し）。現状で利用者被害の可能性は低いため、監視にとどめる。 </t>
  </si>
  <si>
    <t xml:space="preserve">横断目地部(側壁左側)ににじみ（滞水有り）。現状で利用者被害の可能性は低いため、監視にとどめる。 </t>
  </si>
  <si>
    <t xml:space="preserve">横断目地部(アーチ左側)に補修跡(はつり工)。補修工事が実施されたことにより状態は改善され、現状で利用者被害がないと判断しⅠ判定とした。  </t>
  </si>
  <si>
    <t xml:space="preserve">横断目地部(アーチ右側)に補修跡（線導水工）。前回点検以前補修工事が実施された箇所に今回も変状は見られず、現状で利用者被害がないと判断しⅠ判定とした。  </t>
  </si>
  <si>
    <t xml:space="preserve">水平打ち継ぎ目(左側)沿いににじみ（滞水有り）。現状で利用者被害の可能性は低いため、監視にとどめる。 </t>
  </si>
  <si>
    <t xml:space="preserve">横断目地部(アーチ左側)ににじみ（滞水有り）。現状で利用者被害の可能性は低いため、監視にとどめる。 </t>
  </si>
  <si>
    <t xml:space="preserve">アーチ部(左側)に補修跡(はつり工)。補修工事が実施されたことにより状態は改善され、現状で利用者被害がないと判断しⅠ判定とした。  </t>
  </si>
  <si>
    <t xml:space="preserve">アーチ部(天端)に滴水（滞水有り）。将来的に利用者に影響が及ぶ可能性があるため、重点的な監視及び計画的な対策を必要とする。 </t>
  </si>
  <si>
    <t xml:space="preserve">アーチ部(天端)に木片混入。現状で利用者被害の可能性は低いため、監視にとどめる。 </t>
  </si>
  <si>
    <t xml:space="preserve">横断目地部(アーチ右側)ににじみ（滞水有り）。現状で利用者被害の可能性は低いため、監視にとどめる。 </t>
  </si>
  <si>
    <t xml:space="preserve">アーチ部(左側)ににじみ（滞水有り）。現状で利用者被害の可能性は低いため、監視にとどめる。 </t>
  </si>
  <si>
    <t xml:space="preserve">横断目地部(天端)ににじみ（滞水有り）。現状で利用者被害の可能性は低いため、監視にとどめる。 </t>
  </si>
  <si>
    <t xml:space="preserve">アーチ部(右側)ににじみ（滞水有り）。現状で利用者被害の可能性は低いため、監視にとどめる。 </t>
  </si>
  <si>
    <t xml:space="preserve">水平打ち継ぎ目(右側)沿いににじみ（滞水無し）。現状で利用者被害の可能性は低いため、監視にとどめる。 </t>
  </si>
  <si>
    <t xml:space="preserve">水平打ち継ぎ目(右側)沿いに漏水跡。現状で利用者被害の可能性は低いため、監視にとどめる。 </t>
  </si>
  <si>
    <t xml:space="preserve">アーチ部(天端)ににじみ（滞水有り）。現状で利用者被害の可能性は低いため、監視にとどめる。 </t>
  </si>
  <si>
    <t xml:space="preserve">横断目地部(全周)に補修跡（線導水工）。前回点検以前補修工事が実施された箇所に今回も変状は見られず、現状で利用者被害がないと判断しⅠ判定とした。  </t>
  </si>
  <si>
    <t xml:space="preserve">横断目地部(アーチ左側)に線導水からの再漏水(にじみ)。現状で利用者被害の可能性は低いため、監視にとどめる。 </t>
  </si>
  <si>
    <t xml:space="preserve">側壁部(左側)に線導水からのにじみ（滞水無し）。現状で利用者被害の可能性は低いため、監視にとどめる。 </t>
  </si>
  <si>
    <t xml:space="preserve">アーチ部(右側)ににじみ・漏水跡（滞水無し）。現状で利用者被害の可能性は低いため、監視にとどめる。 </t>
  </si>
  <si>
    <t xml:space="preserve">横断目地部(天端)に滴水（滞水有り）。将来的に利用者に影響が及ぶ可能性があるため、重点的な監視及び計画的な対策を必要とする。 </t>
  </si>
  <si>
    <t xml:space="preserve">水平打ち継ぎ目(左側)沿いににじみ（滞水無し）。現状で利用者被害の可能性は低いため、監視にとどめる。 </t>
  </si>
  <si>
    <t xml:space="preserve">アーチ部(左側)ににじみ（滞水無し）。現状で利用者被害の可能性は低いため、監視にとどめる。 </t>
  </si>
  <si>
    <t xml:space="preserve">側壁部(左側)に漏水跡。現状で利用者被害の可能性は低いため、監視にとどめる。 </t>
  </si>
  <si>
    <t xml:space="preserve">アーチ部(天端)に補修跡(FRPメッシュシート工)。前回点検以前補修工事が実施された箇所に今回も変状は見られず、現状で利用者被害がないと判断しⅠ判定とした。  </t>
  </si>
  <si>
    <t xml:space="preserve">横断目地部(アーチ右側)に漏水跡。現状で利用者被害の可能性は低いため、監視にとどめる。 </t>
  </si>
  <si>
    <t xml:space="preserve">側壁部(左側)に木片混入。現状で利用者被害の可能性は低いため、監視にとどめる。 </t>
  </si>
  <si>
    <t xml:space="preserve">アーチ部(左側)にうき。将来的に利用者に影響が及ぶ可能性があるため、重点的な監視及び計画的な対策を必要とする。 </t>
  </si>
  <si>
    <t xml:space="preserve">横断目地部(天端)に補修跡(はつり工)。補修工事が実施されたことにより状態は改善され、現状で利用者被害がないと判断しⅠ判定とした。  </t>
  </si>
  <si>
    <t xml:space="preserve">横断目地部(アーチ右側)に遊離石灰。現状で利用者被害の可能性は低いため、監視にとどめる。 </t>
  </si>
  <si>
    <t xml:space="preserve">横断目地部(アーチ左側)にうき。。将来的に利用者に影響が及ぶ可能性があるため、重点的な監視及び計画的な対策を必要とする。 </t>
  </si>
  <si>
    <t xml:space="preserve">アーチ部(天端)にひび割れ沿いのにじみ（滞水有り）。現状で利用者被害の可能性は低いため、監視にとどめる。 </t>
  </si>
  <si>
    <t xml:space="preserve">アーチ部(左側)に補修跡（ひび割れ補修工）。前回点検以前補修工事が実施された箇所に今回も変状は見られず、現状で利用者被害がないと判断しⅠ判定とした。  </t>
  </si>
  <si>
    <t xml:space="preserve">アーチ部(天端)にひび割れ沿いのにじみ（滞水無し）。現状で利用者被害の可能性は低いため、監視にとどめる。 </t>
  </si>
  <si>
    <t xml:space="preserve">水平打ち継ぎ目(右側)沿いにうき。現状で利用者被害の可能性は低いため、監視にとどめる。 </t>
  </si>
  <si>
    <t xml:space="preserve">アーチ部(右側)にひび割れ沿いのにじみ（滞水無し）。現状で利用者被害の可能性は低いため、監視にとどめる。 </t>
  </si>
  <si>
    <t xml:space="preserve">横断目地部(天端)に補修跡うき。将来的に利用者に影響が及ぶ可能性があるため、重点的な監視及び計画的な対策を必要とする。 </t>
  </si>
  <si>
    <t xml:space="preserve">側壁部(右側)ににじみ（滞水無し）。現状で利用者被害の可能性は低いため、監視にとどめる。 </t>
  </si>
  <si>
    <t xml:space="preserve">アーチ部(天端)に漏水跡。現状で利用者被害の可能性は低いため、監視にとどめる。 </t>
  </si>
  <si>
    <t xml:space="preserve">横断目地部(アーチ左側)ににじみ（滞水無し）。将来的に利用者に影響が及ぶ可能性があるため、重点的な監視及び計画的な対策を必要とする。 </t>
  </si>
  <si>
    <t xml:space="preserve">アーチ部(天端)に遊離石灰。現状で利用者被害の可能性は低いため、監視にとどめる。 </t>
  </si>
  <si>
    <t xml:space="preserve">アーチ部(左側)に複数のはく落（表面劣化）。将来的に利用者に影響が及ぶ可能性があるため、重点的な監視及び計画的な対策を必要とする。 </t>
  </si>
  <si>
    <t xml:space="preserve">アーチ部(天端)に補修跡うき。将来的に利用者に影響が及ぶ可能性があるため、重点的な監視及び計画的な対策を必要とする。 </t>
  </si>
  <si>
    <t xml:space="preserve">アーチ部(天端)に補修跡（ひび割れ補修工）。前回点検以前補修工事が実施された箇所に今回も変状は見られず、現状で利用者被害がないと判断しⅠ判定とした。  </t>
  </si>
  <si>
    <t xml:space="preserve">アーチ部(右側)にはつり工跡からの異音。将来的に利用者に影響が及ぶ可能性があるため、重点的な監視及び計画的な対策を必要とする。 </t>
  </si>
  <si>
    <t xml:space="preserve">横断目地部(側壁右側)ににじみ（滞水無し）。現状で利用者被害の可能性は低いため、監視にとどめる。 </t>
  </si>
  <si>
    <t xml:space="preserve">アーチ部(左側)に木片混入。現状で利用者被害の可能性は低いため、監視にとどめる。 </t>
  </si>
  <si>
    <t xml:space="preserve">アーチ部(右側)に漏水跡。現状で利用者被害の可能性は低いため、監視にとどめる。 </t>
  </si>
  <si>
    <t xml:space="preserve">水平打ち継ぎ目(右側)沿いにうき。将来的に利用者に影響が及ぶ可能性があるため、重点的な監視及び計画的な対策を必要とする。 </t>
  </si>
  <si>
    <t xml:space="preserve">横断目地部(アーチ左側)に漏水跡。現状で利用者被害の可能性は低いため、監視にとどめる。 </t>
  </si>
  <si>
    <t xml:space="preserve">アーチ部(天端)にうき。将来的に利用者に影響が及ぶ可能性があるため、重点的な監視及び計画的な対策を必要とする。 </t>
  </si>
  <si>
    <t xml:space="preserve">水平打ち継ぎ目(右側)沿いに補修跡(断面修復工)。補修工事が実施されたことにより状態は改善され、現状で利用者被害がないと判断しⅠ判定とした。  </t>
  </si>
  <si>
    <t xml:space="preserve">側壁部(左側)に表面劣化。現状で利用者被害の可能性は低いため、監視にとどめる。 </t>
  </si>
  <si>
    <t xml:space="preserve">面壁に補修跡（断面修復工）。前回点検以前補修工事が実施された箇所に今回も変状は見られず、現状で利用者被害がないと判断しⅠ判定とした。  </t>
  </si>
  <si>
    <t xml:space="preserve">面壁ににじみ（滞水無し）。現状で利用者被害の可能性は低いため、監視にとどめる。 </t>
  </si>
  <si>
    <t>－</t>
  </si>
  <si>
    <t>車道に滞水(S003-3,6,S004-1,2,5,7,8,9,10,11からの漏水が原因である)。</t>
    <phoneticPr fontId="10"/>
  </si>
  <si>
    <t xml:space="preserve">車道に滞水(S005-1,2,7,8からの漏水が原因である)。 </t>
    <phoneticPr fontId="10"/>
  </si>
  <si>
    <t>車道に滞水(S006-6,8,9からの漏水が原因である)。</t>
    <phoneticPr fontId="10"/>
  </si>
  <si>
    <t>車道に滞水(S007-5からの漏水が原因である)。</t>
    <phoneticPr fontId="10"/>
  </si>
  <si>
    <t>車道に滞水(S009-11からの漏水が原因である)。</t>
    <phoneticPr fontId="10"/>
  </si>
  <si>
    <t>車道に滞水(S010アーチ天端からの漏水が原因である)。</t>
    <phoneticPr fontId="10"/>
  </si>
  <si>
    <t>車道に滞水(S011-7,8からの漏水が原因である)。</t>
    <phoneticPr fontId="10"/>
  </si>
  <si>
    <t>車道に滞水(S015-5,6からの漏水が原因である)。</t>
    <phoneticPr fontId="10"/>
  </si>
  <si>
    <t>車道に滞水(S013アーチ天端からの漏水が原因である)。</t>
    <phoneticPr fontId="10"/>
  </si>
  <si>
    <t>車道に遊離石灰(S014-2,7,8からの漏水が原因である)。</t>
    <phoneticPr fontId="10"/>
  </si>
  <si>
    <t>車道に遊離石灰(S015-6,7からの漏水が原因である)。</t>
    <phoneticPr fontId="10"/>
  </si>
  <si>
    <t>車道に滞水(S016-7からの漏水が原因である)。</t>
    <phoneticPr fontId="10"/>
  </si>
  <si>
    <t>■定期点検記録様式　健全性の診断の区分に関する所見</t>
    <rPh sb="1" eb="3">
      <t>テイキ</t>
    </rPh>
    <rPh sb="3" eb="5">
      <t>テンケン</t>
    </rPh>
    <rPh sb="5" eb="7">
      <t>キロクヨウシキ</t>
    </rPh>
    <rPh sb="10" eb="13">
      <t>ケンゼンセイ</t>
    </rPh>
    <rPh sb="14" eb="16">
      <t>シンダン</t>
    </rPh>
    <rPh sb="17" eb="19">
      <t>クブン</t>
    </rPh>
    <rPh sb="20" eb="21">
      <t>カン</t>
    </rPh>
    <rPh sb="23" eb="25">
      <t>ショケン</t>
    </rPh>
    <phoneticPr fontId="6"/>
  </si>
  <si>
    <t>フリガナ</t>
    <phoneticPr fontId="6"/>
  </si>
  <si>
    <t>路線名</t>
    <phoneticPr fontId="9"/>
  </si>
  <si>
    <t>定期点検実施者</t>
    <rPh sb="4" eb="7">
      <t>ジッシシャ</t>
    </rPh>
    <phoneticPr fontId="6"/>
  </si>
  <si>
    <t>名  称</t>
    <rPh sb="0" eb="4">
      <t>メイショウ</t>
    </rPh>
    <phoneticPr fontId="6"/>
  </si>
  <si>
    <t>管理者名</t>
    <rPh sb="0" eb="4">
      <t>カンリシャメイ</t>
    </rPh>
    <phoneticPr fontId="6"/>
  </si>
  <si>
    <t>道路トンネルの健全性の診断の区分の所見</t>
    <rPh sb="0" eb="2">
      <t>ドウロ</t>
    </rPh>
    <rPh sb="7" eb="10">
      <t>ケンゼンセイ</t>
    </rPh>
    <rPh sb="11" eb="13">
      <t>シンダン</t>
    </rPh>
    <rPh sb="14" eb="16">
      <t>クブン</t>
    </rPh>
    <rPh sb="17" eb="19">
      <t>ショケン</t>
    </rPh>
    <phoneticPr fontId="10"/>
  </si>
  <si>
    <t>１．変状・異常の内容と部位
・漏水、うき・はく離主体でアーチ部天端から肩部にかけて発生している。
２．変状等の原因（推定）
・1969年の施工であり、トンネル工法は矢板工法における鋼アーチ支保工である。施工方法は機械化によって行われているため、覆工の品質は比較的安定している。矢板工法の特徴として、土圧等をうけやすいため、施工初期の外力によるひび割れが発生している。また、防水対策が施されていないと想定されるため、漏水が発生している。
３．施設の現状と次回定期点検まで及び将来における構造物の状態（推定）
■構造物としての安全性や安定
・トンネル断面が小さく、かつ単心円形状であるため外力に対して強い構造である。コンター図より外力の疑いは少なく、外力性特有の変状や大きく進展したひび割れが認められなかったため、構造上軸力が十分に伝達され安定性は高い。
■道路利用者被害の発生の可能性
・うき・はく離は、今後の経年劣化により剥落の可能性がある。漏水は、度合いの進行の可能性がある。
■特定事象との関連性
・起終点両坑口周辺は基岩盤が安定しており、膨張性地山には該当せず、有害水も認められない。
■その他の変状の状態
・本体工については特別な対応は不要。
・附属物は、今後、利用者被害のリスクがある。
４．措置の必要性の判断に関わる事項
・アーチ部や横断目地部、水平打ち継ぎ目にうきの兆候が認められるため、はく落対策の措置の実施が必要な状態である。
・アーチ部や横断目地部に滴水が認められるため、漏水対策工の措置の実施が必要な状態である。
・デリネーターや表示板取付金具は、速やかに交換および再設置することが望ましい。
５．その他、次回定期点検への引継ぎ事項
・前回定期点検でⅡaと診断されたうき・剥離は全て残置されている。打音異常は無いが一部で進行も認められ、将来的に落下する可能性があるため、周辺の打音検査を密に行うこと。
・覆工より新たに滴水を伴う漏水が認められている。利用者の安全性を損なう可能性があるか確認すること。
・附属物の措置が行われていない場合、その状態を入念に確認すること。</t>
    <phoneticPr fontId="10"/>
  </si>
  <si>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6"/>
  </si>
  <si>
    <t>路 線 名</t>
    <rPh sb="0" eb="1">
      <t>ミチ</t>
    </rPh>
    <rPh sb="2" eb="3">
      <t>セン</t>
    </rPh>
    <rPh sb="4" eb="5">
      <t>メイ</t>
    </rPh>
    <phoneticPr fontId="6"/>
  </si>
  <si>
    <t>定期点検実施者</t>
    <rPh sb="0" eb="2">
      <t>テイキ</t>
    </rPh>
    <rPh sb="2" eb="4">
      <t>テンケン</t>
    </rPh>
    <rPh sb="4" eb="7">
      <t>ジッシシャ</t>
    </rPh>
    <phoneticPr fontId="6"/>
  </si>
  <si>
    <t>名　称</t>
    <rPh sb="0" eb="1">
      <t>ナ</t>
    </rPh>
    <rPh sb="2" eb="3">
      <t>ショウ</t>
    </rPh>
    <phoneticPr fontId="6"/>
  </si>
  <si>
    <t>管理者名</t>
    <rPh sb="0" eb="3">
      <t>カンリシャ</t>
    </rPh>
    <rPh sb="3" eb="4">
      <t>メイ</t>
    </rPh>
    <phoneticPr fontId="6"/>
  </si>
  <si>
    <t>対象箇所</t>
    <rPh sb="0" eb="2">
      <t>タイショウ</t>
    </rPh>
    <rPh sb="2" eb="4">
      <t>カショ</t>
    </rPh>
    <phoneticPr fontId="6"/>
  </si>
  <si>
    <t>理由</t>
    <rPh sb="0" eb="2">
      <t>リユウ</t>
    </rPh>
    <phoneticPr fontId="6"/>
  </si>
  <si>
    <t>対応策</t>
    <rPh sb="0" eb="3">
      <t>タイオウサク</t>
    </rPh>
    <phoneticPr fontId="6"/>
  </si>
  <si>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6"/>
  </si>
  <si>
    <t>※　数が多い場合は、適時、表の行を増やすこと。</t>
    <phoneticPr fontId="10"/>
  </si>
  <si>
    <t>様式F用→</t>
    <rPh sb="0" eb="2">
      <t>ヨウシキ</t>
    </rPh>
    <rPh sb="3" eb="4">
      <t>ヨウ</t>
    </rPh>
    <phoneticPr fontId="9"/>
  </si>
  <si>
    <t>覆工スパン</t>
    <rPh sb="0" eb="2">
      <t>フッコウ</t>
    </rPh>
    <phoneticPr fontId="30"/>
  </si>
  <si>
    <t>変    状    数</t>
    <rPh sb="0" eb="1">
      <t>ヘン</t>
    </rPh>
    <rPh sb="5" eb="6">
      <t>ジョウ</t>
    </rPh>
    <rPh sb="10" eb="11">
      <t>スウ</t>
    </rPh>
    <phoneticPr fontId="30"/>
  </si>
  <si>
    <t>変    状    規    模</t>
    <rPh sb="0" eb="1">
      <t>ヘン</t>
    </rPh>
    <rPh sb="5" eb="6">
      <t>ジョウ</t>
    </rPh>
    <rPh sb="10" eb="11">
      <t>キ</t>
    </rPh>
    <rPh sb="15" eb="16">
      <t>ボ</t>
    </rPh>
    <phoneticPr fontId="30"/>
  </si>
  <si>
    <t>番号</t>
    <rPh sb="0" eb="2">
      <t>バンゴウ</t>
    </rPh>
    <phoneticPr fontId="10"/>
  </si>
  <si>
    <t>延長
（ｍ）</t>
    <rPh sb="0" eb="2">
      <t>エンチョウ</t>
    </rPh>
    <phoneticPr fontId="10"/>
  </si>
  <si>
    <t>健全性の診断の
区分</t>
    <rPh sb="4" eb="6">
      <t>シンダン</t>
    </rPh>
    <rPh sb="8" eb="10">
      <t>クブン</t>
    </rPh>
    <phoneticPr fontId="10"/>
  </si>
  <si>
    <t>対策区分の判定</t>
    <rPh sb="0" eb="2">
      <t>タイサク</t>
    </rPh>
    <rPh sb="2" eb="4">
      <t>クブン</t>
    </rPh>
    <rPh sb="5" eb="7">
      <t>ハンテイ</t>
    </rPh>
    <phoneticPr fontId="30"/>
  </si>
  <si>
    <t>覆工スパン長（ｍ）</t>
    <rPh sb="0" eb="2">
      <t>フッコウ</t>
    </rPh>
    <rPh sb="5" eb="6">
      <t>ナガ</t>
    </rPh>
    <phoneticPr fontId="30"/>
  </si>
  <si>
    <t>変状の発生範囲の規模（㎡）</t>
    <rPh sb="0" eb="2">
      <t>ヘンジョウ</t>
    </rPh>
    <rPh sb="3" eb="5">
      <t>ハッセイ</t>
    </rPh>
    <rPh sb="5" eb="7">
      <t>ハンイ</t>
    </rPh>
    <rPh sb="8" eb="10">
      <t>キボ</t>
    </rPh>
    <phoneticPr fontId="30"/>
  </si>
  <si>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6"/>
  </si>
  <si>
    <t xml:space="preserve">外力 </t>
    <rPh sb="0" eb="2">
      <t>ガイリョク</t>
    </rPh>
    <phoneticPr fontId="30"/>
  </si>
  <si>
    <t>材質劣化</t>
    <rPh sb="0" eb="2">
      <t>ザイシツ</t>
    </rPh>
    <rPh sb="2" eb="4">
      <t>レッカ</t>
    </rPh>
    <phoneticPr fontId="30"/>
  </si>
  <si>
    <t>漏水</t>
    <rPh sb="0" eb="2">
      <t>ロウスイ</t>
    </rPh>
    <phoneticPr fontId="30"/>
  </si>
  <si>
    <r>
      <t xml:space="preserve">外力 </t>
    </r>
    <r>
      <rPr>
        <vertAlign val="superscript"/>
        <sz val="9"/>
        <rFont val="HGSｺﾞｼｯｸM"/>
        <family val="3"/>
        <charset val="128"/>
      </rPr>
      <t>注2</t>
    </r>
    <rPh sb="0" eb="2">
      <t>ガイリョク</t>
    </rPh>
    <rPh sb="3" eb="4">
      <t>チュウ</t>
    </rPh>
    <phoneticPr fontId="30"/>
  </si>
  <si>
    <t>定期点検業者</t>
    <rPh sb="4" eb="6">
      <t>ギョウシャ</t>
    </rPh>
    <phoneticPr fontId="6"/>
  </si>
  <si>
    <t>Ⅳ</t>
    <phoneticPr fontId="30"/>
  </si>
  <si>
    <t>Ⅲ</t>
    <phoneticPr fontId="30"/>
  </si>
  <si>
    <t>Ⅱa</t>
    <phoneticPr fontId="30"/>
  </si>
  <si>
    <t>Ⅱb</t>
    <phoneticPr fontId="30"/>
  </si>
  <si>
    <t>スパン別変状展開図</t>
    <rPh sb="3" eb="4">
      <t>ベツ</t>
    </rPh>
    <rPh sb="4" eb="5">
      <t>ヘン</t>
    </rPh>
    <rPh sb="5" eb="6">
      <t>ジョウ</t>
    </rPh>
    <rPh sb="6" eb="9">
      <t>テンカイズ</t>
    </rPh>
    <phoneticPr fontId="9"/>
  </si>
  <si>
    <t>【健全性判定集計表】</t>
    <phoneticPr fontId="9"/>
  </si>
  <si>
    <t>スパン番号</t>
    <rPh sb="3" eb="5">
      <t>バンゴウ</t>
    </rPh>
    <phoneticPr fontId="9"/>
  </si>
  <si>
    <t>スパン長</t>
    <rPh sb="3" eb="4">
      <t>ナガ</t>
    </rPh>
    <phoneticPr fontId="9"/>
  </si>
  <si>
    <t>前回定期点検時の判定</t>
    <rPh sb="0" eb="2">
      <t>ゼンカイ</t>
    </rPh>
    <rPh sb="6" eb="7">
      <t>ジ</t>
    </rPh>
    <rPh sb="8" eb="10">
      <t>ハンテイ</t>
    </rPh>
    <phoneticPr fontId="9"/>
  </si>
  <si>
    <t>応急措置前の判定</t>
    <rPh sb="0" eb="2">
      <t>オウキュウ</t>
    </rPh>
    <rPh sb="2" eb="4">
      <t>ソチ</t>
    </rPh>
    <rPh sb="4" eb="5">
      <t>マエ</t>
    </rPh>
    <rPh sb="6" eb="8">
      <t>ハンテイ</t>
    </rPh>
    <phoneticPr fontId="9"/>
  </si>
  <si>
    <t>対策区分毎の
変状の有無</t>
    <rPh sb="0" eb="2">
      <t>タイサク</t>
    </rPh>
    <rPh sb="2" eb="4">
      <t>クブン</t>
    </rPh>
    <rPh sb="4" eb="5">
      <t>ゴト</t>
    </rPh>
    <rPh sb="7" eb="9">
      <t>ヘンジョウ</t>
    </rPh>
    <rPh sb="10" eb="12">
      <t>ウム</t>
    </rPh>
    <phoneticPr fontId="9"/>
  </si>
  <si>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9"/>
  </si>
  <si>
    <r>
      <t>備考</t>
    </r>
    <r>
      <rPr>
        <vertAlign val="superscript"/>
        <sz val="9"/>
        <rFont val="HGSｺﾞｼｯｸM"/>
        <family val="3"/>
        <charset val="128"/>
      </rPr>
      <t>注2</t>
    </r>
    <rPh sb="0" eb="2">
      <t>ビコウ</t>
    </rPh>
    <rPh sb="2" eb="3">
      <t>チュウ</t>
    </rPh>
    <phoneticPr fontId="9"/>
  </si>
  <si>
    <t>変状区分</t>
    <rPh sb="0" eb="2">
      <t>ヘンジョウ</t>
    </rPh>
    <rPh sb="2" eb="4">
      <t>クブン</t>
    </rPh>
    <phoneticPr fontId="9"/>
  </si>
  <si>
    <t>変状種類</t>
    <rPh sb="0" eb="2">
      <t>ヘンジョウ</t>
    </rPh>
    <rPh sb="2" eb="4">
      <t>シュルイ</t>
    </rPh>
    <phoneticPr fontId="9"/>
  </si>
  <si>
    <r>
      <t>外力</t>
    </r>
    <r>
      <rPr>
        <vertAlign val="superscript"/>
        <sz val="9"/>
        <rFont val="HGSｺﾞｼｯｸM"/>
        <family val="3"/>
        <charset val="128"/>
      </rPr>
      <t>注1</t>
    </r>
    <rPh sb="0" eb="2">
      <t>ガイリョク</t>
    </rPh>
    <rPh sb="2" eb="3">
      <t>チュウ</t>
    </rPh>
    <phoneticPr fontId="9"/>
  </si>
  <si>
    <r>
      <t>材質劣化</t>
    </r>
    <r>
      <rPr>
        <vertAlign val="superscript"/>
        <sz val="9"/>
        <rFont val="HGSｺﾞｼｯｸM"/>
        <family val="3"/>
        <charset val="128"/>
      </rPr>
      <t>注1</t>
    </r>
    <rPh sb="0" eb="2">
      <t>ザイシツ</t>
    </rPh>
    <rPh sb="2" eb="4">
      <t>レッカ</t>
    </rPh>
    <rPh sb="4" eb="5">
      <t>チュウ</t>
    </rPh>
    <phoneticPr fontId="9"/>
  </si>
  <si>
    <r>
      <t>漏水</t>
    </r>
    <r>
      <rPr>
        <vertAlign val="superscript"/>
        <sz val="9"/>
        <rFont val="HGSｺﾞｼｯｸM"/>
        <family val="3"/>
        <charset val="128"/>
      </rPr>
      <t>注1</t>
    </r>
    <rPh sb="0" eb="2">
      <t>ロウスイ</t>
    </rPh>
    <rPh sb="2" eb="3">
      <t>チュウ</t>
    </rPh>
    <phoneticPr fontId="9"/>
  </si>
  <si>
    <t>Ⅳ</t>
    <phoneticPr fontId="9"/>
  </si>
  <si>
    <t>Ⅲ</t>
    <phoneticPr fontId="9"/>
  </si>
  <si>
    <t>Ⅱa</t>
    <phoneticPr fontId="9"/>
  </si>
  <si>
    <t>Ⅱb</t>
    <phoneticPr fontId="9"/>
  </si>
  <si>
    <t>集計
判定
診断</t>
    <rPh sb="0" eb="2">
      <t>シュウケイ</t>
    </rPh>
    <rPh sb="3" eb="5">
      <t>ハンテイ</t>
    </rPh>
    <rPh sb="6" eb="8">
      <t>シンダン</t>
    </rPh>
    <phoneticPr fontId="9"/>
  </si>
  <si>
    <t>変状の発生規模合計(㎡)</t>
    <rPh sb="0" eb="2">
      <t>ヘンジョウ</t>
    </rPh>
    <rPh sb="3" eb="5">
      <t>ハッセイ</t>
    </rPh>
    <rPh sb="5" eb="7">
      <t>キボ</t>
    </rPh>
    <rPh sb="7" eb="9">
      <t>ゴウケイ</t>
    </rPh>
    <phoneticPr fontId="9"/>
  </si>
  <si>
    <t>－</t>
    <phoneticPr fontId="9"/>
  </si>
  <si>
    <t>覆工スパン単位の
健全性の
診断の区分</t>
    <rPh sb="9" eb="12">
      <t>ケンゼンセイ</t>
    </rPh>
    <rPh sb="14" eb="16">
      <t>シンダン</t>
    </rPh>
    <phoneticPr fontId="10"/>
  </si>
  <si>
    <t>対策区分の
判定結果</t>
    <rPh sb="0" eb="2">
      <t>タイサク</t>
    </rPh>
    <rPh sb="2" eb="4">
      <t>クブン</t>
    </rPh>
    <rPh sb="6" eb="8">
      <t>ハンテイ</t>
    </rPh>
    <rPh sb="8" eb="10">
      <t>ケッカ</t>
    </rPh>
    <phoneticPr fontId="9"/>
  </si>
  <si>
    <t>対策区分毎の変状数</t>
    <rPh sb="0" eb="2">
      <t>タイサク</t>
    </rPh>
    <rPh sb="2" eb="4">
      <t>クブン</t>
    </rPh>
    <rPh sb="4" eb="5">
      <t>ゴト</t>
    </rPh>
    <rPh sb="6" eb="8">
      <t>ヘンジョウ</t>
    </rPh>
    <rPh sb="8" eb="9">
      <t>スウ</t>
    </rPh>
    <phoneticPr fontId="9"/>
  </si>
  <si>
    <t>所見</t>
    <rPh sb="0" eb="2">
      <t>ショケン</t>
    </rPh>
    <phoneticPr fontId="9"/>
  </si>
  <si>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9"/>
  </si>
  <si>
    <t>注2：応急措置を実施した場合は、その詳細を備考に記載すること。</t>
    <rPh sb="0" eb="1">
      <t>チュウ</t>
    </rPh>
    <rPh sb="3" eb="5">
      <t>オウキュウ</t>
    </rPh>
    <rPh sb="5" eb="7">
      <t>ソチ</t>
    </rPh>
    <rPh sb="8" eb="10">
      <t>ジッシ</t>
    </rPh>
    <rPh sb="12" eb="14">
      <t>バアイ</t>
    </rPh>
    <rPh sb="18" eb="20">
      <t>ショウサイ</t>
    </rPh>
    <rPh sb="21" eb="23">
      <t>ビコウ</t>
    </rPh>
    <rPh sb="24" eb="26">
      <t>キサイ</t>
    </rPh>
    <phoneticPr fontId="9"/>
  </si>
  <si>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10"/>
  </si>
  <si>
    <t>（以下、印刷不要）</t>
    <rPh sb="1" eb="3">
      <t>イカ</t>
    </rPh>
    <rPh sb="4" eb="6">
      <t>インサツ</t>
    </rPh>
    <rPh sb="6" eb="8">
      <t>フヨウ</t>
    </rPh>
    <phoneticPr fontId="9"/>
  </si>
  <si>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9"/>
  </si>
  <si>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9"/>
  </si>
  <si>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9"/>
  </si>
  <si>
    <t>※4：本様式は覆工スパン毎に作成すること。</t>
    <rPh sb="3" eb="4">
      <t>ホン</t>
    </rPh>
    <rPh sb="4" eb="6">
      <t>ヨウシキ</t>
    </rPh>
    <rPh sb="7" eb="9">
      <t>フッコウ</t>
    </rPh>
    <rPh sb="12" eb="13">
      <t>ゴト</t>
    </rPh>
    <rPh sb="14" eb="16">
      <t>サクセイ</t>
    </rPh>
    <phoneticPr fontId="9"/>
  </si>
  <si>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9"/>
  </si>
  <si>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9"/>
  </si>
  <si>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9"/>
  </si>
  <si>
    <t>Ⅱ</t>
  </si>
  <si>
    <t>S019</t>
  </si>
  <si>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30"/>
  </si>
  <si>
    <t>フリガナ</t>
    <phoneticPr fontId="30"/>
  </si>
  <si>
    <t>路線名</t>
    <rPh sb="0" eb="2">
      <t>ロセン</t>
    </rPh>
    <rPh sb="2" eb="3">
      <t>メイ</t>
    </rPh>
    <phoneticPr fontId="30"/>
  </si>
  <si>
    <t>大日本ダイヤコンサルタント株式会社
斉藤 寿英</t>
  </si>
  <si>
    <t>定期点検
年月日</t>
    <phoneticPr fontId="10"/>
  </si>
  <si>
    <t xml:space="preserve"> </t>
    <phoneticPr fontId="30"/>
  </si>
  <si>
    <t>名  称</t>
    <rPh sb="0" eb="1">
      <t>ナ</t>
    </rPh>
    <rPh sb="3" eb="4">
      <t>ショウ</t>
    </rPh>
    <phoneticPr fontId="30"/>
  </si>
  <si>
    <t>管理者名</t>
    <rPh sb="0" eb="3">
      <t>カンリシャ</t>
    </rPh>
    <rPh sb="3" eb="4">
      <t>メイ</t>
    </rPh>
    <phoneticPr fontId="30"/>
  </si>
  <si>
    <t>【覆工スパン毎の変状数,  変状規模】</t>
    <phoneticPr fontId="30"/>
  </si>
  <si>
    <r>
      <t>対策区分の判定</t>
    </r>
    <r>
      <rPr>
        <vertAlign val="superscript"/>
        <sz val="9"/>
        <rFont val="HGSｺﾞｼｯｸM"/>
        <family val="3"/>
        <charset val="128"/>
      </rPr>
      <t>※1</t>
    </r>
    <rPh sb="0" eb="2">
      <t>タイサク</t>
    </rPh>
    <rPh sb="2" eb="4">
      <t>クブン</t>
    </rPh>
    <rPh sb="5" eb="7">
      <t>ハンテイ</t>
    </rPh>
    <phoneticPr fontId="30"/>
  </si>
  <si>
    <t>計</t>
    <rPh sb="0" eb="1">
      <t>ケイ</t>
    </rPh>
    <phoneticPr fontId="30"/>
  </si>
  <si>
    <t>注１：外力は覆工スパン単位で診断するため、覆工スパンの中で最も評価の厳しい健全性の診断の区分欄にのみスパン数1を、材質劣化、漏水はそれぞれの対策区分に変状数を記入すること。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シンダン</t>
    </rPh>
    <rPh sb="44" eb="46">
      <t>クブン</t>
    </rPh>
    <rPh sb="46" eb="47">
      <t>ラン</t>
    </rPh>
    <rPh sb="53" eb="54">
      <t>スウ</t>
    </rPh>
    <rPh sb="70" eb="72">
      <t>タイサク</t>
    </rPh>
    <phoneticPr fontId="30"/>
  </si>
  <si>
    <t>注２：外力は覆工スパン単位で診断するため、覆工スパンの中で最も評価の厳しい健全性の診断の区分欄にのみスパン長を記入すること。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シンダン</t>
    </rPh>
    <rPh sb="44" eb="46">
      <t>クブン</t>
    </rPh>
    <rPh sb="46" eb="47">
      <t>ラン</t>
    </rPh>
    <rPh sb="53" eb="54">
      <t>ナガ</t>
    </rPh>
    <rPh sb="55" eb="57">
      <t>キニュウ</t>
    </rPh>
    <phoneticPr fontId="30"/>
  </si>
  <si>
    <t>※１：本様式は様式D‐3の集計結果を掲載すること。</t>
    <rPh sb="3" eb="4">
      <t>ホン</t>
    </rPh>
    <rPh sb="4" eb="6">
      <t>ヨウシキ</t>
    </rPh>
    <rPh sb="7" eb="9">
      <t>ヨウシキ</t>
    </rPh>
    <rPh sb="13" eb="15">
      <t>シュウケイ</t>
    </rPh>
    <rPh sb="15" eb="17">
      <t>ケッカ</t>
    </rPh>
    <rPh sb="18" eb="20">
      <t>ケイサイ</t>
    </rPh>
    <phoneticPr fontId="30"/>
  </si>
  <si>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30"/>
  </si>
  <si>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30"/>
  </si>
  <si>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6"/>
  </si>
  <si>
    <t>トンネル変状展開図</t>
    <rPh sb="4" eb="5">
      <t>ヘン</t>
    </rPh>
    <rPh sb="5" eb="6">
      <t>ジョウ</t>
    </rPh>
    <rPh sb="6" eb="9">
      <t>テンカイズ</t>
    </rPh>
    <phoneticPr fontId="9"/>
  </si>
  <si>
    <t>トンネル全体変状展開図</t>
    <rPh sb="4" eb="6">
      <t>ゼンタイ</t>
    </rPh>
    <rPh sb="6" eb="7">
      <t>ヘン</t>
    </rPh>
    <rPh sb="7" eb="8">
      <t>ジョウ</t>
    </rPh>
    <rPh sb="8" eb="11">
      <t>テンカイズ</t>
    </rPh>
    <phoneticPr fontId="9"/>
  </si>
  <si>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9"/>
  </si>
  <si>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6"/>
  </si>
  <si>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16"/>
  </si>
  <si>
    <t>定期点検年月日</t>
    <rPh sb="4" eb="7">
      <t>ネンガッピ</t>
    </rPh>
    <phoneticPr fontId="16"/>
  </si>
  <si>
    <t>覆工スパン番号</t>
    <rPh sb="0" eb="2">
      <t>フッコウ</t>
    </rPh>
    <rPh sb="5" eb="7">
      <t>バンゴウ</t>
    </rPh>
    <phoneticPr fontId="30"/>
  </si>
  <si>
    <t>異常番号</t>
    <rPh sb="0" eb="2">
      <t>イジョウ</t>
    </rPh>
    <rPh sb="2" eb="4">
      <t>バンゴウ</t>
    </rPh>
    <phoneticPr fontId="30"/>
  </si>
  <si>
    <t>対象箇所</t>
    <rPh sb="0" eb="2">
      <t>タイショウ</t>
    </rPh>
    <rPh sb="2" eb="4">
      <t>カショ</t>
    </rPh>
    <phoneticPr fontId="30"/>
  </si>
  <si>
    <t>その他施設</t>
  </si>
  <si>
    <t>部位区分</t>
    <rPh sb="0" eb="2">
      <t>ブイ</t>
    </rPh>
    <rPh sb="2" eb="4">
      <t>クブン</t>
    </rPh>
    <phoneticPr fontId="30"/>
  </si>
  <si>
    <t>取付部材</t>
  </si>
  <si>
    <t>異常の種類</t>
    <rPh sb="0" eb="2">
      <t>イジョウ</t>
    </rPh>
    <rPh sb="3" eb="5">
      <t>シュルイ</t>
    </rPh>
    <phoneticPr fontId="30"/>
  </si>
  <si>
    <t>附属物本体</t>
  </si>
  <si>
    <t>異常判定区分</t>
    <rPh sb="0" eb="2">
      <t>イジョウ</t>
    </rPh>
    <rPh sb="2" eb="4">
      <t>ハンテイ</t>
    </rPh>
    <rPh sb="4" eb="6">
      <t>クブン</t>
    </rPh>
    <phoneticPr fontId="30"/>
  </si>
  <si>
    <t>×</t>
  </si>
  <si>
    <t>メモ</t>
    <phoneticPr fontId="30"/>
  </si>
  <si>
    <t>表示板取付金具変形</t>
  </si>
  <si>
    <t>デリネーター変形</t>
  </si>
  <si>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9"/>
  </si>
  <si>
    <t>※　応急措置を実施した場合は、その実施状況が分かる写真を添付すること。</t>
    <rPh sb="4" eb="6">
      <t>ソチ</t>
    </rPh>
    <phoneticPr fontId="10"/>
  </si>
  <si>
    <t>※　変状数に準じてシートを追加すること。</t>
    <rPh sb="2" eb="4">
      <t>ヘンジョウ</t>
    </rPh>
    <rPh sb="4" eb="5">
      <t>スウ</t>
    </rPh>
    <rPh sb="6" eb="7">
      <t>ジュン</t>
    </rPh>
    <rPh sb="13" eb="15">
      <t>ツイカ</t>
    </rPh>
    <phoneticPr fontId="9"/>
  </si>
  <si>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6"/>
  </si>
  <si>
    <t>定期点検結果</t>
    <rPh sb="4" eb="6">
      <t>ケッカ</t>
    </rPh>
    <phoneticPr fontId="6"/>
  </si>
  <si>
    <t>覆工
スパン
番号</t>
    <rPh sb="0" eb="2">
      <t>フッコウ</t>
    </rPh>
    <rPh sb="7" eb="9">
      <t>バンゴウ</t>
    </rPh>
    <phoneticPr fontId="6"/>
  </si>
  <si>
    <t>変状
番号</t>
    <rPh sb="0" eb="2">
      <t>ヘンジョウ</t>
    </rPh>
    <rPh sb="3" eb="5">
      <t>バンゴウ</t>
    </rPh>
    <phoneticPr fontId="6"/>
  </si>
  <si>
    <t>距離
（m）</t>
    <rPh sb="0" eb="2">
      <t>キョリ</t>
    </rPh>
    <phoneticPr fontId="6"/>
  </si>
  <si>
    <t>変状部位</t>
    <rPh sb="0" eb="2">
      <t>ヘンジョウ</t>
    </rPh>
    <rPh sb="2" eb="4">
      <t>ブイ</t>
    </rPh>
    <phoneticPr fontId="6"/>
  </si>
  <si>
    <t>変  状  の  内  容</t>
    <rPh sb="0" eb="1">
      <t>ヘン</t>
    </rPh>
    <rPh sb="3" eb="4">
      <t>ジョウ</t>
    </rPh>
    <rPh sb="9" eb="10">
      <t>ウチ</t>
    </rPh>
    <rPh sb="12" eb="13">
      <t>カタチ</t>
    </rPh>
    <phoneticPr fontId="6"/>
  </si>
  <si>
    <t>前回定期点検時の状態</t>
    <rPh sb="0" eb="2">
      <t>ゼンカイ</t>
    </rPh>
    <rPh sb="6" eb="7">
      <t>ジ</t>
    </rPh>
    <rPh sb="8" eb="10">
      <t>ジョウタイ</t>
    </rPh>
    <phoneticPr fontId="6"/>
  </si>
  <si>
    <t>今回定期点検結果</t>
    <rPh sb="0" eb="2">
      <t>コンカイ</t>
    </rPh>
    <rPh sb="6" eb="8">
      <t>ケッカ</t>
    </rPh>
    <phoneticPr fontId="6"/>
  </si>
  <si>
    <t>措置履歴</t>
    <rPh sb="0" eb="2">
      <t>ソチ</t>
    </rPh>
    <rPh sb="2" eb="4">
      <t>リレキ</t>
    </rPh>
    <phoneticPr fontId="6"/>
  </si>
  <si>
    <t>対応方針
・
特記事項</t>
    <rPh sb="0" eb="2">
      <t>タイオウ</t>
    </rPh>
    <rPh sb="2" eb="4">
      <t>ホウシン</t>
    </rPh>
    <rPh sb="7" eb="9">
      <t>トッキ</t>
    </rPh>
    <rPh sb="9" eb="11">
      <t>ジコウ</t>
    </rPh>
    <phoneticPr fontId="6"/>
  </si>
  <si>
    <t>変状区分</t>
    <rPh sb="0" eb="2">
      <t>ヘンジョウ</t>
    </rPh>
    <rPh sb="2" eb="4">
      <t>クブン</t>
    </rPh>
    <phoneticPr fontId="6"/>
  </si>
  <si>
    <t>変状の発生範囲の規模</t>
    <rPh sb="0" eb="2">
      <t>ヘンジョウ</t>
    </rPh>
    <rPh sb="3" eb="5">
      <t>ハッセイ</t>
    </rPh>
    <rPh sb="5" eb="7">
      <t>ハンイ</t>
    </rPh>
    <rPh sb="8" eb="10">
      <t>キボ</t>
    </rPh>
    <phoneticPr fontId="6"/>
  </si>
  <si>
    <t>前回定期点検時の変状の発生範囲及び規模</t>
    <rPh sb="2" eb="4">
      <t>テイキ</t>
    </rPh>
    <rPh sb="4" eb="6">
      <t>テンケン</t>
    </rPh>
    <rPh sb="6" eb="7">
      <t>ジ</t>
    </rPh>
    <phoneticPr fontId="10"/>
  </si>
  <si>
    <t>対策区分</t>
    <rPh sb="0" eb="2">
      <t>タイサク</t>
    </rPh>
    <rPh sb="2" eb="4">
      <t>クブン</t>
    </rPh>
    <phoneticPr fontId="6"/>
  </si>
  <si>
    <t>対策区分</t>
    <phoneticPr fontId="10"/>
  </si>
  <si>
    <t>調査の
要否</t>
    <rPh sb="0" eb="2">
      <t>チョウサ</t>
    </rPh>
    <rPh sb="4" eb="6">
      <t>ヨウヒ</t>
    </rPh>
    <phoneticPr fontId="6"/>
  </si>
  <si>
    <t>措置の
要否</t>
    <rPh sb="0" eb="2">
      <t>ソチ</t>
    </rPh>
    <rPh sb="4" eb="6">
      <t>ヨウヒ</t>
    </rPh>
    <phoneticPr fontId="6"/>
  </si>
  <si>
    <t>実施</t>
    <rPh sb="0" eb="2">
      <t>ジッシ</t>
    </rPh>
    <phoneticPr fontId="6"/>
  </si>
  <si>
    <t>措置の実施状況</t>
    <rPh sb="0" eb="2">
      <t>ソチ</t>
    </rPh>
    <rPh sb="3" eb="5">
      <t>ジッシ</t>
    </rPh>
    <rPh sb="5" eb="7">
      <t>ジョウキョウ</t>
    </rPh>
    <phoneticPr fontId="6"/>
  </si>
  <si>
    <t>対策済み</t>
    <phoneticPr fontId="10"/>
  </si>
  <si>
    <t>否</t>
  </si>
  <si>
    <t>2.28m2</t>
  </si>
  <si>
    <t>にじみ</t>
    <phoneticPr fontId="10"/>
  </si>
  <si>
    <t>要監視</t>
  </si>
  <si>
    <t>監視</t>
  </si>
  <si>
    <t>3.60m2</t>
  </si>
  <si>
    <t>2.73m2</t>
  </si>
  <si>
    <t>0.05m2</t>
  </si>
  <si>
    <t>前回変状記録無し</t>
    <phoneticPr fontId="10"/>
  </si>
  <si>
    <t>1.00m2</t>
  </si>
  <si>
    <t>今回新規変状</t>
    <phoneticPr fontId="10"/>
  </si>
  <si>
    <t>監視・定期的清掃</t>
  </si>
  <si>
    <t>0.12m2</t>
  </si>
  <si>
    <t>3.85m2</t>
  </si>
  <si>
    <t>2.78m2</t>
  </si>
  <si>
    <t>1.95m2</t>
  </si>
  <si>
    <t>0.06m2</t>
  </si>
  <si>
    <t>3.35m2</t>
  </si>
  <si>
    <t>要対策</t>
  </si>
  <si>
    <t>漏水対策工</t>
  </si>
  <si>
    <t>0.22m2</t>
  </si>
  <si>
    <t>1.08m2</t>
  </si>
  <si>
    <t>0.18m2</t>
  </si>
  <si>
    <t>1.40m2</t>
  </si>
  <si>
    <t>対策済み</t>
  </si>
  <si>
    <t>3.33m2</t>
  </si>
  <si>
    <t>13.10m2</t>
  </si>
  <si>
    <t>1.28m2</t>
  </si>
  <si>
    <t>4.12m2</t>
  </si>
  <si>
    <t>0.01m2</t>
  </si>
  <si>
    <t>1.50m2</t>
  </si>
  <si>
    <t>8.45m2</t>
  </si>
  <si>
    <t>4.30m2</t>
  </si>
  <si>
    <t>3.23m2</t>
  </si>
  <si>
    <t>10.36m2</t>
  </si>
  <si>
    <t>4.13m2</t>
  </si>
  <si>
    <t>3.00m2</t>
  </si>
  <si>
    <t>0.02m2</t>
  </si>
  <si>
    <t>1.30m2</t>
  </si>
  <si>
    <t>定期点検結果</t>
    <rPh sb="0" eb="6">
      <t>テイキテンケンケッカ</t>
    </rPh>
    <phoneticPr fontId="10"/>
  </si>
  <si>
    <t>9.98m2</t>
  </si>
  <si>
    <t>6.90m2</t>
  </si>
  <si>
    <t>9.75m2</t>
  </si>
  <si>
    <t>0.21m2</t>
  </si>
  <si>
    <t>0.10m2</t>
  </si>
  <si>
    <t>30.55m2</t>
  </si>
  <si>
    <t>26.90m2</t>
  </si>
  <si>
    <t>滴水 5ml/min</t>
    <phoneticPr fontId="10"/>
  </si>
  <si>
    <t>3.48m2</t>
  </si>
  <si>
    <t>0.08m2</t>
  </si>
  <si>
    <t>0.24m2</t>
  </si>
  <si>
    <t>2.47m2</t>
  </si>
  <si>
    <t>2.20m2</t>
  </si>
  <si>
    <t>0.81m2</t>
  </si>
  <si>
    <t>3.50m2</t>
  </si>
  <si>
    <t>0.03m2</t>
  </si>
  <si>
    <t>0.17m2</t>
  </si>
  <si>
    <t>0.60m2</t>
  </si>
  <si>
    <t>1.48m2</t>
  </si>
  <si>
    <t>0.04m2</t>
  </si>
  <si>
    <t>はく落防止対策工</t>
  </si>
  <si>
    <t>22.11m2</t>
  </si>
  <si>
    <t>0.15m2</t>
  </si>
  <si>
    <t>0.14m2</t>
  </si>
  <si>
    <t>4.41m2</t>
  </si>
  <si>
    <t>7.99m2</t>
  </si>
  <si>
    <t>0.27m2</t>
  </si>
  <si>
    <t>2.35m2</t>
  </si>
  <si>
    <t>4.65m2</t>
  </si>
  <si>
    <t>12.31m2</t>
  </si>
  <si>
    <t>1.03m2</t>
  </si>
  <si>
    <t>3.40m2</t>
  </si>
  <si>
    <t>4.58m2</t>
  </si>
  <si>
    <t>10.20m2</t>
  </si>
  <si>
    <t>12.58m2</t>
  </si>
  <si>
    <t>4.38m2</t>
  </si>
  <si>
    <t>0.45m2</t>
  </si>
  <si>
    <t>6.21m2</t>
  </si>
  <si>
    <t>3.68m2</t>
  </si>
  <si>
    <t>12.35m2</t>
  </si>
  <si>
    <t>2.25m2</t>
  </si>
  <si>
    <t>3.15m2</t>
  </si>
  <si>
    <t>9.31m2</t>
  </si>
  <si>
    <t>3.25m2</t>
  </si>
  <si>
    <t>3.38m2</t>
  </si>
  <si>
    <t>0.70m2</t>
  </si>
  <si>
    <t>3.88m2</t>
  </si>
  <si>
    <t>4.21m2</t>
  </si>
  <si>
    <t>1.45m2</t>
  </si>
  <si>
    <t>2.65m2</t>
  </si>
  <si>
    <t>0.26m2</t>
  </si>
  <si>
    <t>2.36m2</t>
  </si>
  <si>
    <t>2.15m2</t>
  </si>
  <si>
    <t>0.09m2</t>
  </si>
  <si>
    <t>2.38m2</t>
  </si>
  <si>
    <t>3.28m2</t>
  </si>
  <si>
    <t>2.60m2</t>
  </si>
  <si>
    <t>0.23m2</t>
  </si>
  <si>
    <t>2.08m2</t>
  </si>
  <si>
    <t>9.54m2</t>
  </si>
  <si>
    <t>※　対策区分（応急措置後）の判定区分Ⅱb～Ⅳについて記入すること。また、点検前に実施された措置によりⅠと判定された変状も記入すること。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6" eb="28">
      <t>キニュウ</t>
    </rPh>
    <rPh sb="57" eb="59">
      <t>ヘンジョウ</t>
    </rPh>
    <rPh sb="60" eb="62">
      <t>キニュウ</t>
    </rPh>
    <phoneticPr fontId="9"/>
  </si>
  <si>
    <t>※　応急措置を実施しないで判定した変状の対策区分は、対策区分の応急措置後の欄に記入すること。</t>
    <rPh sb="37" eb="38">
      <t>ラン</t>
    </rPh>
    <rPh sb="39" eb="41">
      <t>キニュウ</t>
    </rPh>
    <phoneticPr fontId="10"/>
  </si>
  <si>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6"/>
  </si>
  <si>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6"/>
  </si>
  <si>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6"/>
  </si>
  <si>
    <t>※　行が不足する場合は、適時、表の行を増やすこと。</t>
    <rPh sb="2" eb="3">
      <t>ギョウ</t>
    </rPh>
    <rPh sb="4" eb="6">
      <t>フソク</t>
    </rPh>
    <rPh sb="8" eb="10">
      <t>バアイ</t>
    </rPh>
    <phoneticPr fontId="10"/>
  </si>
  <si>
    <t>■定期点検記録様式　定期点検結果総括表（トンネル内附属物等の取付状態）　【様式C-1-2】</t>
    <rPh sb="14" eb="15">
      <t>ムスビ</t>
    </rPh>
    <rPh sb="15" eb="16">
      <t>ハタシ</t>
    </rPh>
    <rPh sb="28" eb="29">
      <t>トウ</t>
    </rPh>
    <rPh sb="37" eb="39">
      <t>ヨウシキ</t>
    </rPh>
    <phoneticPr fontId="6"/>
  </si>
  <si>
    <t>定期点検実施者</t>
    <rPh sb="4" eb="6">
      <t>ジッシ</t>
    </rPh>
    <rPh sb="6" eb="7">
      <t>シャ</t>
    </rPh>
    <phoneticPr fontId="6"/>
  </si>
  <si>
    <t>異常
番号</t>
    <rPh sb="0" eb="2">
      <t>イジョウ</t>
    </rPh>
    <rPh sb="3" eb="5">
      <t>バンゴウ</t>
    </rPh>
    <phoneticPr fontId="6"/>
  </si>
  <si>
    <t>異常部位</t>
    <rPh sb="0" eb="2">
      <t>イジョウ</t>
    </rPh>
    <rPh sb="2" eb="4">
      <t>ブイ</t>
    </rPh>
    <phoneticPr fontId="6"/>
  </si>
  <si>
    <t>異　常  の  内　容</t>
    <rPh sb="0" eb="1">
      <t>イ</t>
    </rPh>
    <rPh sb="2" eb="3">
      <t>ツネ</t>
    </rPh>
    <rPh sb="8" eb="9">
      <t>ナイ</t>
    </rPh>
    <rPh sb="10" eb="11">
      <t>カタチ</t>
    </rPh>
    <phoneticPr fontId="6"/>
  </si>
  <si>
    <t>応急措置の
実施状況</t>
    <rPh sb="0" eb="2">
      <t>オウキュウ</t>
    </rPh>
    <rPh sb="2" eb="4">
      <t>ソチ</t>
    </rPh>
    <rPh sb="6" eb="8">
      <t>ジッシ</t>
    </rPh>
    <rPh sb="8" eb="10">
      <t>ジョウキョウ</t>
    </rPh>
    <phoneticPr fontId="6"/>
  </si>
  <si>
    <t>異常種類</t>
    <rPh sb="0" eb="2">
      <t>イジョウ</t>
    </rPh>
    <rPh sb="2" eb="4">
      <t>シュルイ</t>
    </rPh>
    <phoneticPr fontId="6"/>
  </si>
  <si>
    <t>異常の発生範囲の規模</t>
    <rPh sb="0" eb="2">
      <t>イジョウ</t>
    </rPh>
    <rPh sb="3" eb="5">
      <t>ハッセイ</t>
    </rPh>
    <rPh sb="5" eb="7">
      <t>ハンイ</t>
    </rPh>
    <rPh sb="8" eb="10">
      <t>キボ</t>
    </rPh>
    <phoneticPr fontId="6"/>
  </si>
  <si>
    <t>異常判定区分</t>
    <rPh sb="0" eb="2">
      <t>イジョウ</t>
    </rPh>
    <rPh sb="2" eb="4">
      <t>ハンテイ</t>
    </rPh>
    <rPh sb="4" eb="6">
      <t>クブン</t>
    </rPh>
    <phoneticPr fontId="6"/>
  </si>
  <si>
    <t>応急措置の内容</t>
    <rPh sb="0" eb="2">
      <t>オウキュウ</t>
    </rPh>
    <rPh sb="2" eb="4">
      <t>ソチ</t>
    </rPh>
    <rPh sb="5" eb="7">
      <t>ナイヨウ</t>
    </rPh>
    <phoneticPr fontId="6"/>
  </si>
  <si>
    <t>1箇所</t>
  </si>
  <si>
    <t>交換</t>
  </si>
  <si>
    <t>デリネーター交換</t>
  </si>
  <si>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9"/>
  </si>
  <si>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0"/>
  </si>
  <si>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6"/>
  </si>
  <si>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6"/>
  </si>
  <si>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6"/>
  </si>
  <si>
    <t>状態の把握の内容</t>
    <rPh sb="0" eb="2">
      <t>ジョウタイ</t>
    </rPh>
    <rPh sb="3" eb="5">
      <t>ハアク</t>
    </rPh>
    <rPh sb="6" eb="8">
      <t>ナイヨウ</t>
    </rPh>
    <phoneticPr fontId="9"/>
  </si>
  <si>
    <t>覆工スパン
番号</t>
    <rPh sb="0" eb="2">
      <t>フッコウ</t>
    </rPh>
    <rPh sb="6" eb="8">
      <t>バンゴウ</t>
    </rPh>
    <phoneticPr fontId="9"/>
  </si>
  <si>
    <t>年月日</t>
    <rPh sb="0" eb="2">
      <t>ネンゲツ</t>
    </rPh>
    <rPh sb="2" eb="3">
      <t>ニチ</t>
    </rPh>
    <phoneticPr fontId="9"/>
  </si>
  <si>
    <t>内容</t>
    <rPh sb="0" eb="2">
      <t>ナイヨウ</t>
    </rPh>
    <phoneticPr fontId="9"/>
  </si>
  <si>
    <t>結果</t>
    <rPh sb="0" eb="2">
      <t>ケッカ</t>
    </rPh>
    <phoneticPr fontId="9"/>
  </si>
  <si>
    <t>対策区分の
判定</t>
    <rPh sb="0" eb="2">
      <t>タイサク</t>
    </rPh>
    <rPh sb="2" eb="4">
      <t>クブン</t>
    </rPh>
    <rPh sb="6" eb="8">
      <t>ハンテイ</t>
    </rPh>
    <phoneticPr fontId="9"/>
  </si>
  <si>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0"/>
  </si>
  <si>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6"/>
  </si>
  <si>
    <t>定期点検年月日</t>
    <phoneticPr fontId="30"/>
  </si>
  <si>
    <t>路線名</t>
    <phoneticPr fontId="30"/>
  </si>
  <si>
    <t>管理者名</t>
    <phoneticPr fontId="30"/>
  </si>
  <si>
    <t>防府土木建築事務所
山口支所</t>
  </si>
  <si>
    <t>定期点検実施者</t>
    <phoneticPr fontId="30"/>
  </si>
  <si>
    <t>起点</t>
    <rPh sb="0" eb="2">
      <t>キテン</t>
    </rPh>
    <phoneticPr fontId="30"/>
  </si>
  <si>
    <t>緯度</t>
    <rPh sb="0" eb="2">
      <t>イド</t>
    </rPh>
    <phoneticPr fontId="30"/>
  </si>
  <si>
    <t>名　称</t>
    <rPh sb="0" eb="1">
      <t>メイ</t>
    </rPh>
    <rPh sb="2" eb="3">
      <t>ショウ</t>
    </rPh>
    <phoneticPr fontId="9"/>
  </si>
  <si>
    <t>経度</t>
    <rPh sb="0" eb="2">
      <t>ケイド</t>
    </rPh>
    <phoneticPr fontId="30"/>
  </si>
  <si>
    <t>所在地</t>
    <rPh sb="0" eb="3">
      <t>ショザイチ</t>
    </rPh>
    <phoneticPr fontId="9"/>
  </si>
  <si>
    <t>自</t>
    <rPh sb="0" eb="1">
      <t>ジ</t>
    </rPh>
    <phoneticPr fontId="9"/>
  </si>
  <si>
    <t>山口県山口市徳地野谷地先</t>
  </si>
  <si>
    <t>トンネル工法</t>
    <rPh sb="4" eb="6">
      <t>コウホウ</t>
    </rPh>
    <phoneticPr fontId="30"/>
  </si>
  <si>
    <t>矢板工法</t>
  </si>
  <si>
    <t>トンネル延長</t>
    <phoneticPr fontId="9"/>
  </si>
  <si>
    <t>L=</t>
    <phoneticPr fontId="9"/>
  </si>
  <si>
    <t>ｍ</t>
    <phoneticPr fontId="9"/>
  </si>
  <si>
    <t>自専道
or
一般道</t>
    <rPh sb="0" eb="1">
      <t>ジ</t>
    </rPh>
    <rPh sb="1" eb="2">
      <t>セン</t>
    </rPh>
    <rPh sb="2" eb="3">
      <t>ドウ</t>
    </rPh>
    <rPh sb="7" eb="10">
      <t>イッパンドウ</t>
    </rPh>
    <phoneticPr fontId="6"/>
  </si>
  <si>
    <t>一般道</t>
  </si>
  <si>
    <t>代替路の有無</t>
    <rPh sb="0" eb="2">
      <t>ダイガエ</t>
    </rPh>
    <rPh sb="2" eb="3">
      <t>ロ</t>
    </rPh>
    <rPh sb="4" eb="6">
      <t>ウム</t>
    </rPh>
    <phoneticPr fontId="6"/>
  </si>
  <si>
    <t>有</t>
  </si>
  <si>
    <t>終点</t>
    <rPh sb="0" eb="2">
      <t>シュウテン</t>
    </rPh>
    <phoneticPr fontId="30"/>
  </si>
  <si>
    <t>至</t>
    <rPh sb="0" eb="1">
      <t>イタ</t>
    </rPh>
    <phoneticPr fontId="9"/>
  </si>
  <si>
    <t>建設年度</t>
    <rPh sb="0" eb="2">
      <t>ケンセツ</t>
    </rPh>
    <rPh sb="2" eb="4">
      <t>ネンド</t>
    </rPh>
    <phoneticPr fontId="9"/>
  </si>
  <si>
    <t>不明</t>
  </si>
  <si>
    <t>幅員</t>
    <rPh sb="0" eb="2">
      <t>フクイン</t>
    </rPh>
    <phoneticPr fontId="9"/>
  </si>
  <si>
    <t>緊急輸送道路</t>
    <rPh sb="0" eb="2">
      <t>キンキュウ</t>
    </rPh>
    <rPh sb="2" eb="4">
      <t>ユソウ</t>
    </rPh>
    <rPh sb="4" eb="6">
      <t>ドウロ</t>
    </rPh>
    <phoneticPr fontId="6"/>
  </si>
  <si>
    <t>二次</t>
  </si>
  <si>
    <t>トンネル毎
の健全性の
診断の区分</t>
    <rPh sb="12" eb="14">
      <t>シンダン</t>
    </rPh>
    <rPh sb="15" eb="17">
      <t>クブン</t>
    </rPh>
    <phoneticPr fontId="30"/>
  </si>
  <si>
    <t>変状・異常
箇所数合計</t>
    <phoneticPr fontId="30"/>
  </si>
  <si>
    <t>トンネル本体工</t>
    <phoneticPr fontId="30"/>
  </si>
  <si>
    <t>材質劣化</t>
    <rPh sb="0" eb="2">
      <t>ザイシツ</t>
    </rPh>
    <rPh sb="2" eb="4">
      <t>レッカ</t>
    </rPh>
    <phoneticPr fontId="9"/>
  </si>
  <si>
    <t>Ⅱ</t>
    <phoneticPr fontId="9"/>
  </si>
  <si>
    <t>附属物等
の取付状態</t>
    <phoneticPr fontId="30"/>
  </si>
  <si>
    <t>◯
（応急措置後)</t>
    <phoneticPr fontId="30"/>
  </si>
  <si>
    <t>漏水</t>
    <rPh sb="0" eb="2">
      <t>ロウスイ</t>
    </rPh>
    <phoneticPr fontId="9"/>
  </si>
  <si>
    <t>✕</t>
    <phoneticPr fontId="30"/>
  </si>
  <si>
    <t>外力</t>
    <rPh sb="0" eb="2">
      <t>ガイリョク</t>
    </rPh>
    <phoneticPr fontId="9"/>
  </si>
  <si>
    <t>トンネル変状・異常箇所写真位置図</t>
    <rPh sb="4" eb="6">
      <t>ヘンジョウ</t>
    </rPh>
    <rPh sb="7" eb="9">
      <t>イジョウ</t>
    </rPh>
    <rPh sb="9" eb="11">
      <t>カショ</t>
    </rPh>
    <rPh sb="11" eb="13">
      <t>シャシン</t>
    </rPh>
    <rPh sb="13" eb="16">
      <t>イチズ</t>
    </rPh>
    <phoneticPr fontId="9"/>
  </si>
  <si>
    <t>注１：本位置図は、見下げた状態で記載すること。
注２：覆工スパン番号は横断目地毎(矢板工法の場合は上半アーチの
　　　横断目地毎)に設定すること。</t>
    <phoneticPr fontId="30"/>
  </si>
  <si>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30"/>
  </si>
  <si>
    <t>※1　トンネル本体工の変状数は、材質劣化、漏水に起因するものは変状単位で、外力に起因するものはスパン単位で計上すること。</t>
    <rPh sb="7" eb="10">
      <t>ホンタイコウ</t>
    </rPh>
    <phoneticPr fontId="9"/>
  </si>
  <si>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9"/>
  </si>
  <si>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9"/>
  </si>
  <si>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9"/>
  </si>
  <si>
    <t>■トンネル台帳  トンネル諸元、非常用施設諸元　【様式A-1】</t>
    <rPh sb="5" eb="7">
      <t>ダイチョウ</t>
    </rPh>
    <rPh sb="25" eb="27">
      <t>ヨウシキ</t>
    </rPh>
    <phoneticPr fontId="6"/>
  </si>
  <si>
    <t>施設ID</t>
    <rPh sb="0" eb="2">
      <t>シセツ</t>
    </rPh>
    <phoneticPr fontId="10"/>
  </si>
  <si>
    <t>(ｵｵﾊﾗｽﾞｲﾄﾞｳ)</t>
    <phoneticPr fontId="10"/>
  </si>
  <si>
    <t>国道489号</t>
    <rPh sb="0" eb="2">
      <t>コクドウ</t>
    </rPh>
    <rPh sb="5" eb="6">
      <t>ゴウ</t>
    </rPh>
    <phoneticPr fontId="6"/>
  </si>
  <si>
    <t>管理者名</t>
    <rPh sb="0" eb="4">
      <t>カンリシャメイ</t>
    </rPh>
    <phoneticPr fontId="9"/>
  </si>
  <si>
    <t>防府土木建築事務所
山口支所</t>
    <rPh sb="0" eb="2">
      <t>ホウフ</t>
    </rPh>
    <rPh sb="2" eb="4">
      <t>ドボク</t>
    </rPh>
    <rPh sb="4" eb="6">
      <t>ケンチク</t>
    </rPh>
    <rPh sb="6" eb="8">
      <t>ジム</t>
    </rPh>
    <rPh sb="8" eb="9">
      <t>ショ</t>
    </rPh>
    <rPh sb="10" eb="12">
      <t>ヤマグチ</t>
    </rPh>
    <rPh sb="12" eb="14">
      <t>シショ</t>
    </rPh>
    <phoneticPr fontId="6"/>
  </si>
  <si>
    <t>緊急輸送道路</t>
  </si>
  <si>
    <t>大原隧道</t>
    <rPh sb="0" eb="2">
      <t>オオハラ</t>
    </rPh>
    <rPh sb="2" eb="4">
      <t>ズイドウ</t>
    </rPh>
    <phoneticPr fontId="1"/>
  </si>
  <si>
    <t>代替路の有無</t>
  </si>
  <si>
    <t>山口県山口市徳地野谷地先</t>
    <rPh sb="10" eb="12">
      <t>チサキ</t>
    </rPh>
    <phoneticPr fontId="10"/>
  </si>
  <si>
    <t>作成者</t>
    <rPh sb="0" eb="3">
      <t>サクセイシャ</t>
    </rPh>
    <phoneticPr fontId="9"/>
  </si>
  <si>
    <r>
      <rPr>
        <sz val="6"/>
        <rFont val="HGSｺﾞｼｯｸM"/>
        <family val="3"/>
        <charset val="128"/>
      </rPr>
      <t>大日本ダイヤコンサルタント株式会社</t>
    </r>
    <r>
      <rPr>
        <sz val="10"/>
        <rFont val="HGSｺﾞｼｯｸM"/>
        <family val="3"/>
        <charset val="128"/>
      </rPr>
      <t xml:space="preserve">
斉藤 寿英</t>
    </r>
    <rPh sb="0" eb="17">
      <t>ダ</t>
    </rPh>
    <rPh sb="18" eb="20">
      <t>サイトウ</t>
    </rPh>
    <rPh sb="21" eb="22">
      <t>コトブキ</t>
    </rPh>
    <rPh sb="22" eb="23">
      <t>ヒデ</t>
    </rPh>
    <phoneticPr fontId="6"/>
  </si>
  <si>
    <t>作成年月日</t>
    <rPh sb="0" eb="2">
      <t>サクセイ</t>
    </rPh>
    <rPh sb="2" eb="5">
      <t>ネンガッピ</t>
    </rPh>
    <phoneticPr fontId="9"/>
  </si>
  <si>
    <t>ﾄﾝﾈﾙの分類</t>
    <rPh sb="5" eb="7">
      <t>ブンルイ</t>
    </rPh>
    <phoneticPr fontId="9"/>
  </si>
  <si>
    <t>起点</t>
    <rPh sb="0" eb="2">
      <t>キテン</t>
    </rPh>
    <phoneticPr fontId="6"/>
  </si>
  <si>
    <t>緯度</t>
    <rPh sb="0" eb="2">
      <t>いど</t>
    </rPh>
    <phoneticPr fontId="6" type="Hiragana"/>
  </si>
  <si>
    <t>完成年月日</t>
    <rPh sb="0" eb="2">
      <t>カンセイ</t>
    </rPh>
    <rPh sb="2" eb="5">
      <t>ネンガッピ</t>
    </rPh>
    <phoneticPr fontId="9"/>
  </si>
  <si>
    <t>舗装</t>
    <rPh sb="0" eb="2">
      <t>ホソウ</t>
    </rPh>
    <phoneticPr fontId="6"/>
  </si>
  <si>
    <t>種　別</t>
    <rPh sb="0" eb="1">
      <t>タネ</t>
    </rPh>
    <rPh sb="2" eb="3">
      <t>ベツ</t>
    </rPh>
    <phoneticPr fontId="6"/>
  </si>
  <si>
    <t>ｱｽﾌｧﾙﾄ舗装</t>
    <rPh sb="6" eb="8">
      <t>ホソウ</t>
    </rPh>
    <phoneticPr fontId="1"/>
  </si>
  <si>
    <t>トンネル非常用施設</t>
    <rPh sb="4" eb="7">
      <t>ヒジョウヨウ</t>
    </rPh>
    <rPh sb="7" eb="9">
      <t>シセツ</t>
    </rPh>
    <phoneticPr fontId="6"/>
  </si>
  <si>
    <t>施設の内訳</t>
    <rPh sb="0" eb="2">
      <t>シセツ</t>
    </rPh>
    <rPh sb="3" eb="5">
      <t>ウチワケ</t>
    </rPh>
    <phoneticPr fontId="6"/>
  </si>
  <si>
    <t>種別・方式</t>
    <rPh sb="0" eb="2">
      <t>シュベツ</t>
    </rPh>
    <rPh sb="3" eb="5">
      <t>ホウシキ</t>
    </rPh>
    <phoneticPr fontId="6"/>
  </si>
  <si>
    <t>型式</t>
    <rPh sb="0" eb="2">
      <t>ケイシキ</t>
    </rPh>
    <phoneticPr fontId="6"/>
  </si>
  <si>
    <t>個数</t>
    <rPh sb="0" eb="2">
      <t>コスウ</t>
    </rPh>
    <phoneticPr fontId="6"/>
  </si>
  <si>
    <t>更新年度</t>
    <rPh sb="0" eb="2">
      <t>こうしん</t>
    </rPh>
    <rPh sb="2" eb="4">
      <t>ねんど</t>
    </rPh>
    <phoneticPr fontId="6" type="Hiragana"/>
  </si>
  <si>
    <t>経度</t>
    <rPh sb="0" eb="2">
      <t>けいど</t>
    </rPh>
    <phoneticPr fontId="6" type="Hiragana"/>
  </si>
  <si>
    <t>供用年月日</t>
    <rPh sb="0" eb="2">
      <t>キョウヨウ</t>
    </rPh>
    <rPh sb="2" eb="5">
      <t>ネンガッピ</t>
    </rPh>
    <phoneticPr fontId="9"/>
  </si>
  <si>
    <t>厚　さ</t>
    <rPh sb="0" eb="1">
      <t>アツ</t>
    </rPh>
    <phoneticPr fontId="6"/>
  </si>
  <si>
    <t>通報設備</t>
    <rPh sb="0" eb="2">
      <t>ツウホウ</t>
    </rPh>
    <rPh sb="2" eb="4">
      <t>セツビ</t>
    </rPh>
    <phoneticPr fontId="6"/>
  </si>
  <si>
    <t>通話型通報設備</t>
    <rPh sb="0" eb="2">
      <t>ツウワ</t>
    </rPh>
    <rPh sb="2" eb="3">
      <t>ガタ</t>
    </rPh>
    <rPh sb="3" eb="5">
      <t>ツウホウ</t>
    </rPh>
    <rPh sb="5" eb="7">
      <t>セツビ</t>
    </rPh>
    <phoneticPr fontId="6"/>
  </si>
  <si>
    <t>終点</t>
    <rPh sb="0" eb="2">
      <t>シュウテン</t>
    </rPh>
    <phoneticPr fontId="6"/>
  </si>
  <si>
    <t>トンネル区分</t>
    <rPh sb="4" eb="6">
      <t>クブン</t>
    </rPh>
    <phoneticPr fontId="6"/>
  </si>
  <si>
    <t>D等級</t>
    <rPh sb="1" eb="3">
      <t>トウキュウ</t>
    </rPh>
    <phoneticPr fontId="1"/>
  </si>
  <si>
    <t>面　積</t>
    <rPh sb="0" eb="1">
      <t>メン</t>
    </rPh>
    <rPh sb="2" eb="3">
      <t>セキ</t>
    </rPh>
    <phoneticPr fontId="6"/>
  </si>
  <si>
    <t>操作型通報設備</t>
    <rPh sb="0" eb="2">
      <t>ソウサ</t>
    </rPh>
    <rPh sb="2" eb="3">
      <t>ガタ</t>
    </rPh>
    <rPh sb="3" eb="5">
      <t>ツウホウ</t>
    </rPh>
    <rPh sb="5" eb="7">
      <t>セツビ</t>
    </rPh>
    <phoneticPr fontId="6"/>
  </si>
  <si>
    <t>内装種類</t>
    <rPh sb="0" eb="2">
      <t>ナイソウ</t>
    </rPh>
    <rPh sb="2" eb="4">
      <t>シュルイ</t>
    </rPh>
    <phoneticPr fontId="6"/>
  </si>
  <si>
    <t>更新年次</t>
    <rPh sb="0" eb="2">
      <t>コウシン</t>
    </rPh>
    <rPh sb="2" eb="4">
      <t>ネンジ</t>
    </rPh>
    <phoneticPr fontId="6"/>
  </si>
  <si>
    <t>自動通報設備</t>
    <rPh sb="0" eb="2">
      <t>ジドウ</t>
    </rPh>
    <rPh sb="2" eb="4">
      <t>ツウホウ</t>
    </rPh>
    <rPh sb="4" eb="6">
      <t>セツビ</t>
    </rPh>
    <phoneticPr fontId="6"/>
  </si>
  <si>
    <t>一般有料区分</t>
    <rPh sb="0" eb="2">
      <t>イッパン</t>
    </rPh>
    <rPh sb="2" eb="4">
      <t>ユウリョウ</t>
    </rPh>
    <rPh sb="4" eb="6">
      <t>クブン</t>
    </rPh>
    <phoneticPr fontId="6"/>
  </si>
  <si>
    <t>一般</t>
    <rPh sb="0" eb="2">
      <t>イッパン</t>
    </rPh>
    <phoneticPr fontId="1"/>
  </si>
  <si>
    <t>天井板種類</t>
    <rPh sb="0" eb="2">
      <t>テンジョウ</t>
    </rPh>
    <rPh sb="2" eb="3">
      <t>バン</t>
    </rPh>
    <rPh sb="3" eb="5">
      <t>シュルイ</t>
    </rPh>
    <phoneticPr fontId="6"/>
  </si>
  <si>
    <t>排水</t>
    <rPh sb="0" eb="2">
      <t>ハイスイ</t>
    </rPh>
    <phoneticPr fontId="6"/>
  </si>
  <si>
    <t>警報設備</t>
    <rPh sb="0" eb="2">
      <t>ケイホウ</t>
    </rPh>
    <rPh sb="2" eb="4">
      <t>セツビ</t>
    </rPh>
    <phoneticPr fontId="6"/>
  </si>
  <si>
    <t>非常警報設備</t>
    <rPh sb="0" eb="2">
      <t>ヒジョウ</t>
    </rPh>
    <rPh sb="2" eb="4">
      <t>ケイホウ</t>
    </rPh>
    <rPh sb="4" eb="6">
      <t>セツビ</t>
    </rPh>
    <phoneticPr fontId="6"/>
  </si>
  <si>
    <t>土かぶり</t>
    <rPh sb="0" eb="1">
      <t>ツチ</t>
    </rPh>
    <phoneticPr fontId="6"/>
  </si>
  <si>
    <t>m</t>
  </si>
  <si>
    <t>坑門</t>
    <rPh sb="0" eb="2">
      <t>コウモン</t>
    </rPh>
    <phoneticPr fontId="6"/>
  </si>
  <si>
    <t>形式</t>
    <rPh sb="0" eb="2">
      <t>ケイシキ</t>
    </rPh>
    <phoneticPr fontId="6"/>
  </si>
  <si>
    <t>面壁型</t>
    <rPh sb="0" eb="3">
      <t>メンペキカタ</t>
    </rPh>
    <phoneticPr fontId="1"/>
  </si>
  <si>
    <t>消火設備</t>
    <rPh sb="0" eb="2">
      <t>ショウカ</t>
    </rPh>
    <rPh sb="2" eb="4">
      <t>セツビ</t>
    </rPh>
    <phoneticPr fontId="6"/>
  </si>
  <si>
    <t>消 火 器</t>
    <rPh sb="0" eb="1">
      <t>ケ</t>
    </rPh>
    <rPh sb="2" eb="3">
      <t>ヒ</t>
    </rPh>
    <rPh sb="4" eb="5">
      <t>ウツワ</t>
    </rPh>
    <phoneticPr fontId="6"/>
  </si>
  <si>
    <t>内空断面積</t>
    <rPh sb="0" eb="1">
      <t>ナイ</t>
    </rPh>
    <rPh sb="1" eb="2">
      <t>クウ</t>
    </rPh>
    <rPh sb="2" eb="5">
      <t>ダンメンセキ</t>
    </rPh>
    <phoneticPr fontId="6"/>
  </si>
  <si>
    <t>㎡</t>
    <phoneticPr fontId="10"/>
  </si>
  <si>
    <t>延長</t>
    <rPh sb="0" eb="2">
      <t>エンチョウ</t>
    </rPh>
    <phoneticPr fontId="6"/>
  </si>
  <si>
    <t>m</t>
    <phoneticPr fontId="6" type="Hiragana"/>
  </si>
  <si>
    <t>施設</t>
    <rPh sb="0" eb="2">
      <t>シセツ</t>
    </rPh>
    <phoneticPr fontId="6"/>
  </si>
  <si>
    <t>消火栓設備</t>
    <rPh sb="0" eb="1">
      <t>ケ</t>
    </rPh>
    <rPh sb="1" eb="2">
      <t>ヒ</t>
    </rPh>
    <rPh sb="2" eb="3">
      <t>セン</t>
    </rPh>
    <rPh sb="3" eb="5">
      <t>セツビ</t>
    </rPh>
    <phoneticPr fontId="6"/>
  </si>
  <si>
    <t>交 通 量</t>
    <rPh sb="0" eb="1">
      <t>コウ</t>
    </rPh>
    <rPh sb="2" eb="3">
      <t>ツウ</t>
    </rPh>
    <rPh sb="4" eb="5">
      <t>リョウ</t>
    </rPh>
    <phoneticPr fontId="6"/>
  </si>
  <si>
    <t>台/日</t>
  </si>
  <si>
    <t>道路附属物等</t>
    <rPh sb="0" eb="2">
      <t>ドウロ</t>
    </rPh>
    <rPh sb="2" eb="4">
      <t>フゾク</t>
    </rPh>
    <rPh sb="4" eb="5">
      <t>ブツ</t>
    </rPh>
    <rPh sb="5" eb="6">
      <t>トウ</t>
    </rPh>
    <phoneticPr fontId="6"/>
  </si>
  <si>
    <t>照明</t>
    <rPh sb="0" eb="2">
      <t>ショウメイ</t>
    </rPh>
    <phoneticPr fontId="6"/>
  </si>
  <si>
    <t>ナトリウム灯</t>
    <rPh sb="5" eb="6">
      <t>トウ</t>
    </rPh>
    <phoneticPr fontId="1"/>
  </si>
  <si>
    <t>避難誘導設備</t>
    <rPh sb="0" eb="2">
      <t>ヒナン</t>
    </rPh>
    <rPh sb="2" eb="4">
      <t>ユウドウ</t>
    </rPh>
    <rPh sb="4" eb="5">
      <t>セツ</t>
    </rPh>
    <rPh sb="5" eb="6">
      <t>ビ</t>
    </rPh>
    <phoneticPr fontId="6"/>
  </si>
  <si>
    <t>誘導表示設備</t>
    <rPh sb="0" eb="2">
      <t>ユウドウ</t>
    </rPh>
    <rPh sb="2" eb="4">
      <t>ヒョウジ</t>
    </rPh>
    <rPh sb="4" eb="6">
      <t>セツビ</t>
    </rPh>
    <phoneticPr fontId="6"/>
  </si>
  <si>
    <t>道 路 幅</t>
    <rPh sb="0" eb="1">
      <t>ミチ</t>
    </rPh>
    <rPh sb="2" eb="3">
      <t>ミチ</t>
    </rPh>
    <rPh sb="4" eb="5">
      <t>ハバ</t>
    </rPh>
    <phoneticPr fontId="6"/>
  </si>
  <si>
    <t>換気</t>
    <rPh sb="0" eb="2">
      <t>カンキ</t>
    </rPh>
    <phoneticPr fontId="6"/>
  </si>
  <si>
    <t>自然換気</t>
    <rPh sb="0" eb="4">
      <t>シゼンカンキ</t>
    </rPh>
    <phoneticPr fontId="1"/>
  </si>
  <si>
    <t>避難情報提供設備</t>
    <rPh sb="0" eb="4">
      <t>ヒナンジョウホウ</t>
    </rPh>
    <rPh sb="4" eb="6">
      <t>テイキョウ</t>
    </rPh>
    <rPh sb="6" eb="8">
      <t>セツビ</t>
    </rPh>
    <phoneticPr fontId="6"/>
  </si>
  <si>
    <t>幅　員</t>
    <rPh sb="0" eb="1">
      <t>ハバ</t>
    </rPh>
    <rPh sb="2" eb="3">
      <t>イン</t>
    </rPh>
    <phoneticPr fontId="6"/>
  </si>
  <si>
    <t>車 道 幅</t>
    <rPh sb="0" eb="1">
      <t>クルマ</t>
    </rPh>
    <rPh sb="2" eb="3">
      <t>ミチ</t>
    </rPh>
    <rPh sb="4" eb="5">
      <t>ハバ</t>
    </rPh>
    <phoneticPr fontId="6"/>
  </si>
  <si>
    <t>竣工巻厚</t>
    <rPh sb="0" eb="2">
      <t>シュンコウ</t>
    </rPh>
    <rPh sb="2" eb="3">
      <t>マ</t>
    </rPh>
    <rPh sb="3" eb="4">
      <t>アツ</t>
    </rPh>
    <phoneticPr fontId="6"/>
  </si>
  <si>
    <t>アーチ</t>
    <phoneticPr fontId="6"/>
  </si>
  <si>
    <t>cm</t>
    <phoneticPr fontId="6" type="Hiragana"/>
  </si>
  <si>
    <t>標識</t>
    <rPh sb="0" eb="2">
      <t>ヒョウシキ</t>
    </rPh>
    <phoneticPr fontId="6"/>
  </si>
  <si>
    <t>側　壁</t>
    <rPh sb="0" eb="1">
      <t>ガワ</t>
    </rPh>
    <rPh sb="2" eb="3">
      <t>カベ</t>
    </rPh>
    <phoneticPr fontId="6"/>
  </si>
  <si>
    <t>警報表示板</t>
    <rPh sb="0" eb="2">
      <t>ケイホウ</t>
    </rPh>
    <rPh sb="2" eb="5">
      <t>ヒョウジバン</t>
    </rPh>
    <phoneticPr fontId="6"/>
  </si>
  <si>
    <t>避難通路</t>
    <rPh sb="0" eb="2">
      <t>ヒナン</t>
    </rPh>
    <rPh sb="2" eb="4">
      <t>ツウロ</t>
    </rPh>
    <phoneticPr fontId="6"/>
  </si>
  <si>
    <t>歩道等幅</t>
    <rPh sb="0" eb="1">
      <t>ホ</t>
    </rPh>
    <rPh sb="1" eb="2">
      <t>ミチ</t>
    </rPh>
    <rPh sb="2" eb="3">
      <t>トウ</t>
    </rPh>
    <rPh sb="3" eb="4">
      <t>ハバ</t>
    </rPh>
    <phoneticPr fontId="6"/>
  </si>
  <si>
    <t>吸音板</t>
    <rPh sb="0" eb="3">
      <t>キュウオンバン</t>
    </rPh>
    <phoneticPr fontId="6"/>
  </si>
  <si>
    <t>排煙設備</t>
    <rPh sb="0" eb="2">
      <t>ハイエン</t>
    </rPh>
    <rPh sb="2" eb="4">
      <t>セツビ</t>
    </rPh>
    <phoneticPr fontId="10"/>
  </si>
  <si>
    <t>高さ</t>
    <rPh sb="0" eb="1">
      <t>タカ</t>
    </rPh>
    <phoneticPr fontId="6"/>
  </si>
  <si>
    <t>建築限界高</t>
    <rPh sb="0" eb="2">
      <t>ケンチク</t>
    </rPh>
    <rPh sb="2" eb="4">
      <t>ゲンカイ</t>
    </rPh>
    <rPh sb="4" eb="5">
      <t>タカ</t>
    </rPh>
    <phoneticPr fontId="6"/>
  </si>
  <si>
    <t>インバート</t>
    <phoneticPr fontId="6"/>
  </si>
  <si>
    <t>その他の設備</t>
    <rPh sb="2" eb="3">
      <t>タ</t>
    </rPh>
    <rPh sb="4" eb="5">
      <t>セツ</t>
    </rPh>
    <rPh sb="5" eb="6">
      <t>ビ</t>
    </rPh>
    <phoneticPr fontId="6"/>
  </si>
  <si>
    <t>給水栓設備</t>
    <rPh sb="0" eb="1">
      <t>キュウ</t>
    </rPh>
    <rPh sb="1" eb="2">
      <t>ミズ</t>
    </rPh>
    <rPh sb="2" eb="3">
      <t>セン</t>
    </rPh>
    <rPh sb="3" eb="5">
      <t>セツビ</t>
    </rPh>
    <phoneticPr fontId="6"/>
  </si>
  <si>
    <t>中央高</t>
    <rPh sb="0" eb="1">
      <t>ナカ</t>
    </rPh>
    <rPh sb="1" eb="2">
      <t>ヒサシ</t>
    </rPh>
    <rPh sb="2" eb="3">
      <t>ダカ</t>
    </rPh>
    <phoneticPr fontId="6"/>
  </si>
  <si>
    <t>半径</t>
    <rPh sb="0" eb="2">
      <t>ハンケイ</t>
    </rPh>
    <phoneticPr fontId="6"/>
  </si>
  <si>
    <t>無線通信補助設備</t>
    <rPh sb="0" eb="2">
      <t>ムセン</t>
    </rPh>
    <rPh sb="2" eb="4">
      <t>ツウシン</t>
    </rPh>
    <rPh sb="4" eb="6">
      <t>ホジョ</t>
    </rPh>
    <rPh sb="6" eb="8">
      <t>セツビ</t>
    </rPh>
    <phoneticPr fontId="6"/>
  </si>
  <si>
    <t>有効高</t>
    <rPh sb="0" eb="1">
      <t>ユウ</t>
    </rPh>
    <rPh sb="1" eb="2">
      <t>コウ</t>
    </rPh>
    <rPh sb="2" eb="3">
      <t>タカ</t>
    </rPh>
    <phoneticPr fontId="6"/>
  </si>
  <si>
    <t>水噴霧設備</t>
    <rPh sb="0" eb="1">
      <t>ミズ</t>
    </rPh>
    <rPh sb="1" eb="3">
      <t>フンム</t>
    </rPh>
    <rPh sb="3" eb="5">
      <t>セツビ</t>
    </rPh>
    <phoneticPr fontId="6"/>
  </si>
  <si>
    <t>縦断勾配</t>
    <rPh sb="0" eb="2">
      <t>ジュウダン</t>
    </rPh>
    <rPh sb="2" eb="4">
      <t>コウバイ</t>
    </rPh>
    <phoneticPr fontId="6"/>
  </si>
  <si>
    <t>監視設備</t>
    <rPh sb="0" eb="2">
      <t>カンシ</t>
    </rPh>
    <rPh sb="2" eb="4">
      <t>セツビ</t>
    </rPh>
    <phoneticPr fontId="6"/>
  </si>
  <si>
    <t>線　形</t>
    <rPh sb="0" eb="1">
      <t>セン</t>
    </rPh>
    <rPh sb="2" eb="3">
      <t>カタチ</t>
    </rPh>
    <phoneticPr fontId="6"/>
  </si>
  <si>
    <t>直線区間長</t>
    <rPh sb="0" eb="2">
      <t>チョクセン</t>
    </rPh>
    <rPh sb="2" eb="4">
      <t>クカン</t>
    </rPh>
    <rPh sb="4" eb="5">
      <t>チョウ</t>
    </rPh>
    <phoneticPr fontId="6"/>
  </si>
  <si>
    <t>占用物件</t>
    <rPh sb="0" eb="2">
      <t>センヨウ</t>
    </rPh>
    <rPh sb="2" eb="4">
      <t>ブッケン</t>
    </rPh>
    <phoneticPr fontId="6"/>
  </si>
  <si>
    <t>種　類</t>
    <rPh sb="0" eb="1">
      <t>タネ</t>
    </rPh>
    <rPh sb="2" eb="3">
      <t>タグイ</t>
    </rPh>
    <phoneticPr fontId="6"/>
  </si>
  <si>
    <t>寸　法</t>
    <rPh sb="0" eb="1">
      <t>スン</t>
    </rPh>
    <rPh sb="2" eb="3">
      <t>ホウ</t>
    </rPh>
    <phoneticPr fontId="6"/>
  </si>
  <si>
    <t>管理者名</t>
    <rPh sb="0" eb="2">
      <t>カンリ</t>
    </rPh>
    <rPh sb="2" eb="3">
      <t>シャ</t>
    </rPh>
    <rPh sb="3" eb="4">
      <t>メイ</t>
    </rPh>
    <phoneticPr fontId="6"/>
  </si>
  <si>
    <t>非常用施設
関連設備</t>
    <rPh sb="0" eb="3">
      <t>ヒジョウヨウ</t>
    </rPh>
    <rPh sb="3" eb="5">
      <t>シセツ</t>
    </rPh>
    <rPh sb="6" eb="8">
      <t>カンレン</t>
    </rPh>
    <rPh sb="8" eb="10">
      <t>セツビ</t>
    </rPh>
    <phoneticPr fontId="9"/>
  </si>
  <si>
    <t>予備発電設備</t>
    <rPh sb="0" eb="2">
      <t>ヨビ</t>
    </rPh>
    <rPh sb="2" eb="4">
      <t>ハツデン</t>
    </rPh>
    <rPh sb="4" eb="6">
      <t>セツビ</t>
    </rPh>
    <phoneticPr fontId="10"/>
  </si>
  <si>
    <t>曲線区間</t>
    <rPh sb="0" eb="2">
      <t>キョクセン</t>
    </rPh>
    <rPh sb="2" eb="4">
      <t>クカン</t>
    </rPh>
    <phoneticPr fontId="6"/>
  </si>
  <si>
    <t>区間長</t>
    <rPh sb="0" eb="3">
      <t>クカンチョウ</t>
    </rPh>
    <phoneticPr fontId="6"/>
  </si>
  <si>
    <t>起点側ｸﾛｿｲﾄﾞ</t>
    <rPh sb="0" eb="2">
      <t>キテン</t>
    </rPh>
    <rPh sb="2" eb="3">
      <t>ガワ</t>
    </rPh>
    <phoneticPr fontId="6"/>
  </si>
  <si>
    <t>曲線半径</t>
    <rPh sb="0" eb="2">
      <t>キョクセン</t>
    </rPh>
    <rPh sb="2" eb="4">
      <t>ハンケイ</t>
    </rPh>
    <phoneticPr fontId="6"/>
  </si>
  <si>
    <t>終点側ｸﾛｿｲﾄﾞ</t>
    <rPh sb="0" eb="2">
      <t>シュウテン</t>
    </rPh>
    <rPh sb="2" eb="3">
      <t>ガワ</t>
    </rPh>
    <phoneticPr fontId="6"/>
  </si>
  <si>
    <t>その他</t>
    <rPh sb="2" eb="3">
      <t>タ</t>
    </rPh>
    <phoneticPr fontId="9"/>
  </si>
  <si>
    <t>非常駐車帯</t>
    <rPh sb="0" eb="2">
      <t>ヒジョウ</t>
    </rPh>
    <rPh sb="2" eb="4">
      <t>チュウシャ</t>
    </rPh>
    <rPh sb="4" eb="5">
      <t>タイ</t>
    </rPh>
    <phoneticPr fontId="6"/>
  </si>
  <si>
    <t>トンネル工法</t>
    <rPh sb="4" eb="6">
      <t>コウホウ</t>
    </rPh>
    <phoneticPr fontId="6"/>
  </si>
  <si>
    <t>方向転換所</t>
    <rPh sb="0" eb="2">
      <t>ホウコウ</t>
    </rPh>
    <rPh sb="2" eb="4">
      <t>テンカン</t>
    </rPh>
    <rPh sb="4" eb="5">
      <t>ショ</t>
    </rPh>
    <phoneticPr fontId="6"/>
  </si>
  <si>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6"/>
  </si>
  <si>
    <t>■トンネル台帳 　トンネル情報一覧表　【様式A-2】</t>
    <rPh sb="5" eb="7">
      <t>ダイチョウ</t>
    </rPh>
    <rPh sb="13" eb="15">
      <t>ジョウホウ</t>
    </rPh>
    <rPh sb="15" eb="17">
      <t>イチラン</t>
    </rPh>
    <rPh sb="17" eb="18">
      <t>ヒョウ</t>
    </rPh>
    <rPh sb="20" eb="22">
      <t>ヨウシキ</t>
    </rPh>
    <phoneticPr fontId="6"/>
  </si>
  <si>
    <t>覆工
ｽﾊﾟﾝ
番号</t>
    <rPh sb="0" eb="2">
      <t>フッコウ</t>
    </rPh>
    <rPh sb="8" eb="10">
      <t>バンゴウ</t>
    </rPh>
    <phoneticPr fontId="6"/>
  </si>
  <si>
    <t>ｽﾊﾟﾝ長</t>
    <rPh sb="4" eb="5">
      <t>チョウ</t>
    </rPh>
    <phoneticPr fontId="6"/>
  </si>
  <si>
    <t>追加距離</t>
    <rPh sb="0" eb="1">
      <t>ツイカ</t>
    </rPh>
    <rPh sb="1" eb="3">
      <t>キョリ</t>
    </rPh>
    <phoneticPr fontId="6"/>
  </si>
  <si>
    <t>トンネル本体工</t>
    <rPh sb="4" eb="7">
      <t>ホンタイコウ</t>
    </rPh>
    <phoneticPr fontId="6"/>
  </si>
  <si>
    <t>照明施設</t>
    <rPh sb="0" eb="2">
      <t>ショウメイ</t>
    </rPh>
    <rPh sb="2" eb="4">
      <t>シセツ</t>
    </rPh>
    <phoneticPr fontId="6"/>
  </si>
  <si>
    <t>非常用施設</t>
    <rPh sb="0" eb="3">
      <t>ヒジョウヨウ</t>
    </rPh>
    <rPh sb="3" eb="5">
      <t>シセツ</t>
    </rPh>
    <phoneticPr fontId="6"/>
  </si>
  <si>
    <t>換気施設</t>
    <rPh sb="0" eb="2">
      <t>カンキ</t>
    </rPh>
    <rPh sb="2" eb="4">
      <t>シセツ</t>
    </rPh>
    <phoneticPr fontId="6"/>
  </si>
  <si>
    <t>その他附属物等</t>
    <rPh sb="2" eb="3">
      <t>タ</t>
    </rPh>
    <rPh sb="3" eb="6">
      <t>フゾクブツ</t>
    </rPh>
    <rPh sb="6" eb="7">
      <t>トウ</t>
    </rPh>
    <phoneticPr fontId="9"/>
  </si>
  <si>
    <t>通報設備</t>
  </si>
  <si>
    <t>警報設備</t>
  </si>
  <si>
    <t>消火設備</t>
  </si>
  <si>
    <t>避難誘導設備</t>
  </si>
  <si>
    <t>その他の設備</t>
  </si>
  <si>
    <t>特記事項</t>
    <rPh sb="0" eb="2">
      <t>トッキ</t>
    </rPh>
    <rPh sb="2" eb="4">
      <t>ジコウ</t>
    </rPh>
    <phoneticPr fontId="9"/>
  </si>
  <si>
    <t>起点側</t>
    <rPh sb="0" eb="2">
      <t>キテン</t>
    </rPh>
    <rPh sb="2" eb="3">
      <t>ガワ</t>
    </rPh>
    <phoneticPr fontId="6"/>
  </si>
  <si>
    <t>終点側</t>
    <rPh sb="0" eb="2">
      <t>シュウテン</t>
    </rPh>
    <rPh sb="2" eb="3">
      <t>ガワ</t>
    </rPh>
    <phoneticPr fontId="6"/>
  </si>
  <si>
    <t>特記事項</t>
    <rPh sb="0" eb="2">
      <t>トッキ</t>
    </rPh>
    <rPh sb="2" eb="4">
      <t>ジコウ</t>
    </rPh>
    <phoneticPr fontId="6"/>
  </si>
  <si>
    <t>内装板</t>
    <rPh sb="0" eb="3">
      <t>ナイソウバン</t>
    </rPh>
    <phoneticPr fontId="9"/>
  </si>
  <si>
    <t>天井板</t>
    <rPh sb="0" eb="2">
      <t>テンジョウ</t>
    </rPh>
    <rPh sb="2" eb="3">
      <t>イタ</t>
    </rPh>
    <phoneticPr fontId="9"/>
  </si>
  <si>
    <t>基本照明</t>
    <rPh sb="0" eb="2">
      <t>キホン</t>
    </rPh>
    <rPh sb="2" eb="4">
      <t>ショウメイ</t>
    </rPh>
    <phoneticPr fontId="9"/>
  </si>
  <si>
    <t>入口出口照明</t>
    <rPh sb="0" eb="1">
      <t>イ</t>
    </rPh>
    <rPh sb="1" eb="2">
      <t>グチ</t>
    </rPh>
    <rPh sb="2" eb="3">
      <t>デ</t>
    </rPh>
    <rPh sb="3" eb="4">
      <t>グチ</t>
    </rPh>
    <rPh sb="4" eb="6">
      <t>ショウメイ</t>
    </rPh>
    <phoneticPr fontId="9"/>
  </si>
  <si>
    <t>誘導表示設備</t>
  </si>
  <si>
    <t>避難通路</t>
  </si>
  <si>
    <t>JF</t>
    <phoneticPr fontId="9"/>
  </si>
  <si>
    <t>VI計</t>
    <rPh sb="2" eb="3">
      <t>ケイ</t>
    </rPh>
    <phoneticPr fontId="9"/>
  </si>
  <si>
    <t>CO計</t>
    <rPh sb="2" eb="3">
      <t>ケイ</t>
    </rPh>
    <phoneticPr fontId="9"/>
  </si>
  <si>
    <t>風向
風速計</t>
    <rPh sb="0" eb="2">
      <t>フウコウ</t>
    </rPh>
    <rPh sb="3" eb="5">
      <t>フウソク</t>
    </rPh>
    <rPh sb="5" eb="6">
      <t>ケイ</t>
    </rPh>
    <phoneticPr fontId="9"/>
  </si>
  <si>
    <t>(m)</t>
    <phoneticPr fontId="6"/>
  </si>
  <si>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6"/>
  </si>
  <si>
    <t>作成年月日</t>
    <rPh sb="0" eb="2">
      <t>サクセイ</t>
    </rPh>
    <rPh sb="2" eb="5">
      <t>ネンガッピ</t>
    </rPh>
    <phoneticPr fontId="6"/>
  </si>
  <si>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9"/>
  </si>
  <si>
    <t>34.28619,131.65844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</si>
</sst>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176" formatCode="yyyy&quot;年&quot;m&quot;月&quot;d&quot;日&quot;;@"/>
    <numFmt numFmtId="177" formatCode="&quot;S&quot;000"/>
    <numFmt numFmtId="178" formatCode="\-"/>
    <numFmt numFmtId="179" formatCode="[$-F800]dddd\,\ mmmm\ dd\,\ yyyy"/>
    <numFmt numFmtId="180" formatCode="&quot;S&quot;#"/>
    <numFmt numFmtId="181" formatCode="0.0&quot;m&quot;"/>
    <numFmt numFmtId="182" formatCode="0_ "/>
    <numFmt numFmtId="183" formatCode="0.0_ "/>
    <numFmt numFmtId="184" formatCode="0.00_ "/>
    <numFmt numFmtId="185" formatCode="0.00_);[Red]\(0.00\)"/>
    <numFmt numFmtId="186" formatCode="0.0"/>
    <numFmt numFmtId="187" formatCode="#,##0.0;[Red]\-#,##0.0"/>
    <numFmt numFmtId="188" formatCode="0.0_);[Red]\(0.0\)"/>
    <numFmt numFmtId="189" formatCode="&quot;対策区分判定&quot;\ General"/>
    <numFmt numFmtId="190" formatCode="##&quot;°&quot;##&quot;′&quot;##.00&quot;″&quot;"/>
    <numFmt numFmtId="191" formatCode="#,##0.0_);[Red]\(#,##0.0\)"/>
    <numFmt numFmtId="192" formatCode="0.00000"/>
    <numFmt numFmtId="193" formatCode="General&quot; ㎡&quot;"/>
    <numFmt numFmtId="194" formatCode="#,##0_ "/>
    <numFmt numFmtId="195" formatCode="General&quot;%&quot;"/>
    <numFmt numFmtId="196" formatCode="General&quot;m&quot;"/>
    <numFmt numFmtId="197" formatCode="[=0]&quot;-&quot;;General&quot;m&quot;"/>
    <numFmt numFmtId="198" formatCode="#"/>
    <numFmt numFmtId="199" formatCode="&quot;S&quot;0"/>
    <numFmt numFmtId="200" formatCode="0.00000_ "/>
  </numFmts>
  <fonts count="58"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1"/>
      <name val="ＭＳ Ｐ明朝"/>
      <family val="1"/>
      <charset val="128"/>
    </font>
    <font>
      <sz val="10"/>
      <name val="ＭＳ ゴシック"/>
      <family val="3"/>
      <charset val="128"/>
    </font>
    <font>
      <sz val="9"/>
      <name val="HGSｺﾞｼｯｸM"/>
      <family val="3"/>
      <charset val="128"/>
    </font>
    <font>
      <sz val="10"/>
      <color theme="1"/>
      <name val="ＭＳ ゴシック"/>
      <family val="2"/>
      <charset val="128"/>
    </font>
    <font>
      <sz val="6"/>
      <name val="ＭＳ ゴシック"/>
      <family val="2"/>
      <charset val="128"/>
    </font>
    <font>
      <sz val="11"/>
      <name val="ＭＳ Ｐゴシック"/>
      <family val="3"/>
      <charset val="128"/>
      <scheme val="minor"/>
    </font>
    <font>
      <sz val="11"/>
      <color theme="1"/>
      <name val="ＭＳ Ｐゴシック"/>
      <family val="3"/>
      <charset val="128"/>
      <scheme val="minor"/>
    </font>
    <font>
      <sz val="12"/>
      <color theme="1"/>
      <name val="HGSｺﾞｼｯｸM"/>
      <family val="3"/>
      <charset val="128"/>
    </font>
    <font>
      <sz val="12"/>
      <name val="HGSｺﾞｼｯｸM"/>
      <family val="3"/>
      <charset val="128"/>
    </font>
    <font>
      <u/>
      <sz val="10"/>
      <name val="HGSｺﾞｼｯｸM"/>
      <family val="3"/>
      <charset val="128"/>
    </font>
    <font>
      <u/>
      <sz val="11"/>
      <name val="ＭＳ Ｐゴシック"/>
      <family val="3"/>
      <charset val="128"/>
      <scheme val="minor"/>
    </font>
    <font>
      <sz val="20"/>
      <name val="HGSｺﾞｼｯｸM"/>
      <family val="3"/>
      <charset val="128"/>
    </font>
    <font>
      <sz val="11"/>
      <name val="HGSｺﾞｼｯｸM"/>
      <family val="3"/>
      <charset val="128"/>
    </font>
    <font>
      <sz val="9"/>
      <name val="ＭＳ Ｐゴシック"/>
      <family val="3"/>
      <charset val="128"/>
      <scheme val="minor"/>
    </font>
    <font>
      <sz val="9"/>
      <name val="ＭＳ Ｐゴシック"/>
      <family val="3"/>
      <charset val="128"/>
    </font>
    <font>
      <sz val="8"/>
      <name val="ＭＳ Ｐゴシック"/>
      <family val="3"/>
      <charset val="128"/>
      <scheme val="minor"/>
    </font>
    <font>
      <sz val="8"/>
      <name val="HGSｺﾞｼｯｸM"/>
      <family val="3"/>
      <charset val="128"/>
    </font>
    <font>
      <sz val="10"/>
      <color rgb="FFFF0000"/>
      <name val="ＭＳ ゴシック"/>
      <family val="3"/>
      <charset val="128"/>
    </font>
    <font>
      <sz val="6"/>
      <name val="ＭＳ Ｐゴシック"/>
      <family val="2"/>
      <charset val="128"/>
      <scheme val="minor"/>
    </font>
    <font>
      <sz val="6"/>
      <name val="HGSｺﾞｼｯｸM"/>
      <family val="3"/>
      <charset val="128"/>
    </font>
    <font>
      <vertAlign val="superscript"/>
      <sz val="9"/>
      <name val="HGSｺﾞｼｯｸM"/>
      <family val="3"/>
      <charset val="128"/>
    </font>
    <font>
      <sz val="14"/>
      <name val="HGSｺﾞｼｯｸM"/>
      <family val="3"/>
      <charset val="128"/>
    </font>
    <font>
      <sz val="7.5"/>
      <name val="HGSｺﾞｼｯｸM"/>
      <family val="3"/>
      <charset val="128"/>
    </font>
    <font>
      <sz val="9"/>
      <color theme="1"/>
      <name val="HGSｺﾞｼｯｸM"/>
      <family val="3"/>
      <charset val="128"/>
    </font>
    <font>
      <sz val="10"/>
      <name val="ＭＳ Ｐゴシック"/>
      <family val="2"/>
      <charset val="128"/>
      <scheme val="minor"/>
    </font>
    <font>
      <sz val="12"/>
      <name val="ＭＳ Ｐゴシック"/>
      <family val="3"/>
      <charset val="128"/>
      <scheme val="minor"/>
    </font>
    <font>
      <sz val="12"/>
      <name val="HGPｺﾞｼｯｸM"/>
      <family val="3"/>
      <charset val="128"/>
    </font>
    <font>
      <sz val="14"/>
      <name val="HGPｺﾞｼｯｸM"/>
      <family val="3"/>
      <charset val="128"/>
    </font>
    <font>
      <sz val="9"/>
      <name val="HGPｺﾞｼｯｸM"/>
      <family val="3"/>
      <charset val="128"/>
    </font>
    <font>
      <sz val="10"/>
      <color theme="1"/>
      <name val="HGPｺﾞｼｯｸM"/>
      <family val="3"/>
      <charset val="128"/>
    </font>
    <font>
      <sz val="10"/>
      <name val="ＭＳ Ｐゴシック"/>
      <family val="3"/>
      <charset val="128"/>
      <scheme val="minor"/>
    </font>
    <font>
      <sz val="10"/>
      <color theme="1"/>
      <name val="HGSｺﾞｼｯｸM"/>
      <family val="3"/>
      <charset val="128"/>
    </font>
    <font>
      <b/>
      <sz val="24"/>
      <color theme="1"/>
      <name val="HGSｺﾞｼｯｸM"/>
      <family val="3"/>
      <charset val="128"/>
    </font>
    <font>
      <sz val="11"/>
      <color theme="1"/>
      <name val="ＭＳ Ｐ明朝"/>
      <family val="1"/>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
      <sz val="6"/>
      <color theme="1"/>
      <name val="HGSｺﾞｼｯｸM"/>
      <family val="3"/>
      <charset val="128"/>
    </font>
    <font>
      <sz val="10"/>
      <color indexed="8"/>
      <name val="HGSｺﾞｼｯｸM"/>
      <family val="3"/>
      <charset val="128"/>
    </font>
    <font>
      <sz val="8"/>
      <name val="HGPｺﾞｼｯｸM"/>
      <family val="3"/>
      <charset val="128"/>
    </font>
    <font>
      <sz val="5"/>
      <name val="HGPｺﾞｼｯｸM"/>
      <family val="3"/>
      <charset val="128"/>
    </font>
    <font>
      <sz val="6"/>
      <name val="HGPｺﾞｼｯｸM"/>
      <family val="3"/>
      <charset val="128"/>
    </font>
    <font>
      <sz val="7"/>
      <name val="HGPｺﾞｼｯｸM"/>
      <family val="3"/>
      <charset val="128"/>
    </font>
    <font>
      <sz val="8"/>
      <name val="ＭＳ Ｐ明朝"/>
      <family val="1"/>
      <charset val="128"/>
    </font>
    <font>
      <sz val="8"/>
      <name val="ＭＳ 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6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auto="1"/>
      </right>
      <top/>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style="thin">
        <color auto="1"/>
      </right>
      <top/>
      <bottom style="thin">
        <color auto="1"/>
      </bottom>
      <diagonal/>
    </border>
    <border>
      <left/>
      <right style="medium">
        <color indexed="64"/>
      </right>
      <top/>
      <bottom style="thin">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auto="1"/>
      </right>
      <top style="thin">
        <color auto="1"/>
      </top>
      <bottom style="thin">
        <color auto="1"/>
      </bottom>
      <diagonal/>
    </border>
    <border>
      <left style="dotted">
        <color indexed="64"/>
      </left>
      <right style="thin">
        <color indexed="64"/>
      </right>
      <top style="thin">
        <color indexed="64"/>
      </top>
      <bottom style="thin">
        <color indexed="64"/>
      </bottom>
      <diagonal/>
    </border>
    <border>
      <left/>
      <right style="dotted">
        <color indexed="64"/>
      </right>
      <top style="thin">
        <color auto="1"/>
      </top>
      <bottom style="thin">
        <color indexed="64"/>
      </bottom>
      <diagonal/>
    </border>
    <border>
      <left style="medium">
        <color indexed="64"/>
      </left>
      <right style="thin">
        <color auto="1"/>
      </right>
      <top style="thin">
        <color auto="1"/>
      </top>
      <bottom/>
      <diagonal/>
    </border>
    <border>
      <left style="medium">
        <color indexed="64"/>
      </left>
      <right style="dotted">
        <color indexed="64"/>
      </right>
      <top style="thin">
        <color auto="1"/>
      </top>
      <bottom/>
      <diagonal/>
    </border>
    <border>
      <left style="dotted">
        <color indexed="64"/>
      </left>
      <right style="dotted">
        <color indexed="64"/>
      </right>
      <top style="thin">
        <color indexed="64"/>
      </top>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thin">
        <color indexed="64"/>
      </left>
      <right style="dotted">
        <color indexed="64"/>
      </right>
      <top style="double">
        <color indexed="64"/>
      </top>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medium">
        <color indexed="64"/>
      </left>
      <right/>
      <top style="double">
        <color indexed="64"/>
      </top>
      <bottom style="thin">
        <color indexed="64"/>
      </bottom>
      <diagonal/>
    </border>
    <border>
      <left style="dotted">
        <color indexed="64"/>
      </left>
      <right/>
      <top style="double">
        <color indexed="64"/>
      </top>
      <bottom style="thin">
        <color indexed="64"/>
      </bottom>
      <diagonal/>
    </border>
    <border>
      <left style="dotted">
        <color indexed="64"/>
      </left>
      <right style="dotted">
        <color indexed="64"/>
      </right>
      <top style="double">
        <color indexed="64"/>
      </top>
      <bottom style="thin">
        <color indexed="64"/>
      </bottom>
      <diagonal/>
    </border>
    <border>
      <left/>
      <right/>
      <top style="double">
        <color indexed="64"/>
      </top>
      <bottom style="thin">
        <color indexed="64"/>
      </bottom>
      <diagonal/>
    </border>
    <border>
      <left style="thin">
        <color auto="1"/>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bottom style="medium">
        <color indexed="64"/>
      </bottom>
      <diagonal/>
    </border>
    <border>
      <left style="dotted">
        <color indexed="64"/>
      </left>
      <right/>
      <top/>
      <bottom style="medium">
        <color indexed="64"/>
      </bottom>
      <diagonal/>
    </border>
    <border>
      <left style="hair">
        <color indexed="64"/>
      </left>
      <right/>
      <top style="thin">
        <color indexed="64"/>
      </top>
      <bottom style="thin">
        <color indexed="64"/>
      </bottom>
      <diagonal/>
    </border>
  </borders>
  <cellStyleXfs count="20">
    <xf numFmtId="0" fontId="0" fillId="0" borderId="0">
      <alignment vertical="center"/>
    </xf>
    <xf numFmtId="0" fontId="12" fillId="0" borderId="0">
      <alignment vertical="center"/>
    </xf>
    <xf numFmtId="0" fontId="13" fillId="0" borderId="0"/>
    <xf numFmtId="38" fontId="13" fillId="0" borderId="0" applyFont="0" applyFill="0" applyBorder="0" applyAlignment="0" applyProtection="0">
      <alignment vertical="center"/>
    </xf>
    <xf numFmtId="0" fontId="15" fillId="0" borderId="0">
      <alignment vertical="center"/>
    </xf>
    <xf numFmtId="0" fontId="5" fillId="0" borderId="0">
      <alignment vertical="center"/>
    </xf>
    <xf numFmtId="38" fontId="5"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12" fillId="0" borderId="0">
      <alignment vertical="center"/>
    </xf>
    <xf numFmtId="0" fontId="18" fillId="0" borderId="0">
      <alignment vertical="center"/>
    </xf>
    <xf numFmtId="0" fontId="3"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1" fillId="0" borderId="0">
      <alignment vertical="center"/>
    </xf>
    <xf numFmtId="38" fontId="1" fillId="0" borderId="0" applyFont="0" applyFill="0" applyBorder="0" applyAlignment="0" applyProtection="0">
      <alignment vertical="center"/>
    </xf>
    <xf numFmtId="0" fontId="13" fillId="0" borderId="0"/>
  </cellStyleXfs>
  <cellXfs count="1049">
    <xf numFmtId="0" fontId="0" fillId="0" borderId="0" xfId="0">
      <alignment vertical="center"/>
    </xf>
    <xf numFmtId="0" fontId="7" fillId="0" borderId="0" xfId="2" applyFont="1" applyAlignment="1" applyProtection="1">
      <alignment vertical="center"/>
      <protection locked="0"/>
    </xf>
    <xf numFmtId="0" fontId="11" fillId="0" borderId="0" xfId="4" applyFont="1">
      <alignment vertical="center"/>
    </xf>
    <xf numFmtId="0" fontId="14" fillId="0" borderId="0" xfId="4" applyFont="1" applyAlignment="1">
      <alignment horizontal="center" vertical="center"/>
    </xf>
    <xf numFmtId="0" fontId="11" fillId="0" borderId="0" xfId="4" applyFont="1" applyAlignment="1">
      <alignment horizontal="left" vertical="center"/>
    </xf>
    <xf numFmtId="0" fontId="14" fillId="0" borderId="0" xfId="4" applyFont="1">
      <alignment vertical="center"/>
    </xf>
    <xf numFmtId="0" fontId="14" fillId="0" borderId="0" xfId="4" applyFont="1" applyAlignment="1">
      <alignment horizontal="left" vertical="center"/>
    </xf>
    <xf numFmtId="0" fontId="11" fillId="0" borderId="1" xfId="2" applyFont="1" applyBorder="1" applyAlignment="1" applyProtection="1">
      <alignment horizontal="center" vertical="center" shrinkToFit="1"/>
      <protection locked="0"/>
    </xf>
    <xf numFmtId="0" fontId="14" fillId="0" borderId="8" xfId="4" applyFont="1" applyBorder="1" applyAlignment="1">
      <alignment horizontal="center" vertical="center" shrinkToFit="1"/>
    </xf>
    <xf numFmtId="177" fontId="14" fillId="0" borderId="3" xfId="4" applyNumberFormat="1" applyFont="1" applyBorder="1" applyAlignment="1">
      <alignment horizontal="center" vertical="center" shrinkToFit="1"/>
    </xf>
    <xf numFmtId="0" fontId="7" fillId="0" borderId="0" xfId="2" applyFont="1" applyAlignment="1">
      <alignment vertical="center"/>
    </xf>
    <xf numFmtId="0" fontId="11" fillId="0" borderId="0" xfId="4" applyFont="1" applyAlignment="1">
      <alignment horizontal="center" vertical="center"/>
    </xf>
    <xf numFmtId="0" fontId="14" fillId="0" borderId="3" xfId="4" applyFont="1" applyBorder="1" applyAlignment="1">
      <alignment horizontal="center" vertical="center" shrinkToFit="1"/>
    </xf>
    <xf numFmtId="177" fontId="14" fillId="0" borderId="8" xfId="4" applyNumberFormat="1" applyFont="1" applyBorder="1" applyAlignment="1">
      <alignment horizontal="center" vertical="center" shrinkToFit="1"/>
    </xf>
    <xf numFmtId="0" fontId="19" fillId="0" borderId="0" xfId="4" applyFont="1">
      <alignment vertical="center"/>
    </xf>
    <xf numFmtId="0" fontId="11" fillId="0" borderId="0" xfId="2" applyFont="1" applyProtection="1">
      <protection locked="0"/>
    </xf>
    <xf numFmtId="0" fontId="11" fillId="0" borderId="0" xfId="2" applyFont="1" applyAlignment="1" applyProtection="1">
      <alignment horizontal="center"/>
      <protection locked="0"/>
    </xf>
    <xf numFmtId="0" fontId="20" fillId="0" borderId="0" xfId="2" applyFont="1" applyAlignment="1">
      <alignment vertical="center"/>
    </xf>
    <xf numFmtId="0" fontId="11" fillId="0" borderId="0" xfId="2" applyFont="1" applyAlignment="1">
      <alignment vertical="center"/>
    </xf>
    <xf numFmtId="0" fontId="21" fillId="3" borderId="0" xfId="2" applyFont="1" applyFill="1" applyAlignment="1">
      <alignment vertical="center" shrinkToFit="1"/>
    </xf>
    <xf numFmtId="0" fontId="22" fillId="3" borderId="0" xfId="10" applyFont="1" applyFill="1" applyAlignment="1">
      <alignment vertical="center" shrinkToFit="1"/>
    </xf>
    <xf numFmtId="0" fontId="11" fillId="0" borderId="3" xfId="2" applyFont="1" applyBorder="1" applyAlignment="1">
      <alignment horizontal="center" vertical="center" shrinkToFit="1"/>
    </xf>
    <xf numFmtId="0" fontId="11" fillId="0" borderId="8" xfId="2" applyFont="1" applyBorder="1" applyAlignment="1">
      <alignment horizontal="center" vertical="center" shrinkToFit="1"/>
    </xf>
    <xf numFmtId="0" fontId="11" fillId="0" borderId="5" xfId="2" applyFont="1" applyBorder="1" applyAlignment="1">
      <alignment horizontal="center" vertical="center" shrinkToFit="1"/>
    </xf>
    <xf numFmtId="0" fontId="11" fillId="0" borderId="0" xfId="2" applyFont="1" applyAlignment="1" applyProtection="1">
      <alignment vertical="center"/>
      <protection locked="0"/>
    </xf>
    <xf numFmtId="0" fontId="11" fillId="0" borderId="11" xfId="2" applyFont="1" applyBorder="1" applyAlignment="1">
      <alignment horizontal="center" vertical="center" shrinkToFit="1"/>
    </xf>
    <xf numFmtId="0" fontId="24" fillId="0" borderId="7" xfId="2" applyFont="1" applyBorder="1" applyAlignment="1">
      <alignment vertical="center"/>
    </xf>
    <xf numFmtId="0" fontId="23" fillId="0" borderId="7" xfId="2" applyFont="1" applyBorder="1" applyAlignment="1">
      <alignment vertical="top" wrapText="1"/>
    </xf>
    <xf numFmtId="0" fontId="24" fillId="0" borderId="7" xfId="2" applyFont="1" applyBorder="1" applyAlignment="1">
      <alignment vertical="top"/>
    </xf>
    <xf numFmtId="0" fontId="20" fillId="0" borderId="0" xfId="0" applyFont="1">
      <alignment vertical="center"/>
    </xf>
    <xf numFmtId="0" fontId="14" fillId="0" borderId="0" xfId="0" applyFont="1">
      <alignment vertical="center"/>
    </xf>
    <xf numFmtId="0" fontId="25" fillId="0" borderId="0" xfId="0" applyFont="1">
      <alignment vertical="center"/>
    </xf>
    <xf numFmtId="0" fontId="26" fillId="0" borderId="0" xfId="0" applyFont="1">
      <alignment vertical="center"/>
    </xf>
    <xf numFmtId="0" fontId="27" fillId="0" borderId="0" xfId="0" applyFont="1">
      <alignment vertical="center"/>
    </xf>
    <xf numFmtId="0" fontId="28" fillId="0" borderId="0" xfId="0" applyFont="1">
      <alignment vertical="center"/>
    </xf>
    <xf numFmtId="0" fontId="11" fillId="0" borderId="0" xfId="0" applyFont="1">
      <alignment vertical="center"/>
    </xf>
    <xf numFmtId="0" fontId="17" fillId="0" borderId="0" xfId="0" applyFont="1">
      <alignment vertical="center"/>
    </xf>
    <xf numFmtId="0" fontId="13" fillId="0" borderId="0" xfId="2" applyAlignment="1">
      <alignment vertical="center"/>
    </xf>
    <xf numFmtId="0" fontId="14" fillId="2" borderId="1" xfId="17" applyFont="1" applyFill="1" applyBorder="1" applyAlignment="1">
      <alignment horizontal="center" vertical="center"/>
    </xf>
    <xf numFmtId="0" fontId="11" fillId="0" borderId="0" xfId="2" applyFont="1" applyAlignment="1">
      <alignment horizontal="center" vertical="center"/>
    </xf>
    <xf numFmtId="0" fontId="11" fillId="2" borderId="1" xfId="2" applyFont="1" applyFill="1" applyBorder="1" applyAlignment="1">
      <alignment horizontal="center" vertical="center"/>
    </xf>
    <xf numFmtId="0" fontId="11" fillId="2" borderId="1" xfId="2" applyFont="1" applyFill="1" applyBorder="1" applyAlignment="1">
      <alignment horizontal="center" vertical="center" wrapText="1"/>
    </xf>
    <xf numFmtId="180" fontId="13" fillId="0" borderId="1" xfId="2" applyNumberFormat="1" applyBorder="1" applyAlignment="1">
      <alignment vertical="center"/>
    </xf>
    <xf numFmtId="181" fontId="13" fillId="0" borderId="1" xfId="2" applyNumberFormat="1" applyBorder="1" applyAlignment="1">
      <alignment vertical="center"/>
    </xf>
    <xf numFmtId="182" fontId="13" fillId="0" borderId="1" xfId="2" applyNumberFormat="1" applyBorder="1" applyAlignment="1">
      <alignment vertical="center"/>
    </xf>
    <xf numFmtId="183" fontId="13" fillId="0" borderId="1" xfId="2" applyNumberFormat="1" applyBorder="1" applyAlignment="1">
      <alignment vertical="center" shrinkToFit="1"/>
    </xf>
    <xf numFmtId="183" fontId="13" fillId="0" borderId="0" xfId="2" applyNumberFormat="1" applyAlignment="1">
      <alignment horizontal="center" vertical="center" shrinkToFit="1"/>
    </xf>
    <xf numFmtId="183" fontId="13" fillId="0" borderId="0" xfId="2" applyNumberFormat="1" applyAlignment="1">
      <alignment vertical="center" shrinkToFit="1"/>
    </xf>
    <xf numFmtId="184" fontId="13" fillId="0" borderId="0" xfId="2" applyNumberFormat="1" applyAlignment="1">
      <alignment vertical="center" shrinkToFit="1"/>
    </xf>
    <xf numFmtId="0" fontId="33" fillId="0" borderId="0" xfId="2" applyFont="1" applyAlignment="1" applyProtection="1">
      <alignment horizontal="center"/>
      <protection locked="0"/>
    </xf>
    <xf numFmtId="0" fontId="13" fillId="0" borderId="0" xfId="2" applyAlignment="1">
      <alignment horizontal="center" vertical="center"/>
    </xf>
    <xf numFmtId="0" fontId="28" fillId="2" borderId="8" xfId="2" applyFont="1" applyFill="1" applyBorder="1" applyAlignment="1">
      <alignment horizontal="center" vertical="center" wrapText="1"/>
    </xf>
    <xf numFmtId="0" fontId="28" fillId="2" borderId="1" xfId="2" applyFont="1" applyFill="1" applyBorder="1" applyAlignment="1">
      <alignment horizontal="center" vertical="center" wrapText="1"/>
    </xf>
    <xf numFmtId="0" fontId="14" fillId="0" borderId="1" xfId="2" applyFont="1" applyBorder="1" applyAlignment="1" applyProtection="1">
      <alignment vertical="center" wrapText="1"/>
      <protection locked="0"/>
    </xf>
    <xf numFmtId="0" fontId="14" fillId="0" borderId="1" xfId="2" applyFont="1" applyBorder="1" applyAlignment="1" applyProtection="1">
      <alignment horizontal="center" vertical="center" wrapText="1"/>
      <protection locked="0"/>
    </xf>
    <xf numFmtId="0" fontId="34" fillId="0" borderId="1" xfId="2" applyFont="1" applyBorder="1" applyAlignment="1" applyProtection="1">
      <alignment horizontal="center" vertical="center" wrapText="1"/>
      <protection locked="0"/>
    </xf>
    <xf numFmtId="185" fontId="34" fillId="0" borderId="1" xfId="2" applyNumberFormat="1" applyFont="1" applyBorder="1" applyAlignment="1" applyProtection="1">
      <alignment horizontal="center" vertical="center" shrinkToFit="1"/>
      <protection locked="0"/>
    </xf>
    <xf numFmtId="0" fontId="13" fillId="0" borderId="1" xfId="2" applyBorder="1" applyAlignment="1">
      <alignment vertical="center"/>
    </xf>
    <xf numFmtId="184" fontId="34" fillId="0" borderId="1" xfId="2" applyNumberFormat="1" applyFont="1" applyBorder="1" applyAlignment="1" applyProtection="1">
      <alignment horizontal="right" vertical="center" shrinkToFit="1"/>
      <protection locked="0"/>
    </xf>
    <xf numFmtId="184" fontId="34" fillId="0" borderId="2" xfId="2" applyNumberFormat="1" applyFont="1" applyBorder="1" applyAlignment="1" applyProtection="1">
      <alignment horizontal="right" vertical="center" shrinkToFit="1"/>
      <protection locked="0"/>
    </xf>
    <xf numFmtId="0" fontId="28" fillId="2" borderId="2" xfId="2" applyFont="1" applyFill="1" applyBorder="1" applyAlignment="1">
      <alignment horizontal="center" vertical="center" wrapText="1"/>
    </xf>
    <xf numFmtId="0" fontId="14" fillId="0" borderId="0" xfId="2" applyFont="1" applyAlignment="1" applyProtection="1">
      <alignment horizontal="left" vertical="center" shrinkToFit="1"/>
      <protection locked="0"/>
    </xf>
    <xf numFmtId="0" fontId="7" fillId="0" borderId="0" xfId="2" applyFont="1" applyProtection="1">
      <protection locked="0"/>
    </xf>
    <xf numFmtId="0" fontId="36" fillId="0" borderId="0" xfId="17" applyFont="1">
      <alignment vertical="center"/>
    </xf>
    <xf numFmtId="0" fontId="37" fillId="0" borderId="0" xfId="17" applyFont="1" applyAlignment="1">
      <alignment horizontal="left" vertical="center"/>
    </xf>
    <xf numFmtId="0" fontId="11" fillId="0" borderId="0" xfId="17" applyFont="1" applyAlignment="1">
      <alignment horizontal="center" vertical="center"/>
    </xf>
    <xf numFmtId="0" fontId="11" fillId="0" borderId="0" xfId="17" applyFont="1">
      <alignment vertical="center"/>
    </xf>
    <xf numFmtId="0" fontId="14" fillId="0" borderId="7" xfId="17" applyFont="1" applyBorder="1" applyAlignment="1">
      <alignment horizontal="center" vertical="center" shrinkToFit="1"/>
    </xf>
    <xf numFmtId="0" fontId="11" fillId="0" borderId="7" xfId="17" applyFont="1" applyBorder="1">
      <alignment vertical="center"/>
    </xf>
    <xf numFmtId="179" fontId="33" fillId="0" borderId="7" xfId="2" applyNumberFormat="1" applyFont="1" applyBorder="1" applyAlignment="1">
      <alignment vertical="center" shrinkToFit="1"/>
    </xf>
    <xf numFmtId="179" fontId="33" fillId="0" borderId="5" xfId="2" applyNumberFormat="1" applyFont="1" applyBorder="1" applyAlignment="1">
      <alignment vertical="center" shrinkToFit="1"/>
    </xf>
    <xf numFmtId="179" fontId="33" fillId="0" borderId="0" xfId="2" applyNumberFormat="1" applyFont="1" applyAlignment="1">
      <alignment vertical="center" shrinkToFit="1"/>
    </xf>
    <xf numFmtId="0" fontId="14" fillId="0" borderId="0" xfId="17" applyFont="1" applyAlignment="1">
      <alignment horizontal="center" vertical="center" wrapText="1"/>
    </xf>
    <xf numFmtId="0" fontId="14" fillId="2" borderId="27" xfId="17" applyFont="1" applyFill="1" applyBorder="1" applyAlignment="1">
      <alignment horizontal="center" vertical="center"/>
    </xf>
    <xf numFmtId="0" fontId="14" fillId="2" borderId="3" xfId="17" applyFont="1" applyFill="1" applyBorder="1" applyAlignment="1">
      <alignment horizontal="center" vertical="center"/>
    </xf>
    <xf numFmtId="0" fontId="14" fillId="2" borderId="8" xfId="17" applyFont="1" applyFill="1" applyBorder="1" applyAlignment="1">
      <alignment horizontal="center" vertical="center"/>
    </xf>
    <xf numFmtId="0" fontId="14" fillId="2" borderId="2" xfId="17" applyFont="1" applyFill="1" applyBorder="1" applyAlignment="1">
      <alignment horizontal="center" vertical="center"/>
    </xf>
    <xf numFmtId="0" fontId="14" fillId="0" borderId="0" xfId="17" applyFont="1" applyAlignment="1">
      <alignment horizontal="center" vertical="center" shrinkToFit="1"/>
    </xf>
    <xf numFmtId="0" fontId="36" fillId="0" borderId="0" xfId="17" applyFont="1" applyAlignment="1">
      <alignment horizontal="center" vertical="center"/>
    </xf>
    <xf numFmtId="0" fontId="14" fillId="2" borderId="31" xfId="17" applyFont="1" applyFill="1" applyBorder="1" applyAlignment="1">
      <alignment horizontal="center" vertical="center"/>
    </xf>
    <xf numFmtId="0" fontId="14" fillId="2" borderId="32" xfId="17" applyFont="1" applyFill="1" applyBorder="1" applyAlignment="1">
      <alignment horizontal="center" vertical="center"/>
    </xf>
    <xf numFmtId="0" fontId="14" fillId="2" borderId="33" xfId="17" applyFont="1" applyFill="1" applyBorder="1" applyAlignment="1">
      <alignment horizontal="center" vertical="center"/>
    </xf>
    <xf numFmtId="0" fontId="14" fillId="2" borderId="34" xfId="17" applyFont="1" applyFill="1" applyBorder="1" applyAlignment="1">
      <alignment horizontal="center" vertical="center"/>
    </xf>
    <xf numFmtId="0" fontId="14" fillId="2" borderId="21" xfId="17" applyFont="1" applyFill="1" applyBorder="1" applyAlignment="1">
      <alignment horizontal="center" vertical="center"/>
    </xf>
    <xf numFmtId="0" fontId="14" fillId="0" borderId="35" xfId="17" applyFont="1" applyBorder="1" applyAlignment="1">
      <alignment horizontal="center" vertical="center" shrinkToFit="1"/>
    </xf>
    <xf numFmtId="185" fontId="14" fillId="0" borderId="1" xfId="17" applyNumberFormat="1" applyFont="1" applyBorder="1" applyAlignment="1">
      <alignment horizontal="center" vertical="center" shrinkToFit="1"/>
    </xf>
    <xf numFmtId="0" fontId="14" fillId="0" borderId="34" xfId="17" applyFont="1" applyBorder="1" applyAlignment="1">
      <alignment horizontal="center" vertical="center" shrinkToFit="1"/>
    </xf>
    <xf numFmtId="0" fontId="14" fillId="0" borderId="31" xfId="17" applyFont="1" applyBorder="1" applyAlignment="1">
      <alignment vertical="center" shrinkToFit="1"/>
    </xf>
    <xf numFmtId="0" fontId="14" fillId="0" borderId="32" xfId="17" applyFont="1" applyBorder="1" applyAlignment="1">
      <alignment vertical="center" shrinkToFit="1"/>
    </xf>
    <xf numFmtId="0" fontId="14" fillId="0" borderId="36" xfId="17" applyFont="1" applyBorder="1" applyAlignment="1">
      <alignment vertical="center" shrinkToFit="1"/>
    </xf>
    <xf numFmtId="0" fontId="14" fillId="0" borderId="37" xfId="17" applyFont="1" applyBorder="1" applyAlignment="1">
      <alignment vertical="center" shrinkToFit="1"/>
    </xf>
    <xf numFmtId="0" fontId="14" fillId="0" borderId="31" xfId="17" applyFont="1" applyBorder="1" applyAlignment="1">
      <alignment horizontal="center" vertical="center" shrinkToFit="1"/>
    </xf>
    <xf numFmtId="0" fontId="14" fillId="0" borderId="32" xfId="17" applyFont="1" applyBorder="1" applyAlignment="1">
      <alignment horizontal="center" vertical="center" shrinkToFit="1"/>
    </xf>
    <xf numFmtId="0" fontId="14" fillId="0" borderId="8" xfId="17" applyFont="1" applyBorder="1" applyAlignment="1">
      <alignment horizontal="center" vertical="center" shrinkToFit="1"/>
    </xf>
    <xf numFmtId="2" fontId="14" fillId="0" borderId="33" xfId="17" applyNumberFormat="1" applyFont="1" applyBorder="1" applyAlignment="1">
      <alignment horizontal="center" vertical="center" shrinkToFit="1"/>
    </xf>
    <xf numFmtId="2" fontId="14" fillId="0" borderId="32" xfId="17" applyNumberFormat="1" applyFont="1" applyBorder="1" applyAlignment="1">
      <alignment horizontal="center" vertical="center" shrinkToFit="1"/>
    </xf>
    <xf numFmtId="2" fontId="14" fillId="0" borderId="8" xfId="17" applyNumberFormat="1" applyFont="1" applyBorder="1" applyAlignment="1">
      <alignment horizontal="center" vertical="center" shrinkToFit="1"/>
    </xf>
    <xf numFmtId="2" fontId="14" fillId="0" borderId="37" xfId="17" applyNumberFormat="1" applyFont="1" applyBorder="1" applyAlignment="1">
      <alignment horizontal="center" vertical="center" shrinkToFit="1"/>
    </xf>
    <xf numFmtId="2" fontId="14" fillId="0" borderId="28" xfId="17" applyNumberFormat="1" applyFont="1" applyBorder="1" applyAlignment="1">
      <alignment horizontal="center" vertical="center" shrinkToFit="1"/>
    </xf>
    <xf numFmtId="185" fontId="14" fillId="0" borderId="1" xfId="18" applyNumberFormat="1" applyFont="1" applyFill="1" applyBorder="1" applyAlignment="1">
      <alignment horizontal="center" vertical="center" shrinkToFit="1"/>
    </xf>
    <xf numFmtId="186" fontId="14" fillId="0" borderId="31" xfId="17" applyNumberFormat="1" applyFont="1" applyBorder="1" applyAlignment="1">
      <alignment horizontal="center" vertical="center" shrinkToFit="1"/>
    </xf>
    <xf numFmtId="186" fontId="14" fillId="0" borderId="32" xfId="17" applyNumberFormat="1" applyFont="1" applyBorder="1" applyAlignment="1">
      <alignment horizontal="center" vertical="center" shrinkToFit="1"/>
    </xf>
    <xf numFmtId="0" fontId="14" fillId="0" borderId="3" xfId="17" applyFont="1" applyBorder="1" applyAlignment="1">
      <alignment horizontal="center" vertical="center" shrinkToFit="1"/>
    </xf>
    <xf numFmtId="0" fontId="14" fillId="0" borderId="8" xfId="17" applyFont="1" applyBorder="1" applyAlignment="1">
      <alignment vertical="center" shrinkToFit="1"/>
    </xf>
    <xf numFmtId="0" fontId="14" fillId="0" borderId="33" xfId="17" applyFont="1" applyBorder="1" applyAlignment="1">
      <alignment vertical="center" shrinkToFit="1"/>
    </xf>
    <xf numFmtId="183" fontId="14" fillId="0" borderId="27" xfId="17" applyNumberFormat="1" applyFont="1" applyBorder="1" applyAlignment="1">
      <alignment horizontal="center" vertical="center" shrinkToFit="1"/>
    </xf>
    <xf numFmtId="183" fontId="14" fillId="0" borderId="34" xfId="17" applyNumberFormat="1" applyFont="1" applyBorder="1" applyAlignment="1">
      <alignment horizontal="center" vertical="center" shrinkToFit="1"/>
    </xf>
    <xf numFmtId="183" fontId="14" fillId="0" borderId="32" xfId="17" applyNumberFormat="1" applyFont="1" applyBorder="1" applyAlignment="1">
      <alignment horizontal="center" vertical="center" shrinkToFit="1"/>
    </xf>
    <xf numFmtId="183" fontId="14" fillId="0" borderId="3" xfId="17" applyNumberFormat="1" applyFont="1" applyBorder="1" applyAlignment="1">
      <alignment horizontal="center" vertical="center" shrinkToFit="1"/>
    </xf>
    <xf numFmtId="2" fontId="14" fillId="0" borderId="2" xfId="17" applyNumberFormat="1" applyFont="1" applyBorder="1" applyAlignment="1">
      <alignment horizontal="center" vertical="center" shrinkToFit="1"/>
    </xf>
    <xf numFmtId="2" fontId="14" fillId="0" borderId="34" xfId="17" applyNumberFormat="1" applyFont="1" applyBorder="1" applyAlignment="1">
      <alignment horizontal="center" vertical="center" shrinkToFit="1"/>
    </xf>
    <xf numFmtId="2" fontId="14" fillId="0" borderId="3" xfId="17" applyNumberFormat="1" applyFont="1" applyBorder="1" applyAlignment="1">
      <alignment horizontal="center" vertical="center" shrinkToFit="1"/>
    </xf>
    <xf numFmtId="187" fontId="14" fillId="0" borderId="3" xfId="18" applyNumberFormat="1" applyFont="1" applyFill="1" applyBorder="1" applyAlignment="1">
      <alignment horizontal="center" vertical="center" shrinkToFit="1"/>
    </xf>
    <xf numFmtId="177" fontId="14" fillId="0" borderId="38" xfId="17" applyNumberFormat="1" applyFont="1" applyBorder="1" applyAlignment="1">
      <alignment horizontal="center" vertical="center" shrinkToFit="1"/>
    </xf>
    <xf numFmtId="185" fontId="14" fillId="0" borderId="23" xfId="17" applyNumberFormat="1" applyFont="1" applyBorder="1" applyAlignment="1">
      <alignment horizontal="center" vertical="center" shrinkToFit="1"/>
    </xf>
    <xf numFmtId="0" fontId="14" fillId="0" borderId="39" xfId="17" applyFont="1" applyBorder="1" applyAlignment="1">
      <alignment vertical="center" shrinkToFit="1"/>
    </xf>
    <xf numFmtId="0" fontId="14" fillId="0" borderId="40" xfId="17" applyFont="1" applyBorder="1" applyAlignment="1">
      <alignment vertical="center" shrinkToFit="1"/>
    </xf>
    <xf numFmtId="0" fontId="14" fillId="0" borderId="5" xfId="17" applyFont="1" applyBorder="1" applyAlignment="1">
      <alignment vertical="center" shrinkToFit="1"/>
    </xf>
    <xf numFmtId="0" fontId="14" fillId="0" borderId="41" xfId="17" applyFont="1" applyBorder="1" applyAlignment="1">
      <alignment vertical="center" shrinkToFit="1"/>
    </xf>
    <xf numFmtId="2" fontId="14" fillId="0" borderId="42" xfId="17" applyNumberFormat="1" applyFont="1" applyBorder="1" applyAlignment="1">
      <alignment horizontal="center" vertical="center" shrinkToFit="1"/>
    </xf>
    <xf numFmtId="2" fontId="14" fillId="0" borderId="43" xfId="17" applyNumberFormat="1" applyFont="1" applyBorder="1" applyAlignment="1">
      <alignment horizontal="center" vertical="center" shrinkToFit="1"/>
    </xf>
    <xf numFmtId="0" fontId="11" fillId="0" borderId="48" xfId="17" applyFont="1" applyBorder="1" applyAlignment="1">
      <alignment vertical="center" shrinkToFit="1"/>
    </xf>
    <xf numFmtId="0" fontId="11" fillId="0" borderId="49" xfId="17" applyFont="1" applyBorder="1" applyAlignment="1">
      <alignment vertical="center" shrinkToFit="1"/>
    </xf>
    <xf numFmtId="0" fontId="11" fillId="0" borderId="51" xfId="17" applyFont="1" applyBorder="1" applyAlignment="1">
      <alignment vertical="center" shrinkToFit="1"/>
    </xf>
    <xf numFmtId="0" fontId="11" fillId="0" borderId="52" xfId="17" applyFont="1" applyBorder="1" applyAlignment="1">
      <alignment vertical="center" shrinkToFit="1"/>
    </xf>
    <xf numFmtId="186" fontId="11" fillId="0" borderId="53" xfId="17" applyNumberFormat="1" applyFont="1" applyBorder="1" applyAlignment="1">
      <alignment horizontal="center" vertical="center" shrinkToFit="1"/>
    </xf>
    <xf numFmtId="186" fontId="11" fillId="0" borderId="54" xfId="17" applyNumberFormat="1" applyFont="1" applyBorder="1" applyAlignment="1">
      <alignment horizontal="center" vertical="center" shrinkToFit="1"/>
    </xf>
    <xf numFmtId="186" fontId="11" fillId="0" borderId="55" xfId="17" applyNumberFormat="1" applyFont="1" applyBorder="1" applyAlignment="1">
      <alignment horizontal="center" vertical="center" shrinkToFit="1"/>
    </xf>
    <xf numFmtId="186" fontId="11" fillId="0" borderId="56" xfId="17" applyNumberFormat="1" applyFont="1" applyBorder="1" applyAlignment="1">
      <alignment horizontal="center" vertical="center" shrinkToFit="1"/>
    </xf>
    <xf numFmtId="2" fontId="11" fillId="0" borderId="57" xfId="17" applyNumberFormat="1" applyFont="1" applyBorder="1" applyAlignment="1">
      <alignment horizontal="center" vertical="center" shrinkToFit="1"/>
    </xf>
    <xf numFmtId="2" fontId="11" fillId="0" borderId="54" xfId="17" applyNumberFormat="1" applyFont="1" applyBorder="1" applyAlignment="1">
      <alignment horizontal="center" vertical="center" shrinkToFit="1"/>
    </xf>
    <xf numFmtId="2" fontId="11" fillId="0" borderId="55" xfId="17" applyNumberFormat="1" applyFont="1" applyBorder="1" applyAlignment="1">
      <alignment horizontal="center" vertical="center" shrinkToFit="1"/>
    </xf>
    <xf numFmtId="2" fontId="11" fillId="0" borderId="56" xfId="17" applyNumberFormat="1" applyFont="1" applyBorder="1" applyAlignment="1">
      <alignment horizontal="center" vertical="center" shrinkToFit="1"/>
    </xf>
    <xf numFmtId="2" fontId="11" fillId="0" borderId="58" xfId="17" applyNumberFormat="1" applyFont="1" applyBorder="1" applyAlignment="1">
      <alignment horizontal="center" vertical="center" shrinkToFit="1"/>
    </xf>
    <xf numFmtId="0" fontId="11" fillId="0" borderId="0" xfId="17" applyFont="1" applyAlignment="1">
      <alignment horizontal="center" vertical="center" shrinkToFit="1"/>
    </xf>
    <xf numFmtId="0" fontId="14" fillId="0" borderId="0" xfId="17" applyFont="1">
      <alignment vertical="center"/>
    </xf>
    <xf numFmtId="0" fontId="7" fillId="0" borderId="0" xfId="2" applyFont="1" applyAlignment="1" applyProtection="1">
      <alignment vertical="center" textRotation="255"/>
      <protection locked="0"/>
    </xf>
    <xf numFmtId="0" fontId="40" fillId="0" borderId="0" xfId="2" applyFont="1" applyAlignment="1" applyProtection="1">
      <alignment vertical="center" textRotation="255"/>
      <protection locked="0"/>
    </xf>
    <xf numFmtId="0" fontId="7" fillId="0" borderId="4" xfId="2" applyFont="1" applyBorder="1" applyAlignment="1" applyProtection="1">
      <alignment vertical="center"/>
      <protection locked="0"/>
    </xf>
    <xf numFmtId="0" fontId="38" fillId="0" borderId="0" xfId="2" applyFont="1" applyAlignment="1" applyProtection="1">
      <alignment vertical="center"/>
      <protection locked="0"/>
    </xf>
    <xf numFmtId="0" fontId="38" fillId="0" borderId="0" xfId="2" applyFont="1" applyAlignment="1" applyProtection="1">
      <alignment vertical="center" wrapText="1"/>
      <protection locked="0"/>
    </xf>
    <xf numFmtId="0" fontId="7" fillId="0" borderId="4" xfId="2" applyFont="1" applyBorder="1" applyProtection="1">
      <protection locked="0"/>
    </xf>
    <xf numFmtId="0" fontId="7" fillId="0" borderId="9" xfId="2" applyFont="1" applyBorder="1" applyAlignment="1" applyProtection="1">
      <alignment vertical="center"/>
      <protection locked="0"/>
    </xf>
    <xf numFmtId="0" fontId="7" fillId="0" borderId="10" xfId="2" applyFont="1" applyBorder="1" applyAlignment="1" applyProtection="1">
      <alignment vertical="center"/>
      <protection locked="0"/>
    </xf>
    <xf numFmtId="0" fontId="38" fillId="0" borderId="10" xfId="2" applyFont="1" applyBorder="1" applyAlignment="1" applyProtection="1">
      <alignment vertical="center"/>
      <protection locked="0"/>
    </xf>
    <xf numFmtId="0" fontId="7" fillId="0" borderId="10" xfId="2" applyFont="1" applyBorder="1" applyProtection="1">
      <protection locked="0"/>
    </xf>
    <xf numFmtId="0" fontId="7" fillId="0" borderId="10" xfId="2" applyFont="1" applyBorder="1" applyAlignment="1" applyProtection="1">
      <alignment vertical="center" wrapText="1"/>
      <protection locked="0"/>
    </xf>
    <xf numFmtId="0" fontId="20" fillId="0" borderId="0" xfId="4" applyFont="1">
      <alignment vertical="center"/>
    </xf>
    <xf numFmtId="0" fontId="11" fillId="0" borderId="1" xfId="4" applyFont="1" applyBorder="1">
      <alignment vertical="center"/>
    </xf>
    <xf numFmtId="0" fontId="11" fillId="0" borderId="1" xfId="4" applyFont="1" applyBorder="1" applyAlignment="1">
      <alignment horizontal="center" vertical="center"/>
    </xf>
    <xf numFmtId="0" fontId="11" fillId="4" borderId="1" xfId="4" applyFont="1" applyFill="1" applyBorder="1" applyAlignment="1">
      <alignment horizontal="center" vertical="center"/>
    </xf>
    <xf numFmtId="177" fontId="14" fillId="0" borderId="0" xfId="4" applyNumberFormat="1" applyFont="1" applyAlignment="1">
      <alignment horizontal="center" vertical="center" shrinkToFit="1"/>
    </xf>
    <xf numFmtId="0" fontId="14" fillId="0" borderId="0" xfId="4" applyFont="1" applyAlignment="1">
      <alignment horizontal="center" vertical="center" wrapText="1"/>
    </xf>
    <xf numFmtId="0" fontId="14" fillId="0" borderId="0" xfId="2" applyFont="1" applyAlignment="1" applyProtection="1">
      <alignment vertical="center"/>
      <protection locked="0"/>
    </xf>
    <xf numFmtId="0" fontId="11" fillId="2" borderId="12" xfId="2" applyFont="1" applyFill="1" applyBorder="1" applyAlignment="1">
      <alignment horizontal="center" vertical="center" wrapText="1"/>
    </xf>
    <xf numFmtId="0" fontId="14" fillId="2" borderId="2" xfId="2" applyFont="1" applyFill="1" applyBorder="1" applyAlignment="1">
      <alignment horizontal="center" vertical="center" wrapText="1"/>
    </xf>
    <xf numFmtId="176" fontId="11" fillId="0" borderId="2" xfId="2" applyNumberFormat="1" applyFont="1" applyBorder="1" applyAlignment="1">
      <alignment horizontal="center" vertical="center" wrapText="1"/>
    </xf>
    <xf numFmtId="0" fontId="14" fillId="2" borderId="1" xfId="2" applyFont="1" applyFill="1" applyBorder="1" applyAlignment="1">
      <alignment horizontal="center" vertical="center" wrapText="1"/>
    </xf>
    <xf numFmtId="0" fontId="11" fillId="0" borderId="1" xfId="2" applyFont="1" applyBorder="1" applyAlignment="1" applyProtection="1">
      <alignment vertical="center" shrinkToFit="1"/>
      <protection locked="0"/>
    </xf>
    <xf numFmtId="188" fontId="11" fillId="0" borderId="8" xfId="2" applyNumberFormat="1" applyFont="1" applyBorder="1" applyAlignment="1" applyProtection="1">
      <alignment horizontal="center" vertical="center" shrinkToFit="1"/>
      <protection locked="0"/>
    </xf>
    <xf numFmtId="189" fontId="11" fillId="0" borderId="1" xfId="2" applyNumberFormat="1" applyFont="1" applyBorder="1" applyAlignment="1" applyProtection="1">
      <alignment horizontal="center" vertical="center" shrinkToFit="1"/>
      <protection locked="0"/>
    </xf>
    <xf numFmtId="0" fontId="11" fillId="3" borderId="0" xfId="2" applyFont="1" applyFill="1" applyAlignment="1">
      <alignment horizontal="center" vertical="center" textRotation="255"/>
    </xf>
    <xf numFmtId="0" fontId="11" fillId="0" borderId="0" xfId="2" applyFont="1" applyAlignment="1" applyProtection="1">
      <alignment horizontal="center" vertical="center"/>
      <protection locked="0"/>
    </xf>
    <xf numFmtId="0" fontId="11" fillId="0" borderId="0" xfId="2" applyFont="1" applyAlignment="1" applyProtection="1">
      <alignment horizontal="center" vertical="center" shrinkToFit="1"/>
      <protection locked="0"/>
    </xf>
    <xf numFmtId="0" fontId="11" fillId="0" borderId="0" xfId="2" applyFont="1" applyAlignment="1" applyProtection="1">
      <alignment vertical="center" shrinkToFit="1"/>
      <protection locked="0"/>
    </xf>
    <xf numFmtId="0" fontId="17" fillId="0" borderId="0" xfId="0" applyFont="1" applyAlignment="1">
      <alignment horizontal="center" vertical="center"/>
    </xf>
    <xf numFmtId="0" fontId="11" fillId="3" borderId="0" xfId="2" applyFont="1" applyFill="1" applyAlignment="1">
      <alignment vertical="center"/>
    </xf>
    <xf numFmtId="0" fontId="11" fillId="2" borderId="0" xfId="2" applyFont="1" applyFill="1" applyAlignment="1">
      <alignment horizontal="center" vertical="center" wrapText="1"/>
    </xf>
    <xf numFmtId="0" fontId="11" fillId="2" borderId="4" xfId="2" applyFont="1" applyFill="1" applyBorder="1" applyAlignment="1">
      <alignment horizontal="center" vertical="center" wrapText="1"/>
    </xf>
    <xf numFmtId="183" fontId="11" fillId="0" borderId="8" xfId="2" applyNumberFormat="1" applyFont="1" applyBorder="1" applyAlignment="1" applyProtection="1">
      <alignment horizontal="center" vertical="center" shrinkToFit="1"/>
      <protection locked="0"/>
    </xf>
    <xf numFmtId="0" fontId="11" fillId="0" borderId="0" xfId="2" applyFont="1" applyAlignment="1">
      <alignment horizontal="center" vertical="center" wrapText="1"/>
    </xf>
    <xf numFmtId="0" fontId="11" fillId="0" borderId="2" xfId="2" applyFont="1" applyBorder="1" applyAlignment="1" applyProtection="1">
      <alignment horizontal="center" vertical="center"/>
      <protection locked="0"/>
    </xf>
    <xf numFmtId="0" fontId="11" fillId="0" borderId="8" xfId="2" applyFont="1" applyBorder="1" applyAlignment="1" applyProtection="1">
      <alignment horizontal="center" vertical="center"/>
      <protection locked="0"/>
    </xf>
    <xf numFmtId="0" fontId="11" fillId="0" borderId="1" xfId="2" applyFont="1" applyBorder="1" applyAlignment="1" applyProtection="1">
      <alignment vertical="center"/>
      <protection locked="0"/>
    </xf>
    <xf numFmtId="0" fontId="19" fillId="0" borderId="0" xfId="2" applyFont="1" applyAlignment="1">
      <alignment vertical="center"/>
    </xf>
    <xf numFmtId="0" fontId="43" fillId="0" borderId="0" xfId="2" applyFont="1" applyAlignment="1">
      <alignment vertical="center"/>
    </xf>
    <xf numFmtId="0" fontId="43" fillId="3" borderId="10" xfId="2" applyFont="1" applyFill="1" applyBorder="1" applyAlignment="1">
      <alignment vertical="center" shrinkToFit="1"/>
    </xf>
    <xf numFmtId="0" fontId="43" fillId="2" borderId="1" xfId="2" applyFont="1" applyFill="1" applyBorder="1" applyAlignment="1">
      <alignment horizontal="center" vertical="center" shrinkToFit="1"/>
    </xf>
    <xf numFmtId="0" fontId="43" fillId="2" borderId="14" xfId="2" applyFont="1" applyFill="1" applyBorder="1" applyAlignment="1">
      <alignment horizontal="center" vertical="center" shrinkToFit="1"/>
    </xf>
    <xf numFmtId="0" fontId="43" fillId="0" borderId="5" xfId="2" applyFont="1" applyBorder="1" applyAlignment="1">
      <alignment horizontal="center" vertical="center" shrinkToFit="1"/>
    </xf>
    <xf numFmtId="176" fontId="43" fillId="2" borderId="14" xfId="2" applyNumberFormat="1" applyFont="1" applyFill="1" applyBorder="1" applyAlignment="1">
      <alignment horizontal="center" vertical="center" shrinkToFit="1"/>
    </xf>
    <xf numFmtId="176" fontId="43" fillId="2" borderId="1" xfId="2" applyNumberFormat="1" applyFont="1" applyFill="1" applyBorder="1" applyAlignment="1">
      <alignment horizontal="center" vertical="center" shrinkToFit="1"/>
    </xf>
    <xf numFmtId="0" fontId="43" fillId="2" borderId="13" xfId="2" applyFont="1" applyFill="1" applyBorder="1" applyAlignment="1">
      <alignment horizontal="center" vertical="center" shrinkToFit="1"/>
    </xf>
    <xf numFmtId="0" fontId="43" fillId="0" borderId="11" xfId="2" applyFont="1" applyBorder="1" applyAlignment="1">
      <alignment horizontal="center" vertical="center" shrinkToFit="1"/>
    </xf>
    <xf numFmtId="0" fontId="43" fillId="2" borderId="1" xfId="2" applyFont="1" applyFill="1" applyBorder="1" applyAlignment="1" applyProtection="1">
      <alignment horizontal="center" vertical="center"/>
      <protection locked="0"/>
    </xf>
    <xf numFmtId="0" fontId="43" fillId="0" borderId="2" xfId="2" applyFont="1" applyBorder="1" applyAlignment="1">
      <alignment horizontal="center" vertical="center" shrinkToFit="1"/>
    </xf>
    <xf numFmtId="0" fontId="43" fillId="0" borderId="3" xfId="2" applyFont="1" applyBorder="1" applyAlignment="1">
      <alignment horizontal="center" vertical="center" shrinkToFit="1"/>
    </xf>
    <xf numFmtId="0" fontId="43" fillId="2" borderId="2" xfId="2" applyFont="1" applyFill="1" applyBorder="1" applyAlignment="1">
      <alignment horizontal="center" vertical="center" shrinkToFit="1"/>
    </xf>
    <xf numFmtId="0" fontId="43" fillId="0" borderId="8" xfId="2" applyFont="1" applyBorder="1" applyAlignment="1">
      <alignment horizontal="center" vertical="center" shrinkToFit="1"/>
    </xf>
    <xf numFmtId="191" fontId="43" fillId="0" borderId="3" xfId="2" applyNumberFormat="1" applyFont="1" applyBorder="1" applyAlignment="1">
      <alignment horizontal="center" vertical="center" shrinkToFit="1"/>
    </xf>
    <xf numFmtId="176" fontId="43" fillId="0" borderId="1" xfId="2" applyNumberFormat="1" applyFont="1" applyBorder="1" applyAlignment="1">
      <alignment horizontal="center" vertical="center" shrinkToFit="1"/>
    </xf>
    <xf numFmtId="176" fontId="43" fillId="0" borderId="14" xfId="2" applyNumberFormat="1" applyFont="1" applyBorder="1" applyAlignment="1">
      <alignment horizontal="center" vertical="center" shrinkToFit="1"/>
    </xf>
    <xf numFmtId="0" fontId="43" fillId="0" borderId="7" xfId="2" applyFont="1" applyBorder="1" applyAlignment="1">
      <alignment vertical="center" wrapText="1" shrinkToFit="1"/>
    </xf>
    <xf numFmtId="190" fontId="45" fillId="0" borderId="7" xfId="9" applyNumberFormat="1" applyFont="1" applyBorder="1" applyAlignment="1" applyProtection="1">
      <alignment vertical="center" shrinkToFit="1"/>
      <protection locked="0"/>
    </xf>
    <xf numFmtId="190" fontId="45" fillId="0" borderId="5" xfId="9" applyNumberFormat="1" applyFont="1" applyBorder="1" applyAlignment="1" applyProtection="1">
      <alignment vertical="center" shrinkToFit="1"/>
      <protection locked="0"/>
    </xf>
    <xf numFmtId="0" fontId="43" fillId="0" borderId="0" xfId="2" applyFont="1" applyAlignment="1">
      <alignment vertical="center" wrapText="1" shrinkToFit="1"/>
    </xf>
    <xf numFmtId="0" fontId="46" fillId="2" borderId="1" xfId="2" applyFont="1" applyFill="1" applyBorder="1" applyAlignment="1" applyProtection="1">
      <alignment horizontal="center" vertical="center" wrapText="1"/>
      <protection locked="0"/>
    </xf>
    <xf numFmtId="0" fontId="47" fillId="2" borderId="1" xfId="2" applyFont="1" applyFill="1" applyBorder="1" applyAlignment="1" applyProtection="1">
      <alignment horizontal="center" vertical="center"/>
      <protection locked="0"/>
    </xf>
    <xf numFmtId="0" fontId="43" fillId="0" borderId="2" xfId="2" applyFont="1" applyBorder="1" applyAlignment="1" applyProtection="1">
      <alignment horizontal="center" vertical="center"/>
      <protection locked="0"/>
    </xf>
    <xf numFmtId="0" fontId="43" fillId="0" borderId="6" xfId="2" applyFont="1" applyBorder="1" applyAlignment="1" applyProtection="1">
      <alignment horizontal="center" vertical="center"/>
      <protection locked="0"/>
    </xf>
    <xf numFmtId="0" fontId="11" fillId="0" borderId="12" xfId="2" applyFont="1" applyBorder="1" applyProtection="1">
      <protection locked="0"/>
    </xf>
    <xf numFmtId="0" fontId="43" fillId="0" borderId="9" xfId="2" applyFont="1" applyBorder="1" applyAlignment="1" applyProtection="1">
      <alignment horizontal="center" vertical="center"/>
      <protection locked="0"/>
    </xf>
    <xf numFmtId="0" fontId="43" fillId="0" borderId="10" xfId="2" applyFont="1" applyBorder="1" applyAlignment="1" applyProtection="1">
      <alignment vertical="center"/>
      <protection locked="0"/>
    </xf>
    <xf numFmtId="0" fontId="49" fillId="0" borderId="10" xfId="2" applyFont="1" applyBorder="1" applyAlignment="1" applyProtection="1">
      <alignment vertical="center"/>
      <protection locked="0"/>
    </xf>
    <xf numFmtId="0" fontId="43" fillId="0" borderId="10" xfId="2" applyFont="1" applyBorder="1" applyProtection="1">
      <protection locked="0"/>
    </xf>
    <xf numFmtId="0" fontId="43" fillId="0" borderId="11" xfId="2" applyFont="1" applyBorder="1" applyAlignment="1" applyProtection="1">
      <alignment vertical="center"/>
      <protection locked="0"/>
    </xf>
    <xf numFmtId="0" fontId="43" fillId="2" borderId="9" xfId="2" applyFont="1" applyFill="1" applyBorder="1" applyAlignment="1">
      <alignment horizontal="center" vertical="center"/>
    </xf>
    <xf numFmtId="2" fontId="11" fillId="0" borderId="0" xfId="2" applyNumberFormat="1" applyFont="1" applyProtection="1">
      <protection locked="0"/>
    </xf>
    <xf numFmtId="192" fontId="11" fillId="0" borderId="0" xfId="2" applyNumberFormat="1" applyFont="1" applyProtection="1">
      <protection locked="0"/>
    </xf>
    <xf numFmtId="0" fontId="43" fillId="0" borderId="2" xfId="2" applyFont="1" applyBorder="1" applyAlignment="1" applyProtection="1">
      <alignment horizontal="center" vertical="center" shrinkToFit="1"/>
      <protection locked="0"/>
    </xf>
    <xf numFmtId="0" fontId="43" fillId="0" borderId="1" xfId="2" applyFont="1" applyBorder="1" applyAlignment="1" applyProtection="1">
      <alignment horizontal="center" vertical="center" shrinkToFit="1"/>
      <protection locked="0"/>
    </xf>
    <xf numFmtId="0" fontId="43" fillId="0" borderId="1" xfId="2" applyFont="1" applyBorder="1" applyAlignment="1" applyProtection="1">
      <alignment horizontal="center" vertical="center"/>
      <protection locked="0"/>
    </xf>
    <xf numFmtId="0" fontId="50" fillId="2" borderId="14" xfId="2" applyFont="1" applyFill="1" applyBorder="1" applyAlignment="1">
      <alignment vertical="center" textRotation="255" wrapText="1" shrinkToFit="1"/>
    </xf>
    <xf numFmtId="0" fontId="43" fillId="2" borderId="1" xfId="2" applyFont="1" applyFill="1" applyBorder="1" applyAlignment="1">
      <alignment horizontal="center" vertical="center"/>
    </xf>
    <xf numFmtId="0" fontId="11" fillId="0" borderId="8" xfId="2" applyFont="1" applyBorder="1" applyAlignment="1">
      <alignment horizontal="center" vertical="center"/>
    </xf>
    <xf numFmtId="0" fontId="51" fillId="0" borderId="0" xfId="2" applyFont="1" applyAlignment="1">
      <alignment vertical="center" textRotation="255" shrinkToFit="1"/>
    </xf>
    <xf numFmtId="0" fontId="51" fillId="0" borderId="0" xfId="2" applyFont="1" applyAlignment="1">
      <alignment vertical="center" shrinkToFit="1"/>
    </xf>
    <xf numFmtId="0" fontId="51" fillId="0" borderId="0" xfId="2" applyFont="1" applyAlignment="1" applyProtection="1">
      <alignment horizontal="center" vertical="center" shrinkToFit="1"/>
      <protection locked="0"/>
    </xf>
    <xf numFmtId="0" fontId="51" fillId="0" borderId="0" xfId="2" applyFont="1" applyAlignment="1" applyProtection="1">
      <alignment vertical="center"/>
      <protection locked="0"/>
    </xf>
    <xf numFmtId="0" fontId="43" fillId="0" borderId="1" xfId="2" applyFont="1" applyBorder="1" applyAlignment="1" applyProtection="1">
      <alignment vertical="center" shrinkToFit="1"/>
      <protection locked="0"/>
    </xf>
    <xf numFmtId="0" fontId="43" fillId="2" borderId="14" xfId="2" applyFont="1" applyFill="1" applyBorder="1" applyAlignment="1">
      <alignment vertical="center"/>
    </xf>
    <xf numFmtId="0" fontId="43" fillId="2" borderId="14" xfId="2" applyFont="1" applyFill="1" applyBorder="1" applyAlignment="1">
      <alignment horizontal="center" vertical="center"/>
    </xf>
    <xf numFmtId="0" fontId="11" fillId="0" borderId="6" xfId="2" applyFont="1" applyBorder="1" applyAlignment="1" applyProtection="1">
      <alignment horizontal="center" vertical="center"/>
      <protection locked="0"/>
    </xf>
    <xf numFmtId="0" fontId="11" fillId="0" borderId="7" xfId="2" applyFont="1" applyBorder="1" applyAlignment="1">
      <alignment horizontal="center" vertical="center"/>
    </xf>
    <xf numFmtId="0" fontId="50" fillId="0" borderId="2" xfId="2" applyFont="1" applyBorder="1" applyAlignment="1" applyProtection="1">
      <alignment horizontal="center" vertical="center" wrapText="1" shrinkToFit="1"/>
      <protection locked="0"/>
    </xf>
    <xf numFmtId="0" fontId="43" fillId="0" borderId="8" xfId="2" applyFont="1" applyBorder="1" applyAlignment="1">
      <alignment horizontal="center" vertical="center"/>
    </xf>
    <xf numFmtId="0" fontId="51" fillId="0" borderId="0" xfId="2" applyFont="1" applyAlignment="1" applyProtection="1">
      <alignment vertical="center" shrinkToFit="1"/>
      <protection locked="0"/>
    </xf>
    <xf numFmtId="0" fontId="43" fillId="2" borderId="13" xfId="2" applyFont="1" applyFill="1" applyBorder="1" applyAlignment="1">
      <alignment horizontal="center" vertical="center"/>
    </xf>
    <xf numFmtId="0" fontId="43" fillId="0" borderId="9" xfId="2" applyFont="1" applyBorder="1" applyAlignment="1" applyProtection="1">
      <alignment horizontal="center" vertical="center" shrinkToFit="1"/>
      <protection locked="0"/>
    </xf>
    <xf numFmtId="0" fontId="43" fillId="0" borderId="13" xfId="2" applyFont="1" applyBorder="1" applyAlignment="1" applyProtection="1">
      <alignment horizontal="center" vertical="center" shrinkToFit="1"/>
      <protection locked="0"/>
    </xf>
    <xf numFmtId="0" fontId="43" fillId="0" borderId="10" xfId="2" applyFont="1" applyBorder="1" applyAlignment="1">
      <alignment horizontal="center" vertical="center"/>
    </xf>
    <xf numFmtId="0" fontId="43" fillId="0" borderId="1" xfId="2" applyFont="1" applyBorder="1" applyAlignment="1" applyProtection="1">
      <alignment vertical="center"/>
      <protection locked="0"/>
    </xf>
    <xf numFmtId="0" fontId="43" fillId="0" borderId="3" xfId="2" applyFont="1" applyBorder="1" applyAlignment="1">
      <alignment horizontal="center" vertical="center"/>
    </xf>
    <xf numFmtId="0" fontId="43" fillId="2" borderId="2" xfId="2" applyFont="1" applyFill="1" applyBorder="1" applyAlignment="1">
      <alignment horizontal="centerContinuous" vertical="center"/>
    </xf>
    <xf numFmtId="0" fontId="43" fillId="2" borderId="8" xfId="2" applyFont="1" applyFill="1" applyBorder="1" applyAlignment="1">
      <alignment horizontal="centerContinuous" vertical="center"/>
    </xf>
    <xf numFmtId="0" fontId="43" fillId="0" borderId="7" xfId="2" applyFont="1" applyBorder="1" applyAlignment="1">
      <alignment horizontal="center" vertical="center"/>
    </xf>
    <xf numFmtId="0" fontId="43" fillId="2" borderId="15" xfId="2" applyFont="1" applyFill="1" applyBorder="1" applyAlignment="1">
      <alignment vertical="center"/>
    </xf>
    <xf numFmtId="0" fontId="43" fillId="2" borderId="3" xfId="2" applyFont="1" applyFill="1" applyBorder="1" applyAlignment="1">
      <alignment horizontal="centerContinuous" vertical="center"/>
    </xf>
    <xf numFmtId="0" fontId="43" fillId="0" borderId="0" xfId="2" applyFont="1" applyAlignment="1">
      <alignment horizontal="center" vertical="center"/>
    </xf>
    <xf numFmtId="0" fontId="53" fillId="2" borderId="1" xfId="2" applyFont="1" applyFill="1" applyBorder="1" applyAlignment="1">
      <alignment horizontal="center" vertical="center" wrapText="1" shrinkToFit="1"/>
    </xf>
    <xf numFmtId="58" fontId="40" fillId="2" borderId="14" xfId="19" quotePrefix="1" applyNumberFormat="1" applyFont="1" applyFill="1" applyBorder="1" applyAlignment="1">
      <alignment horizontal="center" vertical="center" shrinkToFit="1"/>
    </xf>
    <xf numFmtId="0" fontId="40" fillId="2" borderId="14" xfId="19" quotePrefix="1" applyFont="1" applyFill="1" applyBorder="1" applyAlignment="1">
      <alignment horizontal="center" vertical="center" shrinkToFit="1"/>
    </xf>
    <xf numFmtId="0" fontId="7" fillId="2" borderId="13" xfId="19" applyFont="1" applyFill="1" applyBorder="1" applyAlignment="1">
      <alignment horizontal="center" vertical="center"/>
    </xf>
    <xf numFmtId="0" fontId="40" fillId="2" borderId="13" xfId="19" applyFont="1" applyFill="1" applyBorder="1" applyAlignment="1">
      <alignment horizontal="center" vertical="center"/>
    </xf>
    <xf numFmtId="0" fontId="17" fillId="0" borderId="1" xfId="19" applyFont="1" applyBorder="1" applyAlignment="1">
      <alignment horizontal="center" vertical="center"/>
    </xf>
    <xf numFmtId="183" fontId="13" fillId="0" borderId="1" xfId="19" applyNumberFormat="1" applyBorder="1" applyAlignment="1">
      <alignment horizontal="right" vertical="center" shrinkToFit="1"/>
    </xf>
    <xf numFmtId="0" fontId="56" fillId="0" borderId="1" xfId="19" applyFont="1" applyBorder="1" applyAlignment="1">
      <alignment horizontal="center" vertical="center"/>
    </xf>
    <xf numFmtId="0" fontId="7" fillId="0" borderId="1" xfId="2" applyFont="1" applyBorder="1" applyAlignment="1" applyProtection="1">
      <alignment horizontal="center" vertical="center"/>
      <protection locked="0"/>
    </xf>
    <xf numFmtId="0" fontId="57" fillId="0" borderId="1" xfId="19" applyFont="1" applyBorder="1" applyAlignment="1">
      <alignment horizontal="center" vertical="center"/>
    </xf>
    <xf numFmtId="0" fontId="13" fillId="0" borderId="1" xfId="19" applyBorder="1" applyAlignment="1">
      <alignment horizontal="center" vertical="center"/>
    </xf>
    <xf numFmtId="0" fontId="13" fillId="0" borderId="1" xfId="19" applyBorder="1" applyAlignment="1">
      <alignment vertical="center" shrinkToFit="1"/>
    </xf>
    <xf numFmtId="0" fontId="13" fillId="0" borderId="1" xfId="2" applyBorder="1" applyAlignment="1">
      <alignment vertical="center" shrinkToFit="1"/>
    </xf>
    <xf numFmtId="177" fontId="13" fillId="0" borderId="1" xfId="19" applyNumberFormat="1" applyBorder="1" applyAlignment="1">
      <alignment horizontal="center" vertical="center"/>
    </xf>
    <xf numFmtId="199" fontId="13" fillId="0" borderId="1" xfId="19" applyNumberFormat="1" applyBorder="1" applyAlignment="1">
      <alignment horizontal="center" vertical="center"/>
    </xf>
    <xf numFmtId="0" fontId="20" fillId="0" borderId="0" xfId="2" applyFont="1" applyProtection="1">
      <protection locked="0"/>
    </xf>
    <xf numFmtId="0" fontId="11" fillId="0" borderId="7" xfId="2" applyFont="1" applyBorder="1" applyAlignment="1">
      <alignment vertical="center" textRotation="255"/>
    </xf>
    <xf numFmtId="0" fontId="11" fillId="0" borderId="7" xfId="1" applyFont="1" applyBorder="1" applyAlignment="1" applyProtection="1">
      <alignment horizontal="center"/>
      <protection locked="0"/>
    </xf>
    <xf numFmtId="0" fontId="11" fillId="2" borderId="0" xfId="2" applyFont="1" applyFill="1" applyAlignment="1">
      <alignment vertical="center" textRotation="255"/>
    </xf>
    <xf numFmtId="0" fontId="11" fillId="0" borderId="0" xfId="1" applyFont="1" applyAlignment="1" applyProtection="1">
      <alignment horizontal="center"/>
      <protection locked="0"/>
    </xf>
    <xf numFmtId="0" fontId="43" fillId="2" borderId="2" xfId="2" applyFont="1" applyFill="1" applyBorder="1" applyAlignment="1">
      <alignment horizontal="center" vertical="center" shrinkToFit="1"/>
    </xf>
    <xf numFmtId="0" fontId="43" fillId="2" borderId="3" xfId="2" applyFont="1" applyFill="1" applyBorder="1" applyAlignment="1">
      <alignment horizontal="center" vertical="center" shrinkToFit="1"/>
    </xf>
    <xf numFmtId="0" fontId="43" fillId="2" borderId="8" xfId="2" applyFont="1" applyFill="1" applyBorder="1" applyAlignment="1">
      <alignment horizontal="center" vertical="center" shrinkToFit="1"/>
    </xf>
    <xf numFmtId="0" fontId="19" fillId="0" borderId="1" xfId="2" applyFont="1" applyBorder="1" applyAlignment="1">
      <alignment horizontal="center" vertical="center"/>
    </xf>
    <xf numFmtId="0" fontId="43" fillId="2" borderId="14" xfId="2" applyFont="1" applyFill="1" applyBorder="1" applyAlignment="1">
      <alignment horizontal="center" vertical="center" shrinkToFit="1"/>
    </xf>
    <xf numFmtId="0" fontId="11" fillId="0" borderId="6" xfId="2" applyFont="1" applyBorder="1" applyAlignment="1">
      <alignment horizontal="left" vertical="center" shrinkToFit="1"/>
    </xf>
    <xf numFmtId="0" fontId="11" fillId="0" borderId="7" xfId="2" applyFont="1" applyBorder="1" applyAlignment="1">
      <alignment horizontal="left" vertical="center" shrinkToFit="1"/>
    </xf>
    <xf numFmtId="0" fontId="11" fillId="0" borderId="5" xfId="2" applyFont="1" applyBorder="1" applyAlignment="1">
      <alignment horizontal="left" vertical="center" shrinkToFit="1"/>
    </xf>
    <xf numFmtId="0" fontId="43" fillId="2" borderId="1" xfId="2" applyFont="1" applyFill="1" applyBorder="1" applyAlignment="1">
      <alignment horizontal="center" vertical="center" shrinkToFit="1"/>
    </xf>
    <xf numFmtId="0" fontId="11" fillId="0" borderId="9" xfId="2" applyFont="1" applyBorder="1" applyAlignment="1">
      <alignment horizontal="left" vertical="center" shrinkToFit="1"/>
    </xf>
    <xf numFmtId="0" fontId="11" fillId="0" borderId="10" xfId="2" applyFont="1" applyBorder="1" applyAlignment="1">
      <alignment horizontal="left" vertical="center" shrinkToFit="1"/>
    </xf>
    <xf numFmtId="0" fontId="43" fillId="2" borderId="6" xfId="2" applyFont="1" applyFill="1" applyBorder="1" applyAlignment="1">
      <alignment horizontal="center" vertical="center" shrinkToFit="1"/>
    </xf>
    <xf numFmtId="0" fontId="43" fillId="2" borderId="5" xfId="2" applyFont="1" applyFill="1" applyBorder="1" applyAlignment="1">
      <alignment horizontal="center" vertical="center" shrinkToFit="1"/>
    </xf>
    <xf numFmtId="0" fontId="43" fillId="2" borderId="9" xfId="2" applyFont="1" applyFill="1" applyBorder="1" applyAlignment="1">
      <alignment horizontal="center" vertical="center" shrinkToFit="1"/>
    </xf>
    <xf numFmtId="0" fontId="43" fillId="2" borderId="11" xfId="2" applyFont="1" applyFill="1" applyBorder="1" applyAlignment="1">
      <alignment horizontal="center" vertical="center" shrinkToFit="1"/>
    </xf>
    <xf numFmtId="0" fontId="11" fillId="0" borderId="6" xfId="2" applyFont="1" applyBorder="1" applyAlignment="1">
      <alignment horizontal="center" vertical="center" wrapText="1" shrinkToFit="1"/>
    </xf>
    <xf numFmtId="0" fontId="11" fillId="0" borderId="7" xfId="2" applyFont="1" applyBorder="1" applyAlignment="1">
      <alignment horizontal="center" vertical="center" shrinkToFit="1"/>
    </xf>
    <xf numFmtId="0" fontId="11" fillId="0" borderId="5" xfId="2" applyFont="1" applyBorder="1" applyAlignment="1">
      <alignment horizontal="center" vertical="center" shrinkToFit="1"/>
    </xf>
    <xf numFmtId="0" fontId="11" fillId="0" borderId="9" xfId="2" applyFont="1" applyBorder="1" applyAlignment="1">
      <alignment horizontal="center" vertical="center" shrinkToFit="1"/>
    </xf>
    <xf numFmtId="0" fontId="11" fillId="0" borderId="10" xfId="2" applyFont="1" applyBorder="1" applyAlignment="1">
      <alignment horizontal="center" vertical="center" shrinkToFit="1"/>
    </xf>
    <xf numFmtId="0" fontId="11" fillId="0" borderId="11" xfId="2" applyFont="1" applyBorder="1" applyAlignment="1">
      <alignment horizontal="center" vertical="center" shrinkToFit="1"/>
    </xf>
    <xf numFmtId="176" fontId="11" fillId="0" borderId="2" xfId="2" applyNumberFormat="1" applyFont="1" applyBorder="1" applyAlignment="1">
      <alignment horizontal="center" vertical="center" shrinkToFit="1"/>
    </xf>
    <xf numFmtId="176" fontId="11" fillId="0" borderId="3" xfId="2" applyNumberFormat="1" applyFont="1" applyBorder="1" applyAlignment="1">
      <alignment horizontal="center" vertical="center" shrinkToFit="1"/>
    </xf>
    <xf numFmtId="176" fontId="11" fillId="0" borderId="8" xfId="2" applyNumberFormat="1" applyFont="1" applyBorder="1" applyAlignment="1">
      <alignment horizontal="center" vertical="center" shrinkToFit="1"/>
    </xf>
    <xf numFmtId="0" fontId="43" fillId="2" borderId="10" xfId="2" applyFont="1" applyFill="1" applyBorder="1" applyAlignment="1">
      <alignment horizontal="center" vertical="center" shrinkToFit="1"/>
    </xf>
    <xf numFmtId="0" fontId="43" fillId="0" borderId="2" xfId="2" applyFont="1" applyBorder="1" applyAlignment="1">
      <alignment horizontal="center" vertical="center" shrinkToFit="1"/>
    </xf>
    <xf numFmtId="0" fontId="43" fillId="0" borderId="3" xfId="2" applyFont="1" applyBorder="1" applyAlignment="1">
      <alignment horizontal="center" vertical="center" shrinkToFit="1"/>
    </xf>
    <xf numFmtId="0" fontId="11" fillId="0" borderId="3" xfId="2" applyFont="1" applyBorder="1" applyAlignment="1">
      <alignment horizontal="center" vertical="center" shrinkToFit="1"/>
    </xf>
    <xf numFmtId="0" fontId="11" fillId="0" borderId="1" xfId="2" applyFont="1" applyBorder="1" applyAlignment="1">
      <alignment horizontal="center" vertical="center" shrinkToFit="1"/>
    </xf>
    <xf numFmtId="0" fontId="11" fillId="0" borderId="2" xfId="2" applyFont="1" applyBorder="1" applyAlignment="1">
      <alignment horizontal="center" vertical="center" shrinkToFit="1"/>
    </xf>
    <xf numFmtId="0" fontId="11" fillId="0" borderId="8" xfId="2" applyFont="1" applyBorder="1" applyAlignment="1">
      <alignment horizontal="center" vertical="center" shrinkToFit="1"/>
    </xf>
    <xf numFmtId="0" fontId="43" fillId="2" borderId="13" xfId="2" applyFont="1" applyFill="1" applyBorder="1" applyAlignment="1">
      <alignment horizontal="center" vertical="center" shrinkToFit="1"/>
    </xf>
    <xf numFmtId="0" fontId="11" fillId="0" borderId="11" xfId="2" applyFont="1" applyBorder="1" applyAlignment="1">
      <alignment horizontal="left" vertical="center" shrinkToFit="1"/>
    </xf>
    <xf numFmtId="0" fontId="43" fillId="2" borderId="1" xfId="2" applyFont="1" applyFill="1" applyBorder="1" applyAlignment="1" applyProtection="1">
      <alignment horizontal="center" vertical="center"/>
      <protection locked="0"/>
    </xf>
    <xf numFmtId="0" fontId="43" fillId="2" borderId="7" xfId="2" applyFont="1" applyFill="1" applyBorder="1" applyAlignment="1">
      <alignment horizontal="center" vertical="center" shrinkToFit="1"/>
    </xf>
    <xf numFmtId="4" fontId="43" fillId="2" borderId="6" xfId="2" applyNumberFormat="1" applyFont="1" applyFill="1" applyBorder="1" applyAlignment="1">
      <alignment horizontal="center" vertical="center" shrinkToFit="1"/>
    </xf>
    <xf numFmtId="4" fontId="43" fillId="2" borderId="5" xfId="2" applyNumberFormat="1" applyFont="1" applyFill="1" applyBorder="1" applyAlignment="1">
      <alignment horizontal="center" vertical="center" shrinkToFit="1"/>
    </xf>
    <xf numFmtId="4" fontId="43" fillId="2" borderId="9" xfId="2" applyNumberFormat="1" applyFont="1" applyFill="1" applyBorder="1" applyAlignment="1">
      <alignment horizontal="center" vertical="center" shrinkToFit="1"/>
    </xf>
    <xf numFmtId="4" fontId="43" fillId="2" borderId="11" xfId="2" applyNumberFormat="1" applyFont="1" applyFill="1" applyBorder="1" applyAlignment="1">
      <alignment horizontal="center" vertical="center" shrinkToFit="1"/>
    </xf>
    <xf numFmtId="176" fontId="11" fillId="0" borderId="6" xfId="2" applyNumberFormat="1" applyFont="1" applyBorder="1" applyAlignment="1">
      <alignment horizontal="center" vertical="center" shrinkToFit="1"/>
    </xf>
    <xf numFmtId="176" fontId="11" fillId="0" borderId="7" xfId="2" applyNumberFormat="1" applyFont="1" applyBorder="1" applyAlignment="1">
      <alignment horizontal="center" vertical="center" shrinkToFit="1"/>
    </xf>
    <xf numFmtId="176" fontId="11" fillId="0" borderId="5" xfId="2" applyNumberFormat="1" applyFont="1" applyBorder="1" applyAlignment="1">
      <alignment horizontal="center" vertical="center" shrinkToFit="1"/>
    </xf>
    <xf numFmtId="176" fontId="11" fillId="0" borderId="9" xfId="2" applyNumberFormat="1" applyFont="1" applyBorder="1" applyAlignment="1">
      <alignment horizontal="center" vertical="center" shrinkToFit="1"/>
    </xf>
    <xf numFmtId="176" fontId="11" fillId="0" borderId="10" xfId="2" applyNumberFormat="1" applyFont="1" applyBorder="1" applyAlignment="1">
      <alignment horizontal="center" vertical="center" shrinkToFit="1"/>
    </xf>
    <xf numFmtId="176" fontId="11" fillId="0" borderId="11" xfId="2" applyNumberFormat="1" applyFont="1" applyBorder="1" applyAlignment="1">
      <alignment horizontal="center" vertical="center" shrinkToFit="1"/>
    </xf>
    <xf numFmtId="0" fontId="43" fillId="2" borderId="9" xfId="2" applyFont="1" applyFill="1" applyBorder="1" applyAlignment="1">
      <alignment horizontal="center" vertical="center"/>
    </xf>
    <xf numFmtId="0" fontId="43" fillId="2" borderId="11" xfId="2" applyFont="1" applyFill="1" applyBorder="1" applyAlignment="1">
      <alignment horizontal="center" vertical="center"/>
    </xf>
    <xf numFmtId="0" fontId="11" fillId="0" borderId="12" xfId="2" applyFont="1" applyBorder="1" applyAlignment="1" applyProtection="1">
      <alignment horizontal="center" vertical="center" shrinkToFit="1"/>
      <protection locked="0"/>
    </xf>
    <xf numFmtId="0" fontId="11" fillId="0" borderId="4" xfId="2" applyFont="1" applyBorder="1" applyAlignment="1" applyProtection="1">
      <alignment horizontal="center" vertical="center" shrinkToFit="1"/>
      <protection locked="0"/>
    </xf>
    <xf numFmtId="0" fontId="43" fillId="2" borderId="14" xfId="2" applyFont="1" applyFill="1" applyBorder="1" applyAlignment="1">
      <alignment horizontal="center" vertical="center" textRotation="255"/>
    </xf>
    <xf numFmtId="0" fontId="43" fillId="2" borderId="15" xfId="2" applyFont="1" applyFill="1" applyBorder="1" applyAlignment="1">
      <alignment horizontal="center" vertical="center" textRotation="255"/>
    </xf>
    <xf numFmtId="0" fontId="43" fillId="2" borderId="10" xfId="2" applyFont="1" applyFill="1" applyBorder="1" applyAlignment="1">
      <alignment horizontal="center" vertical="center"/>
    </xf>
    <xf numFmtId="0" fontId="43" fillId="2" borderId="2" xfId="2" applyFont="1" applyFill="1" applyBorder="1" applyAlignment="1">
      <alignment horizontal="center" vertical="center"/>
    </xf>
    <xf numFmtId="0" fontId="43" fillId="2" borderId="8" xfId="2" applyFont="1" applyFill="1" applyBorder="1" applyAlignment="1">
      <alignment horizontal="center" vertical="center"/>
    </xf>
    <xf numFmtId="190" fontId="12" fillId="0" borderId="9" xfId="1" applyNumberFormat="1" applyBorder="1" applyAlignment="1" applyProtection="1">
      <alignment horizontal="center" vertical="center" shrinkToFit="1"/>
      <protection locked="0"/>
    </xf>
    <xf numFmtId="190" fontId="12" fillId="0" borderId="10" xfId="1" applyNumberFormat="1" applyBorder="1" applyAlignment="1" applyProtection="1">
      <alignment horizontal="center" vertical="center" shrinkToFit="1"/>
      <protection locked="0"/>
    </xf>
    <xf numFmtId="190" fontId="12" fillId="0" borderId="11" xfId="1" applyNumberFormat="1" applyBorder="1" applyAlignment="1" applyProtection="1">
      <alignment horizontal="center" vertical="center" shrinkToFit="1"/>
      <protection locked="0"/>
    </xf>
    <xf numFmtId="0" fontId="43" fillId="2" borderId="3" xfId="2" applyFont="1" applyFill="1" applyBorder="1" applyAlignment="1">
      <alignment horizontal="center" vertical="center"/>
    </xf>
    <xf numFmtId="14" fontId="43" fillId="0" borderId="2" xfId="2" applyNumberFormat="1" applyFont="1" applyBorder="1" applyAlignment="1" applyProtection="1">
      <alignment horizontal="center" vertical="center" shrinkToFit="1"/>
      <protection locked="0"/>
    </xf>
    <xf numFmtId="0" fontId="43" fillId="0" borderId="8" xfId="2" applyFont="1" applyBorder="1" applyAlignment="1" applyProtection="1">
      <alignment horizontal="center" vertical="center" shrinkToFit="1"/>
      <protection locked="0"/>
    </xf>
    <xf numFmtId="190" fontId="12" fillId="0" borderId="3" xfId="1" applyNumberFormat="1" applyBorder="1" applyAlignment="1" applyProtection="1">
      <alignment horizontal="center" vertical="center" shrinkToFit="1"/>
      <protection locked="0"/>
    </xf>
    <xf numFmtId="190" fontId="12" fillId="0" borderId="8" xfId="1" applyNumberFormat="1" applyBorder="1" applyAlignment="1" applyProtection="1">
      <alignment horizontal="center" vertical="center" shrinkToFit="1"/>
      <protection locked="0"/>
    </xf>
    <xf numFmtId="14" fontId="43" fillId="0" borderId="9" xfId="2" applyNumberFormat="1" applyFont="1" applyBorder="1" applyAlignment="1" applyProtection="1">
      <alignment horizontal="center" vertical="center"/>
      <protection locked="0"/>
    </xf>
    <xf numFmtId="0" fontId="43" fillId="0" borderId="11" xfId="2" applyFont="1" applyBorder="1" applyAlignment="1" applyProtection="1">
      <alignment horizontal="center" vertical="center"/>
      <protection locked="0"/>
    </xf>
    <xf numFmtId="0" fontId="43" fillId="2" borderId="12" xfId="2" applyFont="1" applyFill="1" applyBorder="1" applyAlignment="1">
      <alignment horizontal="center" vertical="center" textRotation="255"/>
    </xf>
    <xf numFmtId="0" fontId="43" fillId="2" borderId="4" xfId="2" applyFont="1" applyFill="1" applyBorder="1" applyAlignment="1">
      <alignment horizontal="center" vertical="center" textRotation="255"/>
    </xf>
    <xf numFmtId="0" fontId="43" fillId="2" borderId="9" xfId="2" applyFont="1" applyFill="1" applyBorder="1" applyAlignment="1">
      <alignment horizontal="center" vertical="center" textRotation="255"/>
    </xf>
    <xf numFmtId="0" fontId="43" fillId="2" borderId="11" xfId="2" applyFont="1" applyFill="1" applyBorder="1" applyAlignment="1">
      <alignment horizontal="center" vertical="center" textRotation="255"/>
    </xf>
    <xf numFmtId="0" fontId="11" fillId="0" borderId="2" xfId="2" applyFont="1" applyBorder="1" applyAlignment="1" applyProtection="1">
      <alignment horizontal="center" vertical="center"/>
      <protection locked="0"/>
    </xf>
    <xf numFmtId="0" fontId="11" fillId="0" borderId="8" xfId="2" applyFont="1" applyBorder="1" applyAlignment="1" applyProtection="1">
      <alignment horizontal="center" vertical="center"/>
      <protection locked="0"/>
    </xf>
    <xf numFmtId="0" fontId="43" fillId="2" borderId="14" xfId="2" applyFont="1" applyFill="1" applyBorder="1" applyAlignment="1">
      <alignment horizontal="center" vertical="center" textRotation="255" shrinkToFit="1"/>
    </xf>
    <xf numFmtId="0" fontId="43" fillId="2" borderId="15" xfId="2" applyFont="1" applyFill="1" applyBorder="1" applyAlignment="1">
      <alignment horizontal="center" vertical="center" textRotation="255" shrinkToFit="1"/>
    </xf>
    <xf numFmtId="0" fontId="43" fillId="2" borderId="13" xfId="2" applyFont="1" applyFill="1" applyBorder="1" applyAlignment="1">
      <alignment horizontal="center" vertical="center" textRotation="255" shrinkToFit="1"/>
    </xf>
    <xf numFmtId="0" fontId="43" fillId="0" borderId="1" xfId="2" applyFont="1" applyBorder="1" applyAlignment="1" applyProtection="1">
      <alignment horizontal="center" vertical="center" shrinkToFit="1"/>
      <protection locked="0"/>
    </xf>
    <xf numFmtId="0" fontId="43" fillId="2" borderId="6" xfId="2" applyFont="1" applyFill="1" applyBorder="1" applyAlignment="1">
      <alignment horizontal="center" vertical="center"/>
    </xf>
    <xf numFmtId="0" fontId="43" fillId="2" borderId="2" xfId="2" applyFont="1" applyFill="1" applyBorder="1" applyAlignment="1" applyProtection="1">
      <alignment horizontal="center" vertical="center"/>
      <protection locked="0"/>
    </xf>
    <xf numFmtId="0" fontId="43" fillId="2" borderId="3" xfId="2" applyFont="1" applyFill="1" applyBorder="1" applyAlignment="1" applyProtection="1">
      <alignment horizontal="center" vertical="center"/>
      <protection locked="0"/>
    </xf>
    <xf numFmtId="0" fontId="43" fillId="2" borderId="12" xfId="2" applyFont="1" applyFill="1" applyBorder="1" applyAlignment="1">
      <alignment horizontal="center" vertical="center" shrinkToFit="1"/>
    </xf>
    <xf numFmtId="193" fontId="11" fillId="0" borderId="15" xfId="2" applyNumberFormat="1" applyFont="1" applyBorder="1" applyAlignment="1" applyProtection="1">
      <alignment horizontal="center" vertical="center"/>
      <protection locked="0"/>
    </xf>
    <xf numFmtId="0" fontId="11" fillId="0" borderId="2" xfId="2" applyFont="1" applyBorder="1" applyAlignment="1" applyProtection="1">
      <alignment horizontal="center" vertical="center" shrinkToFit="1"/>
      <protection locked="0"/>
    </xf>
    <xf numFmtId="0" fontId="11" fillId="0" borderId="8" xfId="2" applyFont="1" applyBorder="1" applyAlignment="1" applyProtection="1">
      <alignment horizontal="center" vertical="center" shrinkToFit="1"/>
      <protection locked="0"/>
    </xf>
    <xf numFmtId="0" fontId="43" fillId="0" borderId="1" xfId="2" applyFont="1" applyBorder="1" applyAlignment="1" applyProtection="1">
      <alignment horizontal="center" vertical="center"/>
      <protection locked="0"/>
    </xf>
    <xf numFmtId="0" fontId="11" fillId="0" borderId="3" xfId="2" applyFont="1" applyBorder="1" applyAlignment="1" applyProtection="1">
      <alignment horizontal="center" vertical="center"/>
      <protection locked="0"/>
    </xf>
    <xf numFmtId="0" fontId="43" fillId="2" borderId="6" xfId="2" applyFont="1" applyFill="1" applyBorder="1" applyAlignment="1">
      <alignment horizontal="center" vertical="center" textRotation="255"/>
    </xf>
    <xf numFmtId="0" fontId="43" fillId="2" borderId="5" xfId="2" applyFont="1" applyFill="1" applyBorder="1" applyAlignment="1">
      <alignment horizontal="center" vertical="center" textRotation="255"/>
    </xf>
    <xf numFmtId="0" fontId="43" fillId="0" borderId="13" xfId="2" applyFont="1" applyBorder="1" applyAlignment="1" applyProtection="1">
      <alignment horizontal="center" vertical="center"/>
      <protection locked="0"/>
    </xf>
    <xf numFmtId="0" fontId="43" fillId="0" borderId="14" xfId="2" applyFont="1" applyBorder="1" applyAlignment="1" applyProtection="1">
      <alignment horizontal="center" vertical="center"/>
      <protection locked="0"/>
    </xf>
    <xf numFmtId="0" fontId="43" fillId="2" borderId="7" xfId="2" applyFont="1" applyFill="1" applyBorder="1" applyAlignment="1">
      <alignment horizontal="center" vertical="center"/>
    </xf>
    <xf numFmtId="0" fontId="43" fillId="2" borderId="5" xfId="2" applyFont="1" applyFill="1" applyBorder="1" applyAlignment="1">
      <alignment horizontal="center" vertical="center"/>
    </xf>
    <xf numFmtId="0" fontId="43" fillId="2" borderId="2" xfId="2" applyFont="1" applyFill="1" applyBorder="1" applyAlignment="1">
      <alignment horizontal="center" vertical="center" justifyLastLine="1" shrinkToFit="1"/>
    </xf>
    <xf numFmtId="0" fontId="43" fillId="2" borderId="3" xfId="2" applyFont="1" applyFill="1" applyBorder="1" applyAlignment="1">
      <alignment horizontal="center" vertical="center" justifyLastLine="1" shrinkToFit="1"/>
    </xf>
    <xf numFmtId="0" fontId="43" fillId="2" borderId="8" xfId="2" applyFont="1" applyFill="1" applyBorder="1" applyAlignment="1">
      <alignment horizontal="center" vertical="center" justifyLastLine="1" shrinkToFit="1"/>
    </xf>
    <xf numFmtId="0" fontId="43" fillId="2" borderId="13" xfId="2" applyFont="1" applyFill="1" applyBorder="1" applyAlignment="1">
      <alignment horizontal="center" vertical="center" textRotation="255"/>
    </xf>
    <xf numFmtId="194" fontId="11" fillId="0" borderId="2" xfId="2" applyNumberFormat="1" applyFont="1" applyBorder="1" applyAlignment="1" applyProtection="1">
      <alignment horizontal="center" vertical="center"/>
      <protection locked="0"/>
    </xf>
    <xf numFmtId="194" fontId="11" fillId="0" borderId="3" xfId="2" applyNumberFormat="1" applyFont="1" applyBorder="1" applyAlignment="1" applyProtection="1">
      <alignment horizontal="center" vertical="center"/>
      <protection locked="0"/>
    </xf>
    <xf numFmtId="0" fontId="43" fillId="0" borderId="2" xfId="2" applyFont="1" applyBorder="1" applyAlignment="1" applyProtection="1">
      <alignment horizontal="center" vertical="center" shrinkToFit="1"/>
      <protection locked="0"/>
    </xf>
    <xf numFmtId="195" fontId="43" fillId="0" borderId="1" xfId="2" applyNumberFormat="1" applyFont="1" applyBorder="1" applyAlignment="1" applyProtection="1">
      <alignment horizontal="center" vertical="center"/>
      <protection locked="0"/>
    </xf>
    <xf numFmtId="0" fontId="43" fillId="0" borderId="8" xfId="2" applyFont="1" applyBorder="1" applyAlignment="1">
      <alignment horizontal="center" vertical="center" shrinkToFit="1"/>
    </xf>
    <xf numFmtId="0" fontId="43" fillId="0" borderId="2" xfId="2" applyFont="1" applyBorder="1" applyAlignment="1" applyProtection="1">
      <alignment horizontal="center" vertical="center"/>
      <protection locked="0"/>
    </xf>
    <xf numFmtId="0" fontId="43" fillId="0" borderId="3" xfId="2" applyFont="1" applyBorder="1" applyAlignment="1" applyProtection="1">
      <alignment horizontal="center" vertical="center"/>
      <protection locked="0"/>
    </xf>
    <xf numFmtId="196" fontId="43" fillId="0" borderId="1" xfId="2" applyNumberFormat="1" applyFont="1" applyBorder="1" applyAlignment="1" applyProtection="1">
      <alignment horizontal="center" vertical="center"/>
      <protection locked="0"/>
    </xf>
    <xf numFmtId="197" fontId="43" fillId="0" borderId="2" xfId="2" applyNumberFormat="1" applyFont="1" applyBorder="1" applyAlignment="1" applyProtection="1">
      <alignment horizontal="center" vertical="center"/>
      <protection locked="0"/>
    </xf>
    <xf numFmtId="197" fontId="43" fillId="0" borderId="8" xfId="2" applyNumberFormat="1" applyFont="1" applyBorder="1" applyAlignment="1" applyProtection="1">
      <alignment horizontal="center" vertical="center"/>
      <protection locked="0"/>
    </xf>
    <xf numFmtId="0" fontId="43" fillId="0" borderId="8" xfId="2" applyFont="1" applyBorder="1" applyAlignment="1" applyProtection="1">
      <alignment horizontal="center" vertical="center"/>
      <protection locked="0"/>
    </xf>
    <xf numFmtId="0" fontId="43" fillId="2" borderId="6" xfId="2" applyFont="1" applyFill="1" applyBorder="1" applyAlignment="1">
      <alignment horizontal="center" vertical="center" textRotation="255" wrapText="1" shrinkToFit="1"/>
    </xf>
    <xf numFmtId="0" fontId="43" fillId="2" borderId="5" xfId="2" applyFont="1" applyFill="1" applyBorder="1" applyAlignment="1">
      <alignment horizontal="center" vertical="center" textRotation="255" shrinkToFit="1"/>
    </xf>
    <xf numFmtId="0" fontId="43" fillId="2" borderId="12" xfId="2" applyFont="1" applyFill="1" applyBorder="1" applyAlignment="1">
      <alignment horizontal="center" vertical="center" textRotation="255" shrinkToFit="1"/>
    </xf>
    <xf numFmtId="0" fontId="43" fillId="2" borderId="4" xfId="2" applyFont="1" applyFill="1" applyBorder="1" applyAlignment="1">
      <alignment horizontal="center" vertical="center" textRotation="255" shrinkToFit="1"/>
    </xf>
    <xf numFmtId="0" fontId="43" fillId="2" borderId="9" xfId="2" applyFont="1" applyFill="1" applyBorder="1" applyAlignment="1">
      <alignment horizontal="center" vertical="center" textRotation="255" shrinkToFit="1"/>
    </xf>
    <xf numFmtId="0" fontId="43" fillId="2" borderId="11" xfId="2" applyFont="1" applyFill="1" applyBorder="1" applyAlignment="1">
      <alignment horizontal="center" vertical="center" textRotation="255" shrinkToFit="1"/>
    </xf>
    <xf numFmtId="0" fontId="43" fillId="0" borderId="2" xfId="2" applyFont="1" applyBorder="1" applyAlignment="1">
      <alignment horizontal="center" vertical="center"/>
    </xf>
    <xf numFmtId="0" fontId="43" fillId="0" borderId="3" xfId="2" applyFont="1" applyBorder="1" applyAlignment="1">
      <alignment horizontal="center" vertical="center"/>
    </xf>
    <xf numFmtId="0" fontId="43" fillId="0" borderId="8" xfId="2" applyFont="1" applyBorder="1" applyAlignment="1">
      <alignment horizontal="center" vertical="center"/>
    </xf>
    <xf numFmtId="0" fontId="38" fillId="0" borderId="10" xfId="2" applyFont="1" applyBorder="1" applyAlignment="1">
      <alignment horizontal="left" vertical="center"/>
    </xf>
    <xf numFmtId="0" fontId="7" fillId="2" borderId="14" xfId="2" applyFont="1" applyFill="1" applyBorder="1" applyAlignment="1">
      <alignment horizontal="center" vertical="center"/>
    </xf>
    <xf numFmtId="198" fontId="8" fillId="0" borderId="6" xfId="2" applyNumberFormat="1" applyFont="1" applyBorder="1" applyAlignment="1">
      <alignment horizontal="left" vertical="center"/>
    </xf>
    <xf numFmtId="198" fontId="8" fillId="0" borderId="7" xfId="2" applyNumberFormat="1" applyFont="1" applyBorder="1" applyAlignment="1">
      <alignment horizontal="left" vertical="center"/>
    </xf>
    <xf numFmtId="198" fontId="8" fillId="0" borderId="5" xfId="2" applyNumberFormat="1" applyFont="1" applyBorder="1" applyAlignment="1">
      <alignment horizontal="left" vertical="center"/>
    </xf>
    <xf numFmtId="0" fontId="7" fillId="2" borderId="1" xfId="2" applyFont="1" applyFill="1" applyBorder="1" applyAlignment="1">
      <alignment horizontal="center" vertical="center"/>
    </xf>
    <xf numFmtId="198" fontId="8" fillId="0" borderId="2" xfId="2" applyNumberFormat="1" applyFont="1" applyBorder="1" applyAlignment="1">
      <alignment horizontal="left" vertical="center" shrinkToFit="1"/>
    </xf>
    <xf numFmtId="198" fontId="8" fillId="0" borderId="3" xfId="2" applyNumberFormat="1" applyFont="1" applyBorder="1" applyAlignment="1">
      <alignment horizontal="left" vertical="center" shrinkToFit="1"/>
    </xf>
    <xf numFmtId="198" fontId="8" fillId="0" borderId="8" xfId="2" applyNumberFormat="1" applyFont="1" applyBorder="1" applyAlignment="1">
      <alignment horizontal="left" vertical="center" shrinkToFit="1"/>
    </xf>
    <xf numFmtId="0" fontId="7" fillId="2" borderId="1" xfId="2" applyFont="1" applyFill="1" applyBorder="1" applyAlignment="1">
      <alignment horizontal="center" vertical="center" shrinkToFit="1"/>
    </xf>
    <xf numFmtId="198" fontId="52" fillId="0" borderId="6" xfId="2" applyNumberFormat="1" applyFont="1" applyBorder="1" applyAlignment="1">
      <alignment horizontal="center" vertical="center" wrapText="1" shrinkToFit="1"/>
    </xf>
    <xf numFmtId="198" fontId="52" fillId="0" borderId="7" xfId="2" applyNumberFormat="1" applyFont="1" applyBorder="1" applyAlignment="1">
      <alignment horizontal="center" vertical="center" wrapText="1" shrinkToFit="1"/>
    </xf>
    <xf numFmtId="198" fontId="52" fillId="0" borderId="5" xfId="2" applyNumberFormat="1" applyFont="1" applyBorder="1" applyAlignment="1">
      <alignment horizontal="center" vertical="center" wrapText="1" shrinkToFit="1"/>
    </xf>
    <xf numFmtId="198" fontId="52" fillId="0" borderId="9" xfId="2" applyNumberFormat="1" applyFont="1" applyBorder="1" applyAlignment="1">
      <alignment horizontal="center" vertical="center" wrapText="1" shrinkToFit="1"/>
    </xf>
    <xf numFmtId="198" fontId="52" fillId="0" borderId="10" xfId="2" applyNumberFormat="1" applyFont="1" applyBorder="1" applyAlignment="1">
      <alignment horizontal="center" vertical="center" wrapText="1" shrinkToFit="1"/>
    </xf>
    <xf numFmtId="198" fontId="52" fillId="0" borderId="11" xfId="2" applyNumberFormat="1" applyFont="1" applyBorder="1" applyAlignment="1">
      <alignment horizontal="center" vertical="center" wrapText="1" shrinkToFit="1"/>
    </xf>
    <xf numFmtId="0" fontId="7" fillId="2" borderId="1" xfId="2" applyFont="1" applyFill="1" applyBorder="1" applyAlignment="1">
      <alignment horizontal="center" vertical="center" wrapText="1" shrinkToFit="1"/>
    </xf>
    <xf numFmtId="179" fontId="7" fillId="0" borderId="1" xfId="2" applyNumberFormat="1" applyFont="1" applyBorder="1" applyAlignment="1">
      <alignment horizontal="center" vertical="center" wrapText="1" shrinkToFit="1"/>
    </xf>
    <xf numFmtId="0" fontId="7" fillId="2" borderId="13" xfId="2" applyFont="1" applyFill="1" applyBorder="1" applyAlignment="1">
      <alignment horizontal="center" vertical="center"/>
    </xf>
    <xf numFmtId="198" fontId="8" fillId="0" borderId="9" xfId="2" applyNumberFormat="1" applyFont="1" applyBorder="1" applyAlignment="1">
      <alignment horizontal="left" vertical="center"/>
    </xf>
    <xf numFmtId="198" fontId="8" fillId="0" borderId="10" xfId="2" applyNumberFormat="1" applyFont="1" applyBorder="1" applyAlignment="1">
      <alignment horizontal="left" vertical="center"/>
    </xf>
    <xf numFmtId="198" fontId="8" fillId="0" borderId="11" xfId="2" applyNumberFormat="1" applyFont="1" applyBorder="1" applyAlignment="1">
      <alignment horizontal="left" vertical="center"/>
    </xf>
    <xf numFmtId="0" fontId="7" fillId="2" borderId="1" xfId="2" applyFont="1" applyFill="1" applyBorder="1" applyAlignment="1">
      <alignment horizontal="center" vertical="center" wrapText="1"/>
    </xf>
    <xf numFmtId="0" fontId="7" fillId="2" borderId="13" xfId="19" applyFont="1" applyFill="1" applyBorder="1" applyAlignment="1">
      <alignment horizontal="center" vertical="center" wrapText="1"/>
    </xf>
    <xf numFmtId="0" fontId="7" fillId="2" borderId="15" xfId="19" applyFont="1" applyFill="1" applyBorder="1" applyAlignment="1">
      <alignment horizontal="center" vertical="center" wrapText="1"/>
    </xf>
    <xf numFmtId="0" fontId="7" fillId="2" borderId="14" xfId="2" applyFont="1" applyFill="1" applyBorder="1" applyAlignment="1">
      <alignment horizontal="center" vertical="center" wrapText="1"/>
    </xf>
    <xf numFmtId="0" fontId="7" fillId="2" borderId="6" xfId="19" quotePrefix="1" applyFont="1" applyFill="1" applyBorder="1" applyAlignment="1">
      <alignment horizontal="center" vertical="center" shrinkToFit="1"/>
    </xf>
    <xf numFmtId="0" fontId="7" fillId="2" borderId="5" xfId="19" quotePrefix="1" applyFont="1" applyFill="1" applyBorder="1" applyAlignment="1">
      <alignment horizontal="center" vertical="center" shrinkToFit="1"/>
    </xf>
    <xf numFmtId="0" fontId="7" fillId="2" borderId="9" xfId="19" quotePrefix="1" applyFont="1" applyFill="1" applyBorder="1" applyAlignment="1">
      <alignment horizontal="center" vertical="center" shrinkToFit="1"/>
    </xf>
    <xf numFmtId="0" fontId="7" fillId="2" borderId="11" xfId="19" quotePrefix="1" applyFont="1" applyFill="1" applyBorder="1" applyAlignment="1">
      <alignment horizontal="center" vertical="center" shrinkToFit="1"/>
    </xf>
    <xf numFmtId="0" fontId="7" fillId="2" borderId="6" xfId="19" applyFont="1" applyFill="1" applyBorder="1" applyAlignment="1">
      <alignment horizontal="center" vertical="center"/>
    </xf>
    <xf numFmtId="0" fontId="7" fillId="2" borderId="7" xfId="19" applyFont="1" applyFill="1" applyBorder="1" applyAlignment="1">
      <alignment horizontal="center" vertical="center"/>
    </xf>
    <xf numFmtId="0" fontId="7" fillId="2" borderId="5" xfId="19" applyFont="1" applyFill="1" applyBorder="1" applyAlignment="1">
      <alignment horizontal="center" vertical="center"/>
    </xf>
    <xf numFmtId="0" fontId="7" fillId="2" borderId="9" xfId="19" applyFont="1" applyFill="1" applyBorder="1" applyAlignment="1">
      <alignment horizontal="center" vertical="center"/>
    </xf>
    <xf numFmtId="0" fontId="7" fillId="2" borderId="10" xfId="19" applyFont="1" applyFill="1" applyBorder="1" applyAlignment="1">
      <alignment horizontal="center" vertical="center"/>
    </xf>
    <xf numFmtId="0" fontId="7" fillId="2" borderId="11" xfId="19" applyFont="1" applyFill="1" applyBorder="1" applyAlignment="1">
      <alignment horizontal="center" vertical="center"/>
    </xf>
    <xf numFmtId="0" fontId="7" fillId="2" borderId="6" xfId="2" applyFont="1" applyFill="1" applyBorder="1" applyAlignment="1">
      <alignment horizontal="center" vertical="center" shrinkToFit="1"/>
    </xf>
    <xf numFmtId="0" fontId="7" fillId="2" borderId="7" xfId="2" applyFont="1" applyFill="1" applyBorder="1" applyAlignment="1">
      <alignment horizontal="center" vertical="center" shrinkToFit="1"/>
    </xf>
    <xf numFmtId="0" fontId="7" fillId="2" borderId="5" xfId="2" applyFont="1" applyFill="1" applyBorder="1" applyAlignment="1">
      <alignment horizontal="center" vertical="center" shrinkToFit="1"/>
    </xf>
    <xf numFmtId="0" fontId="7" fillId="2" borderId="9" xfId="2" applyFont="1" applyFill="1" applyBorder="1" applyAlignment="1">
      <alignment horizontal="center" vertical="center" shrinkToFit="1"/>
    </xf>
    <xf numFmtId="0" fontId="7" fillId="2" borderId="10" xfId="2" applyFont="1" applyFill="1" applyBorder="1" applyAlignment="1">
      <alignment horizontal="center" vertical="center" shrinkToFit="1"/>
    </xf>
    <xf numFmtId="0" fontId="7" fillId="2" borderId="11" xfId="2" applyFont="1" applyFill="1" applyBorder="1" applyAlignment="1">
      <alignment horizontal="center" vertical="center" shrinkToFit="1"/>
    </xf>
    <xf numFmtId="0" fontId="7" fillId="2" borderId="6" xfId="2" applyFont="1" applyFill="1" applyBorder="1" applyAlignment="1">
      <alignment horizontal="center" vertical="center" wrapText="1"/>
    </xf>
    <xf numFmtId="0" fontId="7" fillId="2" borderId="7" xfId="2" applyFont="1" applyFill="1" applyBorder="1" applyAlignment="1">
      <alignment horizontal="center" vertical="center" wrapText="1"/>
    </xf>
    <xf numFmtId="0" fontId="7" fillId="2" borderId="0" xfId="2" applyFont="1" applyFill="1" applyAlignment="1">
      <alignment horizontal="center" vertical="center" wrapText="1"/>
    </xf>
    <xf numFmtId="0" fontId="7" fillId="2" borderId="4" xfId="2" applyFont="1" applyFill="1" applyBorder="1" applyAlignment="1">
      <alignment horizontal="center" vertical="center" wrapText="1"/>
    </xf>
    <xf numFmtId="0" fontId="55" fillId="2" borderId="14" xfId="2" applyFont="1" applyFill="1" applyBorder="1" applyAlignment="1" applyProtection="1">
      <alignment horizontal="center" vertical="center" wrapText="1" shrinkToFit="1"/>
      <protection locked="0"/>
    </xf>
    <xf numFmtId="0" fontId="55" fillId="2" borderId="13" xfId="2" applyFont="1" applyFill="1" applyBorder="1" applyAlignment="1" applyProtection="1">
      <alignment horizontal="center" vertical="center" wrapText="1" shrinkToFit="1"/>
      <protection locked="0"/>
    </xf>
    <xf numFmtId="0" fontId="40" fillId="2" borderId="1" xfId="2" applyFont="1" applyFill="1" applyBorder="1" applyAlignment="1" applyProtection="1">
      <alignment horizontal="center" vertical="center" wrapText="1"/>
      <protection locked="0"/>
    </xf>
    <xf numFmtId="0" fontId="40" fillId="2" borderId="1" xfId="2" applyFont="1" applyFill="1" applyBorder="1" applyAlignment="1">
      <alignment horizontal="center" vertical="center" wrapText="1"/>
    </xf>
    <xf numFmtId="0" fontId="54" fillId="2" borderId="1" xfId="2" applyFont="1" applyFill="1" applyBorder="1" applyAlignment="1" applyProtection="1">
      <alignment horizontal="center" vertical="center" wrapText="1"/>
      <protection locked="0"/>
    </xf>
    <xf numFmtId="0" fontId="54" fillId="2" borderId="1" xfId="2" applyFont="1" applyFill="1" applyBorder="1" applyAlignment="1">
      <alignment horizontal="center" vertical="center" wrapText="1"/>
    </xf>
    <xf numFmtId="0" fontId="7" fillId="2" borderId="6" xfId="2" applyFont="1" applyFill="1" applyBorder="1" applyAlignment="1" applyProtection="1">
      <alignment horizontal="center" vertical="center" wrapText="1"/>
      <protection locked="0"/>
    </xf>
    <xf numFmtId="0" fontId="7" fillId="2" borderId="5" xfId="2" applyFont="1" applyFill="1" applyBorder="1" applyAlignment="1">
      <alignment horizontal="center" vertical="center" wrapText="1"/>
    </xf>
    <xf numFmtId="0" fontId="7" fillId="2" borderId="9"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54" fillId="2" borderId="14" xfId="2" applyFont="1" applyFill="1" applyBorder="1" applyAlignment="1" applyProtection="1">
      <alignment horizontal="center" vertical="center" wrapText="1" shrinkToFit="1"/>
      <protection locked="0"/>
    </xf>
    <xf numFmtId="0" fontId="54" fillId="2" borderId="13" xfId="2" applyFont="1" applyFill="1" applyBorder="1" applyAlignment="1" applyProtection="1">
      <alignment horizontal="center" vertical="center" wrapText="1" shrinkToFit="1"/>
      <protection locked="0"/>
    </xf>
    <xf numFmtId="0" fontId="7" fillId="2" borderId="6" xfId="19" applyFont="1" applyFill="1" applyBorder="1" applyAlignment="1">
      <alignment horizontal="center" vertical="center" shrinkToFit="1"/>
    </xf>
    <xf numFmtId="0" fontId="7" fillId="2" borderId="7" xfId="19" applyFont="1" applyFill="1" applyBorder="1" applyAlignment="1">
      <alignment horizontal="center" vertical="center" shrinkToFit="1"/>
    </xf>
    <xf numFmtId="0" fontId="7" fillId="2" borderId="5" xfId="19" applyFont="1" applyFill="1" applyBorder="1" applyAlignment="1">
      <alignment horizontal="center" vertical="center" shrinkToFit="1"/>
    </xf>
    <xf numFmtId="0" fontId="7" fillId="2" borderId="9" xfId="19" applyFont="1" applyFill="1" applyBorder="1" applyAlignment="1">
      <alignment horizontal="center" vertical="center" shrinkToFit="1"/>
    </xf>
    <xf numFmtId="0" fontId="7" fillId="2" borderId="10" xfId="19" applyFont="1" applyFill="1" applyBorder="1" applyAlignment="1">
      <alignment horizontal="center" vertical="center" shrinkToFit="1"/>
    </xf>
    <xf numFmtId="0" fontId="7" fillId="2" borderId="11" xfId="19" applyFont="1" applyFill="1" applyBorder="1" applyAlignment="1">
      <alignment horizontal="center" vertical="center" shrinkToFit="1"/>
    </xf>
    <xf numFmtId="0" fontId="7" fillId="2" borderId="10" xfId="2" applyFont="1" applyFill="1" applyBorder="1" applyAlignment="1">
      <alignment horizontal="center" vertical="center" wrapText="1"/>
    </xf>
    <xf numFmtId="0" fontId="7" fillId="2" borderId="2" xfId="2" applyFont="1" applyFill="1" applyBorder="1" applyAlignment="1">
      <alignment horizontal="center" vertical="center" shrinkToFit="1"/>
    </xf>
    <xf numFmtId="0" fontId="7" fillId="2" borderId="3" xfId="2" applyFont="1" applyFill="1" applyBorder="1" applyAlignment="1">
      <alignment horizontal="center" vertical="center" shrinkToFit="1"/>
    </xf>
    <xf numFmtId="0" fontId="7" fillId="2" borderId="8" xfId="2" applyFont="1" applyFill="1" applyBorder="1" applyAlignment="1">
      <alignment horizontal="center" vertical="center" shrinkToFit="1"/>
    </xf>
    <xf numFmtId="0" fontId="7" fillId="2" borderId="5" xfId="2" applyFont="1" applyFill="1" applyBorder="1" applyAlignment="1" applyProtection="1">
      <alignment horizontal="center" vertical="center" wrapText="1"/>
      <protection locked="0"/>
    </xf>
    <xf numFmtId="0" fontId="7" fillId="2" borderId="12" xfId="2" applyFont="1" applyFill="1" applyBorder="1" applyAlignment="1" applyProtection="1">
      <alignment horizontal="center" vertical="center" wrapText="1"/>
      <protection locked="0"/>
    </xf>
    <xf numFmtId="0" fontId="7" fillId="2" borderId="4" xfId="2" applyFont="1" applyFill="1" applyBorder="1" applyAlignment="1" applyProtection="1">
      <alignment horizontal="center" vertical="center" wrapText="1"/>
      <protection locked="0"/>
    </xf>
    <xf numFmtId="0" fontId="7" fillId="2" borderId="9" xfId="2" applyFont="1" applyFill="1" applyBorder="1" applyAlignment="1" applyProtection="1">
      <alignment horizontal="center" vertical="center" wrapText="1"/>
      <protection locked="0"/>
    </xf>
    <xf numFmtId="0" fontId="7" fillId="2" borderId="11" xfId="2" applyFont="1" applyFill="1" applyBorder="1" applyAlignment="1" applyProtection="1">
      <alignment horizontal="center" vertical="center" wrapText="1"/>
      <protection locked="0"/>
    </xf>
    <xf numFmtId="0" fontId="13" fillId="0" borderId="2" xfId="2" applyBorder="1" applyAlignment="1">
      <alignment horizontal="left" vertical="center" shrinkToFit="1"/>
    </xf>
    <xf numFmtId="0" fontId="13" fillId="0" borderId="3" xfId="2" applyBorder="1" applyAlignment="1">
      <alignment horizontal="left" vertical="center" shrinkToFit="1"/>
    </xf>
    <xf numFmtId="0" fontId="13" fillId="0" borderId="8" xfId="2" applyBorder="1" applyAlignment="1">
      <alignment horizontal="left" vertical="center" shrinkToFit="1"/>
    </xf>
    <xf numFmtId="0" fontId="13" fillId="0" borderId="1" xfId="19" applyBorder="1" applyAlignment="1">
      <alignment horizontal="center" vertical="center" shrinkToFit="1"/>
    </xf>
    <xf numFmtId="0" fontId="13" fillId="0" borderId="1" xfId="2" applyBorder="1" applyAlignment="1">
      <alignment horizontal="center" vertical="center" shrinkToFit="1"/>
    </xf>
    <xf numFmtId="0" fontId="13" fillId="0" borderId="2" xfId="19" applyBorder="1" applyAlignment="1">
      <alignment horizontal="center" vertical="center" shrinkToFit="1"/>
    </xf>
    <xf numFmtId="0" fontId="13" fillId="0" borderId="8" xfId="2" applyBorder="1" applyAlignment="1">
      <alignment horizontal="center" vertical="center" shrinkToFit="1"/>
    </xf>
    <xf numFmtId="0" fontId="13" fillId="0" borderId="2" xfId="19" applyBorder="1" applyAlignment="1">
      <alignment horizontal="center" vertical="center"/>
    </xf>
    <xf numFmtId="0" fontId="13" fillId="0" borderId="8" xfId="19" applyBorder="1" applyAlignment="1">
      <alignment horizontal="center" vertical="center"/>
    </xf>
    <xf numFmtId="0" fontId="40" fillId="2" borderId="14" xfId="2" applyFont="1" applyFill="1" applyBorder="1" applyAlignment="1" applyProtection="1">
      <alignment horizontal="center" vertical="center" wrapText="1"/>
      <protection locked="0"/>
    </xf>
    <xf numFmtId="0" fontId="40" fillId="2" borderId="13" xfId="2" applyFont="1" applyFill="1" applyBorder="1" applyAlignment="1" applyProtection="1">
      <alignment horizontal="center" vertical="center" wrapText="1"/>
      <protection locked="0"/>
    </xf>
    <xf numFmtId="0" fontId="54" fillId="2" borderId="14" xfId="2" applyFont="1" applyFill="1" applyBorder="1" applyAlignment="1" applyProtection="1">
      <alignment horizontal="center" vertical="center" wrapText="1"/>
      <protection locked="0"/>
    </xf>
    <xf numFmtId="0" fontId="54" fillId="2" borderId="13" xfId="2" applyFont="1" applyFill="1" applyBorder="1" applyAlignment="1" applyProtection="1">
      <alignment horizontal="center" vertical="center" wrapText="1"/>
      <protection locked="0"/>
    </xf>
    <xf numFmtId="0" fontId="17" fillId="0" borderId="1" xfId="19" applyFont="1" applyBorder="1" applyAlignment="1">
      <alignment horizontal="center" vertical="center" shrinkToFit="1"/>
    </xf>
    <xf numFmtId="0" fontId="7" fillId="2" borderId="14" xfId="2" applyFont="1" applyFill="1" applyBorder="1" applyAlignment="1" applyProtection="1">
      <alignment horizontal="center" vertical="center" wrapText="1"/>
      <protection locked="0"/>
    </xf>
    <xf numFmtId="0" fontId="7" fillId="2" borderId="13" xfId="2" applyFont="1" applyFill="1" applyBorder="1" applyAlignment="1" applyProtection="1">
      <alignment horizontal="center" vertical="center" wrapText="1"/>
      <protection locked="0"/>
    </xf>
    <xf numFmtId="0" fontId="13" fillId="0" borderId="8" xfId="19" applyBorder="1" applyAlignment="1">
      <alignment horizontal="center" vertical="center" shrinkToFit="1"/>
    </xf>
    <xf numFmtId="0" fontId="13" fillId="0" borderId="2" xfId="2" applyBorder="1" applyAlignment="1">
      <alignment horizontal="center" vertical="center" shrinkToFit="1"/>
    </xf>
    <xf numFmtId="0" fontId="13" fillId="0" borderId="3" xfId="2" applyBorder="1" applyAlignment="1">
      <alignment horizontal="center" vertical="center" shrinkToFit="1"/>
    </xf>
    <xf numFmtId="0" fontId="11" fillId="2" borderId="13" xfId="2" applyFont="1" applyFill="1" applyBorder="1" applyAlignment="1">
      <alignment vertical="center" textRotation="255"/>
    </xf>
    <xf numFmtId="0" fontId="11" fillId="2" borderId="1" xfId="2" applyFont="1" applyFill="1" applyBorder="1" applyAlignment="1">
      <alignment vertical="center" textRotation="255"/>
    </xf>
    <xf numFmtId="0" fontId="11" fillId="0" borderId="13" xfId="1" applyFont="1" applyBorder="1" applyAlignment="1" applyProtection="1">
      <alignment horizontal="center"/>
      <protection locked="0"/>
    </xf>
    <xf numFmtId="0" fontId="11" fillId="0" borderId="1" xfId="1" applyFont="1" applyBorder="1" applyAlignment="1" applyProtection="1">
      <alignment horizontal="center"/>
      <protection locked="0"/>
    </xf>
    <xf numFmtId="0" fontId="20" fillId="0" borderId="6" xfId="2" applyFont="1" applyBorder="1" applyAlignment="1">
      <alignment horizontal="left" vertical="center"/>
    </xf>
    <xf numFmtId="0" fontId="20" fillId="0" borderId="7" xfId="2" applyFont="1" applyBorder="1" applyAlignment="1">
      <alignment horizontal="left" vertical="center"/>
    </xf>
    <xf numFmtId="0" fontId="20" fillId="0" borderId="5" xfId="2" applyFont="1" applyBorder="1" applyAlignment="1">
      <alignment horizontal="left" vertical="center"/>
    </xf>
    <xf numFmtId="0" fontId="11" fillId="2" borderId="6" xfId="2" applyFont="1" applyFill="1" applyBorder="1" applyAlignment="1">
      <alignment horizontal="center" vertical="center"/>
    </xf>
    <xf numFmtId="0" fontId="11" fillId="2" borderId="7" xfId="2" applyFont="1" applyFill="1" applyBorder="1" applyAlignment="1">
      <alignment horizontal="center" vertical="center"/>
    </xf>
    <xf numFmtId="0" fontId="11" fillId="2" borderId="5" xfId="2" applyFont="1" applyFill="1" applyBorder="1" applyAlignment="1">
      <alignment horizontal="center" vertical="center"/>
    </xf>
    <xf numFmtId="198" fontId="11" fillId="0" borderId="6" xfId="2" applyNumberFormat="1" applyFont="1" applyBorder="1" applyAlignment="1">
      <alignment horizontal="left" vertical="center"/>
    </xf>
    <xf numFmtId="198" fontId="11" fillId="0" borderId="7" xfId="2" applyNumberFormat="1" applyFont="1" applyBorder="1" applyAlignment="1">
      <alignment horizontal="left" vertical="center"/>
    </xf>
    <xf numFmtId="198" fontId="11" fillId="0" borderId="5" xfId="2" applyNumberFormat="1" applyFont="1" applyBorder="1" applyAlignment="1">
      <alignment horizontal="left" vertical="center"/>
    </xf>
    <xf numFmtId="0" fontId="11" fillId="2" borderId="1" xfId="2" applyFont="1" applyFill="1" applyBorder="1" applyAlignment="1">
      <alignment horizontal="center" vertical="center"/>
    </xf>
    <xf numFmtId="198" fontId="11" fillId="0" borderId="1" xfId="2" applyNumberFormat="1" applyFont="1" applyBorder="1" applyAlignment="1">
      <alignment horizontal="left" vertical="center" shrinkToFit="1"/>
    </xf>
    <xf numFmtId="0" fontId="11" fillId="2" borderId="6" xfId="2" applyFont="1" applyFill="1" applyBorder="1" applyAlignment="1">
      <alignment horizontal="center" vertical="center" shrinkToFit="1"/>
    </xf>
    <xf numFmtId="0" fontId="11" fillId="2" borderId="7" xfId="2" applyFont="1" applyFill="1" applyBorder="1" applyAlignment="1">
      <alignment horizontal="center" vertical="center" shrinkToFit="1"/>
    </xf>
    <xf numFmtId="0" fontId="11" fillId="2" borderId="5" xfId="2" applyFont="1" applyFill="1" applyBorder="1" applyAlignment="1">
      <alignment horizontal="center" vertical="center" shrinkToFit="1"/>
    </xf>
    <xf numFmtId="0" fontId="11" fillId="2" borderId="9" xfId="2" applyFont="1" applyFill="1" applyBorder="1" applyAlignment="1">
      <alignment horizontal="center" vertical="center" shrinkToFit="1"/>
    </xf>
    <xf numFmtId="0" fontId="11" fillId="2" borderId="10" xfId="2" applyFont="1" applyFill="1" applyBorder="1" applyAlignment="1">
      <alignment horizontal="center" vertical="center" shrinkToFit="1"/>
    </xf>
    <xf numFmtId="0" fontId="11" fillId="2" borderId="11" xfId="2" applyFont="1" applyFill="1" applyBorder="1" applyAlignment="1">
      <alignment horizontal="center" vertical="center" shrinkToFit="1"/>
    </xf>
    <xf numFmtId="198" fontId="31" fillId="0" borderId="6" xfId="2" applyNumberFormat="1" applyFont="1" applyBorder="1" applyAlignment="1">
      <alignment horizontal="center" vertical="center" wrapText="1" shrinkToFit="1"/>
    </xf>
    <xf numFmtId="198" fontId="31" fillId="0" borderId="7" xfId="2" applyNumberFormat="1" applyFont="1" applyBorder="1" applyAlignment="1">
      <alignment horizontal="center" vertical="center" wrapText="1" shrinkToFit="1"/>
    </xf>
    <xf numFmtId="198" fontId="31" fillId="0" borderId="5" xfId="2" applyNumberFormat="1" applyFont="1" applyBorder="1" applyAlignment="1">
      <alignment horizontal="center" vertical="center" wrapText="1" shrinkToFit="1"/>
    </xf>
    <xf numFmtId="198" fontId="31" fillId="0" borderId="9" xfId="2" applyNumberFormat="1" applyFont="1" applyBorder="1" applyAlignment="1">
      <alignment horizontal="center" vertical="center" wrapText="1" shrinkToFit="1"/>
    </xf>
    <xf numFmtId="198" fontId="31" fillId="0" borderId="10" xfId="2" applyNumberFormat="1" applyFont="1" applyBorder="1" applyAlignment="1">
      <alignment horizontal="center" vertical="center" wrapText="1" shrinkToFit="1"/>
    </xf>
    <xf numFmtId="198" fontId="31" fillId="0" borderId="11" xfId="2" applyNumberFormat="1" applyFont="1" applyBorder="1" applyAlignment="1">
      <alignment horizontal="center" vertical="center" wrapText="1" shrinkToFit="1"/>
    </xf>
    <xf numFmtId="0" fontId="11" fillId="2" borderId="6" xfId="2" applyFont="1" applyFill="1" applyBorder="1" applyAlignment="1">
      <alignment horizontal="center" vertical="center" wrapText="1" shrinkToFit="1"/>
    </xf>
    <xf numFmtId="0" fontId="11" fillId="2" borderId="7" xfId="2" applyFont="1" applyFill="1" applyBorder="1" applyAlignment="1">
      <alignment horizontal="center" vertical="center" wrapText="1" shrinkToFit="1"/>
    </xf>
    <xf numFmtId="0" fontId="11" fillId="2" borderId="5" xfId="2" applyFont="1" applyFill="1" applyBorder="1" applyAlignment="1">
      <alignment horizontal="center" vertical="center" wrapText="1" shrinkToFit="1"/>
    </xf>
    <xf numFmtId="0" fontId="11" fillId="2" borderId="9" xfId="2" applyFont="1" applyFill="1" applyBorder="1" applyAlignment="1">
      <alignment horizontal="center" vertical="center" wrapText="1" shrinkToFit="1"/>
    </xf>
    <xf numFmtId="0" fontId="11" fillId="2" borderId="10" xfId="2" applyFont="1" applyFill="1" applyBorder="1" applyAlignment="1">
      <alignment horizontal="center" vertical="center" wrapText="1" shrinkToFit="1"/>
    </xf>
    <xf numFmtId="0" fontId="11" fillId="2" borderId="11" xfId="2" applyFont="1" applyFill="1" applyBorder="1" applyAlignment="1">
      <alignment horizontal="center" vertical="center" wrapText="1" shrinkToFit="1"/>
    </xf>
    <xf numFmtId="176" fontId="11" fillId="0" borderId="6" xfId="2" applyNumberFormat="1" applyFont="1" applyBorder="1" applyAlignment="1">
      <alignment horizontal="center" vertical="center"/>
    </xf>
    <xf numFmtId="176" fontId="11" fillId="0" borderId="7" xfId="2" applyNumberFormat="1" applyFont="1" applyBorder="1" applyAlignment="1">
      <alignment horizontal="center" vertical="center"/>
    </xf>
    <xf numFmtId="176" fontId="11" fillId="0" borderId="5" xfId="2" applyNumberFormat="1" applyFont="1" applyBorder="1" applyAlignment="1">
      <alignment horizontal="center" vertical="center"/>
    </xf>
    <xf numFmtId="176" fontId="11" fillId="0" borderId="9" xfId="2" applyNumberFormat="1" applyFont="1" applyBorder="1" applyAlignment="1">
      <alignment horizontal="center" vertical="center"/>
    </xf>
    <xf numFmtId="176" fontId="11" fillId="0" borderId="10" xfId="2" applyNumberFormat="1" applyFont="1" applyBorder="1" applyAlignment="1">
      <alignment horizontal="center" vertical="center"/>
    </xf>
    <xf numFmtId="176" fontId="11" fillId="0" borderId="11" xfId="2" applyNumberFormat="1" applyFont="1" applyBorder="1" applyAlignment="1">
      <alignment horizontal="center" vertical="center"/>
    </xf>
    <xf numFmtId="0" fontId="11" fillId="2" borderId="9" xfId="2" applyFont="1" applyFill="1" applyBorder="1" applyAlignment="1">
      <alignment horizontal="center" vertical="center"/>
    </xf>
    <xf numFmtId="0" fontId="11" fillId="2" borderId="10" xfId="2" applyFont="1" applyFill="1" applyBorder="1" applyAlignment="1">
      <alignment horizontal="center" vertical="center"/>
    </xf>
    <xf numFmtId="0" fontId="11" fillId="2" borderId="11" xfId="2" applyFont="1" applyFill="1" applyBorder="1" applyAlignment="1">
      <alignment horizontal="center" vertical="center"/>
    </xf>
    <xf numFmtId="198" fontId="11" fillId="0" borderId="9" xfId="2" applyNumberFormat="1" applyFont="1" applyBorder="1" applyAlignment="1">
      <alignment horizontal="left" vertical="center"/>
    </xf>
    <xf numFmtId="198" fontId="11" fillId="0" borderId="10" xfId="2" applyNumberFormat="1" applyFont="1" applyBorder="1" applyAlignment="1">
      <alignment horizontal="left" vertical="center"/>
    </xf>
    <xf numFmtId="198" fontId="11" fillId="0" borderId="11" xfId="2" applyNumberFormat="1" applyFont="1" applyBorder="1" applyAlignment="1">
      <alignment horizontal="left" vertical="center"/>
    </xf>
    <xf numFmtId="0" fontId="11" fillId="2" borderId="1" xfId="2" applyFont="1" applyFill="1" applyBorder="1" applyAlignment="1">
      <alignment horizontal="center" vertical="center" wrapText="1"/>
    </xf>
    <xf numFmtId="0" fontId="11" fillId="0" borderId="13" xfId="2" applyFont="1" applyBorder="1" applyAlignment="1" applyProtection="1">
      <alignment horizontal="center"/>
      <protection locked="0"/>
    </xf>
    <xf numFmtId="0" fontId="11" fillId="0" borderId="1" xfId="2" applyFont="1" applyBorder="1" applyAlignment="1" applyProtection="1">
      <alignment horizontal="center"/>
      <protection locked="0"/>
    </xf>
    <xf numFmtId="179" fontId="43" fillId="3" borderId="2" xfId="2" applyNumberFormat="1" applyFont="1" applyFill="1" applyBorder="1" applyAlignment="1">
      <alignment horizontal="center" vertical="center" shrinkToFit="1"/>
    </xf>
    <xf numFmtId="179" fontId="43" fillId="3" borderId="3" xfId="2" applyNumberFormat="1" applyFont="1" applyFill="1" applyBorder="1" applyAlignment="1">
      <alignment horizontal="center" vertical="center" shrinkToFit="1"/>
    </xf>
    <xf numFmtId="179" fontId="43" fillId="3" borderId="8" xfId="2" applyNumberFormat="1" applyFont="1" applyFill="1" applyBorder="1" applyAlignment="1">
      <alignment horizontal="center" vertical="center" shrinkToFit="1"/>
    </xf>
    <xf numFmtId="49" fontId="43" fillId="0" borderId="1" xfId="2" applyNumberFormat="1" applyFont="1" applyBorder="1" applyAlignment="1">
      <alignment horizontal="center" vertical="center"/>
    </xf>
    <xf numFmtId="0" fontId="43" fillId="0" borderId="6" xfId="2" applyFont="1" applyBorder="1" applyAlignment="1">
      <alignment horizontal="center" vertical="center" shrinkToFit="1"/>
    </xf>
    <xf numFmtId="0" fontId="43" fillId="0" borderId="7" xfId="2" applyFont="1" applyBorder="1" applyAlignment="1">
      <alignment horizontal="center" vertical="center" shrinkToFit="1"/>
    </xf>
    <xf numFmtId="0" fontId="43" fillId="0" borderId="5" xfId="2" applyFont="1" applyBorder="1" applyAlignment="1">
      <alignment horizontal="center" vertical="center" shrinkToFit="1"/>
    </xf>
    <xf numFmtId="0" fontId="43" fillId="0" borderId="9" xfId="2" applyFont="1" applyBorder="1" applyAlignment="1">
      <alignment horizontal="center" vertical="center" shrinkToFit="1"/>
    </xf>
    <xf numFmtId="0" fontId="43" fillId="0" borderId="10" xfId="2" applyFont="1" applyBorder="1" applyAlignment="1">
      <alignment horizontal="center" vertical="center" shrinkToFit="1"/>
    </xf>
    <xf numFmtId="0" fontId="43" fillId="0" borderId="11" xfId="2" applyFont="1" applyBorder="1" applyAlignment="1">
      <alignment horizontal="center" vertical="center" shrinkToFit="1"/>
    </xf>
    <xf numFmtId="0" fontId="43" fillId="0" borderId="7" xfId="2" applyFont="1" applyBorder="1" applyAlignment="1">
      <alignment horizontal="center" vertical="center" wrapText="1" shrinkToFit="1"/>
    </xf>
    <xf numFmtId="176" fontId="43" fillId="2" borderId="14" xfId="2" applyNumberFormat="1" applyFont="1" applyFill="1" applyBorder="1" applyAlignment="1">
      <alignment horizontal="center" vertical="center" shrinkToFit="1"/>
    </xf>
    <xf numFmtId="176" fontId="43" fillId="2" borderId="13" xfId="2" applyNumberFormat="1" applyFont="1" applyFill="1" applyBorder="1" applyAlignment="1">
      <alignment horizontal="center" vertical="center" shrinkToFit="1"/>
    </xf>
    <xf numFmtId="200" fontId="43" fillId="0" borderId="2" xfId="2" applyNumberFormat="1" applyFont="1" applyBorder="1" applyAlignment="1">
      <alignment horizontal="right" vertical="center" shrinkToFit="1"/>
    </xf>
    <xf numFmtId="200" fontId="43" fillId="0" borderId="3" xfId="2" applyNumberFormat="1" applyFont="1" applyBorder="1" applyAlignment="1">
      <alignment horizontal="right" vertical="center" shrinkToFit="1"/>
    </xf>
    <xf numFmtId="200" fontId="43" fillId="0" borderId="8" xfId="2" applyNumberFormat="1" applyFont="1" applyBorder="1" applyAlignment="1">
      <alignment horizontal="right" vertical="center" shrinkToFit="1"/>
    </xf>
    <xf numFmtId="0" fontId="43" fillId="2" borderId="6" xfId="2" applyFont="1" applyFill="1" applyBorder="1" applyAlignment="1" applyProtection="1">
      <alignment horizontal="center" vertical="center"/>
      <protection locked="0"/>
    </xf>
    <xf numFmtId="0" fontId="43" fillId="2" borderId="9" xfId="2" applyFont="1" applyFill="1" applyBorder="1" applyAlignment="1" applyProtection="1">
      <alignment horizontal="center" vertical="center"/>
      <protection locked="0"/>
    </xf>
    <xf numFmtId="0" fontId="43" fillId="0" borderId="14" xfId="2" applyFont="1" applyBorder="1" applyAlignment="1">
      <alignment horizontal="center" vertical="center" shrinkToFit="1"/>
    </xf>
    <xf numFmtId="0" fontId="43" fillId="0" borderId="13" xfId="2" applyFont="1" applyBorder="1" applyAlignment="1">
      <alignment horizontal="center" vertical="center" shrinkToFit="1"/>
    </xf>
    <xf numFmtId="0" fontId="43" fillId="2" borderId="5" xfId="2" applyFont="1" applyFill="1" applyBorder="1" applyAlignment="1">
      <alignment horizontal="center" vertical="center" wrapText="1" shrinkToFit="1"/>
    </xf>
    <xf numFmtId="0" fontId="43" fillId="2" borderId="6" xfId="2" applyFont="1" applyFill="1" applyBorder="1" applyAlignment="1">
      <alignment horizontal="center" vertical="center" wrapText="1" shrinkToFit="1"/>
    </xf>
    <xf numFmtId="0" fontId="43" fillId="2" borderId="12" xfId="2" applyFont="1" applyFill="1" applyBorder="1" applyAlignment="1">
      <alignment horizontal="center" vertical="center" wrapText="1" shrinkToFit="1"/>
    </xf>
    <xf numFmtId="0" fontId="43" fillId="2" borderId="4" xfId="2" applyFont="1" applyFill="1" applyBorder="1" applyAlignment="1">
      <alignment horizontal="center" vertical="center" wrapText="1" shrinkToFit="1"/>
    </xf>
    <xf numFmtId="0" fontId="43" fillId="2" borderId="9" xfId="2" applyFont="1" applyFill="1" applyBorder="1" applyAlignment="1">
      <alignment horizontal="center" vertical="center" wrapText="1" shrinkToFit="1"/>
    </xf>
    <xf numFmtId="0" fontId="43" fillId="2" borderId="11" xfId="2" applyFont="1" applyFill="1" applyBorder="1" applyAlignment="1">
      <alignment horizontal="center" vertical="center" wrapText="1" shrinkToFit="1"/>
    </xf>
    <xf numFmtId="0" fontId="43" fillId="0" borderId="6" xfId="2" applyFont="1" applyBorder="1" applyAlignment="1" applyProtection="1">
      <alignment horizontal="center" vertical="center"/>
      <protection locked="0"/>
    </xf>
    <xf numFmtId="0" fontId="43" fillId="0" borderId="5" xfId="2" applyFont="1" applyBorder="1" applyAlignment="1" applyProtection="1">
      <alignment horizontal="center" vertical="center"/>
      <protection locked="0"/>
    </xf>
    <xf numFmtId="0" fontId="43" fillId="0" borderId="12" xfId="2" applyFont="1" applyBorder="1" applyAlignment="1" applyProtection="1">
      <alignment horizontal="center" vertical="center"/>
      <protection locked="0"/>
    </xf>
    <xf numFmtId="0" fontId="43" fillId="0" borderId="4" xfId="2" applyFont="1" applyBorder="1" applyAlignment="1" applyProtection="1">
      <alignment horizontal="center" vertical="center"/>
      <protection locked="0"/>
    </xf>
    <xf numFmtId="0" fontId="43" fillId="2" borderId="14" xfId="2" applyFont="1" applyFill="1" applyBorder="1" applyAlignment="1" applyProtection="1">
      <alignment horizontal="center" vertical="center"/>
      <protection locked="0"/>
    </xf>
    <xf numFmtId="0" fontId="43" fillId="2" borderId="13" xfId="2" applyFont="1" applyFill="1" applyBorder="1" applyAlignment="1" applyProtection="1">
      <alignment horizontal="center" vertical="center"/>
      <protection locked="0"/>
    </xf>
    <xf numFmtId="0" fontId="47" fillId="2" borderId="14" xfId="2" applyFont="1" applyFill="1" applyBorder="1" applyAlignment="1" applyProtection="1">
      <alignment horizontal="center" vertical="center"/>
      <protection locked="0"/>
    </xf>
    <xf numFmtId="0" fontId="47" fillId="2" borderId="13" xfId="2" applyFont="1" applyFill="1" applyBorder="1" applyAlignment="1" applyProtection="1">
      <alignment horizontal="center" vertical="center"/>
      <protection locked="0"/>
    </xf>
    <xf numFmtId="0" fontId="43" fillId="0" borderId="9" xfId="2" applyFont="1" applyBorder="1" applyAlignment="1" applyProtection="1">
      <alignment horizontal="center" vertical="center"/>
      <protection locked="0"/>
    </xf>
    <xf numFmtId="0" fontId="43" fillId="0" borderId="12" xfId="2" applyFont="1" applyBorder="1" applyAlignment="1">
      <alignment vertical="center" wrapText="1" shrinkToFit="1"/>
    </xf>
    <xf numFmtId="0" fontId="43" fillId="0" borderId="0" xfId="2" applyFont="1" applyAlignment="1">
      <alignment vertical="center" wrapText="1" shrinkToFit="1"/>
    </xf>
    <xf numFmtId="0" fontId="43" fillId="0" borderId="4" xfId="2" applyFont="1" applyBorder="1" applyAlignment="1">
      <alignment vertical="center" wrapText="1" shrinkToFit="1"/>
    </xf>
    <xf numFmtId="0" fontId="46" fillId="0" borderId="10" xfId="2" applyFont="1" applyBorder="1" applyAlignment="1" applyProtection="1">
      <alignment horizontal="left" vertical="top" wrapText="1"/>
      <protection locked="0"/>
    </xf>
    <xf numFmtId="0" fontId="48" fillId="2" borderId="6" xfId="2" applyFont="1" applyFill="1" applyBorder="1" applyAlignment="1">
      <alignment horizontal="center" vertical="center" wrapText="1" shrinkToFit="1"/>
    </xf>
    <xf numFmtId="0" fontId="48" fillId="2" borderId="5" xfId="2" applyFont="1" applyFill="1" applyBorder="1" applyAlignment="1">
      <alignment horizontal="center" vertical="center" wrapText="1" shrinkToFit="1"/>
    </xf>
    <xf numFmtId="0" fontId="48" fillId="2" borderId="9" xfId="2" applyFont="1" applyFill="1" applyBorder="1" applyAlignment="1">
      <alignment horizontal="center" vertical="center" wrapText="1" shrinkToFit="1"/>
    </xf>
    <xf numFmtId="0" fontId="48" fillId="2" borderId="11" xfId="2" applyFont="1" applyFill="1" applyBorder="1" applyAlignment="1">
      <alignment horizontal="center" vertical="center" wrapText="1" shrinkToFit="1"/>
    </xf>
    <xf numFmtId="0" fontId="43" fillId="2" borderId="1" xfId="2" applyFont="1" applyFill="1" applyBorder="1" applyAlignment="1">
      <alignment horizontal="center" vertical="center" wrapText="1"/>
    </xf>
    <xf numFmtId="0" fontId="44" fillId="0" borderId="1" xfId="2" applyFont="1" applyBorder="1" applyAlignment="1" applyProtection="1">
      <alignment horizontal="center" vertical="center"/>
      <protection locked="0"/>
    </xf>
    <xf numFmtId="0" fontId="43" fillId="2" borderId="14" xfId="2" applyFont="1" applyFill="1" applyBorder="1" applyAlignment="1">
      <alignment horizontal="center" vertical="center" wrapText="1" shrinkToFit="1"/>
    </xf>
    <xf numFmtId="0" fontId="43" fillId="2" borderId="15" xfId="2" applyFont="1" applyFill="1" applyBorder="1" applyAlignment="1">
      <alignment horizontal="center" vertical="center" wrapText="1" shrinkToFit="1"/>
    </xf>
    <xf numFmtId="0" fontId="43" fillId="2" borderId="13" xfId="2" applyFont="1" applyFill="1" applyBorder="1" applyAlignment="1">
      <alignment horizontal="center" vertical="center" wrapText="1" shrinkToFit="1"/>
    </xf>
    <xf numFmtId="0" fontId="20" fillId="0" borderId="10" xfId="2" applyFont="1" applyBorder="1" applyAlignment="1">
      <alignment horizontal="left" vertical="center"/>
    </xf>
    <xf numFmtId="0" fontId="20" fillId="0" borderId="0" xfId="2" applyFont="1" applyAlignment="1">
      <alignment horizontal="left" vertical="center"/>
    </xf>
    <xf numFmtId="0" fontId="11" fillId="0" borderId="14" xfId="2" applyFont="1" applyBorder="1" applyAlignment="1">
      <alignment horizontal="left" vertical="center"/>
    </xf>
    <xf numFmtId="0" fontId="11" fillId="2" borderId="2" xfId="2" applyFont="1" applyFill="1" applyBorder="1" applyAlignment="1">
      <alignment horizontal="center" vertical="center"/>
    </xf>
    <xf numFmtId="0" fontId="11" fillId="2" borderId="8" xfId="2" applyFont="1" applyFill="1" applyBorder="1" applyAlignment="1">
      <alignment horizontal="center" vertical="center"/>
    </xf>
    <xf numFmtId="0" fontId="11" fillId="2" borderId="14" xfId="2" applyFont="1" applyFill="1" applyBorder="1" applyAlignment="1">
      <alignment horizontal="center" vertical="center" shrinkToFit="1"/>
    </xf>
    <xf numFmtId="0" fontId="11" fillId="2" borderId="13" xfId="2" applyFont="1" applyFill="1" applyBorder="1" applyAlignment="1">
      <alignment horizontal="center" vertical="center" shrinkToFit="1"/>
    </xf>
    <xf numFmtId="0" fontId="11" fillId="0" borderId="7" xfId="2" applyFont="1" applyBorder="1" applyAlignment="1">
      <alignment horizontal="center" vertical="center" wrapText="1" shrinkToFit="1"/>
    </xf>
    <xf numFmtId="0" fontId="17" fillId="0" borderId="5" xfId="0" applyFont="1" applyBorder="1" applyAlignment="1">
      <alignment horizontal="center" vertical="center" wrapText="1" shrinkToFit="1"/>
    </xf>
    <xf numFmtId="0" fontId="17" fillId="0" borderId="9" xfId="0" applyFont="1" applyBorder="1" applyAlignment="1">
      <alignment horizontal="center" vertical="center" wrapText="1" shrinkToFit="1"/>
    </xf>
    <xf numFmtId="0" fontId="17" fillId="0" borderId="10" xfId="0" applyFont="1" applyBorder="1" applyAlignment="1">
      <alignment horizontal="center" vertical="center" wrapText="1" shrinkToFit="1"/>
    </xf>
    <xf numFmtId="0" fontId="17" fillId="0" borderId="11" xfId="0" applyFont="1" applyBorder="1" applyAlignment="1">
      <alignment horizontal="center" vertical="center" wrapText="1" shrinkToFit="1"/>
    </xf>
    <xf numFmtId="0" fontId="17" fillId="0" borderId="9" xfId="0" applyFont="1" applyBorder="1" applyAlignment="1">
      <alignment horizontal="center" vertical="center"/>
    </xf>
    <xf numFmtId="0" fontId="17" fillId="0" borderId="11" xfId="0" applyFont="1" applyBorder="1" applyAlignment="1">
      <alignment horizontal="center" vertical="center"/>
    </xf>
    <xf numFmtId="0" fontId="11" fillId="2" borderId="14" xfId="2" applyFont="1" applyFill="1" applyBorder="1" applyAlignment="1">
      <alignment horizontal="center" vertical="center" wrapText="1"/>
    </xf>
    <xf numFmtId="0" fontId="11" fillId="2" borderId="15" xfId="2" applyFont="1" applyFill="1" applyBorder="1" applyAlignment="1">
      <alignment horizontal="center" vertical="center" wrapText="1"/>
    </xf>
    <xf numFmtId="0" fontId="11" fillId="2" borderId="13" xfId="2" applyFont="1" applyFill="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center" vertical="center"/>
    </xf>
    <xf numFmtId="0" fontId="28" fillId="2" borderId="1" xfId="2" applyFont="1" applyFill="1" applyBorder="1" applyAlignment="1">
      <alignment horizontal="center" vertical="center"/>
    </xf>
    <xf numFmtId="0" fontId="28" fillId="2" borderId="1" xfId="2" applyFont="1" applyFill="1" applyBorder="1" applyAlignment="1">
      <alignment horizontal="center" vertical="center" wrapText="1" shrinkToFit="1"/>
    </xf>
    <xf numFmtId="0" fontId="11" fillId="0" borderId="13" xfId="2" applyFont="1" applyBorder="1" applyAlignment="1">
      <alignment horizontal="left" vertical="center"/>
    </xf>
    <xf numFmtId="0" fontId="11" fillId="2" borderId="2" xfId="2" applyFont="1" applyFill="1" applyBorder="1" applyAlignment="1">
      <alignment horizontal="center" vertical="center" wrapText="1"/>
    </xf>
    <xf numFmtId="0" fontId="11" fillId="2" borderId="8" xfId="2" applyFont="1" applyFill="1" applyBorder="1" applyAlignment="1">
      <alignment horizontal="center" vertical="center" wrapText="1"/>
    </xf>
    <xf numFmtId="0" fontId="11" fillId="0" borderId="9" xfId="2" applyFont="1" applyBorder="1" applyAlignment="1">
      <alignment horizontal="center" vertical="center" wrapText="1" shrinkToFit="1"/>
    </xf>
    <xf numFmtId="0" fontId="11" fillId="0" borderId="10" xfId="2" applyFont="1" applyBorder="1" applyAlignment="1">
      <alignment horizontal="center" vertical="center" wrapText="1" shrinkToFit="1"/>
    </xf>
    <xf numFmtId="0" fontId="11" fillId="2" borderId="13" xfId="2" applyFont="1" applyFill="1" applyBorder="1" applyAlignment="1">
      <alignment horizontal="center" vertical="center"/>
    </xf>
    <xf numFmtId="0" fontId="11" fillId="2" borderId="6" xfId="2" applyFont="1" applyFill="1" applyBorder="1" applyAlignment="1">
      <alignment horizontal="center" vertical="center" wrapText="1"/>
    </xf>
    <xf numFmtId="0" fontId="11" fillId="2" borderId="5" xfId="2" applyFont="1" applyFill="1" applyBorder="1" applyAlignment="1">
      <alignment horizontal="center" vertical="center" wrapText="1"/>
    </xf>
    <xf numFmtId="0" fontId="11" fillId="2" borderId="9" xfId="2" applyFont="1" applyFill="1" applyBorder="1" applyAlignment="1">
      <alignment horizontal="center" vertical="center" wrapText="1"/>
    </xf>
    <xf numFmtId="0" fontId="11" fillId="2" borderId="11" xfId="2" applyFont="1" applyFill="1" applyBorder="1" applyAlignment="1">
      <alignment horizontal="center" vertical="center" wrapText="1"/>
    </xf>
    <xf numFmtId="0" fontId="11" fillId="2" borderId="1" xfId="2" applyFont="1" applyFill="1" applyBorder="1" applyAlignment="1" applyProtection="1">
      <alignment horizontal="center" vertical="center"/>
      <protection locked="0"/>
    </xf>
    <xf numFmtId="0" fontId="11" fillId="2" borderId="1" xfId="2" applyFont="1" applyFill="1" applyBorder="1" applyAlignment="1">
      <alignment horizontal="center" vertical="center" textRotation="255"/>
    </xf>
    <xf numFmtId="0" fontId="11" fillId="0" borderId="1" xfId="2" applyFont="1" applyBorder="1" applyAlignment="1" applyProtection="1">
      <alignment horizontal="center" vertical="center" shrinkToFit="1"/>
      <protection locked="0"/>
    </xf>
    <xf numFmtId="0" fontId="42" fillId="0" borderId="1" xfId="0" applyFont="1" applyBorder="1" applyAlignment="1">
      <alignment horizontal="center" vertical="center" shrinkToFit="1"/>
    </xf>
    <xf numFmtId="0" fontId="11" fillId="2" borderId="6" xfId="2" applyFont="1" applyFill="1" applyBorder="1" applyAlignment="1" applyProtection="1">
      <alignment horizontal="center" vertical="center"/>
      <protection locked="0"/>
    </xf>
    <xf numFmtId="0" fontId="11" fillId="2" borderId="7" xfId="2" applyFont="1" applyFill="1" applyBorder="1" applyAlignment="1" applyProtection="1">
      <alignment horizontal="center" vertical="center"/>
      <protection locked="0"/>
    </xf>
    <xf numFmtId="0" fontId="11" fillId="2" borderId="5" xfId="2" applyFont="1" applyFill="1" applyBorder="1" applyAlignment="1" applyProtection="1">
      <alignment horizontal="center" vertical="center"/>
      <protection locked="0"/>
    </xf>
    <xf numFmtId="0" fontId="11" fillId="2" borderId="9" xfId="2" applyFont="1" applyFill="1" applyBorder="1" applyAlignment="1" applyProtection="1">
      <alignment horizontal="center" vertical="center"/>
      <protection locked="0"/>
    </xf>
    <xf numFmtId="0" fontId="11" fillId="2" borderId="10" xfId="2" applyFont="1" applyFill="1" applyBorder="1" applyAlignment="1" applyProtection="1">
      <alignment horizontal="center" vertical="center"/>
      <protection locked="0"/>
    </xf>
    <xf numFmtId="0" fontId="11" fillId="2" borderId="11" xfId="2" applyFont="1" applyFill="1" applyBorder="1" applyAlignment="1" applyProtection="1">
      <alignment horizontal="center" vertical="center"/>
      <protection locked="0"/>
    </xf>
    <xf numFmtId="0" fontId="11" fillId="2" borderId="7" xfId="2" applyFont="1" applyFill="1" applyBorder="1" applyAlignment="1">
      <alignment horizontal="center" vertical="center" wrapText="1"/>
    </xf>
    <xf numFmtId="0" fontId="11" fillId="2" borderId="10" xfId="2" applyFont="1" applyFill="1" applyBorder="1" applyAlignment="1">
      <alignment horizontal="center" vertical="center" wrapText="1"/>
    </xf>
    <xf numFmtId="0" fontId="11" fillId="2" borderId="12" xfId="2" applyFont="1" applyFill="1" applyBorder="1" applyAlignment="1">
      <alignment horizontal="center" vertical="center" wrapText="1"/>
    </xf>
    <xf numFmtId="0" fontId="11" fillId="2" borderId="4" xfId="2" applyFont="1" applyFill="1" applyBorder="1" applyAlignment="1">
      <alignment horizontal="center" vertical="center"/>
    </xf>
    <xf numFmtId="177" fontId="11" fillId="0" borderId="2" xfId="2" applyNumberFormat="1" applyFont="1" applyBorder="1" applyAlignment="1" applyProtection="1">
      <alignment horizontal="center" vertical="center" shrinkToFit="1"/>
      <protection locked="0"/>
    </xf>
    <xf numFmtId="177" fontId="11" fillId="0" borderId="8" xfId="2" applyNumberFormat="1" applyFont="1" applyBorder="1" applyAlignment="1" applyProtection="1">
      <alignment horizontal="center" vertical="center" shrinkToFit="1"/>
      <protection locked="0"/>
    </xf>
    <xf numFmtId="0" fontId="11" fillId="0" borderId="3" xfId="2" applyFont="1" applyBorder="1" applyAlignment="1" applyProtection="1">
      <alignment horizontal="center" vertical="center" shrinkToFit="1"/>
      <protection locked="0"/>
    </xf>
    <xf numFmtId="0" fontId="11" fillId="2" borderId="14" xfId="2" applyFont="1" applyFill="1" applyBorder="1" applyAlignment="1">
      <alignment horizontal="center" vertical="center" textRotation="255"/>
    </xf>
    <xf numFmtId="0" fontId="11" fillId="2" borderId="15" xfId="2" applyFont="1" applyFill="1" applyBorder="1" applyAlignment="1">
      <alignment horizontal="center" vertical="center" textRotation="255"/>
    </xf>
    <xf numFmtId="0" fontId="11" fillId="2" borderId="13" xfId="2" applyFont="1" applyFill="1" applyBorder="1" applyAlignment="1">
      <alignment horizontal="center" vertical="center" textRotation="255"/>
    </xf>
    <xf numFmtId="0" fontId="11" fillId="0" borderId="6" xfId="2" applyFont="1" applyBorder="1" applyAlignment="1">
      <alignment horizontal="center" vertical="center" shrinkToFit="1"/>
    </xf>
    <xf numFmtId="0" fontId="17" fillId="0" borderId="9" xfId="0" applyFont="1" applyBorder="1" applyAlignment="1">
      <alignment horizontal="center" vertical="center" shrinkToFit="1"/>
    </xf>
    <xf numFmtId="0" fontId="17" fillId="0" borderId="11" xfId="0" applyFont="1" applyBorder="1" applyAlignment="1">
      <alignment horizontal="center" vertical="center" shrinkToFit="1"/>
    </xf>
    <xf numFmtId="0" fontId="11" fillId="2" borderId="12" xfId="2" applyFont="1" applyFill="1" applyBorder="1" applyAlignment="1">
      <alignment horizontal="center" vertical="center"/>
    </xf>
    <xf numFmtId="0" fontId="11" fillId="2" borderId="15" xfId="2" applyFont="1" applyFill="1" applyBorder="1" applyAlignment="1">
      <alignment horizontal="center" vertical="center"/>
    </xf>
    <xf numFmtId="0" fontId="17" fillId="0" borderId="13" xfId="0" applyFont="1" applyBorder="1" applyAlignment="1">
      <alignment horizontal="center" vertical="center"/>
    </xf>
    <xf numFmtId="0" fontId="11" fillId="2" borderId="0" xfId="2" applyFont="1" applyFill="1" applyAlignment="1">
      <alignment horizontal="center" vertical="center" wrapText="1"/>
    </xf>
    <xf numFmtId="0" fontId="11" fillId="2" borderId="4" xfId="2" applyFont="1" applyFill="1" applyBorder="1" applyAlignment="1">
      <alignment horizontal="center" vertical="center" wrapText="1"/>
    </xf>
    <xf numFmtId="0" fontId="11" fillId="0" borderId="65" xfId="2" applyFont="1" applyBorder="1" applyAlignment="1" applyProtection="1">
      <alignment horizontal="center" vertical="center" shrinkToFit="1"/>
      <protection locked="0"/>
    </xf>
    <xf numFmtId="0" fontId="17" fillId="0" borderId="1" xfId="0" applyFont="1" applyBorder="1" applyAlignment="1">
      <alignment horizontal="center" vertical="center" textRotation="255"/>
    </xf>
    <xf numFmtId="0" fontId="11" fillId="2" borderId="14" xfId="2" applyFont="1" applyFill="1" applyBorder="1" applyAlignment="1">
      <alignment horizontal="center" vertical="center"/>
    </xf>
    <xf numFmtId="0" fontId="11" fillId="0" borderId="1" xfId="2" applyFont="1" applyBorder="1" applyAlignment="1">
      <alignment horizontal="left" vertical="center" shrinkToFit="1"/>
    </xf>
    <xf numFmtId="0" fontId="17" fillId="0" borderId="10" xfId="0" applyFont="1" applyBorder="1" applyAlignment="1">
      <alignment horizontal="center" vertical="center" shrinkToFit="1"/>
    </xf>
    <xf numFmtId="0" fontId="11" fillId="2" borderId="12" xfId="2" applyFont="1" applyFill="1" applyBorder="1" applyAlignment="1">
      <alignment horizontal="center" vertical="center" textRotation="255"/>
    </xf>
    <xf numFmtId="0" fontId="11" fillId="2" borderId="13" xfId="2" applyFont="1" applyFill="1" applyBorder="1" applyAlignment="1" applyProtection="1">
      <alignment horizontal="center" vertical="center" wrapText="1"/>
      <protection locked="0"/>
    </xf>
    <xf numFmtId="0" fontId="11" fillId="2" borderId="1" xfId="2" applyFont="1" applyFill="1" applyBorder="1" applyAlignment="1" applyProtection="1">
      <alignment horizontal="center" vertical="center" wrapText="1"/>
      <protection locked="0"/>
    </xf>
    <xf numFmtId="0" fontId="11" fillId="2" borderId="3" xfId="2" applyFont="1" applyFill="1" applyBorder="1" applyAlignment="1">
      <alignment horizontal="center" vertical="center" wrapText="1"/>
    </xf>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176" fontId="13" fillId="0" borderId="1" xfId="2" applyNumberFormat="1" applyBorder="1" applyAlignment="1">
      <alignment horizontal="center" vertical="center" shrinkToFit="1"/>
    </xf>
    <xf numFmtId="0" fontId="13" fillId="0" borderId="2" xfId="2" applyBorder="1" applyAlignment="1">
      <alignment vertical="center"/>
    </xf>
    <xf numFmtId="0" fontId="17" fillId="0" borderId="3" xfId="0" applyFont="1" applyBorder="1">
      <alignment vertical="center"/>
    </xf>
    <xf numFmtId="0" fontId="17" fillId="0" borderId="8" xfId="0" applyFont="1" applyBorder="1">
      <alignment vertical="center"/>
    </xf>
    <xf numFmtId="0" fontId="13" fillId="0" borderId="2" xfId="2" applyBorder="1" applyAlignment="1">
      <alignment horizontal="center" vertical="center" wrapText="1"/>
    </xf>
    <xf numFmtId="0" fontId="13" fillId="0" borderId="3" xfId="2" applyBorder="1" applyAlignment="1">
      <alignment horizontal="center" vertical="center" wrapText="1"/>
    </xf>
    <xf numFmtId="0" fontId="13" fillId="0" borderId="8" xfId="2" applyBorder="1" applyAlignment="1">
      <alignment horizontal="center" vertical="center" wrapText="1"/>
    </xf>
    <xf numFmtId="0" fontId="13" fillId="0" borderId="1" xfId="2" applyBorder="1" applyAlignment="1">
      <alignment horizontal="center" vertical="center"/>
    </xf>
    <xf numFmtId="177" fontId="11" fillId="0" borderId="2" xfId="2" applyNumberFormat="1" applyFont="1" applyBorder="1" applyAlignment="1" applyProtection="1">
      <alignment horizontal="center" vertical="center"/>
      <protection locked="0"/>
    </xf>
    <xf numFmtId="177" fontId="11" fillId="0" borderId="8" xfId="2" applyNumberFormat="1" applyFont="1" applyBorder="1" applyAlignment="1" applyProtection="1">
      <alignment horizontal="center" vertical="center"/>
      <protection locked="0"/>
    </xf>
    <xf numFmtId="0" fontId="13" fillId="0" borderId="3" xfId="2" applyBorder="1" applyAlignment="1">
      <alignment vertical="center"/>
    </xf>
    <xf numFmtId="0" fontId="13" fillId="0" borderId="2" xfId="2" applyBorder="1" applyAlignment="1">
      <alignment horizontal="center" vertical="center"/>
    </xf>
    <xf numFmtId="0" fontId="13" fillId="0" borderId="8" xfId="2" applyBorder="1" applyAlignment="1">
      <alignment horizontal="center" vertical="center"/>
    </xf>
    <xf numFmtId="176" fontId="13" fillId="0" borderId="2" xfId="2" applyNumberFormat="1" applyBorder="1" applyAlignment="1">
      <alignment horizontal="center" vertical="center"/>
    </xf>
    <xf numFmtId="176" fontId="13" fillId="0" borderId="8" xfId="2" applyNumberFormat="1" applyBorder="1" applyAlignment="1">
      <alignment horizontal="center" vertical="center"/>
    </xf>
    <xf numFmtId="0" fontId="13" fillId="0" borderId="8" xfId="2" applyBorder="1" applyAlignment="1">
      <alignment vertical="center"/>
    </xf>
    <xf numFmtId="0" fontId="13" fillId="0" borderId="3" xfId="2" applyBorder="1" applyAlignment="1">
      <alignment horizontal="center" vertical="center"/>
    </xf>
    <xf numFmtId="176" fontId="13" fillId="0" borderId="2" xfId="2" applyNumberFormat="1" applyBorder="1" applyAlignment="1">
      <alignment horizontal="center" vertical="center" shrinkToFit="1"/>
    </xf>
    <xf numFmtId="176" fontId="13" fillId="0" borderId="8" xfId="2" applyNumberFormat="1" applyBorder="1" applyAlignment="1">
      <alignment horizontal="center" vertical="center" shrinkToFit="1"/>
    </xf>
    <xf numFmtId="176" fontId="13" fillId="0" borderId="1" xfId="2" applyNumberFormat="1" applyBorder="1" applyAlignment="1">
      <alignment horizontal="center" vertical="center"/>
    </xf>
    <xf numFmtId="0" fontId="11" fillId="2" borderId="1" xfId="2" applyFont="1" applyFill="1" applyBorder="1" applyAlignment="1">
      <alignment horizontal="center" vertical="center" shrinkToFit="1"/>
    </xf>
    <xf numFmtId="49" fontId="11" fillId="0" borderId="1" xfId="2" applyNumberFormat="1" applyFont="1" applyBorder="1" applyAlignment="1">
      <alignment horizontal="center" vertical="center" shrinkToFit="1"/>
    </xf>
    <xf numFmtId="0" fontId="11" fillId="2" borderId="6" xfId="4" applyFont="1" applyFill="1" applyBorder="1" applyAlignment="1">
      <alignment horizontal="center"/>
    </xf>
    <xf numFmtId="0" fontId="11" fillId="2" borderId="7" xfId="4" applyFont="1" applyFill="1" applyBorder="1" applyAlignment="1">
      <alignment horizontal="center"/>
    </xf>
    <xf numFmtId="0" fontId="11" fillId="0" borderId="6" xfId="4" applyFont="1" applyBorder="1" applyAlignment="1">
      <alignment horizontal="left" vertical="center" shrinkToFit="1"/>
    </xf>
    <xf numFmtId="0" fontId="11" fillId="0" borderId="7" xfId="4" applyFont="1" applyBorder="1" applyAlignment="1">
      <alignment horizontal="left" vertical="center" shrinkToFit="1"/>
    </xf>
    <xf numFmtId="0" fontId="11" fillId="0" borderId="5" xfId="4" applyFont="1" applyBorder="1" applyAlignment="1">
      <alignment horizontal="left" vertical="center" shrinkToFit="1"/>
    </xf>
    <xf numFmtId="0" fontId="11" fillId="2" borderId="2" xfId="4" applyFont="1" applyFill="1" applyBorder="1" applyAlignment="1">
      <alignment horizontal="center" vertical="center"/>
    </xf>
    <xf numFmtId="0" fontId="11" fillId="2" borderId="8" xfId="4" applyFont="1" applyFill="1" applyBorder="1" applyAlignment="1">
      <alignment horizontal="center" vertical="center"/>
    </xf>
    <xf numFmtId="0" fontId="11" fillId="0" borderId="2" xfId="4" applyFont="1" applyBorder="1" applyAlignment="1">
      <alignment horizontal="center" vertical="center" shrinkToFit="1"/>
    </xf>
    <xf numFmtId="0" fontId="11" fillId="0" borderId="3" xfId="4" applyFont="1" applyBorder="1" applyAlignment="1">
      <alignment horizontal="center" vertical="center" shrinkToFit="1"/>
    </xf>
    <xf numFmtId="0" fontId="11" fillId="0" borderId="8" xfId="4" applyFont="1" applyBorder="1" applyAlignment="1">
      <alignment horizontal="center" vertical="center" shrinkToFit="1"/>
    </xf>
    <xf numFmtId="0" fontId="7" fillId="0" borderId="14" xfId="2" applyFont="1" applyBorder="1" applyAlignment="1">
      <alignment horizontal="center" vertical="center" shrinkToFit="1"/>
    </xf>
    <xf numFmtId="0" fontId="17" fillId="0" borderId="9" xfId="10" applyFont="1" applyBorder="1" applyAlignment="1">
      <alignment horizontal="center" vertical="center"/>
    </xf>
    <xf numFmtId="0" fontId="17" fillId="0" borderId="11" xfId="10" applyFont="1" applyBorder="1" applyAlignment="1">
      <alignment horizontal="center" vertical="center"/>
    </xf>
    <xf numFmtId="176" fontId="8" fillId="0" borderId="6" xfId="2" applyNumberFormat="1" applyFont="1" applyBorder="1" applyAlignment="1">
      <alignment horizontal="center" vertical="center" shrinkToFit="1"/>
    </xf>
    <xf numFmtId="176" fontId="8" fillId="0" borderId="7" xfId="2" applyNumberFormat="1" applyFont="1" applyBorder="1" applyAlignment="1">
      <alignment horizontal="center" vertical="center" shrinkToFit="1"/>
    </xf>
    <xf numFmtId="176" fontId="8" fillId="0" borderId="5" xfId="2" applyNumberFormat="1" applyFont="1" applyBorder="1" applyAlignment="1">
      <alignment horizontal="center" vertical="center" shrinkToFit="1"/>
    </xf>
    <xf numFmtId="0" fontId="17" fillId="0" borderId="9" xfId="10" applyFont="1" applyBorder="1" applyAlignment="1">
      <alignment horizontal="center" vertical="center" shrinkToFit="1"/>
    </xf>
    <xf numFmtId="0" fontId="17" fillId="0" borderId="10" xfId="10" applyFont="1" applyBorder="1" applyAlignment="1">
      <alignment horizontal="center" vertical="center" shrinkToFit="1"/>
    </xf>
    <xf numFmtId="0" fontId="17" fillId="0" borderId="11" xfId="10" applyFont="1" applyBorder="1" applyAlignment="1">
      <alignment horizontal="center" vertical="center" shrinkToFit="1"/>
    </xf>
    <xf numFmtId="0" fontId="11" fillId="2" borderId="9" xfId="4" applyFont="1" applyFill="1" applyBorder="1" applyAlignment="1">
      <alignment horizontal="center" vertical="center"/>
    </xf>
    <xf numFmtId="0" fontId="11" fillId="2" borderId="10" xfId="4" applyFont="1" applyFill="1" applyBorder="1" applyAlignment="1">
      <alignment horizontal="center" vertical="center"/>
    </xf>
    <xf numFmtId="0" fontId="11" fillId="0" borderId="9" xfId="4" applyFont="1" applyBorder="1" applyAlignment="1">
      <alignment horizontal="left" vertical="center" shrinkToFit="1"/>
    </xf>
    <xf numFmtId="0" fontId="11" fillId="0" borderId="10" xfId="4" applyFont="1" applyBorder="1" applyAlignment="1">
      <alignment horizontal="left" vertical="center" shrinkToFit="1"/>
    </xf>
    <xf numFmtId="0" fontId="11" fillId="0" borderId="11" xfId="4" applyFont="1" applyBorder="1" applyAlignment="1">
      <alignment horizontal="left" vertical="center" shrinkToFit="1"/>
    </xf>
    <xf numFmtId="0" fontId="7" fillId="0" borderId="13" xfId="2" applyFont="1" applyBorder="1" applyAlignment="1">
      <alignment horizontal="center" vertical="center" shrinkToFit="1"/>
    </xf>
    <xf numFmtId="0" fontId="14" fillId="2" borderId="14" xfId="4" applyFont="1" applyFill="1" applyBorder="1" applyAlignment="1">
      <alignment horizontal="center" vertical="center" wrapText="1"/>
    </xf>
    <xf numFmtId="0" fontId="14" fillId="2" borderId="13" xfId="4" applyFont="1" applyFill="1" applyBorder="1" applyAlignment="1">
      <alignment horizontal="center" vertical="center" wrapText="1"/>
    </xf>
    <xf numFmtId="0" fontId="14" fillId="2" borderId="2" xfId="4" applyFont="1" applyFill="1" applyBorder="1" applyAlignment="1">
      <alignment horizontal="center" vertical="center" wrapText="1"/>
    </xf>
    <xf numFmtId="0" fontId="14" fillId="2" borderId="8" xfId="4" applyFont="1" applyFill="1" applyBorder="1" applyAlignment="1">
      <alignment horizontal="center" vertical="center" wrapText="1"/>
    </xf>
    <xf numFmtId="0" fontId="14" fillId="0" borderId="6" xfId="4" applyFont="1" applyBorder="1" applyAlignment="1">
      <alignment horizontal="left" vertical="top"/>
    </xf>
    <xf numFmtId="0" fontId="14" fillId="0" borderId="7" xfId="4" applyFont="1" applyBorder="1" applyAlignment="1">
      <alignment horizontal="left" vertical="top"/>
    </xf>
    <xf numFmtId="0" fontId="14" fillId="0" borderId="5" xfId="4" applyFont="1" applyBorder="1" applyAlignment="1">
      <alignment horizontal="left" vertical="top"/>
    </xf>
    <xf numFmtId="0" fontId="14" fillId="0" borderId="12" xfId="4" applyFont="1" applyBorder="1" applyAlignment="1">
      <alignment horizontal="left" vertical="top"/>
    </xf>
    <xf numFmtId="0" fontId="14" fillId="0" borderId="0" xfId="4" applyFont="1" applyAlignment="1">
      <alignment horizontal="left" vertical="top"/>
    </xf>
    <xf numFmtId="0" fontId="14" fillId="0" borderId="4" xfId="4" applyFont="1" applyBorder="1" applyAlignment="1">
      <alignment horizontal="left" vertical="top"/>
    </xf>
    <xf numFmtId="0" fontId="14" fillId="0" borderId="9" xfId="4" applyFont="1" applyBorder="1" applyAlignment="1">
      <alignment horizontal="left" vertical="top"/>
    </xf>
    <xf numFmtId="0" fontId="14" fillId="0" borderId="10" xfId="4" applyFont="1" applyBorder="1" applyAlignment="1">
      <alignment horizontal="left" vertical="top"/>
    </xf>
    <xf numFmtId="0" fontId="14" fillId="0" borderId="11" xfId="4" applyFont="1" applyBorder="1" applyAlignment="1">
      <alignment horizontal="left" vertical="top"/>
    </xf>
    <xf numFmtId="0" fontId="14" fillId="2" borderId="15" xfId="4" applyFont="1" applyFill="1" applyBorder="1" applyAlignment="1">
      <alignment horizontal="center" vertical="center" wrapText="1"/>
    </xf>
    <xf numFmtId="0" fontId="14" fillId="2" borderId="2" xfId="4" applyFont="1" applyFill="1" applyBorder="1" applyAlignment="1">
      <alignment horizontal="center" vertical="center"/>
    </xf>
    <xf numFmtId="0" fontId="14" fillId="2" borderId="3" xfId="4" applyFont="1" applyFill="1" applyBorder="1" applyAlignment="1">
      <alignment horizontal="center" vertical="center"/>
    </xf>
    <xf numFmtId="0" fontId="14" fillId="2" borderId="8" xfId="4" applyFont="1" applyFill="1" applyBorder="1" applyAlignment="1">
      <alignment horizontal="center" vertical="center"/>
    </xf>
    <xf numFmtId="0" fontId="14" fillId="2" borderId="1" xfId="4" applyFont="1" applyFill="1" applyBorder="1" applyAlignment="1">
      <alignment horizontal="center" vertical="center"/>
    </xf>
    <xf numFmtId="0" fontId="14" fillId="0" borderId="2" xfId="4" applyFont="1" applyBorder="1" applyAlignment="1">
      <alignment horizontal="left" vertical="center" wrapText="1" shrinkToFit="1"/>
    </xf>
    <xf numFmtId="0" fontId="14" fillId="0" borderId="3" xfId="4" applyFont="1" applyBorder="1" applyAlignment="1">
      <alignment horizontal="left" vertical="center" wrapText="1" shrinkToFit="1"/>
    </xf>
    <xf numFmtId="0" fontId="14" fillId="0" borderId="8" xfId="4" applyFont="1" applyBorder="1" applyAlignment="1">
      <alignment horizontal="left" vertical="center" wrapText="1" shrinkToFit="1"/>
    </xf>
    <xf numFmtId="0" fontId="14" fillId="2" borderId="1" xfId="4" applyFont="1" applyFill="1" applyBorder="1" applyAlignment="1">
      <alignment horizontal="center" vertical="center" wrapText="1"/>
    </xf>
    <xf numFmtId="0" fontId="14" fillId="2" borderId="1" xfId="4" applyFont="1" applyFill="1" applyBorder="1" applyAlignment="1">
      <alignment horizontal="center" vertical="center" shrinkToFit="1"/>
    </xf>
    <xf numFmtId="0" fontId="14" fillId="0" borderId="1" xfId="4" applyFont="1" applyBorder="1" applyAlignment="1">
      <alignment horizontal="center" vertical="center" shrinkToFit="1"/>
    </xf>
    <xf numFmtId="0" fontId="7" fillId="0" borderId="3" xfId="2" applyFont="1" applyBorder="1" applyAlignment="1" applyProtection="1">
      <alignment horizontal="center" vertical="center" shrinkToFit="1"/>
      <protection locked="0"/>
    </xf>
    <xf numFmtId="176" fontId="7" fillId="0" borderId="2" xfId="2" applyNumberFormat="1" applyFont="1" applyBorder="1" applyAlignment="1" applyProtection="1">
      <alignment horizontal="center" vertical="center" shrinkToFit="1"/>
      <protection locked="0"/>
    </xf>
    <xf numFmtId="176" fontId="7" fillId="0" borderId="3" xfId="2" applyNumberFormat="1" applyFont="1" applyBorder="1" applyAlignment="1" applyProtection="1">
      <alignment horizontal="center" vertical="center" shrinkToFit="1"/>
      <protection locked="0"/>
    </xf>
    <xf numFmtId="176" fontId="7" fillId="0" borderId="8" xfId="2" applyNumberFormat="1" applyFont="1" applyBorder="1" applyAlignment="1" applyProtection="1">
      <alignment horizontal="center" vertical="center" shrinkToFit="1"/>
      <protection locked="0"/>
    </xf>
    <xf numFmtId="0" fontId="7" fillId="0" borderId="2" xfId="2" applyFont="1" applyBorder="1" applyAlignment="1" applyProtection="1">
      <alignment horizontal="center" vertical="center" shrinkToFit="1"/>
      <protection locked="0"/>
    </xf>
    <xf numFmtId="0" fontId="7" fillId="2" borderId="2" xfId="2" applyFont="1" applyFill="1" applyBorder="1" applyAlignment="1" applyProtection="1">
      <alignment horizontal="center" vertical="center" shrinkToFit="1"/>
      <protection locked="0"/>
    </xf>
    <xf numFmtId="0" fontId="7" fillId="2" borderId="8" xfId="2" applyFont="1" applyFill="1" applyBorder="1" applyAlignment="1" applyProtection="1">
      <alignment horizontal="center" vertical="center" shrinkToFit="1"/>
      <protection locked="0"/>
    </xf>
    <xf numFmtId="0" fontId="14" fillId="0" borderId="2" xfId="4" applyFont="1" applyBorder="1" applyAlignment="1">
      <alignment horizontal="center" vertical="center" shrinkToFit="1"/>
    </xf>
    <xf numFmtId="0" fontId="14" fillId="0" borderId="3" xfId="4" applyFont="1" applyBorder="1" applyAlignment="1">
      <alignment horizontal="center" vertical="center" shrinkToFit="1"/>
    </xf>
    <xf numFmtId="0" fontId="14" fillId="0" borderId="8" xfId="4" applyFont="1" applyBorder="1" applyAlignment="1">
      <alignment horizontal="center" vertical="center" shrinkToFit="1"/>
    </xf>
    <xf numFmtId="0" fontId="11" fillId="0" borderId="7" xfId="2" applyFont="1" applyBorder="1" applyAlignment="1" applyProtection="1">
      <alignment vertical="center" wrapText="1"/>
      <protection locked="0"/>
    </xf>
    <xf numFmtId="0" fontId="17" fillId="0" borderId="7" xfId="11" applyFont="1" applyBorder="1" applyAlignment="1">
      <alignment vertical="center" wrapText="1"/>
    </xf>
    <xf numFmtId="0" fontId="17" fillId="0" borderId="0" xfId="11" applyFont="1" applyAlignment="1">
      <alignment vertical="center" wrapText="1"/>
    </xf>
    <xf numFmtId="0" fontId="11" fillId="4" borderId="6" xfId="4" applyFont="1" applyFill="1" applyBorder="1" applyAlignment="1">
      <alignment horizontal="center" vertical="center" shrinkToFit="1"/>
    </xf>
    <xf numFmtId="0" fontId="11" fillId="4" borderId="5" xfId="4" applyFont="1" applyFill="1" applyBorder="1" applyAlignment="1">
      <alignment horizontal="center" vertical="center" shrinkToFit="1"/>
    </xf>
    <xf numFmtId="176" fontId="8" fillId="0" borderId="6" xfId="2" applyNumberFormat="1" applyFont="1" applyBorder="1" applyAlignment="1">
      <alignment horizontal="center" vertical="center"/>
    </xf>
    <xf numFmtId="176" fontId="8" fillId="0" borderId="7" xfId="2" applyNumberFormat="1" applyFont="1" applyBorder="1" applyAlignment="1">
      <alignment horizontal="center" vertical="center"/>
    </xf>
    <xf numFmtId="176" fontId="8" fillId="0" borderId="5" xfId="2" applyNumberFormat="1" applyFont="1" applyBorder="1" applyAlignment="1">
      <alignment horizontal="center" vertical="center"/>
    </xf>
    <xf numFmtId="176" fontId="17" fillId="0" borderId="9" xfId="1" applyNumberFormat="1" applyFont="1" applyBorder="1" applyAlignment="1">
      <alignment horizontal="center" vertical="center"/>
    </xf>
    <xf numFmtId="176" fontId="17" fillId="0" borderId="10" xfId="1" applyNumberFormat="1" applyFont="1" applyBorder="1" applyAlignment="1">
      <alignment horizontal="center" vertical="center"/>
    </xf>
    <xf numFmtId="176" fontId="17" fillId="0" borderId="11" xfId="1" applyNumberFormat="1" applyFont="1" applyBorder="1" applyAlignment="1">
      <alignment horizontal="center" vertical="center"/>
    </xf>
    <xf numFmtId="0" fontId="11" fillId="4" borderId="13" xfId="4" applyFont="1" applyFill="1" applyBorder="1" applyAlignment="1">
      <alignment horizontal="center" vertical="center"/>
    </xf>
    <xf numFmtId="0" fontId="11" fillId="0" borderId="13" xfId="4" applyFont="1" applyBorder="1" applyAlignment="1">
      <alignment vertical="center" shrinkToFit="1"/>
    </xf>
    <xf numFmtId="0" fontId="11" fillId="4" borderId="2" xfId="4" applyFont="1" applyFill="1" applyBorder="1" applyAlignment="1">
      <alignment horizontal="center" vertical="center"/>
    </xf>
    <xf numFmtId="0" fontId="11" fillId="4" borderId="3" xfId="4" applyFont="1" applyFill="1" applyBorder="1" applyAlignment="1">
      <alignment horizontal="center" vertical="center"/>
    </xf>
    <xf numFmtId="0" fontId="11" fillId="4" borderId="8" xfId="4" applyFont="1" applyFill="1" applyBorder="1" applyAlignment="1">
      <alignment horizontal="center" vertical="center"/>
    </xf>
    <xf numFmtId="0" fontId="11" fillId="0" borderId="9" xfId="4" applyFont="1" applyBorder="1" applyAlignment="1">
      <alignment horizontal="center" vertical="center" shrinkToFit="1"/>
    </xf>
    <xf numFmtId="0" fontId="11" fillId="0" borderId="10" xfId="4" applyFont="1" applyBorder="1" applyAlignment="1">
      <alignment horizontal="center" vertical="center" shrinkToFit="1"/>
    </xf>
    <xf numFmtId="0" fontId="11" fillId="0" borderId="11" xfId="4" applyFont="1" applyBorder="1" applyAlignment="1">
      <alignment horizontal="center" vertical="center" shrinkToFit="1"/>
    </xf>
    <xf numFmtId="0" fontId="11" fillId="4" borderId="14" xfId="4" applyFont="1" applyFill="1" applyBorder="1" applyAlignment="1">
      <alignment horizontal="center"/>
    </xf>
    <xf numFmtId="0" fontId="11" fillId="0" borderId="14" xfId="4" applyFont="1" applyBorder="1" applyAlignment="1">
      <alignment vertical="center" shrinkToFit="1"/>
    </xf>
    <xf numFmtId="0" fontId="7" fillId="4" borderId="6" xfId="2" applyFont="1" applyFill="1" applyBorder="1" applyAlignment="1">
      <alignment horizontal="center" vertical="center" shrinkToFit="1"/>
    </xf>
    <xf numFmtId="0" fontId="7" fillId="4" borderId="7" xfId="2" applyFont="1" applyFill="1" applyBorder="1" applyAlignment="1">
      <alignment horizontal="center" vertical="center" shrinkToFit="1"/>
    </xf>
    <xf numFmtId="0" fontId="7" fillId="4" borderId="5" xfId="2" applyFont="1" applyFill="1" applyBorder="1" applyAlignment="1">
      <alignment horizontal="center" vertical="center" shrinkToFit="1"/>
    </xf>
    <xf numFmtId="0" fontId="7" fillId="4" borderId="9" xfId="2" applyFont="1" applyFill="1" applyBorder="1" applyAlignment="1">
      <alignment horizontal="center" vertical="center" shrinkToFit="1"/>
    </xf>
    <xf numFmtId="0" fontId="7" fillId="4" borderId="10" xfId="2" applyFont="1" applyFill="1" applyBorder="1" applyAlignment="1">
      <alignment horizontal="center" vertical="center" shrinkToFit="1"/>
    </xf>
    <xf numFmtId="0" fontId="7" fillId="4" borderId="11" xfId="2" applyFont="1" applyFill="1" applyBorder="1" applyAlignment="1">
      <alignment horizontal="center" vertical="center" shrinkToFit="1"/>
    </xf>
    <xf numFmtId="0" fontId="11" fillId="0" borderId="6" xfId="4" applyFont="1" applyBorder="1" applyAlignment="1">
      <alignment horizontal="center" vertical="center" shrinkToFit="1"/>
    </xf>
    <xf numFmtId="0" fontId="11" fillId="0" borderId="7" xfId="4" applyFont="1" applyBorder="1" applyAlignment="1">
      <alignment horizontal="center" vertical="center" shrinkToFit="1"/>
    </xf>
    <xf numFmtId="0" fontId="11" fillId="0" borderId="5" xfId="4" applyFont="1" applyBorder="1" applyAlignment="1">
      <alignment horizontal="center" vertical="center" shrinkToFit="1"/>
    </xf>
    <xf numFmtId="0" fontId="11" fillId="0" borderId="2" xfId="4" applyFont="1" applyBorder="1" applyAlignment="1">
      <alignment horizontal="left" vertical="center" shrinkToFit="1"/>
    </xf>
    <xf numFmtId="0" fontId="11" fillId="0" borderId="3" xfId="4" applyFont="1" applyBorder="1" applyAlignment="1">
      <alignment horizontal="left" vertical="center" shrinkToFit="1"/>
    </xf>
    <xf numFmtId="0" fontId="11" fillId="0" borderId="8" xfId="4" applyFont="1" applyBorder="1" applyAlignment="1">
      <alignment horizontal="left" vertical="center" shrinkToFit="1"/>
    </xf>
    <xf numFmtId="0" fontId="11" fillId="0" borderId="1" xfId="4" applyFont="1" applyBorder="1" applyAlignment="1">
      <alignment horizontal="left" vertical="center" shrinkToFit="1"/>
    </xf>
    <xf numFmtId="0" fontId="11" fillId="4" borderId="1" xfId="4" applyFont="1" applyFill="1" applyBorder="1" applyAlignment="1">
      <alignment horizontal="center" vertical="center"/>
    </xf>
    <xf numFmtId="0" fontId="14" fillId="0" borderId="13" xfId="4" applyFont="1" applyBorder="1" applyAlignment="1">
      <alignment horizontal="center" vertical="center" wrapText="1"/>
    </xf>
    <xf numFmtId="0" fontId="14" fillId="0" borderId="1" xfId="4" applyFont="1" applyBorder="1" applyAlignment="1">
      <alignment horizontal="center" vertical="center" wrapText="1"/>
    </xf>
    <xf numFmtId="0" fontId="14" fillId="0" borderId="1" xfId="4" applyFont="1" applyBorder="1" applyAlignment="1">
      <alignment horizontal="center" vertical="center"/>
    </xf>
    <xf numFmtId="177" fontId="14" fillId="0" borderId="0" xfId="4" applyNumberFormat="1" applyFont="1" applyAlignment="1">
      <alignment horizontal="center" vertical="center" shrinkToFit="1"/>
    </xf>
    <xf numFmtId="177" fontId="14" fillId="0" borderId="4" xfId="4" applyNumberFormat="1" applyFont="1" applyBorder="1" applyAlignment="1">
      <alignment horizontal="center" vertical="center" shrinkToFit="1"/>
    </xf>
    <xf numFmtId="177" fontId="14" fillId="0" borderId="6" xfId="4" applyNumberFormat="1" applyFont="1" applyBorder="1" applyAlignment="1">
      <alignment horizontal="center" vertical="center" shrinkToFit="1"/>
    </xf>
    <xf numFmtId="177" fontId="14" fillId="0" borderId="7" xfId="4" applyNumberFormat="1" applyFont="1" applyBorder="1" applyAlignment="1">
      <alignment horizontal="center" vertical="center" shrinkToFit="1"/>
    </xf>
    <xf numFmtId="177" fontId="14" fillId="0" borderId="5" xfId="4" applyNumberFormat="1" applyFont="1" applyBorder="1" applyAlignment="1">
      <alignment horizontal="center" vertical="center" shrinkToFit="1"/>
    </xf>
    <xf numFmtId="177" fontId="14" fillId="0" borderId="12" xfId="4" applyNumberFormat="1" applyFont="1" applyBorder="1" applyAlignment="1">
      <alignment horizontal="center" vertical="center" shrinkToFit="1"/>
    </xf>
    <xf numFmtId="177" fontId="14" fillId="0" borderId="9" xfId="4" applyNumberFormat="1" applyFont="1" applyBorder="1" applyAlignment="1">
      <alignment horizontal="center" vertical="center" shrinkToFit="1"/>
    </xf>
    <xf numFmtId="177" fontId="14" fillId="0" borderId="10" xfId="4" applyNumberFormat="1" applyFont="1" applyBorder="1" applyAlignment="1">
      <alignment horizontal="center" vertical="center" shrinkToFit="1"/>
    </xf>
    <xf numFmtId="177" fontId="14" fillId="0" borderId="11" xfId="4" applyNumberFormat="1" applyFont="1" applyBorder="1" applyAlignment="1">
      <alignment horizontal="center" vertical="center" shrinkToFit="1"/>
    </xf>
    <xf numFmtId="0" fontId="38" fillId="0" borderId="0" xfId="2" applyFont="1" applyAlignment="1">
      <alignment horizontal="left" vertical="center"/>
    </xf>
    <xf numFmtId="0" fontId="7" fillId="2" borderId="6" xfId="2" applyFont="1" applyFill="1" applyBorder="1" applyAlignment="1">
      <alignment horizontal="center" vertical="center"/>
    </xf>
    <xf numFmtId="0" fontId="7" fillId="2" borderId="7" xfId="2" applyFont="1" applyFill="1" applyBorder="1" applyAlignment="1">
      <alignment horizontal="center" vertical="center"/>
    </xf>
    <xf numFmtId="0" fontId="7" fillId="2" borderId="5" xfId="2" applyFont="1" applyFill="1" applyBorder="1" applyAlignment="1">
      <alignment horizontal="center" vertical="center"/>
    </xf>
    <xf numFmtId="0" fontId="8" fillId="0" borderId="6" xfId="2" applyFont="1" applyBorder="1" applyAlignment="1">
      <alignment horizontal="left" vertical="center" shrinkToFit="1"/>
    </xf>
    <xf numFmtId="0" fontId="8" fillId="0" borderId="7" xfId="2" applyFont="1" applyBorder="1" applyAlignment="1">
      <alignment horizontal="left" vertical="center" shrinkToFit="1"/>
    </xf>
    <xf numFmtId="0" fontId="8" fillId="0" borderId="5" xfId="2" applyFont="1" applyBorder="1" applyAlignment="1">
      <alignment horizontal="left" vertical="center" shrinkToFit="1"/>
    </xf>
    <xf numFmtId="0" fontId="7" fillId="2" borderId="2" xfId="2" applyFont="1" applyFill="1" applyBorder="1" applyAlignment="1">
      <alignment horizontal="center" vertical="center"/>
    </xf>
    <xf numFmtId="0" fontId="7" fillId="2" borderId="3" xfId="2" applyFont="1" applyFill="1" applyBorder="1" applyAlignment="1">
      <alignment horizontal="center" vertical="center"/>
    </xf>
    <xf numFmtId="0" fontId="7" fillId="2" borderId="8" xfId="2" applyFont="1" applyFill="1" applyBorder="1" applyAlignment="1">
      <alignment horizontal="center" vertical="center"/>
    </xf>
    <xf numFmtId="0" fontId="8" fillId="0" borderId="2" xfId="2" applyFont="1" applyBorder="1" applyAlignment="1">
      <alignment horizontal="left" vertical="center" shrinkToFit="1"/>
    </xf>
    <xf numFmtId="0" fontId="8" fillId="0" borderId="3" xfId="2" applyFont="1" applyBorder="1" applyAlignment="1">
      <alignment horizontal="left" vertical="center" shrinkToFit="1"/>
    </xf>
    <xf numFmtId="0" fontId="8" fillId="0" borderId="8" xfId="2" applyFont="1" applyBorder="1" applyAlignment="1">
      <alignment horizontal="left" vertical="center" shrinkToFit="1"/>
    </xf>
    <xf numFmtId="0" fontId="41" fillId="2" borderId="6" xfId="2" applyFont="1" applyFill="1" applyBorder="1" applyAlignment="1">
      <alignment horizontal="center" vertical="center" shrinkToFit="1"/>
    </xf>
    <xf numFmtId="0" fontId="41" fillId="2" borderId="7" xfId="2" applyFont="1" applyFill="1" applyBorder="1" applyAlignment="1">
      <alignment horizontal="center" vertical="center" shrinkToFit="1"/>
    </xf>
    <xf numFmtId="0" fontId="41" fillId="2" borderId="5" xfId="2" applyFont="1" applyFill="1" applyBorder="1" applyAlignment="1">
      <alignment horizontal="center" vertical="center" shrinkToFit="1"/>
    </xf>
    <xf numFmtId="0" fontId="41" fillId="2" borderId="9" xfId="2" applyFont="1" applyFill="1" applyBorder="1" applyAlignment="1">
      <alignment horizontal="center" vertical="center" shrinkToFit="1"/>
    </xf>
    <xf numFmtId="0" fontId="41" fillId="2" borderId="10" xfId="2" applyFont="1" applyFill="1" applyBorder="1" applyAlignment="1">
      <alignment horizontal="center" vertical="center" shrinkToFit="1"/>
    </xf>
    <xf numFmtId="0" fontId="41" fillId="2" borderId="11" xfId="2" applyFont="1" applyFill="1" applyBorder="1" applyAlignment="1">
      <alignment horizontal="center" vertical="center" shrinkToFit="1"/>
    </xf>
    <xf numFmtId="0" fontId="8" fillId="0" borderId="6" xfId="2" applyFont="1" applyBorder="1" applyAlignment="1">
      <alignment horizontal="center" vertical="center" shrinkToFit="1"/>
    </xf>
    <xf numFmtId="0" fontId="8" fillId="0" borderId="7" xfId="2" applyFont="1" applyBorder="1" applyAlignment="1">
      <alignment horizontal="center" vertical="center" shrinkToFit="1"/>
    </xf>
    <xf numFmtId="0" fontId="8" fillId="0" borderId="5" xfId="2" applyFont="1" applyBorder="1" applyAlignment="1">
      <alignment horizontal="center" vertical="center" shrinkToFit="1"/>
    </xf>
    <xf numFmtId="179" fontId="7" fillId="0" borderId="6" xfId="2" applyNumberFormat="1" applyFont="1" applyBorder="1" applyAlignment="1">
      <alignment horizontal="center" vertical="center" shrinkToFit="1"/>
    </xf>
    <xf numFmtId="179" fontId="7" fillId="0" borderId="7" xfId="2" applyNumberFormat="1" applyFont="1" applyBorder="1" applyAlignment="1">
      <alignment horizontal="center" vertical="center" shrinkToFit="1"/>
    </xf>
    <xf numFmtId="179" fontId="7" fillId="0" borderId="5" xfId="2" applyNumberFormat="1" applyFont="1" applyBorder="1" applyAlignment="1">
      <alignment horizontal="center" vertical="center" shrinkToFit="1"/>
    </xf>
    <xf numFmtId="179" fontId="7" fillId="0" borderId="9" xfId="2" applyNumberFormat="1" applyFont="1" applyBorder="1" applyAlignment="1">
      <alignment horizontal="center" vertical="center" shrinkToFit="1"/>
    </xf>
    <xf numFmtId="179" fontId="7" fillId="0" borderId="10" xfId="2" applyNumberFormat="1" applyFont="1" applyBorder="1" applyAlignment="1">
      <alignment horizontal="center" vertical="center" shrinkToFit="1"/>
    </xf>
    <xf numFmtId="179" fontId="7" fillId="0" borderId="11" xfId="2" applyNumberFormat="1" applyFont="1" applyBorder="1" applyAlignment="1">
      <alignment horizontal="center" vertical="center" shrinkToFit="1"/>
    </xf>
    <xf numFmtId="0" fontId="7" fillId="2" borderId="9" xfId="2" applyFont="1" applyFill="1" applyBorder="1" applyAlignment="1">
      <alignment horizontal="center" vertical="center"/>
    </xf>
    <xf numFmtId="0" fontId="7" fillId="2" borderId="10" xfId="2" applyFont="1" applyFill="1" applyBorder="1" applyAlignment="1">
      <alignment horizontal="center" vertical="center"/>
    </xf>
    <xf numFmtId="0" fontId="7" fillId="2" borderId="11" xfId="2" applyFont="1" applyFill="1" applyBorder="1" applyAlignment="1">
      <alignment horizontal="center" vertical="center"/>
    </xf>
    <xf numFmtId="0" fontId="8" fillId="0" borderId="9" xfId="2" applyFont="1" applyBorder="1" applyAlignment="1">
      <alignment horizontal="left" vertical="center" shrinkToFit="1"/>
    </xf>
    <xf numFmtId="0" fontId="8" fillId="0" borderId="10" xfId="2" applyFont="1" applyBorder="1" applyAlignment="1">
      <alignment horizontal="left" vertical="center" shrinkToFit="1"/>
    </xf>
    <xf numFmtId="0" fontId="8" fillId="0" borderId="11" xfId="2" applyFont="1" applyBorder="1" applyAlignment="1">
      <alignment horizontal="left" vertical="center" shrinkToFit="1"/>
    </xf>
    <xf numFmtId="0" fontId="7" fillId="2" borderId="2" xfId="2" applyFont="1" applyFill="1" applyBorder="1" applyAlignment="1">
      <alignment horizontal="center" vertical="center" wrapText="1"/>
    </xf>
    <xf numFmtId="0" fontId="7" fillId="2" borderId="3" xfId="2" applyFont="1" applyFill="1" applyBorder="1" applyAlignment="1">
      <alignment horizontal="center" vertical="center" wrapText="1"/>
    </xf>
    <xf numFmtId="0" fontId="7" fillId="2" borderId="8" xfId="2" applyFont="1" applyFill="1" applyBorder="1" applyAlignment="1">
      <alignment horizontal="center" vertical="center" wrapText="1"/>
    </xf>
    <xf numFmtId="0" fontId="8" fillId="0" borderId="9" xfId="2" applyFont="1" applyBorder="1" applyAlignment="1">
      <alignment horizontal="center" vertical="center" shrinkToFit="1"/>
    </xf>
    <xf numFmtId="0" fontId="8" fillId="0" borderId="10" xfId="2" applyFont="1" applyBorder="1" applyAlignment="1">
      <alignment horizontal="center" vertical="center" shrinkToFit="1"/>
    </xf>
    <xf numFmtId="0" fontId="8" fillId="0" borderId="11" xfId="2" applyFont="1" applyBorder="1" applyAlignment="1">
      <alignment horizontal="center" vertical="center" shrinkToFit="1"/>
    </xf>
    <xf numFmtId="0" fontId="7" fillId="2" borderId="14" xfId="2" applyFont="1" applyFill="1" applyBorder="1" applyAlignment="1">
      <alignment vertical="center" textRotation="255"/>
    </xf>
    <xf numFmtId="0" fontId="7" fillId="2" borderId="15" xfId="2" applyFont="1" applyFill="1" applyBorder="1" applyAlignment="1">
      <alignment vertical="center" textRotation="255"/>
    </xf>
    <xf numFmtId="0" fontId="7" fillId="2" borderId="13" xfId="2" applyFont="1" applyFill="1" applyBorder="1" applyAlignment="1">
      <alignment vertical="center" textRotation="255"/>
    </xf>
    <xf numFmtId="0" fontId="39" fillId="0" borderId="6" xfId="2" applyFont="1" applyBorder="1" applyAlignment="1" applyProtection="1">
      <alignment horizontal="center"/>
      <protection locked="0"/>
    </xf>
    <xf numFmtId="0" fontId="39" fillId="0" borderId="7" xfId="2" applyFont="1" applyBorder="1" applyAlignment="1" applyProtection="1">
      <alignment horizontal="center"/>
      <protection locked="0"/>
    </xf>
    <xf numFmtId="0" fontId="39" fillId="0" borderId="5" xfId="2" applyFont="1" applyBorder="1" applyAlignment="1" applyProtection="1">
      <alignment horizontal="center"/>
      <protection locked="0"/>
    </xf>
    <xf numFmtId="0" fontId="7" fillId="0" borderId="10" xfId="2" applyFont="1" applyBorder="1" applyAlignment="1" applyProtection="1">
      <alignment horizontal="left" vertical="center" wrapText="1"/>
      <protection locked="0"/>
    </xf>
    <xf numFmtId="0" fontId="7" fillId="0" borderId="11" xfId="2" applyFont="1" applyBorder="1" applyAlignment="1" applyProtection="1">
      <alignment horizontal="left" vertical="center" wrapText="1"/>
      <protection locked="0"/>
    </xf>
    <xf numFmtId="0" fontId="7" fillId="0" borderId="12" xfId="2" applyFont="1" applyBorder="1" applyAlignment="1" applyProtection="1">
      <alignment vertical="center"/>
      <protection locked="0"/>
    </xf>
    <xf numFmtId="0" fontId="7" fillId="0" borderId="0" xfId="2" applyFont="1" applyAlignment="1" applyProtection="1">
      <alignment vertical="center"/>
      <protection locked="0"/>
    </xf>
    <xf numFmtId="0" fontId="7" fillId="0" borderId="4" xfId="2" applyFont="1" applyBorder="1" applyAlignment="1" applyProtection="1">
      <alignment vertical="center"/>
      <protection locked="0"/>
    </xf>
    <xf numFmtId="0" fontId="8" fillId="0" borderId="6" xfId="2" applyFont="1" applyBorder="1" applyAlignment="1">
      <alignment horizontal="left" vertical="center"/>
    </xf>
    <xf numFmtId="0" fontId="8" fillId="0" borderId="7" xfId="2" applyFont="1" applyBorder="1" applyAlignment="1">
      <alignment horizontal="left" vertical="center"/>
    </xf>
    <xf numFmtId="0" fontId="8" fillId="0" borderId="5" xfId="2" applyFont="1" applyBorder="1" applyAlignment="1">
      <alignment horizontal="left" vertical="center"/>
    </xf>
    <xf numFmtId="179" fontId="7" fillId="0" borderId="6" xfId="2" applyNumberFormat="1" applyFont="1" applyBorder="1" applyAlignment="1">
      <alignment horizontal="center" vertical="center" wrapText="1" shrinkToFit="1"/>
    </xf>
    <xf numFmtId="179" fontId="7" fillId="0" borderId="7" xfId="2" applyNumberFormat="1" applyFont="1" applyBorder="1" applyAlignment="1">
      <alignment horizontal="center" vertical="center" wrapText="1" shrinkToFit="1"/>
    </xf>
    <xf numFmtId="179" fontId="7" fillId="0" borderId="5" xfId="2" applyNumberFormat="1" applyFont="1" applyBorder="1" applyAlignment="1">
      <alignment horizontal="center" vertical="center" wrapText="1" shrinkToFit="1"/>
    </xf>
    <xf numFmtId="179" fontId="7" fillId="0" borderId="9" xfId="2" applyNumberFormat="1" applyFont="1" applyBorder="1" applyAlignment="1">
      <alignment horizontal="center" vertical="center" wrapText="1" shrinkToFit="1"/>
    </xf>
    <xf numFmtId="179" fontId="7" fillId="0" borderId="10" xfId="2" applyNumberFormat="1" applyFont="1" applyBorder="1" applyAlignment="1">
      <alignment horizontal="center" vertical="center" wrapText="1" shrinkToFit="1"/>
    </xf>
    <xf numFmtId="179" fontId="7" fillId="0" borderId="11" xfId="2" applyNumberFormat="1" applyFont="1" applyBorder="1" applyAlignment="1">
      <alignment horizontal="center" vertical="center" wrapText="1" shrinkToFit="1"/>
    </xf>
    <xf numFmtId="0" fontId="8" fillId="0" borderId="9" xfId="2" applyFont="1" applyBorder="1" applyAlignment="1">
      <alignment horizontal="left" vertical="center"/>
    </xf>
    <xf numFmtId="0" fontId="8" fillId="0" borderId="10" xfId="2" applyFont="1" applyBorder="1" applyAlignment="1">
      <alignment horizontal="left" vertical="center"/>
    </xf>
    <xf numFmtId="0" fontId="8" fillId="0" borderId="11" xfId="2" applyFont="1" applyBorder="1" applyAlignment="1">
      <alignment horizontal="left" vertical="center"/>
    </xf>
    <xf numFmtId="0" fontId="39" fillId="0" borderId="12" xfId="2" applyFont="1" applyBorder="1" applyAlignment="1" applyProtection="1">
      <alignment horizontal="center"/>
      <protection locked="0"/>
    </xf>
    <xf numFmtId="0" fontId="39" fillId="0" borderId="0" xfId="2" applyFont="1" applyAlignment="1" applyProtection="1">
      <alignment horizontal="center"/>
      <protection locked="0"/>
    </xf>
    <xf numFmtId="0" fontId="39" fillId="0" borderId="4" xfId="2" applyFont="1" applyBorder="1" applyAlignment="1" applyProtection="1">
      <alignment horizontal="center"/>
      <protection locked="0"/>
    </xf>
    <xf numFmtId="0" fontId="14" fillId="2" borderId="1" xfId="17" applyFont="1" applyFill="1" applyBorder="1" applyAlignment="1">
      <alignment horizontal="center" vertical="center"/>
    </xf>
    <xf numFmtId="0" fontId="11" fillId="0" borderId="0" xfId="2" applyFont="1" applyAlignment="1">
      <alignment horizontal="center" vertical="center"/>
    </xf>
    <xf numFmtId="0" fontId="11" fillId="0" borderId="0" xfId="2" applyFont="1" applyAlignment="1">
      <alignment horizontal="center" vertical="center" shrinkToFit="1"/>
    </xf>
    <xf numFmtId="0" fontId="17" fillId="0" borderId="10" xfId="0" applyFont="1" applyBorder="1" applyAlignment="1">
      <alignment horizontal="left" vertical="center"/>
    </xf>
    <xf numFmtId="0" fontId="17" fillId="0" borderId="0" xfId="0" applyFont="1" applyAlignment="1">
      <alignment horizontal="left" vertical="center"/>
    </xf>
    <xf numFmtId="0" fontId="29" fillId="0" borderId="0" xfId="2" applyFont="1" applyAlignment="1">
      <alignment vertical="center" wrapText="1"/>
    </xf>
    <xf numFmtId="0" fontId="14" fillId="2" borderId="1" xfId="17" applyFont="1" applyFill="1" applyBorder="1" applyAlignment="1">
      <alignment horizontal="center" vertical="center" wrapText="1"/>
    </xf>
    <xf numFmtId="0" fontId="31" fillId="2" borderId="1" xfId="17" applyFont="1" applyFill="1" applyBorder="1" applyAlignment="1">
      <alignment horizontal="center" vertical="center" wrapText="1"/>
    </xf>
    <xf numFmtId="179" fontId="7" fillId="0" borderId="6" xfId="2" applyNumberFormat="1" applyFont="1" applyBorder="1" applyAlignment="1">
      <alignment horizontal="right" vertical="center" wrapText="1" shrinkToFit="1"/>
    </xf>
    <xf numFmtId="0" fontId="17" fillId="0" borderId="7" xfId="0" applyFont="1" applyBorder="1" applyAlignment="1">
      <alignment vertical="center" wrapText="1" shrinkToFit="1"/>
    </xf>
    <xf numFmtId="0" fontId="17" fillId="0" borderId="5" xfId="0" applyFont="1" applyBorder="1" applyAlignment="1">
      <alignment vertical="center" wrapText="1" shrinkToFit="1"/>
    </xf>
    <xf numFmtId="0" fontId="17" fillId="0" borderId="9" xfId="0" applyFont="1" applyBorder="1" applyAlignment="1">
      <alignment vertical="center" wrapText="1" shrinkToFit="1"/>
    </xf>
    <xf numFmtId="0" fontId="17" fillId="0" borderId="10" xfId="0" applyFont="1" applyBorder="1" applyAlignment="1">
      <alignment vertical="center" wrapText="1" shrinkToFit="1"/>
    </xf>
    <xf numFmtId="0" fontId="17" fillId="0" borderId="11" xfId="0" applyFont="1" applyBorder="1" applyAlignment="1">
      <alignment vertical="center" wrapText="1" shrinkToFit="1"/>
    </xf>
    <xf numFmtId="0" fontId="24" fillId="0" borderId="9" xfId="2" applyFont="1" applyBorder="1" applyAlignment="1">
      <alignment horizontal="left" vertical="center" shrinkToFit="1"/>
    </xf>
    <xf numFmtId="0" fontId="24" fillId="0" borderId="10" xfId="2" applyFont="1" applyBorder="1" applyAlignment="1">
      <alignment horizontal="left" vertical="center" shrinkToFit="1"/>
    </xf>
    <xf numFmtId="0" fontId="24" fillId="0" borderId="11" xfId="2" applyFont="1" applyBorder="1" applyAlignment="1">
      <alignment horizontal="left" vertical="center" shrinkToFit="1"/>
    </xf>
    <xf numFmtId="0" fontId="24" fillId="0" borderId="1" xfId="2" applyFont="1" applyBorder="1" applyAlignment="1">
      <alignment horizontal="left" vertical="center" shrinkToFit="1"/>
    </xf>
    <xf numFmtId="0" fontId="24" fillId="0" borderId="13" xfId="2" applyFont="1" applyBorder="1" applyAlignment="1">
      <alignment horizontal="left" vertical="center" shrinkToFit="1"/>
    </xf>
    <xf numFmtId="0" fontId="24" fillId="0" borderId="6" xfId="2" applyFont="1" applyBorder="1" applyAlignment="1">
      <alignment horizontal="left" vertical="center" shrinkToFit="1"/>
    </xf>
    <xf numFmtId="0" fontId="24" fillId="0" borderId="7" xfId="2" applyFont="1" applyBorder="1" applyAlignment="1">
      <alignment horizontal="left" vertical="center" shrinkToFit="1"/>
    </xf>
    <xf numFmtId="0" fontId="24" fillId="0" borderId="5" xfId="2" applyFont="1" applyBorder="1" applyAlignment="1">
      <alignment horizontal="left" vertical="center" shrinkToFit="1"/>
    </xf>
    <xf numFmtId="0" fontId="24" fillId="0" borderId="14" xfId="2" applyFont="1" applyBorder="1" applyAlignment="1">
      <alignment horizontal="left" vertical="center" shrinkToFit="1"/>
    </xf>
    <xf numFmtId="0" fontId="11" fillId="2" borderId="14" xfId="2" applyFont="1" applyFill="1" applyBorder="1" applyAlignment="1">
      <alignment vertical="center" textRotation="255"/>
    </xf>
    <xf numFmtId="0" fontId="11" fillId="2" borderId="15" xfId="2" applyFont="1" applyFill="1" applyBorder="1" applyAlignment="1">
      <alignment vertical="center" textRotation="255"/>
    </xf>
    <xf numFmtId="0" fontId="33" fillId="0" borderId="6" xfId="2" applyFont="1" applyBorder="1" applyAlignment="1" applyProtection="1">
      <alignment horizontal="center"/>
      <protection locked="0"/>
    </xf>
    <xf numFmtId="0" fontId="33" fillId="0" borderId="7" xfId="2" applyFont="1" applyBorder="1" applyAlignment="1" applyProtection="1">
      <alignment horizontal="center"/>
      <protection locked="0"/>
    </xf>
    <xf numFmtId="0" fontId="33" fillId="0" borderId="0" xfId="2" applyFont="1" applyAlignment="1" applyProtection="1">
      <alignment horizontal="center"/>
      <protection locked="0"/>
    </xf>
    <xf numFmtId="0" fontId="33" fillId="0" borderId="4" xfId="2" applyFont="1" applyBorder="1" applyAlignment="1" applyProtection="1">
      <alignment horizontal="center"/>
      <protection locked="0"/>
    </xf>
    <xf numFmtId="0" fontId="33" fillId="0" borderId="12" xfId="2" applyFont="1" applyBorder="1" applyAlignment="1" applyProtection="1">
      <alignment horizontal="center"/>
      <protection locked="0"/>
    </xf>
    <xf numFmtId="0" fontId="33" fillId="0" borderId="9" xfId="2" applyFont="1" applyBorder="1" applyAlignment="1" applyProtection="1">
      <alignment horizontal="center"/>
      <protection locked="0"/>
    </xf>
    <xf numFmtId="0" fontId="33" fillId="0" borderId="10" xfId="2" applyFont="1" applyBorder="1" applyAlignment="1" applyProtection="1">
      <alignment horizontal="center"/>
      <protection locked="0"/>
    </xf>
    <xf numFmtId="0" fontId="33" fillId="0" borderId="11" xfId="2" applyFont="1" applyBorder="1" applyAlignment="1" applyProtection="1">
      <alignment horizontal="center"/>
      <protection locked="0"/>
    </xf>
    <xf numFmtId="0" fontId="14" fillId="2" borderId="2" xfId="2" applyFont="1" applyFill="1" applyBorder="1" applyAlignment="1" applyProtection="1">
      <alignment horizontal="center" vertical="center"/>
      <protection locked="0"/>
    </xf>
    <xf numFmtId="0" fontId="17" fillId="2" borderId="3" xfId="0" applyFont="1" applyFill="1" applyBorder="1" applyAlignment="1">
      <alignment horizontal="center" vertical="center"/>
    </xf>
    <xf numFmtId="0" fontId="17" fillId="2" borderId="8" xfId="0" applyFont="1" applyFill="1" applyBorder="1" applyAlignment="1">
      <alignment horizontal="center" vertical="center"/>
    </xf>
    <xf numFmtId="0" fontId="14" fillId="2" borderId="2" xfId="2" applyFont="1" applyFill="1" applyBorder="1" applyAlignment="1" applyProtection="1">
      <alignment horizontal="center" vertical="center" wrapText="1"/>
      <protection locked="0"/>
    </xf>
    <xf numFmtId="0" fontId="14" fillId="2" borderId="3" xfId="2" applyFont="1" applyFill="1" applyBorder="1" applyAlignment="1" applyProtection="1">
      <alignment horizontal="center" vertical="center" wrapText="1"/>
      <protection locked="0"/>
    </xf>
    <xf numFmtId="0" fontId="14" fillId="2" borderId="8" xfId="2" applyFont="1" applyFill="1" applyBorder="1" applyAlignment="1" applyProtection="1">
      <alignment horizontal="center" vertical="center" wrapText="1"/>
      <protection locked="0"/>
    </xf>
    <xf numFmtId="0" fontId="14" fillId="0" borderId="2" xfId="2" applyFont="1" applyBorder="1" applyAlignment="1" applyProtection="1">
      <alignment horizontal="center" vertical="center" wrapText="1"/>
      <protection locked="0"/>
    </xf>
    <xf numFmtId="0" fontId="14" fillId="0" borderId="3" xfId="2" applyFont="1" applyBorder="1" applyAlignment="1" applyProtection="1">
      <alignment horizontal="center" vertical="center" wrapText="1"/>
      <protection locked="0"/>
    </xf>
    <xf numFmtId="181" fontId="14" fillId="0" borderId="2" xfId="2" applyNumberFormat="1" applyFont="1" applyBorder="1" applyAlignment="1" applyProtection="1">
      <alignment horizontal="center" vertical="center" wrapText="1"/>
      <protection locked="0"/>
    </xf>
    <xf numFmtId="181" fontId="14" fillId="0" borderId="3" xfId="2" applyNumberFormat="1" applyFont="1" applyBorder="1" applyAlignment="1" applyProtection="1">
      <alignment horizontal="center" vertical="center" wrapText="1"/>
      <protection locked="0"/>
    </xf>
    <xf numFmtId="181" fontId="14" fillId="0" borderId="8" xfId="2" applyNumberFormat="1" applyFont="1" applyBorder="1" applyAlignment="1" applyProtection="1">
      <alignment horizontal="center" vertical="center" wrapText="1"/>
      <protection locked="0"/>
    </xf>
    <xf numFmtId="0" fontId="14" fillId="2" borderId="6" xfId="2" applyFont="1" applyFill="1" applyBorder="1" applyAlignment="1" applyProtection="1">
      <alignment horizontal="center" vertical="center" wrapText="1"/>
      <protection locked="0"/>
    </xf>
    <xf numFmtId="0" fontId="14" fillId="2" borderId="5" xfId="2" applyFont="1" applyFill="1" applyBorder="1" applyAlignment="1" applyProtection="1">
      <alignment horizontal="center" vertical="center" wrapText="1"/>
      <protection locked="0"/>
    </xf>
    <xf numFmtId="0" fontId="14" fillId="2" borderId="12" xfId="2" applyFont="1" applyFill="1" applyBorder="1" applyAlignment="1" applyProtection="1">
      <alignment horizontal="center" vertical="center" wrapText="1"/>
      <protection locked="0"/>
    </xf>
    <xf numFmtId="0" fontId="14" fillId="2" borderId="4" xfId="2" applyFont="1" applyFill="1" applyBorder="1" applyAlignment="1" applyProtection="1">
      <alignment horizontal="center" vertical="center" wrapText="1"/>
      <protection locked="0"/>
    </xf>
    <xf numFmtId="0" fontId="14" fillId="2" borderId="9" xfId="2" applyFont="1" applyFill="1" applyBorder="1" applyAlignment="1" applyProtection="1">
      <alignment horizontal="center" vertical="center" wrapText="1"/>
      <protection locked="0"/>
    </xf>
    <xf numFmtId="0" fontId="14" fillId="2" borderId="11" xfId="2" applyFont="1" applyFill="1" applyBorder="1" applyAlignment="1" applyProtection="1">
      <alignment horizontal="center" vertical="center" wrapText="1"/>
      <protection locked="0"/>
    </xf>
    <xf numFmtId="0" fontId="14" fillId="2" borderId="1" xfId="2" applyFont="1" applyFill="1" applyBorder="1" applyAlignment="1" applyProtection="1">
      <alignment horizontal="center" vertical="center" wrapText="1"/>
      <protection locked="0"/>
    </xf>
    <xf numFmtId="0" fontId="14" fillId="2" borderId="7" xfId="2" applyFont="1" applyFill="1" applyBorder="1" applyAlignment="1" applyProtection="1">
      <alignment horizontal="center" vertical="center" wrapText="1"/>
      <protection locked="0"/>
    </xf>
    <xf numFmtId="0" fontId="14" fillId="2" borderId="10" xfId="2" applyFont="1" applyFill="1" applyBorder="1" applyAlignment="1" applyProtection="1">
      <alignment horizontal="center" vertical="center" wrapText="1"/>
      <protection locked="0"/>
    </xf>
    <xf numFmtId="0" fontId="17" fillId="0" borderId="7" xfId="0" applyFont="1" applyBorder="1" applyAlignment="1">
      <alignment horizontal="center" vertical="center" wrapText="1"/>
    </xf>
    <xf numFmtId="0" fontId="17" fillId="0" borderId="5" xfId="0" applyFont="1" applyBorder="1" applyAlignment="1">
      <alignment horizontal="center" vertical="center" wrapText="1"/>
    </xf>
    <xf numFmtId="0" fontId="14" fillId="2" borderId="0" xfId="2" applyFont="1" applyFill="1" applyAlignment="1" applyProtection="1">
      <alignment horizontal="center" vertical="center" wrapText="1"/>
      <protection locked="0"/>
    </xf>
    <xf numFmtId="0" fontId="17" fillId="0" borderId="0" xfId="0" applyFont="1" applyAlignment="1">
      <alignment horizontal="center" vertical="center" wrapText="1"/>
    </xf>
    <xf numFmtId="0" fontId="17" fillId="0" borderId="4"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1" xfId="0" applyFont="1" applyBorder="1" applyAlignment="1">
      <alignment horizontal="center" vertical="center" wrapText="1"/>
    </xf>
    <xf numFmtId="0" fontId="14" fillId="0" borderId="2" xfId="2" applyFont="1" applyBorder="1" applyAlignment="1" applyProtection="1">
      <alignment horizontal="center" vertical="center" shrinkToFit="1"/>
      <protection locked="0"/>
    </xf>
    <xf numFmtId="0" fontId="14" fillId="0" borderId="3" xfId="2" applyFont="1" applyBorder="1" applyAlignment="1" applyProtection="1">
      <alignment horizontal="center" vertical="center" shrinkToFit="1"/>
      <protection locked="0"/>
    </xf>
    <xf numFmtId="0" fontId="14" fillId="0" borderId="8" xfId="2" applyFont="1" applyBorder="1" applyAlignment="1" applyProtection="1">
      <alignment horizontal="center" vertical="center" shrinkToFit="1"/>
      <protection locked="0"/>
    </xf>
    <xf numFmtId="182" fontId="13" fillId="0" borderId="0" xfId="2" applyNumberFormat="1" applyAlignment="1">
      <alignment vertical="center" shrinkToFit="1"/>
    </xf>
    <xf numFmtId="182" fontId="13" fillId="0" borderId="0" xfId="2" applyNumberFormat="1" applyAlignment="1">
      <alignment horizontal="center" vertical="center"/>
    </xf>
    <xf numFmtId="0" fontId="14" fillId="2" borderId="14" xfId="2" applyFont="1" applyFill="1" applyBorder="1" applyAlignment="1" applyProtection="1">
      <alignment horizontal="center" vertical="center" wrapText="1"/>
      <protection locked="0"/>
    </xf>
    <xf numFmtId="0" fontId="14" fillId="2" borderId="15" xfId="2" applyFont="1" applyFill="1" applyBorder="1" applyAlignment="1" applyProtection="1">
      <alignment horizontal="center" vertical="center" wrapText="1"/>
      <protection locked="0"/>
    </xf>
    <xf numFmtId="0" fontId="33" fillId="0" borderId="1" xfId="2" applyFont="1" applyBorder="1" applyAlignment="1" applyProtection="1">
      <alignment horizontal="center" vertical="center" wrapText="1"/>
      <protection locked="0"/>
    </xf>
    <xf numFmtId="0" fontId="14" fillId="0" borderId="1" xfId="2" applyFont="1" applyBorder="1" applyAlignment="1" applyProtection="1">
      <alignment horizontal="center" vertical="center" wrapText="1"/>
      <protection locked="0"/>
    </xf>
    <xf numFmtId="0" fontId="14" fillId="0" borderId="14" xfId="2" applyFont="1" applyBorder="1" applyAlignment="1" applyProtection="1">
      <alignment horizontal="left" vertical="center" shrinkToFit="1"/>
      <protection locked="0"/>
    </xf>
    <xf numFmtId="0" fontId="14" fillId="0" borderId="12" xfId="2" applyFont="1" applyBorder="1" applyAlignment="1" applyProtection="1">
      <alignment horizontal="left" vertical="center" shrinkToFit="1"/>
      <protection locked="0"/>
    </xf>
    <xf numFmtId="0" fontId="14" fillId="0" borderId="0" xfId="2" applyFont="1" applyAlignment="1" applyProtection="1">
      <alignment horizontal="left" vertical="center" shrinkToFit="1"/>
      <protection locked="0"/>
    </xf>
    <xf numFmtId="0" fontId="14" fillId="0" borderId="4" xfId="2" applyFont="1" applyBorder="1" applyAlignment="1" applyProtection="1">
      <alignment horizontal="left" vertical="center" shrinkToFit="1"/>
      <protection locked="0"/>
    </xf>
    <xf numFmtId="0" fontId="35" fillId="0" borderId="9" xfId="2" applyFont="1" applyBorder="1" applyAlignment="1" applyProtection="1">
      <alignment horizontal="left" vertical="center" shrinkToFit="1"/>
      <protection locked="0"/>
    </xf>
    <xf numFmtId="0" fontId="35" fillId="0" borderId="10" xfId="2" applyFont="1" applyBorder="1" applyAlignment="1" applyProtection="1">
      <alignment horizontal="left" vertical="center" shrinkToFit="1"/>
      <protection locked="0"/>
    </xf>
    <xf numFmtId="0" fontId="35" fillId="0" borderId="11" xfId="2" applyFont="1" applyBorder="1" applyAlignment="1" applyProtection="1">
      <alignment horizontal="left" vertical="center" shrinkToFit="1"/>
      <protection locked="0"/>
    </xf>
    <xf numFmtId="0" fontId="14" fillId="2" borderId="1" xfId="2" applyFont="1" applyFill="1" applyBorder="1" applyAlignment="1" applyProtection="1">
      <alignment horizontal="center" vertical="center" wrapText="1" shrinkToFit="1"/>
      <protection locked="0"/>
    </xf>
    <xf numFmtId="0" fontId="14" fillId="2" borderId="1" xfId="2" applyFont="1" applyFill="1" applyBorder="1" applyAlignment="1" applyProtection="1">
      <alignment horizontal="center" vertical="center" shrinkToFit="1"/>
      <protection locked="0"/>
    </xf>
    <xf numFmtId="0" fontId="14" fillId="0" borderId="7" xfId="2" applyFont="1" applyBorder="1" applyAlignment="1" applyProtection="1">
      <alignment horizontal="center" vertical="center" shrinkToFit="1"/>
      <protection locked="0"/>
    </xf>
    <xf numFmtId="0" fontId="14" fillId="0" borderId="0" xfId="2" applyFont="1" applyAlignment="1" applyProtection="1">
      <alignment horizontal="center" vertical="center" shrinkToFit="1"/>
      <protection locked="0"/>
    </xf>
    <xf numFmtId="0" fontId="14" fillId="0" borderId="4"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1" xfId="2" applyFont="1" applyBorder="1" applyAlignment="1" applyProtection="1">
      <alignment horizontal="center" vertical="center" shrinkToFit="1"/>
      <protection locked="0"/>
    </xf>
    <xf numFmtId="0" fontId="28" fillId="2" borderId="1" xfId="17" applyFont="1" applyFill="1" applyBorder="1" applyAlignment="1">
      <alignment horizontal="center" vertical="center" wrapText="1" shrinkToFit="1"/>
    </xf>
    <xf numFmtId="0" fontId="14" fillId="0" borderId="1" xfId="0" applyFont="1" applyBorder="1" applyAlignment="1">
      <alignment horizontal="center" vertical="center"/>
    </xf>
    <xf numFmtId="14" fontId="14" fillId="0" borderId="6" xfId="17" applyNumberFormat="1" applyFont="1" applyBorder="1" applyAlignment="1">
      <alignment horizontal="center" vertical="center" shrinkToFit="1"/>
    </xf>
    <xf numFmtId="0" fontId="14" fillId="0" borderId="7" xfId="17" applyFont="1" applyBorder="1" applyAlignment="1">
      <alignment horizontal="center" vertical="center" shrinkToFit="1"/>
    </xf>
    <xf numFmtId="0" fontId="14" fillId="0" borderId="5" xfId="17" applyFont="1" applyBorder="1" applyAlignment="1">
      <alignment horizontal="center" vertical="center" shrinkToFit="1"/>
    </xf>
    <xf numFmtId="0" fontId="14" fillId="0" borderId="9" xfId="17" applyFont="1" applyBorder="1" applyAlignment="1">
      <alignment horizontal="center" vertical="center" shrinkToFit="1"/>
    </xf>
    <xf numFmtId="0" fontId="14" fillId="0" borderId="10" xfId="17" applyFont="1" applyBorder="1" applyAlignment="1">
      <alignment horizontal="center" vertical="center" shrinkToFit="1"/>
    </xf>
    <xf numFmtId="0" fontId="14" fillId="0" borderId="11" xfId="17" applyFont="1" applyBorder="1" applyAlignment="1">
      <alignment horizontal="center" vertical="center" shrinkToFit="1"/>
    </xf>
    <xf numFmtId="0" fontId="11" fillId="2" borderId="13" xfId="17" applyFont="1" applyFill="1" applyBorder="1" applyAlignment="1">
      <alignment horizontal="center" vertical="center"/>
    </xf>
    <xf numFmtId="0" fontId="14" fillId="0" borderId="13" xfId="17" applyFont="1" applyBorder="1" applyAlignment="1">
      <alignment horizontal="left" vertical="center" shrinkToFit="1"/>
    </xf>
    <xf numFmtId="0" fontId="11" fillId="2" borderId="1" xfId="17" applyFont="1" applyFill="1" applyBorder="1" applyAlignment="1">
      <alignment horizontal="center" vertical="center"/>
    </xf>
    <xf numFmtId="0" fontId="14" fillId="0" borderId="1" xfId="17" applyFont="1" applyBorder="1" applyAlignment="1">
      <alignment horizontal="left" vertical="center" shrinkToFit="1"/>
    </xf>
    <xf numFmtId="0" fontId="11" fillId="2" borderId="14" xfId="17" applyFont="1" applyFill="1" applyBorder="1" applyAlignment="1">
      <alignment horizontal="center" vertical="center"/>
    </xf>
    <xf numFmtId="0" fontId="14" fillId="0" borderId="14" xfId="17" applyFont="1" applyBorder="1" applyAlignment="1">
      <alignment horizontal="left" vertical="center" shrinkToFit="1"/>
    </xf>
    <xf numFmtId="0" fontId="11" fillId="2" borderId="6" xfId="17" applyFont="1" applyFill="1" applyBorder="1" applyAlignment="1">
      <alignment horizontal="center" vertical="center" shrinkToFit="1"/>
    </xf>
    <xf numFmtId="0" fontId="11" fillId="2" borderId="5" xfId="17" applyFont="1" applyFill="1" applyBorder="1" applyAlignment="1">
      <alignment horizontal="center" vertical="center" shrinkToFit="1"/>
    </xf>
    <xf numFmtId="0" fontId="11" fillId="2" borderId="9" xfId="17" applyFont="1" applyFill="1" applyBorder="1" applyAlignment="1">
      <alignment horizontal="center" vertical="center" shrinkToFit="1"/>
    </xf>
    <xf numFmtId="0" fontId="11" fillId="2" borderId="11" xfId="17" applyFont="1" applyFill="1" applyBorder="1" applyAlignment="1">
      <alignment horizontal="center" vertical="center" shrinkToFit="1"/>
    </xf>
    <xf numFmtId="0" fontId="31" fillId="0" borderId="6" xfId="17" applyFont="1" applyBorder="1" applyAlignment="1">
      <alignment horizontal="center" vertical="center" wrapText="1"/>
    </xf>
    <xf numFmtId="0" fontId="31" fillId="0" borderId="7" xfId="17" applyFont="1" applyBorder="1" applyAlignment="1">
      <alignment horizontal="center" vertical="center" wrapText="1"/>
    </xf>
    <xf numFmtId="0" fontId="31" fillId="0" borderId="9" xfId="17" applyFont="1" applyBorder="1" applyAlignment="1">
      <alignment horizontal="center" vertical="center" wrapText="1"/>
    </xf>
    <xf numFmtId="0" fontId="31" fillId="0" borderId="10" xfId="17" applyFont="1" applyBorder="1" applyAlignment="1">
      <alignment horizontal="center" vertical="center" wrapText="1"/>
    </xf>
    <xf numFmtId="0" fontId="14" fillId="2" borderId="26" xfId="17" applyFont="1" applyFill="1" applyBorder="1" applyAlignment="1">
      <alignment horizontal="center" vertical="center" wrapText="1"/>
    </xf>
    <xf numFmtId="0" fontId="14" fillId="2" borderId="29" xfId="17" applyFont="1" applyFill="1" applyBorder="1" applyAlignment="1">
      <alignment horizontal="center" vertical="center" wrapText="1"/>
    </xf>
    <xf numFmtId="0" fontId="31" fillId="2" borderId="14" xfId="17" applyFont="1" applyFill="1" applyBorder="1" applyAlignment="1">
      <alignment horizontal="center" vertical="center" wrapText="1"/>
    </xf>
    <xf numFmtId="0" fontId="31" fillId="2" borderId="15" xfId="17" applyFont="1" applyFill="1" applyBorder="1" applyAlignment="1">
      <alignment horizontal="center" vertical="center" wrapText="1"/>
    </xf>
    <xf numFmtId="0" fontId="31" fillId="2" borderId="13" xfId="17" applyFont="1" applyFill="1" applyBorder="1" applyAlignment="1">
      <alignment horizontal="center" vertical="center" wrapText="1"/>
    </xf>
    <xf numFmtId="0" fontId="31" fillId="2" borderId="21" xfId="17" applyFont="1" applyFill="1" applyBorder="1" applyAlignment="1">
      <alignment horizontal="center" vertical="center" wrapText="1"/>
    </xf>
    <xf numFmtId="0" fontId="31" fillId="2" borderId="30" xfId="17" applyFont="1" applyFill="1" applyBorder="1" applyAlignment="1">
      <alignment horizontal="center" vertical="center" wrapText="1"/>
    </xf>
    <xf numFmtId="0" fontId="14" fillId="2" borderId="27" xfId="17" applyFont="1" applyFill="1" applyBorder="1" applyAlignment="1">
      <alignment horizontal="center" vertical="center"/>
    </xf>
    <xf numFmtId="0" fontId="14" fillId="2" borderId="3" xfId="17" applyFont="1" applyFill="1" applyBorder="1" applyAlignment="1">
      <alignment horizontal="center" vertical="center"/>
    </xf>
    <xf numFmtId="0" fontId="14" fillId="2" borderId="8" xfId="17" applyFont="1" applyFill="1" applyBorder="1" applyAlignment="1">
      <alignment horizontal="center" vertical="center"/>
    </xf>
    <xf numFmtId="0" fontId="11" fillId="0" borderId="6" xfId="17" applyFont="1" applyBorder="1" applyAlignment="1">
      <alignment horizontal="center" vertical="center"/>
    </xf>
    <xf numFmtId="0" fontId="11" fillId="0" borderId="7" xfId="17" applyFont="1" applyBorder="1" applyAlignment="1">
      <alignment horizontal="center" vertical="center"/>
    </xf>
    <xf numFmtId="0" fontId="11" fillId="0" borderId="24" xfId="17" applyFont="1" applyBorder="1" applyAlignment="1">
      <alignment horizontal="center" vertical="center"/>
    </xf>
    <xf numFmtId="0" fontId="11" fillId="0" borderId="20" xfId="17" applyFont="1" applyBorder="1" applyAlignment="1">
      <alignment horizontal="center" vertical="center"/>
    </xf>
    <xf numFmtId="0" fontId="11" fillId="0" borderId="25" xfId="17" applyFont="1" applyBorder="1" applyAlignment="1">
      <alignment horizontal="center" vertical="center"/>
    </xf>
    <xf numFmtId="0" fontId="14" fillId="2" borderId="18" xfId="17" applyFont="1" applyFill="1" applyBorder="1" applyAlignment="1">
      <alignment horizontal="center" vertical="center" wrapText="1"/>
    </xf>
    <xf numFmtId="0" fontId="14" fillId="2" borderId="17" xfId="17" applyFont="1" applyFill="1" applyBorder="1" applyAlignment="1">
      <alignment horizontal="center" vertical="center" wrapText="1"/>
    </xf>
    <xf numFmtId="0" fontId="14" fillId="2" borderId="16" xfId="17" applyFont="1" applyFill="1" applyBorder="1" applyAlignment="1">
      <alignment horizontal="center" vertical="center" wrapText="1"/>
    </xf>
    <xf numFmtId="0" fontId="14" fillId="2" borderId="18" xfId="17" applyFont="1" applyFill="1" applyBorder="1" applyAlignment="1">
      <alignment horizontal="center" vertical="center"/>
    </xf>
    <xf numFmtId="0" fontId="14" fillId="2" borderId="17" xfId="17" applyFont="1" applyFill="1" applyBorder="1" applyAlignment="1">
      <alignment horizontal="center" vertical="center"/>
    </xf>
    <xf numFmtId="0" fontId="14" fillId="2" borderId="16" xfId="17" applyFont="1" applyFill="1" applyBorder="1" applyAlignment="1">
      <alignment horizontal="center" vertical="center"/>
    </xf>
    <xf numFmtId="0" fontId="14" fillId="2" borderId="2" xfId="17" applyFont="1" applyFill="1" applyBorder="1" applyAlignment="1">
      <alignment horizontal="center" vertical="center"/>
    </xf>
    <xf numFmtId="0" fontId="14" fillId="2" borderId="28" xfId="17" applyFont="1" applyFill="1" applyBorder="1" applyAlignment="1">
      <alignment horizontal="center" vertical="center"/>
    </xf>
    <xf numFmtId="0" fontId="11" fillId="0" borderId="44" xfId="17" applyFont="1" applyBorder="1" applyAlignment="1">
      <alignment horizontal="center" vertical="center" shrinkToFit="1"/>
    </xf>
    <xf numFmtId="0" fontId="11" fillId="0" borderId="45" xfId="17" applyFont="1" applyBorder="1" applyAlignment="1">
      <alignment horizontal="center" vertical="center" shrinkToFit="1"/>
    </xf>
    <xf numFmtId="0" fontId="11" fillId="0" borderId="46" xfId="17" applyFont="1" applyBorder="1" applyAlignment="1">
      <alignment horizontal="center" vertical="center" shrinkToFit="1"/>
    </xf>
    <xf numFmtId="0" fontId="11" fillId="0" borderId="22" xfId="17" applyFont="1" applyBorder="1" applyAlignment="1">
      <alignment horizontal="center" vertical="center" shrinkToFit="1"/>
    </xf>
    <xf numFmtId="0" fontId="11" fillId="0" borderId="20" xfId="17" applyFont="1" applyBorder="1" applyAlignment="1">
      <alignment horizontal="center" vertical="center" shrinkToFit="1"/>
    </xf>
    <xf numFmtId="0" fontId="11" fillId="0" borderId="19" xfId="17" applyFont="1" applyBorder="1" applyAlignment="1">
      <alignment horizontal="center" vertical="center" shrinkToFit="1"/>
    </xf>
    <xf numFmtId="0" fontId="11" fillId="0" borderId="47" xfId="17" applyFont="1" applyBorder="1" applyAlignment="1">
      <alignment horizontal="center" vertical="center" shrinkToFit="1"/>
    </xf>
    <xf numFmtId="0" fontId="11" fillId="0" borderId="59" xfId="17" applyFont="1" applyBorder="1" applyAlignment="1">
      <alignment horizontal="center" vertical="center" shrinkToFit="1"/>
    </xf>
    <xf numFmtId="0" fontId="11" fillId="0" borderId="48" xfId="17" applyFont="1" applyBorder="1" applyAlignment="1">
      <alignment horizontal="center" vertical="center" shrinkToFit="1"/>
    </xf>
    <xf numFmtId="0" fontId="11" fillId="0" borderId="60" xfId="17" applyFont="1" applyBorder="1" applyAlignment="1">
      <alignment horizontal="center" vertical="center" shrinkToFit="1"/>
    </xf>
    <xf numFmtId="0" fontId="11" fillId="0" borderId="50" xfId="17" applyFont="1" applyBorder="1" applyAlignment="1">
      <alignment horizontal="center" vertical="center" shrinkToFit="1"/>
    </xf>
    <xf numFmtId="0" fontId="11" fillId="0" borderId="63" xfId="17" applyFont="1" applyBorder="1" applyAlignment="1">
      <alignment horizontal="center" vertical="center" shrinkToFit="1"/>
    </xf>
    <xf numFmtId="0" fontId="11" fillId="0" borderId="61" xfId="17" applyFont="1" applyBorder="1" applyAlignment="1">
      <alignment horizontal="center" vertical="center" shrinkToFit="1"/>
    </xf>
    <xf numFmtId="0" fontId="11" fillId="0" borderId="62" xfId="17" applyFont="1" applyBorder="1" applyAlignment="1">
      <alignment horizontal="center" vertical="center" shrinkToFit="1"/>
    </xf>
    <xf numFmtId="0" fontId="11" fillId="0" borderId="64" xfId="17" applyFont="1" applyBorder="1" applyAlignment="1">
      <alignment horizontal="center" vertical="center" shrinkToFit="1"/>
    </xf>
    <xf numFmtId="186" fontId="11" fillId="2" borderId="22" xfId="17" applyNumberFormat="1" applyFont="1" applyFill="1" applyBorder="1" applyAlignment="1">
      <alignment horizontal="center" vertical="center" shrinkToFit="1"/>
    </xf>
    <xf numFmtId="186" fontId="11" fillId="2" borderId="20" xfId="17" applyNumberFormat="1" applyFont="1" applyFill="1" applyBorder="1" applyAlignment="1">
      <alignment horizontal="center" vertical="center" shrinkToFit="1"/>
    </xf>
    <xf numFmtId="186" fontId="11" fillId="2" borderId="19" xfId="17" applyNumberFormat="1" applyFont="1" applyFill="1" applyBorder="1" applyAlignment="1">
      <alignment horizontal="center" vertical="center" shrinkToFit="1"/>
    </xf>
    <xf numFmtId="0" fontId="26" fillId="2" borderId="6" xfId="0" applyFont="1" applyFill="1" applyBorder="1" applyAlignment="1">
      <alignment horizontal="center" vertical="center"/>
    </xf>
    <xf numFmtId="0" fontId="26" fillId="2" borderId="7" xfId="0" applyFont="1" applyFill="1" applyBorder="1" applyAlignment="1">
      <alignment horizontal="center" vertical="center"/>
    </xf>
    <xf numFmtId="0" fontId="26" fillId="2" borderId="5" xfId="0" applyFont="1" applyFill="1" applyBorder="1" applyAlignment="1">
      <alignment horizontal="center" vertical="center"/>
    </xf>
    <xf numFmtId="0" fontId="26" fillId="2" borderId="9" xfId="0" applyFont="1" applyFill="1" applyBorder="1" applyAlignment="1">
      <alignment horizontal="center" vertical="center"/>
    </xf>
    <xf numFmtId="0" fontId="26" fillId="2" borderId="10" xfId="0" applyFont="1" applyFill="1" applyBorder="1" applyAlignment="1">
      <alignment horizontal="center" vertical="center"/>
    </xf>
    <xf numFmtId="0" fontId="26" fillId="2" borderId="11" xfId="0" applyFont="1" applyFill="1" applyBorder="1" applyAlignment="1">
      <alignment horizontal="center" vertical="center"/>
    </xf>
    <xf numFmtId="179" fontId="26" fillId="0" borderId="6" xfId="0" applyNumberFormat="1" applyFont="1" applyBorder="1" applyAlignment="1">
      <alignment horizontal="center" vertical="center" shrinkToFit="1"/>
    </xf>
    <xf numFmtId="179" fontId="26" fillId="0" borderId="7" xfId="0" applyNumberFormat="1" applyFont="1" applyBorder="1" applyAlignment="1">
      <alignment horizontal="center" vertical="center" shrinkToFit="1"/>
    </xf>
    <xf numFmtId="179" fontId="26" fillId="0" borderId="5" xfId="0" applyNumberFormat="1" applyFont="1" applyBorder="1" applyAlignment="1">
      <alignment horizontal="center" vertical="center" shrinkToFit="1"/>
    </xf>
    <xf numFmtId="179" fontId="26" fillId="0" borderId="9" xfId="0" applyNumberFormat="1" applyFont="1" applyBorder="1" applyAlignment="1">
      <alignment horizontal="center" vertical="center" shrinkToFit="1"/>
    </xf>
    <xf numFmtId="179" fontId="26" fillId="0" borderId="10" xfId="0" applyNumberFormat="1" applyFont="1" applyBorder="1" applyAlignment="1">
      <alignment horizontal="center" vertical="center" shrinkToFit="1"/>
    </xf>
    <xf numFmtId="179" fontId="26" fillId="0" borderId="11" xfId="0" applyNumberFormat="1" applyFont="1" applyBorder="1" applyAlignment="1">
      <alignment horizontal="center" vertical="center" shrinkToFit="1"/>
    </xf>
    <xf numFmtId="0" fontId="26" fillId="2" borderId="9" xfId="0" applyFont="1" applyFill="1" applyBorder="1" applyAlignment="1">
      <alignment horizontal="center" vertical="center" shrinkToFit="1"/>
    </xf>
    <xf numFmtId="0" fontId="26" fillId="2" borderId="10" xfId="0" applyFont="1" applyFill="1" applyBorder="1" applyAlignment="1">
      <alignment horizontal="center" vertical="center" shrinkToFit="1"/>
    </xf>
    <xf numFmtId="0" fontId="26" fillId="2" borderId="11" xfId="0" applyFont="1" applyFill="1" applyBorder="1" applyAlignment="1">
      <alignment horizontal="center" vertical="center" shrinkToFit="1"/>
    </xf>
    <xf numFmtId="178" fontId="26" fillId="0" borderId="9" xfId="0" applyNumberFormat="1" applyFont="1" applyBorder="1" applyAlignment="1">
      <alignment horizontal="left" vertical="center" shrinkToFit="1"/>
    </xf>
    <xf numFmtId="178" fontId="26" fillId="0" borderId="10" xfId="0" applyNumberFormat="1" applyFont="1" applyBorder="1" applyAlignment="1">
      <alignment horizontal="left" vertical="center" shrinkToFit="1"/>
    </xf>
    <xf numFmtId="178" fontId="26" fillId="0" borderId="11" xfId="0" applyNumberFormat="1" applyFont="1" applyBorder="1" applyAlignment="1">
      <alignment horizontal="left" vertical="center" shrinkToFit="1"/>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17" fillId="0" borderId="3" xfId="0" applyFont="1" applyBorder="1" applyAlignment="1">
      <alignment horizontal="center" vertical="center"/>
    </xf>
    <xf numFmtId="178" fontId="26" fillId="0" borderId="2" xfId="0" applyNumberFormat="1" applyFont="1" applyBorder="1" applyAlignment="1">
      <alignment horizontal="center" vertical="center" shrinkToFit="1"/>
    </xf>
    <xf numFmtId="0" fontId="17" fillId="0" borderId="3" xfId="0" applyFont="1" applyBorder="1" applyAlignment="1">
      <alignment horizontal="center" vertical="center" shrinkToFit="1"/>
    </xf>
    <xf numFmtId="0" fontId="17" fillId="0" borderId="8" xfId="0" applyFont="1" applyBorder="1" applyAlignment="1">
      <alignment horizontal="center" vertical="center" shrinkToFit="1"/>
    </xf>
    <xf numFmtId="178" fontId="26" fillId="0" borderId="9" xfId="0" applyNumberFormat="1" applyFont="1" applyBorder="1" applyAlignment="1">
      <alignment horizontal="center" vertical="center" shrinkToFit="1"/>
    </xf>
    <xf numFmtId="0" fontId="17" fillId="0" borderId="10" xfId="0" applyFont="1" applyBorder="1" applyAlignment="1">
      <alignment vertical="center" shrinkToFit="1"/>
    </xf>
    <xf numFmtId="0" fontId="17" fillId="0" borderId="11" xfId="0" applyFont="1" applyBorder="1" applyAlignment="1">
      <alignment vertical="center" shrinkToFit="1"/>
    </xf>
    <xf numFmtId="0" fontId="26" fillId="2" borderId="6" xfId="0" applyFont="1" applyFill="1" applyBorder="1" applyAlignment="1">
      <alignment horizontal="center" vertical="center" shrinkToFit="1"/>
    </xf>
    <xf numFmtId="0" fontId="26" fillId="2" borderId="7" xfId="0" applyFont="1" applyFill="1" applyBorder="1" applyAlignment="1">
      <alignment horizontal="center" vertical="center" shrinkToFit="1"/>
    </xf>
    <xf numFmtId="0" fontId="26" fillId="2" borderId="5" xfId="0" applyFont="1" applyFill="1" applyBorder="1" applyAlignment="1">
      <alignment horizontal="center" vertical="center" shrinkToFit="1"/>
    </xf>
    <xf numFmtId="178" fontId="26" fillId="0" borderId="6" xfId="0" applyNumberFormat="1" applyFont="1" applyBorder="1" applyAlignment="1">
      <alignment horizontal="left" vertical="center" shrinkToFit="1"/>
    </xf>
    <xf numFmtId="178" fontId="26" fillId="0" borderId="7" xfId="0" applyNumberFormat="1" applyFont="1" applyBorder="1" applyAlignment="1">
      <alignment horizontal="left" vertical="center" shrinkToFit="1"/>
    </xf>
    <xf numFmtId="178" fontId="26" fillId="0" borderId="5" xfId="0" applyNumberFormat="1" applyFont="1" applyBorder="1" applyAlignment="1">
      <alignment horizontal="left" vertical="center" shrinkToFit="1"/>
    </xf>
    <xf numFmtId="0" fontId="11" fillId="2" borderId="6" xfId="0" applyFont="1" applyFill="1" applyBorder="1" applyAlignment="1">
      <alignment horizontal="center" vertical="center" shrinkToFit="1"/>
    </xf>
    <xf numFmtId="0" fontId="11" fillId="2" borderId="7" xfId="0" applyFont="1" applyFill="1" applyBorder="1" applyAlignment="1">
      <alignment horizontal="center" vertical="center" shrinkToFit="1"/>
    </xf>
    <xf numFmtId="0" fontId="11" fillId="2" borderId="5" xfId="0" applyFont="1" applyFill="1" applyBorder="1" applyAlignment="1">
      <alignment horizontal="center" vertical="center" shrinkToFit="1"/>
    </xf>
    <xf numFmtId="0" fontId="11" fillId="2" borderId="9" xfId="0" applyFont="1" applyFill="1" applyBorder="1" applyAlignment="1">
      <alignment horizontal="center" vertical="center" shrinkToFit="1"/>
    </xf>
    <xf numFmtId="0" fontId="11" fillId="2" borderId="10" xfId="0" applyFont="1" applyFill="1" applyBorder="1" applyAlignment="1">
      <alignment horizontal="center" vertical="center" shrinkToFit="1"/>
    </xf>
    <xf numFmtId="0" fontId="11" fillId="2" borderId="11" xfId="0" applyFont="1" applyFill="1" applyBorder="1" applyAlignment="1">
      <alignment horizontal="center" vertical="center" shrinkToFit="1"/>
    </xf>
    <xf numFmtId="178" fontId="26" fillId="0" borderId="6" xfId="0" applyNumberFormat="1" applyFont="1" applyBorder="1" applyAlignment="1">
      <alignment horizontal="center" vertical="center" shrinkToFit="1"/>
    </xf>
    <xf numFmtId="0" fontId="17" fillId="0" borderId="7" xfId="0" applyFont="1" applyBorder="1" applyAlignment="1">
      <alignment vertical="center" shrinkToFit="1"/>
    </xf>
    <xf numFmtId="0" fontId="17" fillId="0" borderId="5" xfId="0" applyFont="1" applyBorder="1" applyAlignment="1">
      <alignment vertical="center" shrinkToFit="1"/>
    </xf>
    <xf numFmtId="0" fontId="17" fillId="2" borderId="2" xfId="0" applyFont="1" applyFill="1" applyBorder="1" applyAlignment="1">
      <alignment vertical="center" wrapText="1"/>
    </xf>
    <xf numFmtId="0" fontId="17" fillId="2" borderId="3" xfId="0" applyFont="1" applyFill="1" applyBorder="1">
      <alignment vertical="center"/>
    </xf>
    <xf numFmtId="0" fontId="17" fillId="2" borderId="8" xfId="0" applyFont="1" applyFill="1" applyBorder="1">
      <alignment vertical="center"/>
    </xf>
    <xf numFmtId="0" fontId="17" fillId="2" borderId="2" xfId="0" applyFont="1" applyFill="1" applyBorder="1">
      <alignment vertical="center"/>
    </xf>
    <xf numFmtId="0" fontId="17" fillId="2" borderId="2" xfId="0" applyFont="1" applyFill="1" applyBorder="1" applyAlignment="1">
      <alignment horizontal="center" vertical="center"/>
    </xf>
    <xf numFmtId="0" fontId="17" fillId="0" borderId="2" xfId="0" applyFont="1" applyBorder="1">
      <alignment vertical="center"/>
    </xf>
    <xf numFmtId="0" fontId="17" fillId="0" borderId="1" xfId="0" applyFont="1" applyBorder="1">
      <alignment vertical="center"/>
    </xf>
    <xf numFmtId="0" fontId="17" fillId="0" borderId="2" xfId="0" applyFont="1" applyBorder="1" applyAlignment="1">
      <alignment horizontal="left" vertical="center"/>
    </xf>
    <xf numFmtId="0" fontId="17" fillId="0" borderId="3" xfId="0" applyFont="1" applyBorder="1" applyAlignment="1">
      <alignment horizontal="left" vertical="center"/>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7" fillId="0" borderId="8" xfId="0" applyFont="1" applyBorder="1" applyAlignment="1">
      <alignment horizontal="left" vertical="center" wrapText="1"/>
    </xf>
    <xf numFmtId="0" fontId="24" fillId="0" borderId="2" xfId="0" applyFont="1" applyBorder="1">
      <alignment vertical="center"/>
    </xf>
    <xf numFmtId="0" fontId="24" fillId="0" borderId="3" xfId="0" applyFont="1" applyBorder="1">
      <alignment vertical="center"/>
    </xf>
    <xf numFmtId="0" fontId="24" fillId="0" borderId="8" xfId="0" applyFont="1" applyBorder="1">
      <alignment vertical="center"/>
    </xf>
    <xf numFmtId="0" fontId="24" fillId="0" borderId="1" xfId="0" applyFont="1" applyBorder="1">
      <alignment vertical="center"/>
    </xf>
    <xf numFmtId="0" fontId="24" fillId="0" borderId="2" xfId="0" applyFont="1" applyBorder="1" applyAlignment="1">
      <alignment horizontal="center" vertical="center"/>
    </xf>
    <xf numFmtId="0" fontId="24" fillId="0" borderId="3" xfId="0" applyFont="1" applyBorder="1" applyAlignment="1">
      <alignment horizontal="center" vertical="center"/>
    </xf>
    <xf numFmtId="0" fontId="24" fillId="0" borderId="8" xfId="0" applyFont="1" applyBorder="1" applyAlignment="1">
      <alignment horizontal="center" vertical="center"/>
    </xf>
    <xf numFmtId="0" fontId="11" fillId="0" borderId="0" xfId="2" applyFont="1" applyAlignment="1">
      <alignment vertical="center"/>
    </xf>
    <xf numFmtId="0" fontId="17" fillId="0" borderId="0" xfId="10" applyFont="1">
      <alignment vertical="center"/>
    </xf>
    <xf numFmtId="0" fontId="11" fillId="2" borderId="2" xfId="2" applyFont="1" applyFill="1" applyBorder="1" applyAlignment="1">
      <alignment horizontal="center" vertical="center" shrinkToFit="1"/>
    </xf>
    <xf numFmtId="0" fontId="11" fillId="2" borderId="3" xfId="2" applyFont="1" applyFill="1" applyBorder="1" applyAlignment="1">
      <alignment horizontal="center" vertical="center" shrinkToFit="1"/>
    </xf>
    <xf numFmtId="0" fontId="11" fillId="2" borderId="8" xfId="2" applyFont="1" applyFill="1" applyBorder="1" applyAlignment="1">
      <alignment horizontal="center" vertical="center" shrinkToFit="1"/>
    </xf>
    <xf numFmtId="0" fontId="11" fillId="2" borderId="3" xfId="2" applyFont="1" applyFill="1" applyBorder="1" applyAlignment="1">
      <alignment horizontal="center" vertical="center"/>
    </xf>
    <xf numFmtId="0" fontId="20" fillId="2" borderId="2" xfId="2" applyFont="1" applyFill="1" applyBorder="1" applyAlignment="1">
      <alignment horizontal="center" vertical="center"/>
    </xf>
    <xf numFmtId="0" fontId="20" fillId="2" borderId="3" xfId="2" applyFont="1" applyFill="1" applyBorder="1" applyAlignment="1">
      <alignment horizontal="center" vertical="center"/>
    </xf>
    <xf numFmtId="0" fontId="20" fillId="2" borderId="8" xfId="2" applyFont="1" applyFill="1" applyBorder="1" applyAlignment="1">
      <alignment horizontal="center" vertical="center"/>
    </xf>
    <xf numFmtId="0" fontId="23" fillId="0" borderId="6" xfId="2" applyFont="1" applyBorder="1" applyAlignment="1">
      <alignment horizontal="left" vertical="top" wrapText="1"/>
    </xf>
    <xf numFmtId="0" fontId="23" fillId="0" borderId="7" xfId="2" applyFont="1" applyBorder="1" applyAlignment="1">
      <alignment horizontal="left" vertical="top"/>
    </xf>
    <xf numFmtId="0" fontId="23" fillId="0" borderId="5" xfId="2" applyFont="1" applyBorder="1" applyAlignment="1">
      <alignment horizontal="left" vertical="top"/>
    </xf>
    <xf numFmtId="0" fontId="23" fillId="0" borderId="12" xfId="2" applyFont="1" applyBorder="1" applyAlignment="1">
      <alignment horizontal="left" vertical="top"/>
    </xf>
    <xf numFmtId="0" fontId="23" fillId="0" borderId="0" xfId="2" applyFont="1" applyAlignment="1">
      <alignment horizontal="left" vertical="top"/>
    </xf>
    <xf numFmtId="0" fontId="23" fillId="0" borderId="4" xfId="2" applyFont="1" applyBorder="1" applyAlignment="1">
      <alignment horizontal="left" vertical="top"/>
    </xf>
    <xf numFmtId="0" fontId="23" fillId="0" borderId="9" xfId="2" applyFont="1" applyBorder="1" applyAlignment="1">
      <alignment horizontal="left" vertical="top"/>
    </xf>
    <xf numFmtId="0" fontId="23" fillId="0" borderId="10" xfId="2" applyFont="1" applyBorder="1" applyAlignment="1">
      <alignment horizontal="left" vertical="top"/>
    </xf>
    <xf numFmtId="0" fontId="23" fillId="0" borderId="11" xfId="2" applyFont="1" applyBorder="1" applyAlignment="1">
      <alignment horizontal="left" vertical="top"/>
    </xf>
  </cellXfs>
  <cellStyles count="20">
    <cellStyle name="桁区切り 2" xfId="3" xr:uid="{00000000-0005-0000-0000-000000000000}"/>
    <cellStyle name="桁区切り 3" xfId="6" xr:uid="{00000000-0005-0000-0000-000001000000}"/>
    <cellStyle name="桁区切り 3 2" xfId="8" xr:uid="{00000000-0005-0000-0000-000002000000}"/>
    <cellStyle name="桁区切り 3 2 2" xfId="15" xr:uid="{40BF73C7-8D3E-40E0-AD57-06A87243898F}"/>
    <cellStyle name="桁区切り 3 3" xfId="13" xr:uid="{6C313C3F-A033-4784-A351-58978E6E322F}"/>
    <cellStyle name="桁区切り 3 4" xfId="18" xr:uid="{A0466091-2042-4FDF-8B89-6B61341A79A9}"/>
    <cellStyle name="標準" xfId="0" builtinId="0"/>
    <cellStyle name="標準 2" xfId="1" xr:uid="{00000000-0005-0000-0000-000004000000}"/>
    <cellStyle name="標準 2 2" xfId="9" xr:uid="{464ACB8E-94B2-4EEE-A5DD-FDC632447C63}"/>
    <cellStyle name="標準 2 3" xfId="10" xr:uid="{99320821-5EDC-4B1E-AA39-816FC44616FB}"/>
    <cellStyle name="標準 3" xfId="2" xr:uid="{00000000-0005-0000-0000-000005000000}"/>
    <cellStyle name="標準 3 2" xfId="4" xr:uid="{00000000-0005-0000-0000-000006000000}"/>
    <cellStyle name="標準 4" xfId="5" xr:uid="{00000000-0005-0000-0000-000007000000}"/>
    <cellStyle name="標準 4 2" xfId="7" xr:uid="{00000000-0005-0000-0000-000008000000}"/>
    <cellStyle name="標準 4 2 2" xfId="14" xr:uid="{8F891A4B-B6FF-4D70-9F0B-0E2E3CB73058}"/>
    <cellStyle name="標準 4 3" xfId="12" xr:uid="{D1D72C75-B0F2-48AA-89EF-1682AD3C41EC}"/>
    <cellStyle name="標準 4 4" xfId="17" xr:uid="{10ABECA2-D9CC-4075-9D3C-9F41E7FFF921}"/>
    <cellStyle name="標準 5" xfId="11" xr:uid="{0C857A3D-D0BC-439B-B9B4-DE21225DBC97}"/>
    <cellStyle name="標準 5 2" xfId="16" xr:uid="{45385D01-BF7C-49AC-A8F6-923C0ACFC0F3}"/>
    <cellStyle name="標準_021220点検表修正案" xfId="19" xr:uid="{314D1299-1AB0-4B1C-990B-7BB2CF5D0C56}"/>
  </cellStyles>
  <dxfs count="66">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26" Type="http://schemas.openxmlformats.org/officeDocument/2006/relationships/worksheet" Target="worksheets/sheet26.xml" />
  <Relationship Id="rId21" Type="http://schemas.openxmlformats.org/officeDocument/2006/relationships/worksheet" Target="worksheets/sheet21.xml" />
  <Relationship Id="rId42" Type="http://schemas.openxmlformats.org/officeDocument/2006/relationships/worksheet" Target="worksheets/sheet42.xml" />
  <Relationship Id="rId47" Type="http://schemas.openxmlformats.org/officeDocument/2006/relationships/worksheet" Target="worksheets/sheet47.xml" />
  <Relationship Id="rId63" Type="http://schemas.openxmlformats.org/officeDocument/2006/relationships/worksheet" Target="worksheets/sheet63.xml" />
  <Relationship Id="rId68" Type="http://schemas.openxmlformats.org/officeDocument/2006/relationships/worksheet" Target="worksheets/sheet68.xml" />
  <Relationship Id="rId16" Type="http://schemas.openxmlformats.org/officeDocument/2006/relationships/worksheet" Target="worksheets/sheet16.xml" />
  <Relationship Id="rId11" Type="http://schemas.openxmlformats.org/officeDocument/2006/relationships/worksheet" Target="worksheets/sheet11.xml" />
  <Relationship Id="rId32" Type="http://schemas.openxmlformats.org/officeDocument/2006/relationships/worksheet" Target="worksheets/sheet32.xml" />
  <Relationship Id="rId37" Type="http://schemas.openxmlformats.org/officeDocument/2006/relationships/worksheet" Target="worksheets/sheet37.xml" />
  <Relationship Id="rId53" Type="http://schemas.openxmlformats.org/officeDocument/2006/relationships/worksheet" Target="worksheets/sheet53.xml" />
  <Relationship Id="rId58" Type="http://schemas.openxmlformats.org/officeDocument/2006/relationships/worksheet" Target="worksheets/sheet58.xml" />
  <Relationship Id="rId74" Type="http://schemas.openxmlformats.org/officeDocument/2006/relationships/worksheet" Target="worksheets/sheet74.xml" />
  <Relationship Id="rId79" Type="http://schemas.openxmlformats.org/officeDocument/2006/relationships/styles" Target="styles.xml" />
  <Relationship Id="rId5" Type="http://schemas.openxmlformats.org/officeDocument/2006/relationships/worksheet" Target="worksheets/sheet5.xml" />
  <Relationship Id="rId61" Type="http://schemas.openxmlformats.org/officeDocument/2006/relationships/worksheet" Target="worksheets/sheet61.xml" />
  <Relationship Id="rId19" Type="http://schemas.openxmlformats.org/officeDocument/2006/relationships/worksheet" Target="worksheets/sheet19.xml" />
  <Relationship Id="rId14" Type="http://schemas.openxmlformats.org/officeDocument/2006/relationships/worksheet" Target="worksheets/sheet14.xml" />
  <Relationship Id="rId22" Type="http://schemas.openxmlformats.org/officeDocument/2006/relationships/worksheet" Target="worksheets/sheet22.xml" />
  <Relationship Id="rId27" Type="http://schemas.openxmlformats.org/officeDocument/2006/relationships/worksheet" Target="worksheets/sheet27.xml" />
  <Relationship Id="rId30" Type="http://schemas.openxmlformats.org/officeDocument/2006/relationships/worksheet" Target="worksheets/sheet30.xml" />
  <Relationship Id="rId35" Type="http://schemas.openxmlformats.org/officeDocument/2006/relationships/worksheet" Target="worksheets/sheet35.xml" />
  <Relationship Id="rId43" Type="http://schemas.openxmlformats.org/officeDocument/2006/relationships/worksheet" Target="worksheets/sheet43.xml" />
  <Relationship Id="rId48" Type="http://schemas.openxmlformats.org/officeDocument/2006/relationships/worksheet" Target="worksheets/sheet48.xml" />
  <Relationship Id="rId56" Type="http://schemas.openxmlformats.org/officeDocument/2006/relationships/worksheet" Target="worksheets/sheet56.xml" />
  <Relationship Id="rId64" Type="http://schemas.openxmlformats.org/officeDocument/2006/relationships/worksheet" Target="worksheets/sheet64.xml" />
  <Relationship Id="rId69" Type="http://schemas.openxmlformats.org/officeDocument/2006/relationships/worksheet" Target="worksheets/sheet69.xml" />
  <Relationship Id="rId77" Type="http://schemas.openxmlformats.org/officeDocument/2006/relationships/worksheet" Target="worksheets/sheet77.xml" />
  <Relationship Id="rId8" Type="http://schemas.openxmlformats.org/officeDocument/2006/relationships/worksheet" Target="worksheets/sheet8.xml" />
  <Relationship Id="rId51" Type="http://schemas.openxmlformats.org/officeDocument/2006/relationships/worksheet" Target="worksheets/sheet51.xml" />
  <Relationship Id="rId72" Type="http://schemas.openxmlformats.org/officeDocument/2006/relationships/worksheet" Target="worksheets/sheet72.xml" />
  <Relationship Id="rId80" Type="http://schemas.openxmlformats.org/officeDocument/2006/relationships/sharedStrings" Target="sharedStrings.xml" />
  <Relationship Id="rId3" Type="http://schemas.openxmlformats.org/officeDocument/2006/relationships/worksheet" Target="worksheets/sheet3.xml" />
  <Relationship Id="rId12" Type="http://schemas.openxmlformats.org/officeDocument/2006/relationships/worksheet" Target="worksheets/sheet12.xml" />
  <Relationship Id="rId17" Type="http://schemas.openxmlformats.org/officeDocument/2006/relationships/worksheet" Target="worksheets/sheet17.xml" />
  <Relationship Id="rId25" Type="http://schemas.openxmlformats.org/officeDocument/2006/relationships/worksheet" Target="worksheets/sheet25.xml" />
  <Relationship Id="rId33" Type="http://schemas.openxmlformats.org/officeDocument/2006/relationships/worksheet" Target="worksheets/sheet33.xml" />
  <Relationship Id="rId38" Type="http://schemas.openxmlformats.org/officeDocument/2006/relationships/worksheet" Target="worksheets/sheet38.xml" />
  <Relationship Id="rId46" Type="http://schemas.openxmlformats.org/officeDocument/2006/relationships/worksheet" Target="worksheets/sheet46.xml" />
  <Relationship Id="rId59" Type="http://schemas.openxmlformats.org/officeDocument/2006/relationships/worksheet" Target="worksheets/sheet59.xml" />
  <Relationship Id="rId67" Type="http://schemas.openxmlformats.org/officeDocument/2006/relationships/worksheet" Target="worksheets/sheet67.xml" />
  <Relationship Id="rId20" Type="http://schemas.openxmlformats.org/officeDocument/2006/relationships/worksheet" Target="worksheets/sheet20.xml" />
  <Relationship Id="rId41" Type="http://schemas.openxmlformats.org/officeDocument/2006/relationships/worksheet" Target="worksheets/sheet41.xml" />
  <Relationship Id="rId54" Type="http://schemas.openxmlformats.org/officeDocument/2006/relationships/worksheet" Target="worksheets/sheet54.xml" />
  <Relationship Id="rId62" Type="http://schemas.openxmlformats.org/officeDocument/2006/relationships/worksheet" Target="worksheets/sheet62.xml" />
  <Relationship Id="rId70" Type="http://schemas.openxmlformats.org/officeDocument/2006/relationships/worksheet" Target="worksheets/sheet70.xml" />
  <Relationship Id="rId75" Type="http://schemas.openxmlformats.org/officeDocument/2006/relationships/worksheet" Target="worksheets/sheet75.xml" />
  <Relationship Id="rId1" Type="http://schemas.openxmlformats.org/officeDocument/2006/relationships/worksheet" Target="worksheets/sheet1.xml" />
  <Relationship Id="rId6" Type="http://schemas.openxmlformats.org/officeDocument/2006/relationships/worksheet" Target="worksheets/sheet6.xml" />
  <Relationship Id="rId15" Type="http://schemas.openxmlformats.org/officeDocument/2006/relationships/worksheet" Target="worksheets/sheet15.xml" />
  <Relationship Id="rId23" Type="http://schemas.openxmlformats.org/officeDocument/2006/relationships/worksheet" Target="worksheets/sheet23.xml" />
  <Relationship Id="rId28" Type="http://schemas.openxmlformats.org/officeDocument/2006/relationships/worksheet" Target="worksheets/sheet28.xml" />
  <Relationship Id="rId36" Type="http://schemas.openxmlformats.org/officeDocument/2006/relationships/worksheet" Target="worksheets/sheet36.xml" />
  <Relationship Id="rId49" Type="http://schemas.openxmlformats.org/officeDocument/2006/relationships/worksheet" Target="worksheets/sheet49.xml" />
  <Relationship Id="rId57" Type="http://schemas.openxmlformats.org/officeDocument/2006/relationships/worksheet" Target="worksheets/sheet57.xml" />
  <Relationship Id="rId10" Type="http://schemas.openxmlformats.org/officeDocument/2006/relationships/worksheet" Target="worksheets/sheet10.xml" />
  <Relationship Id="rId31" Type="http://schemas.openxmlformats.org/officeDocument/2006/relationships/worksheet" Target="worksheets/sheet31.xml" />
  <Relationship Id="rId44" Type="http://schemas.openxmlformats.org/officeDocument/2006/relationships/worksheet" Target="worksheets/sheet44.xml" />
  <Relationship Id="rId52" Type="http://schemas.openxmlformats.org/officeDocument/2006/relationships/worksheet" Target="worksheets/sheet52.xml" />
  <Relationship Id="rId60" Type="http://schemas.openxmlformats.org/officeDocument/2006/relationships/worksheet" Target="worksheets/sheet60.xml" />
  <Relationship Id="rId65" Type="http://schemas.openxmlformats.org/officeDocument/2006/relationships/worksheet" Target="worksheets/sheet65.xml" />
  <Relationship Id="rId73" Type="http://schemas.openxmlformats.org/officeDocument/2006/relationships/worksheet" Target="worksheets/sheet73.xml" />
  <Relationship Id="rId78" Type="http://schemas.openxmlformats.org/officeDocument/2006/relationships/theme" Target="theme/theme1.xml" />
  <Relationship Id="rId81" Type="http://schemas.openxmlformats.org/officeDocument/2006/relationships/calcChain" Target="calcChain.xml" />
  <Relationship Id="rId4" Type="http://schemas.openxmlformats.org/officeDocument/2006/relationships/worksheet" Target="worksheets/sheet4.xml" />
  <Relationship Id="rId9" Type="http://schemas.openxmlformats.org/officeDocument/2006/relationships/worksheet" Target="worksheets/sheet9.xml" />
  <Relationship Id="rId13" Type="http://schemas.openxmlformats.org/officeDocument/2006/relationships/worksheet" Target="worksheets/sheet13.xml" />
  <Relationship Id="rId18" Type="http://schemas.openxmlformats.org/officeDocument/2006/relationships/worksheet" Target="worksheets/sheet18.xml" />
  <Relationship Id="rId39" Type="http://schemas.openxmlformats.org/officeDocument/2006/relationships/worksheet" Target="worksheets/sheet39.xml" />
  <Relationship Id="rId34" Type="http://schemas.openxmlformats.org/officeDocument/2006/relationships/worksheet" Target="worksheets/sheet34.xml" />
  <Relationship Id="rId50" Type="http://schemas.openxmlformats.org/officeDocument/2006/relationships/worksheet" Target="worksheets/sheet50.xml" />
  <Relationship Id="rId55" Type="http://schemas.openxmlformats.org/officeDocument/2006/relationships/worksheet" Target="worksheets/sheet55.xml" />
  <Relationship Id="rId76" Type="http://schemas.openxmlformats.org/officeDocument/2006/relationships/worksheet" Target="worksheets/sheet76.xml" />
  <Relationship Id="rId7" Type="http://schemas.openxmlformats.org/officeDocument/2006/relationships/worksheet" Target="worksheets/sheet7.xml" />
  <Relationship Id="rId71" Type="http://schemas.openxmlformats.org/officeDocument/2006/relationships/worksheet" Target="worksheets/sheet71.xml" />
  <Relationship Id="rId2" Type="http://schemas.openxmlformats.org/officeDocument/2006/relationships/worksheet" Target="worksheets/sheet2.xml" />
  <Relationship Id="rId29" Type="http://schemas.openxmlformats.org/officeDocument/2006/relationships/worksheet" Target="worksheets/sheet29.xml" />
  <Relationship Id="rId24" Type="http://schemas.openxmlformats.org/officeDocument/2006/relationships/worksheet" Target="worksheets/sheet24.xml" />
  <Relationship Id="rId40" Type="http://schemas.openxmlformats.org/officeDocument/2006/relationships/worksheet" Target="worksheets/sheet40.xml" />
  <Relationship Id="rId45" Type="http://schemas.openxmlformats.org/officeDocument/2006/relationships/worksheet" Target="worksheets/sheet45.xml" />
  <Relationship Id="rId66" Type="http://schemas.openxmlformats.org/officeDocument/2006/relationships/worksheet" Target="worksheets/sheet66.xml" />
</Relationships>
</file>

<file path=xl/drawings/_rels/drawing1.xml.rels>&#65279;<?xml version="1.0" encoding="utf-8" standalone="yes"?>
<Relationships xmlns="http://schemas.openxmlformats.org/package/2006/relationships">
  <Relationship Id="rId3" Type="http://schemas.openxmlformats.org/officeDocument/2006/relationships/image" Target="../media/image3.JPG" />
  <Relationship Id="rId2" Type="http://schemas.openxmlformats.org/officeDocument/2006/relationships/image" Target="../media/image2.jpeg" />
  <Relationship Id="rId1" Type="http://schemas.openxmlformats.org/officeDocument/2006/relationships/image" Target="../media/image1.png" />
  <Relationship Id="rId4" Type="http://schemas.openxmlformats.org/officeDocument/2006/relationships/image" Target="../media/image4.JPG" />
</Relationships>
</file>

<file path=xl/drawings/_rels/drawing2.xml.rels>&#65279;<?xml version="1.0" encoding="utf-8" standalone="yes"?>
<Relationships xmlns="http://schemas.openxmlformats.org/package/2006/relationships">
  <Relationship Id="rId2" Type="http://schemas.openxmlformats.org/officeDocument/2006/relationships/image" Target="../media/image6.jpg" />
  <Relationship Id="rId1" Type="http://schemas.openxmlformats.org/officeDocument/2006/relationships/image" Target="../media/image5.png" />
</Relationships>
</file>

<file path=xl/drawings/_rels/drawing3.xml.rels>&#65279;<?xml version="1.0" encoding="utf-8" standalone="yes"?>
<Relationships xmlns="http://schemas.openxmlformats.org/package/2006/relationships">
  <Relationship Id="rId2" Type="http://schemas.openxmlformats.org/officeDocument/2006/relationships/image" Target="../media/image7.jpg" />
  <Relationship Id="rId1" Type="http://schemas.openxmlformats.org/officeDocument/2006/relationships/image" Target="../media/image5.png" />
</Relationships>
</file>

<file path=xl/drawings/_rels/drawing4.xml.rels>&#65279;<?xml version="1.0" encoding="utf-8" standalone="yes"?>
<Relationships xmlns="http://schemas.openxmlformats.org/package/2006/relationships">
  <Relationship Id="rId3" Type="http://schemas.openxmlformats.org/officeDocument/2006/relationships/image" Target="../media/image10.jpg" />
  <Relationship Id="rId2" Type="http://schemas.openxmlformats.org/officeDocument/2006/relationships/image" Target="../media/image9.JPG" />
  <Relationship Id="rId1" Type="http://schemas.openxmlformats.org/officeDocument/2006/relationships/image" Target="../media/image8.JPG" />
  <Relationship Id="rId4" Type="http://schemas.openxmlformats.org/officeDocument/2006/relationships/image" Target="../media/image11.jpg" />
</Relationships>
</file>

<file path=xl/drawings/_rels/drawing5.xml.rels>&#65279;<?xml version="1.0" encoding="utf-8" standalone="yes"?>
<Relationships xmlns="http://schemas.openxmlformats.org/package/2006/relationships">
  <Relationship Id="rId3" Type="http://schemas.openxmlformats.org/officeDocument/2006/relationships/image" Target="../media/image14.jpg" />
  <Relationship Id="rId2" Type="http://schemas.openxmlformats.org/officeDocument/2006/relationships/image" Target="../media/image13.jpg" />
  <Relationship Id="rId1" Type="http://schemas.openxmlformats.org/officeDocument/2006/relationships/image" Target="../media/image12.JPG" />
  <Relationship Id="rId4" Type="http://schemas.openxmlformats.org/officeDocument/2006/relationships/image" Target="../media/image15.JPG" />
</Relationships>
</file>

<file path=xl/drawings/_rels/drawing6.xml.rels>&#65279;<?xml version="1.0" encoding="utf-8" standalone="yes"?>
<Relationships xmlns="http://schemas.openxmlformats.org/package/2006/relationships">
  <Relationship Id="rId3" Type="http://schemas.openxmlformats.org/officeDocument/2006/relationships/image" Target="../media/image18.jpeg" />
  <Relationship Id="rId2" Type="http://schemas.openxmlformats.org/officeDocument/2006/relationships/image" Target="../media/image17.jpeg" />
  <Relationship Id="rId1" Type="http://schemas.openxmlformats.org/officeDocument/2006/relationships/image" Target="../media/image16.JPG" />
  <Relationship Id="rId4" Type="http://schemas.openxmlformats.org/officeDocument/2006/relationships/image" Target="../media/image19.jpeg" />
</Relationships>
</file>

<file path=xl/drawings/_rels/drawing7.xml.rels>&#65279;<?xml version="1.0" encoding="utf-8" standalone="yes"?>
<Relationships xmlns="http://schemas.openxmlformats.org/package/2006/relationships">
  <Relationship Id="rId3" Type="http://schemas.openxmlformats.org/officeDocument/2006/relationships/image" Target="../media/image22.jpeg" />
  <Relationship Id="rId2" Type="http://schemas.openxmlformats.org/officeDocument/2006/relationships/image" Target="../media/image21.jpeg" />
  <Relationship Id="rId1" Type="http://schemas.openxmlformats.org/officeDocument/2006/relationships/image" Target="../media/image20.JPG" />
  <Relationship Id="rId4" Type="http://schemas.openxmlformats.org/officeDocument/2006/relationships/image" Target="../media/image23.jpeg" />
</Relationships>
</file>

<file path=xl/drawings/_rels/drawing8.xml.rels>&#65279;<?xml version="1.0" encoding="utf-8" standalone="yes"?>
<Relationships xmlns="http://schemas.openxmlformats.org/package/2006/relationships">
  <Relationship Id="rId3" Type="http://schemas.openxmlformats.org/officeDocument/2006/relationships/image" Target="../media/image26.JPG" />
  <Relationship Id="rId2" Type="http://schemas.openxmlformats.org/officeDocument/2006/relationships/image" Target="../media/image25.jpg" />
  <Relationship Id="rId1" Type="http://schemas.openxmlformats.org/officeDocument/2006/relationships/image" Target="../media/image24.jpeg" />
  <Relationship Id="rId4" Type="http://schemas.openxmlformats.org/officeDocument/2006/relationships/image" Target="../media/image27.JPG" />
</Relationships>
</file>

<file path=xl/drawings/_rels/drawing9.xml.rels>&#65279;<?xml version="1.0" encoding="utf-8" standalone="yes"?>
<Relationships xmlns="http://schemas.openxmlformats.org/package/2006/relationships">
  <Relationship Id="rId3" Type="http://schemas.openxmlformats.org/officeDocument/2006/relationships/image" Target="../media/image30.jpeg" />
  <Relationship Id="rId2" Type="http://schemas.openxmlformats.org/officeDocument/2006/relationships/image" Target="../media/image29.jpeg" />
  <Relationship Id="rId1" Type="http://schemas.openxmlformats.org/officeDocument/2006/relationships/image" Target="../media/image28.jpeg" />
  <Relationship Id="rId4" Type="http://schemas.openxmlformats.org/officeDocument/2006/relationships/image" Target="../media/image31.jpeg" />
</Relationships>
</file>

<file path=xl/drawings/_rels/drawing10.xml.rels>&#65279;<?xml version="1.0" encoding="utf-8" standalone="yes"?>
<Relationships xmlns="http://schemas.openxmlformats.org/package/2006/relationships">
  <Relationship Id="rId3" Type="http://schemas.openxmlformats.org/officeDocument/2006/relationships/image" Target="../media/image34.jpeg" />
  <Relationship Id="rId2" Type="http://schemas.openxmlformats.org/officeDocument/2006/relationships/image" Target="../media/image33.jpeg" />
  <Relationship Id="rId1" Type="http://schemas.openxmlformats.org/officeDocument/2006/relationships/image" Target="../media/image32.JPG" />
  <Relationship Id="rId4" Type="http://schemas.openxmlformats.org/officeDocument/2006/relationships/image" Target="../media/image35.JPG" />
</Relationships>
</file>

<file path=xl/drawings/_rels/drawing11.xml.rels>&#65279;<?xml version="1.0" encoding="utf-8" standalone="yes"?>
<Relationships xmlns="http://schemas.openxmlformats.org/package/2006/relationships">
  <Relationship Id="rId3" Type="http://schemas.openxmlformats.org/officeDocument/2006/relationships/image" Target="../media/image38.jpeg" />
  <Relationship Id="rId2" Type="http://schemas.openxmlformats.org/officeDocument/2006/relationships/image" Target="../media/image37.jpeg" />
  <Relationship Id="rId1" Type="http://schemas.openxmlformats.org/officeDocument/2006/relationships/image" Target="../media/image36.jpeg" />
  <Relationship Id="rId4" Type="http://schemas.openxmlformats.org/officeDocument/2006/relationships/image" Target="../media/image39.jpeg" />
</Relationships>
</file>

<file path=xl/drawings/_rels/drawing12.xml.rels>&#65279;<?xml version="1.0" encoding="utf-8" standalone="yes"?>
<Relationships xmlns="http://schemas.openxmlformats.org/package/2006/relationships">
  <Relationship Id="rId3" Type="http://schemas.openxmlformats.org/officeDocument/2006/relationships/image" Target="../media/image42.jpeg" />
  <Relationship Id="rId2" Type="http://schemas.openxmlformats.org/officeDocument/2006/relationships/image" Target="../media/image41.jpeg" />
  <Relationship Id="rId1" Type="http://schemas.openxmlformats.org/officeDocument/2006/relationships/image" Target="../media/image40.jpeg" />
  <Relationship Id="rId4" Type="http://schemas.openxmlformats.org/officeDocument/2006/relationships/image" Target="../media/image43.JPG" />
</Relationships>
</file>

<file path=xl/drawings/_rels/drawing13.xml.rels>&#65279;<?xml version="1.0" encoding="utf-8" standalone="yes"?>
<Relationships xmlns="http://schemas.openxmlformats.org/package/2006/relationships">
  <Relationship Id="rId3" Type="http://schemas.openxmlformats.org/officeDocument/2006/relationships/image" Target="../media/image46.jpeg" />
  <Relationship Id="rId2" Type="http://schemas.openxmlformats.org/officeDocument/2006/relationships/image" Target="../media/image45.jpg" />
  <Relationship Id="rId1" Type="http://schemas.openxmlformats.org/officeDocument/2006/relationships/image" Target="../media/image44.JPG" />
  <Relationship Id="rId4" Type="http://schemas.openxmlformats.org/officeDocument/2006/relationships/image" Target="../media/image47.jpg" />
</Relationships>
</file>

<file path=xl/drawings/_rels/drawing14.xml.rels>&#65279;<?xml version="1.0" encoding="utf-8" standalone="yes"?>
<Relationships xmlns="http://schemas.openxmlformats.org/package/2006/relationships">
  <Relationship Id="rId3" Type="http://schemas.openxmlformats.org/officeDocument/2006/relationships/image" Target="../media/image50.jpeg" />
  <Relationship Id="rId2" Type="http://schemas.openxmlformats.org/officeDocument/2006/relationships/image" Target="../media/image49.jpeg" />
  <Relationship Id="rId1" Type="http://schemas.openxmlformats.org/officeDocument/2006/relationships/image" Target="../media/image48.jpeg" />
  <Relationship Id="rId4" Type="http://schemas.openxmlformats.org/officeDocument/2006/relationships/image" Target="../media/image51.jpeg" />
</Relationships>
</file>

<file path=xl/drawings/_rels/drawing15.xml.rels>&#65279;<?xml version="1.0" encoding="utf-8" standalone="yes"?>
<Relationships xmlns="http://schemas.openxmlformats.org/package/2006/relationships">
  <Relationship Id="rId3" Type="http://schemas.openxmlformats.org/officeDocument/2006/relationships/image" Target="../media/image54.jpeg" />
  <Relationship Id="rId2" Type="http://schemas.openxmlformats.org/officeDocument/2006/relationships/image" Target="../media/image53.jpeg" />
  <Relationship Id="rId1" Type="http://schemas.openxmlformats.org/officeDocument/2006/relationships/image" Target="../media/image52.JPG" />
  <Relationship Id="rId4" Type="http://schemas.openxmlformats.org/officeDocument/2006/relationships/image" Target="../media/image55.jpeg" />
</Relationships>
</file>

<file path=xl/drawings/_rels/drawing16.xml.rels>&#65279;<?xml version="1.0" encoding="utf-8" standalone="yes"?>
<Relationships xmlns="http://schemas.openxmlformats.org/package/2006/relationships">
  <Relationship Id="rId3" Type="http://schemas.openxmlformats.org/officeDocument/2006/relationships/image" Target="../media/image58.jpg" />
  <Relationship Id="rId2" Type="http://schemas.openxmlformats.org/officeDocument/2006/relationships/image" Target="../media/image57.jpeg" />
  <Relationship Id="rId1" Type="http://schemas.openxmlformats.org/officeDocument/2006/relationships/image" Target="../media/image56.jpeg" />
  <Relationship Id="rId4" Type="http://schemas.openxmlformats.org/officeDocument/2006/relationships/image" Target="../media/image59.jpeg" />
</Relationships>
</file>

<file path=xl/drawings/_rels/drawing17.xml.rels>&#65279;<?xml version="1.0" encoding="utf-8" standalone="yes"?>
<Relationships xmlns="http://schemas.openxmlformats.org/package/2006/relationships">
  <Relationship Id="rId3" Type="http://schemas.openxmlformats.org/officeDocument/2006/relationships/image" Target="../media/image62.jpeg" />
  <Relationship Id="rId2" Type="http://schemas.openxmlformats.org/officeDocument/2006/relationships/image" Target="../media/image61.jpg" />
  <Relationship Id="rId1" Type="http://schemas.openxmlformats.org/officeDocument/2006/relationships/image" Target="../media/image60.jpeg" />
  <Relationship Id="rId4" Type="http://schemas.openxmlformats.org/officeDocument/2006/relationships/image" Target="../media/image63.jpeg" />
</Relationships>
</file>

<file path=xl/drawings/_rels/drawing18.xml.rels>&#65279;<?xml version="1.0" encoding="utf-8" standalone="yes"?>
<Relationships xmlns="http://schemas.openxmlformats.org/package/2006/relationships">
  <Relationship Id="rId3" Type="http://schemas.openxmlformats.org/officeDocument/2006/relationships/image" Target="../media/image66.jpg" />
  <Relationship Id="rId2" Type="http://schemas.openxmlformats.org/officeDocument/2006/relationships/image" Target="../media/image65.jpeg" />
  <Relationship Id="rId1" Type="http://schemas.openxmlformats.org/officeDocument/2006/relationships/image" Target="../media/image64.jpeg" />
  <Relationship Id="rId4" Type="http://schemas.openxmlformats.org/officeDocument/2006/relationships/image" Target="../media/image67.jpeg" />
</Relationships>
</file>

<file path=xl/drawings/_rels/drawing19.xml.rels>&#65279;<?xml version="1.0" encoding="utf-8" standalone="yes"?>
<Relationships xmlns="http://schemas.openxmlformats.org/package/2006/relationships">
  <Relationship Id="rId3" Type="http://schemas.openxmlformats.org/officeDocument/2006/relationships/image" Target="../media/image70.JPG" />
  <Relationship Id="rId2" Type="http://schemas.openxmlformats.org/officeDocument/2006/relationships/image" Target="../media/image69.jpeg" />
  <Relationship Id="rId1" Type="http://schemas.openxmlformats.org/officeDocument/2006/relationships/image" Target="../media/image68.JPG" />
  <Relationship Id="rId4" Type="http://schemas.openxmlformats.org/officeDocument/2006/relationships/image" Target="../media/image71.jpg" />
</Relationships>
</file>

<file path=xl/drawings/_rels/drawing20.xml.rels>&#65279;<?xml version="1.0" encoding="utf-8" standalone="yes"?>
<Relationships xmlns="http://schemas.openxmlformats.org/package/2006/relationships">
  <Relationship Id="rId3" Type="http://schemas.openxmlformats.org/officeDocument/2006/relationships/image" Target="../media/image74.JPG" />
  <Relationship Id="rId2" Type="http://schemas.openxmlformats.org/officeDocument/2006/relationships/image" Target="../media/image73.jpeg" />
  <Relationship Id="rId1" Type="http://schemas.openxmlformats.org/officeDocument/2006/relationships/image" Target="../media/image72.jpeg" />
  <Relationship Id="rId4" Type="http://schemas.openxmlformats.org/officeDocument/2006/relationships/image" Target="../media/image75.JPG" />
</Relationships>
</file>

<file path=xl/drawings/_rels/drawing21.xml.rels>&#65279;<?xml version="1.0" encoding="utf-8" standalone="yes"?>
<Relationships xmlns="http://schemas.openxmlformats.org/package/2006/relationships">
  <Relationship Id="rId3" Type="http://schemas.openxmlformats.org/officeDocument/2006/relationships/image" Target="../media/image78.jpeg" />
  <Relationship Id="rId2" Type="http://schemas.openxmlformats.org/officeDocument/2006/relationships/image" Target="../media/image77.jpeg" />
  <Relationship Id="rId1" Type="http://schemas.openxmlformats.org/officeDocument/2006/relationships/image" Target="../media/image76.jpg" />
  <Relationship Id="rId4" Type="http://schemas.openxmlformats.org/officeDocument/2006/relationships/image" Target="../media/image79.jpeg" />
</Relationships>
</file>

<file path=xl/drawings/_rels/drawing22.xml.rels>&#65279;<?xml version="1.0" encoding="utf-8" standalone="yes"?>
<Relationships xmlns="http://schemas.openxmlformats.org/package/2006/relationships">
  <Relationship Id="rId3" Type="http://schemas.openxmlformats.org/officeDocument/2006/relationships/image" Target="../media/image82.jpeg" />
  <Relationship Id="rId2" Type="http://schemas.openxmlformats.org/officeDocument/2006/relationships/image" Target="../media/image81.jpeg" />
  <Relationship Id="rId1" Type="http://schemas.openxmlformats.org/officeDocument/2006/relationships/image" Target="../media/image80.jpg" />
  <Relationship Id="rId4" Type="http://schemas.openxmlformats.org/officeDocument/2006/relationships/image" Target="../media/image83.jpeg" />
</Relationships>
</file>

<file path=xl/drawings/_rels/drawing23.xml.rels>&#65279;<?xml version="1.0" encoding="utf-8" standalone="yes"?>
<Relationships xmlns="http://schemas.openxmlformats.org/package/2006/relationships">
  <Relationship Id="rId3" Type="http://schemas.openxmlformats.org/officeDocument/2006/relationships/image" Target="../media/image86.jpeg" />
  <Relationship Id="rId2" Type="http://schemas.openxmlformats.org/officeDocument/2006/relationships/image" Target="../media/image85.jpeg" />
  <Relationship Id="rId1" Type="http://schemas.openxmlformats.org/officeDocument/2006/relationships/image" Target="../media/image84.jpeg" />
  <Relationship Id="rId4" Type="http://schemas.openxmlformats.org/officeDocument/2006/relationships/image" Target="../media/image87.jpeg" />
</Relationships>
</file>

<file path=xl/drawings/_rels/drawing24.xml.rels>&#65279;<?xml version="1.0" encoding="utf-8" standalone="yes"?>
<Relationships xmlns="http://schemas.openxmlformats.org/package/2006/relationships">
  <Relationship Id="rId3" Type="http://schemas.openxmlformats.org/officeDocument/2006/relationships/image" Target="../media/image90.JPG" />
  <Relationship Id="rId2" Type="http://schemas.openxmlformats.org/officeDocument/2006/relationships/image" Target="../media/image89.jpeg" />
  <Relationship Id="rId1" Type="http://schemas.openxmlformats.org/officeDocument/2006/relationships/image" Target="../media/image88.jpeg" />
  <Relationship Id="rId4" Type="http://schemas.openxmlformats.org/officeDocument/2006/relationships/image" Target="../media/image91.jpeg" />
</Relationships>
</file>

<file path=xl/drawings/_rels/drawing25.xml.rels>&#65279;<?xml version="1.0" encoding="utf-8" standalone="yes"?>
<Relationships xmlns="http://schemas.openxmlformats.org/package/2006/relationships">
  <Relationship Id="rId3" Type="http://schemas.openxmlformats.org/officeDocument/2006/relationships/image" Target="../media/image94.jpeg" />
  <Relationship Id="rId2" Type="http://schemas.openxmlformats.org/officeDocument/2006/relationships/image" Target="../media/image93.jpeg" />
  <Relationship Id="rId1" Type="http://schemas.openxmlformats.org/officeDocument/2006/relationships/image" Target="../media/image92.jpeg" />
  <Relationship Id="rId4" Type="http://schemas.openxmlformats.org/officeDocument/2006/relationships/image" Target="../media/image95.jpeg" />
</Relationships>
</file>

<file path=xl/drawings/_rels/drawing26.xml.rels>&#65279;<?xml version="1.0" encoding="utf-8" standalone="yes"?>
<Relationships xmlns="http://schemas.openxmlformats.org/package/2006/relationships">
  <Relationship Id="rId3" Type="http://schemas.openxmlformats.org/officeDocument/2006/relationships/image" Target="../media/image98.jpeg" />
  <Relationship Id="rId2" Type="http://schemas.openxmlformats.org/officeDocument/2006/relationships/image" Target="../media/image97.jpeg" />
  <Relationship Id="rId1" Type="http://schemas.openxmlformats.org/officeDocument/2006/relationships/image" Target="../media/image96.jpeg" />
  <Relationship Id="rId4" Type="http://schemas.openxmlformats.org/officeDocument/2006/relationships/image" Target="../media/image99.jpeg" />
</Relationships>
</file>

<file path=xl/drawings/_rels/drawing27.xml.rels>&#65279;<?xml version="1.0" encoding="utf-8" standalone="yes"?>
<Relationships xmlns="http://schemas.openxmlformats.org/package/2006/relationships">
  <Relationship Id="rId3" Type="http://schemas.openxmlformats.org/officeDocument/2006/relationships/image" Target="../media/image102.jpeg" />
  <Relationship Id="rId2" Type="http://schemas.openxmlformats.org/officeDocument/2006/relationships/image" Target="../media/image101.JPG" />
  <Relationship Id="rId1" Type="http://schemas.openxmlformats.org/officeDocument/2006/relationships/image" Target="../media/image100.jpeg" />
  <Relationship Id="rId4" Type="http://schemas.openxmlformats.org/officeDocument/2006/relationships/image" Target="../media/image103.JPG" />
</Relationships>
</file>

<file path=xl/drawings/_rels/drawing28.xml.rels>&#65279;<?xml version="1.0" encoding="utf-8" standalone="yes"?>
<Relationships xmlns="http://schemas.openxmlformats.org/package/2006/relationships">
  <Relationship Id="rId3" Type="http://schemas.openxmlformats.org/officeDocument/2006/relationships/image" Target="../media/image106.jpeg" />
  <Relationship Id="rId2" Type="http://schemas.openxmlformats.org/officeDocument/2006/relationships/image" Target="../media/image105.JPG" />
  <Relationship Id="rId1" Type="http://schemas.openxmlformats.org/officeDocument/2006/relationships/image" Target="../media/image104.jpeg" />
  <Relationship Id="rId4" Type="http://schemas.openxmlformats.org/officeDocument/2006/relationships/image" Target="../media/image107.JPG" />
</Relationships>
</file>

<file path=xl/drawings/_rels/drawing29.xml.rels>&#65279;<?xml version="1.0" encoding="utf-8" standalone="yes"?>
<Relationships xmlns="http://schemas.openxmlformats.org/package/2006/relationships">
  <Relationship Id="rId3" Type="http://schemas.openxmlformats.org/officeDocument/2006/relationships/image" Target="../media/image110.JPG" />
  <Relationship Id="rId2" Type="http://schemas.openxmlformats.org/officeDocument/2006/relationships/image" Target="../media/image109.jpeg" />
  <Relationship Id="rId1" Type="http://schemas.openxmlformats.org/officeDocument/2006/relationships/image" Target="../media/image108.jpeg" />
  <Relationship Id="rId4" Type="http://schemas.openxmlformats.org/officeDocument/2006/relationships/image" Target="../media/image111.jpeg" />
</Relationships>
</file>

<file path=xl/drawings/_rels/drawing30.xml.rels>&#65279;<?xml version="1.0" encoding="utf-8" standalone="yes"?>
<Relationships xmlns="http://schemas.openxmlformats.org/package/2006/relationships">
  <Relationship Id="rId3" Type="http://schemas.openxmlformats.org/officeDocument/2006/relationships/image" Target="../media/image114.jpg" />
  <Relationship Id="rId2" Type="http://schemas.openxmlformats.org/officeDocument/2006/relationships/image" Target="../media/image113.jpeg" />
  <Relationship Id="rId1" Type="http://schemas.openxmlformats.org/officeDocument/2006/relationships/image" Target="../media/image112.jpeg" />
  <Relationship Id="rId4" Type="http://schemas.openxmlformats.org/officeDocument/2006/relationships/image" Target="../media/image115.JPG" />
</Relationships>
</file>

<file path=xl/drawings/_rels/drawing31.xml.rels>&#65279;<?xml version="1.0" encoding="utf-8" standalone="yes"?>
<Relationships xmlns="http://schemas.openxmlformats.org/package/2006/relationships">
  <Relationship Id="rId3" Type="http://schemas.openxmlformats.org/officeDocument/2006/relationships/image" Target="../media/image118.JPG" />
  <Relationship Id="rId2" Type="http://schemas.openxmlformats.org/officeDocument/2006/relationships/image" Target="../media/image117.jpeg" />
  <Relationship Id="rId1" Type="http://schemas.openxmlformats.org/officeDocument/2006/relationships/image" Target="../media/image116.jpg" />
  <Relationship Id="rId4" Type="http://schemas.openxmlformats.org/officeDocument/2006/relationships/image" Target="../media/image119.jpeg" />
</Relationships>
</file>

<file path=xl/drawings/_rels/drawing32.xml.rels>&#65279;<?xml version="1.0" encoding="utf-8" standalone="yes"?>
<Relationships xmlns="http://schemas.openxmlformats.org/package/2006/relationships">
  <Relationship Id="rId3" Type="http://schemas.openxmlformats.org/officeDocument/2006/relationships/image" Target="../media/image122.jpeg" />
  <Relationship Id="rId2" Type="http://schemas.openxmlformats.org/officeDocument/2006/relationships/image" Target="../media/image121.JPG" />
  <Relationship Id="rId1" Type="http://schemas.openxmlformats.org/officeDocument/2006/relationships/image" Target="../media/image120.JPG" />
  <Relationship Id="rId4" Type="http://schemas.openxmlformats.org/officeDocument/2006/relationships/image" Target="../media/image123.jpeg" />
</Relationships>
</file>

<file path=xl/drawings/_rels/drawing33.xml.rels>&#65279;<?xml version="1.0" encoding="utf-8" standalone="yes"?>
<Relationships xmlns="http://schemas.openxmlformats.org/package/2006/relationships">
  <Relationship Id="rId3" Type="http://schemas.openxmlformats.org/officeDocument/2006/relationships/image" Target="../media/image126.jpeg" />
  <Relationship Id="rId2" Type="http://schemas.openxmlformats.org/officeDocument/2006/relationships/image" Target="../media/image125.jpeg" />
  <Relationship Id="rId1" Type="http://schemas.openxmlformats.org/officeDocument/2006/relationships/image" Target="../media/image124.JPG" />
  <Relationship Id="rId4" Type="http://schemas.openxmlformats.org/officeDocument/2006/relationships/image" Target="../media/image127.jpeg" />
</Relationships>
</file>

<file path=xl/drawings/_rels/drawing34.xml.rels>&#65279;<?xml version="1.0" encoding="utf-8" standalone="yes"?>
<Relationships xmlns="http://schemas.openxmlformats.org/package/2006/relationships">
  <Relationship Id="rId3" Type="http://schemas.openxmlformats.org/officeDocument/2006/relationships/image" Target="../media/image130.jpg" />
  <Relationship Id="rId2" Type="http://schemas.openxmlformats.org/officeDocument/2006/relationships/image" Target="../media/image129.jpeg" />
  <Relationship Id="rId1" Type="http://schemas.openxmlformats.org/officeDocument/2006/relationships/image" Target="../media/image128.jpeg" />
  <Relationship Id="rId4" Type="http://schemas.openxmlformats.org/officeDocument/2006/relationships/image" Target="../media/image131.jpeg" />
</Relationships>
</file>

<file path=xl/drawings/_rels/drawing35.xml.rels>&#65279;<?xml version="1.0" encoding="utf-8" standalone="yes"?>
<Relationships xmlns="http://schemas.openxmlformats.org/package/2006/relationships">
  <Relationship Id="rId3" Type="http://schemas.openxmlformats.org/officeDocument/2006/relationships/image" Target="../media/image134.jpeg" />
  <Relationship Id="rId2" Type="http://schemas.openxmlformats.org/officeDocument/2006/relationships/image" Target="../media/image133.jpeg" />
  <Relationship Id="rId1" Type="http://schemas.openxmlformats.org/officeDocument/2006/relationships/image" Target="../media/image132.jpeg" />
  <Relationship Id="rId4" Type="http://schemas.openxmlformats.org/officeDocument/2006/relationships/image" Target="../media/image135.jpeg" />
</Relationships>
</file>

<file path=xl/drawings/_rels/drawing36.xml.rels>&#65279;<?xml version="1.0" encoding="utf-8" standalone="yes"?>
<Relationships xmlns="http://schemas.openxmlformats.org/package/2006/relationships">
  <Relationship Id="rId3" Type="http://schemas.openxmlformats.org/officeDocument/2006/relationships/image" Target="../media/image138.JPG" />
  <Relationship Id="rId2" Type="http://schemas.openxmlformats.org/officeDocument/2006/relationships/image" Target="../media/image137.jpeg" />
  <Relationship Id="rId1" Type="http://schemas.openxmlformats.org/officeDocument/2006/relationships/image" Target="../media/image136.jpeg" />
  <Relationship Id="rId4" Type="http://schemas.openxmlformats.org/officeDocument/2006/relationships/image" Target="../media/image139.jpeg" />
</Relationships>
</file>

<file path=xl/drawings/_rels/drawing37.xml.rels>&#65279;<?xml version="1.0" encoding="utf-8" standalone="yes"?>
<Relationships xmlns="http://schemas.openxmlformats.org/package/2006/relationships">
  <Relationship Id="rId3" Type="http://schemas.openxmlformats.org/officeDocument/2006/relationships/image" Target="../media/image142.jpeg" />
  <Relationship Id="rId2" Type="http://schemas.openxmlformats.org/officeDocument/2006/relationships/image" Target="../media/image141.jpeg" />
  <Relationship Id="rId1" Type="http://schemas.openxmlformats.org/officeDocument/2006/relationships/image" Target="../media/image140.jpeg" />
  <Relationship Id="rId4" Type="http://schemas.openxmlformats.org/officeDocument/2006/relationships/image" Target="../media/image143.jpeg" />
</Relationships>
</file>

<file path=xl/drawings/_rels/drawing38.xml.rels>&#65279;<?xml version="1.0" encoding="utf-8" standalone="yes"?>
<Relationships xmlns="http://schemas.openxmlformats.org/package/2006/relationships">
  <Relationship Id="rId3" Type="http://schemas.openxmlformats.org/officeDocument/2006/relationships/image" Target="../media/image146.jpeg" />
  <Relationship Id="rId2" Type="http://schemas.openxmlformats.org/officeDocument/2006/relationships/image" Target="../media/image145.jpeg" />
  <Relationship Id="rId1" Type="http://schemas.openxmlformats.org/officeDocument/2006/relationships/image" Target="../media/image144.jpeg" />
  <Relationship Id="rId4" Type="http://schemas.openxmlformats.org/officeDocument/2006/relationships/image" Target="../media/image147.jpeg" />
</Relationships>
</file>

<file path=xl/drawings/_rels/drawing39.xml.rels>&#65279;<?xml version="1.0" encoding="utf-8" standalone="yes"?>
<Relationships xmlns="http://schemas.openxmlformats.org/package/2006/relationships">
  <Relationship Id="rId3" Type="http://schemas.openxmlformats.org/officeDocument/2006/relationships/image" Target="../media/image150.jpg" />
  <Relationship Id="rId2" Type="http://schemas.openxmlformats.org/officeDocument/2006/relationships/image" Target="../media/image149.JPG" />
  <Relationship Id="rId1" Type="http://schemas.openxmlformats.org/officeDocument/2006/relationships/image" Target="../media/image148.jpeg" />
  <Relationship Id="rId4" Type="http://schemas.openxmlformats.org/officeDocument/2006/relationships/image" Target="../media/image151.jpeg" />
</Relationships>
</file>

<file path=xl/drawings/_rels/drawing40.xml.rels>&#65279;<?xml version="1.0" encoding="utf-8" standalone="yes"?>
<Relationships xmlns="http://schemas.openxmlformats.org/package/2006/relationships">
  <Relationship Id="rId3" Type="http://schemas.openxmlformats.org/officeDocument/2006/relationships/image" Target="../media/image154.JPG" />
  <Relationship Id="rId2" Type="http://schemas.openxmlformats.org/officeDocument/2006/relationships/image" Target="../media/image153.jpeg" />
  <Relationship Id="rId1" Type="http://schemas.openxmlformats.org/officeDocument/2006/relationships/image" Target="../media/image152.jpeg" />
  <Relationship Id="rId4" Type="http://schemas.openxmlformats.org/officeDocument/2006/relationships/image" Target="../media/image155.jpeg" />
</Relationships>
</file>

<file path=xl/drawings/_rels/drawing41.xml.rels>&#65279;<?xml version="1.0" encoding="utf-8" standalone="yes"?>
<Relationships xmlns="http://schemas.openxmlformats.org/package/2006/relationships">
  <Relationship Id="rId3" Type="http://schemas.openxmlformats.org/officeDocument/2006/relationships/image" Target="../media/image158.jpeg" />
  <Relationship Id="rId2" Type="http://schemas.openxmlformats.org/officeDocument/2006/relationships/image" Target="../media/image157.JPG" />
  <Relationship Id="rId1" Type="http://schemas.openxmlformats.org/officeDocument/2006/relationships/image" Target="../media/image156.jpeg" />
  <Relationship Id="rId4" Type="http://schemas.openxmlformats.org/officeDocument/2006/relationships/image" Target="../media/image159.JPG" />
</Relationships>
</file>

<file path=xl/drawings/_rels/drawing42.xml.rels>&#65279;<?xml version="1.0" encoding="utf-8" standalone="yes"?>
<Relationships xmlns="http://schemas.openxmlformats.org/package/2006/relationships">
  <Relationship Id="rId3" Type="http://schemas.openxmlformats.org/officeDocument/2006/relationships/image" Target="../media/image162.jpeg" />
  <Relationship Id="rId2" Type="http://schemas.openxmlformats.org/officeDocument/2006/relationships/image" Target="../media/image161.jpg" />
  <Relationship Id="rId1" Type="http://schemas.openxmlformats.org/officeDocument/2006/relationships/image" Target="../media/image160.JPG" />
  <Relationship Id="rId4" Type="http://schemas.openxmlformats.org/officeDocument/2006/relationships/image" Target="../media/image163.jpeg" />
</Relationships>
</file>

<file path=xl/drawings/_rels/drawing43.xml.rels>&#65279;<?xml version="1.0" encoding="utf-8" standalone="yes"?>
<Relationships xmlns="http://schemas.openxmlformats.org/package/2006/relationships">
  <Relationship Id="rId2" Type="http://schemas.openxmlformats.org/officeDocument/2006/relationships/image" Target="../media/image165.JPG" />
  <Relationship Id="rId1" Type="http://schemas.openxmlformats.org/officeDocument/2006/relationships/image" Target="../media/image164.JPG" />
</Relationships>
</file>

<file path=xl/drawings/_rels/drawing44.xml.rels>&#65279;<?xml version="1.0" encoding="utf-8" standalone="yes"?>
<Relationships xmlns="http://schemas.openxmlformats.org/package/2006/relationships">
  <Relationship Id="rId2" Type="http://schemas.openxmlformats.org/officeDocument/2006/relationships/image" Target="../media/image167.jpeg" />
  <Relationship Id="rId1" Type="http://schemas.openxmlformats.org/officeDocument/2006/relationships/image" Target="../media/image166.jpeg" />
</Relationships>
</file>

<file path=xl/drawings/_rels/drawing45.xml.rels>&#65279;<?xml version="1.0" encoding="utf-8" standalone="yes"?>
<Relationships xmlns="http://schemas.openxmlformats.org/package/2006/relationships">
  <Relationship Id="rId1" Type="http://schemas.openxmlformats.org/officeDocument/2006/relationships/image" Target="../media/image168.jpg" />
</Relationships>
</file>

<file path=xl/drawings/_rels/drawing46.xml.rels>&#65279;<?xml version="1.0" encoding="utf-8" standalone="yes"?>
<Relationships xmlns="http://schemas.openxmlformats.org/package/2006/relationships">
  <Relationship Id="rId1" Type="http://schemas.openxmlformats.org/officeDocument/2006/relationships/image" Target="../media/image169.jpg" />
</Relationships>
</file>

<file path=xl/drawings/_rels/drawing47.xml.rels>&#65279;<?xml version="1.0" encoding="utf-8" standalone="yes"?>
<Relationships xmlns="http://schemas.openxmlformats.org/package/2006/relationships">
  <Relationship Id="rId1" Type="http://schemas.openxmlformats.org/officeDocument/2006/relationships/image" Target="../media/image170.jpg" />
</Relationships>
</file>

<file path=xl/drawings/_rels/drawing48.xml.rels>&#65279;<?xml version="1.0" encoding="utf-8" standalone="yes"?>
<Relationships xmlns="http://schemas.openxmlformats.org/package/2006/relationships">
  <Relationship Id="rId1" Type="http://schemas.openxmlformats.org/officeDocument/2006/relationships/image" Target="../media/image171.jpg" />
</Relationships>
</file>

<file path=xl/drawings/_rels/drawing49.xml.rels>&#65279;<?xml version="1.0" encoding="utf-8" standalone="yes"?>
<Relationships xmlns="http://schemas.openxmlformats.org/package/2006/relationships">
  <Relationship Id="rId1" Type="http://schemas.openxmlformats.org/officeDocument/2006/relationships/image" Target="../media/image172.jpeg" />
</Relationships>
</file>

<file path=xl/drawings/_rels/drawing50.xml.rels>&#65279;<?xml version="1.0" encoding="utf-8" standalone="yes"?>
<Relationships xmlns="http://schemas.openxmlformats.org/package/2006/relationships">
  <Relationship Id="rId1" Type="http://schemas.openxmlformats.org/officeDocument/2006/relationships/image" Target="../media/image173.jpeg" />
</Relationships>
</file>

<file path=xl/drawings/_rels/drawing51.xml.rels>&#65279;<?xml version="1.0" encoding="utf-8" standalone="yes"?>
<Relationships xmlns="http://schemas.openxmlformats.org/package/2006/relationships">
  <Relationship Id="rId1" Type="http://schemas.openxmlformats.org/officeDocument/2006/relationships/image" Target="../media/image174.jpg" />
</Relationships>
</file>

<file path=xl/drawings/_rels/drawing52.xml.rels>&#65279;<?xml version="1.0" encoding="utf-8" standalone="yes"?>
<Relationships xmlns="http://schemas.openxmlformats.org/package/2006/relationships">
  <Relationship Id="rId1" Type="http://schemas.openxmlformats.org/officeDocument/2006/relationships/image" Target="../media/image175.jpg" />
</Relationships>
</file>

<file path=xl/drawings/_rels/drawing53.xml.rels>&#65279;<?xml version="1.0" encoding="utf-8" standalone="yes"?>
<Relationships xmlns="http://schemas.openxmlformats.org/package/2006/relationships">
  <Relationship Id="rId1" Type="http://schemas.openxmlformats.org/officeDocument/2006/relationships/image" Target="../media/image176.jpg" />
</Relationships>
</file>

<file path=xl/drawings/_rels/drawing54.xml.rels>&#65279;<?xml version="1.0" encoding="utf-8" standalone="yes"?>
<Relationships xmlns="http://schemas.openxmlformats.org/package/2006/relationships">
  <Relationship Id="rId1" Type="http://schemas.openxmlformats.org/officeDocument/2006/relationships/image" Target="../media/image177.jpg" />
</Relationships>
</file>

<file path=xl/drawings/_rels/drawing55.xml.rels>&#65279;<?xml version="1.0" encoding="utf-8" standalone="yes"?>
<Relationships xmlns="http://schemas.openxmlformats.org/package/2006/relationships">
  <Relationship Id="rId1" Type="http://schemas.openxmlformats.org/officeDocument/2006/relationships/image" Target="../media/image178.jpg" />
</Relationships>
</file>

<file path=xl/drawings/_rels/drawing56.xml.rels>&#65279;<?xml version="1.0" encoding="utf-8" standalone="yes"?>
<Relationships xmlns="http://schemas.openxmlformats.org/package/2006/relationships">
  <Relationship Id="rId1" Type="http://schemas.openxmlformats.org/officeDocument/2006/relationships/image" Target="../media/image179.jpg" />
</Relationships>
</file>

<file path=xl/drawings/_rels/drawing57.xml.rels>&#65279;<?xml version="1.0" encoding="utf-8" standalone="yes"?>
<Relationships xmlns="http://schemas.openxmlformats.org/package/2006/relationships">
  <Relationship Id="rId1" Type="http://schemas.openxmlformats.org/officeDocument/2006/relationships/image" Target="../media/image180.jpg" />
</Relationships>
</file>

<file path=xl/drawings/_rels/drawing58.xml.rels>&#65279;<?xml version="1.0" encoding="utf-8" standalone="yes"?>
<Relationships xmlns="http://schemas.openxmlformats.org/package/2006/relationships">
  <Relationship Id="rId1" Type="http://schemas.openxmlformats.org/officeDocument/2006/relationships/image" Target="../media/image181.jpg" />
</Relationships>
</file>

<file path=xl/drawings/_rels/drawing59.xml.rels>&#65279;<?xml version="1.0" encoding="utf-8" standalone="yes"?>
<Relationships xmlns="http://schemas.openxmlformats.org/package/2006/relationships">
  <Relationship Id="rId1" Type="http://schemas.openxmlformats.org/officeDocument/2006/relationships/image" Target="../media/image182.jpg" />
</Relationships>
</file>

<file path=xl/drawings/_rels/drawing60.xml.rels>&#65279;<?xml version="1.0" encoding="utf-8" standalone="yes"?>
<Relationships xmlns="http://schemas.openxmlformats.org/package/2006/relationships">
  <Relationship Id="rId1" Type="http://schemas.openxmlformats.org/officeDocument/2006/relationships/image" Target="../media/image183.jpg" />
</Relationships>
</file>

<file path=xl/drawings/_rels/drawing61.xml.rels>&#65279;<?xml version="1.0" encoding="utf-8" standalone="yes"?>
<Relationships xmlns="http://schemas.openxmlformats.org/package/2006/relationships">
  <Relationship Id="rId1" Type="http://schemas.openxmlformats.org/officeDocument/2006/relationships/image" Target="../media/image184.jpg" />
</Relationships>
</file>

<file path=xl/drawings/_rels/drawing62.xml.rels>&#65279;<?xml version="1.0" encoding="utf-8" standalone="yes"?>
<Relationships xmlns="http://schemas.openxmlformats.org/package/2006/relationships">
  <Relationship Id="rId1" Type="http://schemas.openxmlformats.org/officeDocument/2006/relationships/image" Target="../media/image185.jpg" />
</Relationships>
</file>

<file path=xl/drawings/_rels/drawing63.xml.rels>&#65279;<?xml version="1.0" encoding="utf-8" standalone="yes"?>
<Relationships xmlns="http://schemas.openxmlformats.org/package/2006/relationships">
  <Relationship Id="rId1" Type="http://schemas.openxmlformats.org/officeDocument/2006/relationships/image" Target="../media/image186.jpg" />
</Relationships>
</file>

<file path=xl/drawings/_rels/drawing64.xml.rels>&#65279;<?xml version="1.0" encoding="utf-8" standalone="yes"?>
<Relationships xmlns="http://schemas.openxmlformats.org/package/2006/relationships">
  <Relationship Id="rId1" Type="http://schemas.openxmlformats.org/officeDocument/2006/relationships/image" Target="../media/image187.jpg" />
</Relationships>
</file>

<file path=xl/drawings/_rels/drawing65.xml.rels>&#65279;<?xml version="1.0" encoding="utf-8" standalone="yes"?>
<Relationships xmlns="http://schemas.openxmlformats.org/package/2006/relationships">
  <Relationship Id="rId1" Type="http://schemas.openxmlformats.org/officeDocument/2006/relationships/image" Target="../media/image188.jpeg" />
</Relationships>
</file>

<file path=xl/drawings/_rels/drawing66.xml.rels>&#65279;<?xml version="1.0" encoding="utf-8" standalone="yes"?>
<Relationships xmlns="http://schemas.openxmlformats.org/package/2006/relationships">
  <Relationship Id="rId1" Type="http://schemas.openxmlformats.org/officeDocument/2006/relationships/image" Target="../media/image189.jpg" />
</Relationships>
</file>

<file path=xl/drawings/_rels/drawing67.xml.rels>&#65279;<?xml version="1.0" encoding="utf-8" standalone="yes"?>
<Relationships xmlns="http://schemas.openxmlformats.org/package/2006/relationships">
  <Relationship Id="rId1" Type="http://schemas.openxmlformats.org/officeDocument/2006/relationships/image" Target="../media/image190.jpeg" />
</Relationships>
</file>

<file path=xl/drawings/_rels/drawing68.xml.rels>&#65279;<?xml version="1.0" encoding="utf-8" standalone="yes"?>
<Relationships xmlns="http://schemas.openxmlformats.org/package/2006/relationships">
  <Relationship Id="rId1" Type="http://schemas.openxmlformats.org/officeDocument/2006/relationships/image" Target="../media/image191.jpeg" />
</Relationships>
</file>

<file path=xl/drawings/_rels/drawing69.xml.rels>&#65279;<?xml version="1.0" encoding="utf-8" standalone="yes"?>
<Relationships xmlns="http://schemas.openxmlformats.org/package/2006/relationships">
  <Relationship Id="rId1" Type="http://schemas.openxmlformats.org/officeDocument/2006/relationships/image" Target="../media/image192.jpeg" />
</Relationships>
</file>

<file path=xl/drawings/drawing1.xml><?xml version="1.0" encoding="utf-8"?>
<xdr:wsDr xmlns:xdr="http://schemas.openxmlformats.org/drawingml/2006/spreadsheetDrawing" xmlns:a="http://schemas.openxmlformats.org/drawingml/2006/main">
  <xdr:twoCellAnchor editAs="oneCell">
    <xdr:from>
      <xdr:col>9</xdr:col>
      <xdr:colOff>28575</xdr:colOff>
      <xdr:row>18</xdr:row>
      <xdr:rowOff>266700</xdr:rowOff>
    </xdr:from>
    <xdr:to>
      <xdr:col>28</xdr:col>
      <xdr:colOff>19050</xdr:colOff>
      <xdr:row>30</xdr:row>
      <xdr:rowOff>238125</xdr:rowOff>
    </xdr:to>
    <xdr:pic>
      <xdr:nvPicPr>
        <xdr:cNvPr id="2" name="図 1">
          <a:extLst>
            <a:ext uri="{FF2B5EF4-FFF2-40B4-BE49-F238E27FC236}">
              <a16:creationId xmlns:a16="http://schemas.microsoft.com/office/drawing/2014/main" id="{8680FC4B-0041-4549-877C-3D3E4AAC1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 y="7267575"/>
          <a:ext cx="5962650" cy="5229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165496</xdr:colOff>
      <xdr:row>5</xdr:row>
      <xdr:rowOff>152400</xdr:rowOff>
    </xdr:from>
    <xdr:to>
      <xdr:col>9</xdr:col>
      <xdr:colOff>229746</xdr:colOff>
      <xdr:row>6</xdr:row>
      <xdr:rowOff>97821</xdr:rowOff>
    </xdr:to>
    <xdr:sp macro="" textlink="">
      <xdr:nvSpPr>
        <xdr:cNvPr id="3" name="テキスト ボックス 2">
          <a:extLst>
            <a:ext uri="{FF2B5EF4-FFF2-40B4-BE49-F238E27FC236}">
              <a16:creationId xmlns:a16="http://schemas.microsoft.com/office/drawing/2014/main" id="{1000E8B7-0695-4D76-AEF9-A3F0416A7CDB}"/>
            </a:ext>
          </a:extLst>
        </xdr:cNvPr>
        <xdr:cNvSpPr txBox="1"/>
      </xdr:nvSpPr>
      <xdr:spPr>
        <a:xfrm>
          <a:off x="1232296" y="1219200"/>
          <a:ext cx="1635875" cy="27879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kumimoji="1" lang="ja-JP" altLang="en-US" sz="1100"/>
            <a:t>位置図</a:t>
          </a:r>
        </a:p>
      </xdr:txBody>
    </xdr:sp>
    <xdr:clientData/>
  </xdr:twoCellAnchor>
  <xdr:twoCellAnchor>
    <xdr:from>
      <xdr:col>19</xdr:col>
      <xdr:colOff>263922</xdr:colOff>
      <xdr:row>12</xdr:row>
      <xdr:rowOff>117494</xdr:rowOff>
    </xdr:from>
    <xdr:to>
      <xdr:col>25</xdr:col>
      <xdr:colOff>13847</xdr:colOff>
      <xdr:row>12</xdr:row>
      <xdr:rowOff>383003</xdr:rowOff>
    </xdr:to>
    <xdr:sp macro="" textlink="">
      <xdr:nvSpPr>
        <xdr:cNvPr id="4" name="テキスト ボックス 3">
          <a:extLst>
            <a:ext uri="{FF2B5EF4-FFF2-40B4-BE49-F238E27FC236}">
              <a16:creationId xmlns:a16="http://schemas.microsoft.com/office/drawing/2014/main" id="{349CA89E-8E1B-4230-8EB4-36C4E3CE1ECB}"/>
            </a:ext>
          </a:extLst>
        </xdr:cNvPr>
        <xdr:cNvSpPr txBox="1"/>
      </xdr:nvSpPr>
      <xdr:spPr>
        <a:xfrm>
          <a:off x="6045597" y="4203719"/>
          <a:ext cx="1635875" cy="26550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kumimoji="1" lang="ja-JP" altLang="en-US" sz="1100"/>
            <a:t>終点（阿東）側　</a:t>
          </a:r>
        </a:p>
      </xdr:txBody>
    </xdr:sp>
    <xdr:clientData/>
  </xdr:twoCellAnchor>
  <xdr:twoCellAnchor>
    <xdr:from>
      <xdr:col>6</xdr:col>
      <xdr:colOff>201521</xdr:colOff>
      <xdr:row>12</xdr:row>
      <xdr:rowOff>121576</xdr:rowOff>
    </xdr:from>
    <xdr:to>
      <xdr:col>11</xdr:col>
      <xdr:colOff>265770</xdr:colOff>
      <xdr:row>12</xdr:row>
      <xdr:rowOff>393889</xdr:rowOff>
    </xdr:to>
    <xdr:sp macro="" textlink="">
      <xdr:nvSpPr>
        <xdr:cNvPr id="5" name="テキスト ボックス 4">
          <a:extLst>
            <a:ext uri="{FF2B5EF4-FFF2-40B4-BE49-F238E27FC236}">
              <a16:creationId xmlns:a16="http://schemas.microsoft.com/office/drawing/2014/main" id="{7092ACA2-7804-445C-8564-F15E54FF122D}"/>
            </a:ext>
          </a:extLst>
        </xdr:cNvPr>
        <xdr:cNvSpPr txBox="1"/>
      </xdr:nvSpPr>
      <xdr:spPr>
        <a:xfrm>
          <a:off x="1896971" y="4207801"/>
          <a:ext cx="1635874" cy="27231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kumimoji="1" lang="ja-JP" altLang="en-US" sz="1100"/>
            <a:t>起点（徳地）側　</a:t>
          </a:r>
        </a:p>
      </xdr:txBody>
    </xdr:sp>
    <xdr:clientData/>
  </xdr:twoCellAnchor>
  <xdr:twoCellAnchor>
    <xdr:from>
      <xdr:col>3</xdr:col>
      <xdr:colOff>66675</xdr:colOff>
      <xdr:row>6</xdr:row>
      <xdr:rowOff>173170</xdr:rowOff>
    </xdr:from>
    <xdr:to>
      <xdr:col>14</xdr:col>
      <xdr:colOff>139700</xdr:colOff>
      <xdr:row>11</xdr:row>
      <xdr:rowOff>443045</xdr:rowOff>
    </xdr:to>
    <xdr:pic>
      <xdr:nvPicPr>
        <xdr:cNvPr id="6" name="図 16">
          <a:extLst>
            <a:ext uri="{FF2B5EF4-FFF2-40B4-BE49-F238E27FC236}">
              <a16:creationId xmlns:a16="http://schemas.microsoft.com/office/drawing/2014/main" id="{74469A85-8B65-4B15-B61C-770875D9DB7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l="53522" t="32845" r="18706" b="52092"/>
        <a:stretch>
          <a:fillRect/>
        </a:stretch>
      </xdr:blipFill>
      <xdr:spPr bwMode="auto">
        <a:xfrm>
          <a:off x="819150" y="1573345"/>
          <a:ext cx="3530600" cy="2508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22411</xdr:colOff>
      <xdr:row>13</xdr:row>
      <xdr:rowOff>11206</xdr:rowOff>
    </xdr:from>
    <xdr:to>
      <xdr:col>14</xdr:col>
      <xdr:colOff>19163</xdr:colOff>
      <xdr:row>17</xdr:row>
      <xdr:rowOff>569064</xdr:rowOff>
    </xdr:to>
    <xdr:pic>
      <xdr:nvPicPr>
        <xdr:cNvPr id="7" name="図 6">
          <a:extLst>
            <a:ext uri="{FF2B5EF4-FFF2-40B4-BE49-F238E27FC236}">
              <a16:creationId xmlns:a16="http://schemas.microsoft.com/office/drawing/2014/main" id="{76F0D1DE-1189-4E49-B83F-A1D9DC38698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89211" y="4545106"/>
          <a:ext cx="3140002" cy="2348558"/>
        </a:xfrm>
        <a:prstGeom prst="rect">
          <a:avLst/>
        </a:prstGeom>
      </xdr:spPr>
    </xdr:pic>
    <xdr:clientData/>
  </xdr:twoCellAnchor>
  <xdr:twoCellAnchor editAs="oneCell">
    <xdr:from>
      <xdr:col>17</xdr:col>
      <xdr:colOff>4324</xdr:colOff>
      <xdr:row>13</xdr:row>
      <xdr:rowOff>15531</xdr:rowOff>
    </xdr:from>
    <xdr:to>
      <xdr:col>27</xdr:col>
      <xdr:colOff>1076</xdr:colOff>
      <xdr:row>17</xdr:row>
      <xdr:rowOff>573389</xdr:rowOff>
    </xdr:to>
    <xdr:pic>
      <xdr:nvPicPr>
        <xdr:cNvPr id="8" name="図 7">
          <a:extLst>
            <a:ext uri="{FF2B5EF4-FFF2-40B4-BE49-F238E27FC236}">
              <a16:creationId xmlns:a16="http://schemas.microsoft.com/office/drawing/2014/main" id="{F74FFD62-3E99-4CBF-B1D1-E4F9567E72E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157349" y="4549431"/>
          <a:ext cx="3140002" cy="234855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015D6E11-014B-4D43-BA63-4946AB9623DD}"/>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5528E055-1A99-4686-8770-EF1DC4716C17}"/>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01A3CCF0-9D2B-4296-AEAA-860A172AE07B}"/>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5F8BBF92-DF5D-4DA8-8E58-A38236975CEC}"/>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69D06B5D-FEB9-8995-8342-9E4E5873111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353A4146-2388-7D72-DCB0-B545A3159DAE}"/>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1204C884-740A-C38F-81B2-04424BA39167}"/>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F539582E-8A99-82D9-5368-1BA5C17A8B82}"/>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6BCBBF9C-C3D4-6986-010F-BE63B24F2DF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8F6A4E09-9F41-FF44-416E-7F1A3E3E6D9D}"/>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9369D820-A745-E7B5-218A-B15E6750B101}"/>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4689F0EE-222B-D4FE-F04A-2F747A1AE77E}"/>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630328D4-666B-E3EA-A53C-B965FC7199C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5ED2846D-B96B-F1CF-8863-008BEB683CAD}"/>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1272C6B0-9A45-9E75-0260-83CF8BBAF19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CA3A51FC-3586-DA77-68F3-B98C5E65012D}"/>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531F799F-A27E-9DC1-B5A8-A4C58601FA8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9D1EDDD3-6EA0-EA04-8933-4199B4428C8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B025A272-B934-6E41-2E9D-57C4CF485924}"/>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8D4D2C94-BBB1-D52D-5754-E33858947EFB}"/>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B69784C9-B86A-1DA0-3050-48E840BEC65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3E10BFC2-6AC9-563A-DB50-DA3044B8AC8E}"/>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369F75D0-3868-93C1-3CDC-0ECDA72AA146}"/>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AABF84D6-A8FA-D2A9-7C69-9C4D559784DD}"/>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BFF859A4-87FC-6448-AC91-C5A0186F950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6BBBFFD7-3641-4EAD-072E-A157ED3F9B95}"/>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B66FF2F0-CC1B-205D-B74A-F9EE3F9864E7}"/>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CCEE35CD-E0D2-CE18-0CFE-F2F4535A5F45}"/>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4D21D782-5D4F-2432-3694-FAF07B932CB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D2EDEC67-B3F1-9CBA-A2DC-47CB0CD13BD4}"/>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DD9F1125-C095-CC38-E669-4BAA418660DD}"/>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11FF3720-1B21-1B28-21B7-CB6FF2B4C565}"/>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3889C2A2-FA15-6A74-757E-9B1DF766E8B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84E9EE27-B0A0-A27C-5055-C7D410387F24}"/>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B8A2ECD1-AF1C-D8E1-697A-109A5A11956F}"/>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DA2E0F43-28EB-2DAA-F102-E1EB7B990DA2}"/>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D3650629-49F8-1586-05D7-C552F7C4033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88641D14-265E-EB98-B2F0-A63DDA99E897}"/>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ECBDF54A-2D05-E00E-C5F9-14939A244EE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1074A6DE-174E-242C-205F-FECE4BA39649}"/>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0684DAB2-253F-4DAA-7302-F5B0FA0C692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EAECFB65-42AC-6B90-9470-D57D90A1EC6C}"/>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843E9375-5A93-E24B-C2E9-E76BD28B402D}"/>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4BD6F99E-81EA-7083-DD03-5E0D9DF3CF6C}"/>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5B855CE0-3A03-EC27-28AC-9029C1DB4A2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1770498B-B68E-6873-CF9D-3FD785742DB3}"/>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0901A582-B5C4-46B3-E6E3-44D06C93590F}"/>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214EA49B-853B-45F3-4C74-BAA18E6772BF}"/>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9E3EF1B0-7742-D538-4CA6-CA6EC467936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5709017F-4873-D1FF-3607-A536079BE1A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9F768EF6-D369-2E85-525A-DA3AAEDA7B6F}"/>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10CD4DC6-F4EF-6D2A-4BE8-3A9556659538}"/>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CBB56C0B-7463-E748-6DE9-1ED8D94949C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6A64D125-363E-85FE-E9CB-7624060BD54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DD5D693C-845A-A1B6-EA2A-0DAB0F0B2532}"/>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71C4BA20-C52B-A92E-E93E-31773A47723E}"/>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A8BE5E13-02C5-3F4E-1A8D-ACE136E6CD0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B527521E-044A-D9DF-484C-A470407B5F4C}"/>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3CDA63B0-6709-2692-4679-15316796250F}"/>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2DCC2D3E-DF63-787F-A8CD-8AC8AD9364A7}"/>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F50CB2C7-2D6B-9402-2BE9-BE20ED0A2C5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C0ED4FC5-4884-D7D8-5436-5FFE539E9307}"/>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6731E823-6679-E3B4-FA27-D0CE248F68D4}"/>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6706E616-331E-1325-8AF5-A699EFE4349E}"/>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C5DEF52B-4BE2-F7D7-FA25-E3FCB1AFEF4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4F5CF6E4-FCED-74AE-B6D7-203428178E6D}"/>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C9E4C076-4AC9-B077-14B4-84367D65B5D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3AA95CFE-04EC-ED33-2753-C72B70E348AE}"/>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A005F5CE-53C0-E03E-EDDB-1D583E1B00B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52F45F90-AAF5-0DDB-C191-03A0D5A9A8DC}"/>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E808ADDB-0DBB-0EEF-9690-4DFF525B5D11}"/>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CFDA9A99-80AF-980F-15D0-41A7A7CF7AD3}"/>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DCB8CDE7-FE53-43DA-F5F6-65792928F3F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2237884E-853F-3C01-1948-87BED968BB32}"/>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02260BFF-361D-3BA5-6D73-E8648C1B2537}"/>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9BBBA3FF-EEF9-5B81-F84D-403BC57803CA}"/>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6D46CD00-599B-E18E-8807-2F7FACBD4B8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C31F61C4-7863-ADB0-62AB-689E8ABBFB4A}"/>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9D484AB1-D844-3F13-B907-84FA060FE522}"/>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FA80FE05-4B28-F3F5-E3FD-FA30F5629134}"/>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AB360DFE-FF06-4CA4-E8E2-31ADD543C07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5C914723-ECBD-AB4B-565E-9D389118FAFA}"/>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1990926F-D9DB-D463-7103-2368807BE855}"/>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8FB0FB70-3A93-5C90-9777-19B77B81AB0D}"/>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448129A1-3F26-E3C8-0895-6099D4DB001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CF9B415E-D917-867A-C38B-D4A945B58E44}"/>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713BFABB-9BA8-0C54-FADB-3D05AD062DC4}"/>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C952C0B7-762B-DF8E-A643-84A69F0CA2D3}"/>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037F3E7F-B4EF-1512-3032-6BC568932E2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8E03B9A8-D639-5E0A-4CF5-18E56F3044F8}"/>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EA4888F1-7846-4377-16E0-CBC68BA234E6}"/>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67586B42-BA31-C175-4A82-1CF50E1ACFA3}"/>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57F9D3AF-6F02-AB1A-0063-E2776140929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53100076-2F1E-854B-E31E-C499158F9CFA}"/>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6D270CAB-1E36-A259-0F24-41B752BA650E}"/>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6D526344-D8F7-CF53-8EE7-484C814295D9}"/>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AA4D12FE-55FF-DEF7-B14D-701417DDC49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5A052FF8-4328-6B72-0E73-A34296F95D2D}"/>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66F89F06-E8A0-D7BE-1F8F-B495D5E47318}"/>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AD2716DA-A259-762B-B3A0-67361D5DF18D}"/>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689ABAAA-38F8-8CCF-DC66-63AB47E7851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BA235525-4D06-3252-CCFA-41130C58DC2D}"/>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C6B7864D-6902-B8BE-E06E-7E8ACADB7C37}"/>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A55A41D2-4DE7-EC4E-D5D5-B6C88D7A5D22}"/>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ABAF428B-EB02-BBCA-6362-6BAFE86A8C6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3ABA2F2D-705F-B6CA-4F69-BA1C3C487018}"/>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FF6A729F-4A4A-EBF2-189B-30300BB24433}"/>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22B45E70-0B7B-B221-449D-CB100CED713B}"/>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7D9770AE-FC3F-65DB-2240-8EB6D5D6815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47C4CA09-F977-57AB-ECF6-F5A3D0C9C76A}"/>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C7C8EEA8-6ABF-503E-09D8-65F786F03684}"/>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71143D5E-4109-0BFA-BB3D-9D56B799AFC1}"/>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6379C635-9376-16BE-C156-907E40B530A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43ACE26B-3A23-2677-7F99-269A6FEF4E15}"/>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502DEAD5-9D0F-0128-A9C3-35E38D8AA415}"/>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BAD31108-E843-4811-4C8F-2584C4DA2A9D}"/>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D8CD3616-0B24-E473-B0E6-D8D068EF651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05AD3020-3D53-9899-53DE-8DDA681E487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6EE5C7D0-B014-FE0D-2B9A-5467E75D64D5}"/>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517C7AAD-20A6-9E35-FFAA-2EE443DF7CCA}"/>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C6B2EB7C-3C12-6E99-06D7-CCDCA1CE905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D3C6794F-4446-6B57-326E-AEBB2F389C99}"/>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6F85067D-7A92-8D5A-FA3E-DD2FDE847E85}"/>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2C05A8FC-DD9B-9599-BF8A-A91530D620EC}"/>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235F1CDD-345D-1CE6-41AA-2C5F190523D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8D8E2B25-0244-B426-8098-0E8C775AB319}"/>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0F083CEF-12E0-2187-E702-9602E3BBF036}"/>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007BB7CB-22D3-D87D-3174-874715030B58}"/>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F7D16E87-DAF9-CA6B-97E6-89F787E4DE8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7B5DB10D-B85C-3C2D-8E12-7164E01DC93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47FD7D5F-0F59-7CB8-27A2-62B1789F097E}"/>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6FD06A32-8CC2-F51B-9F8F-DBBD200ED48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9C08633C-8B06-141D-43B9-B06BDBDED1D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D19AF7E5-F038-CC4C-1C88-9F06EB690287}"/>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83C75CA5-36C5-42A8-96FF-3CBD98E8BE25}"/>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3155C70D-8CAF-B54A-66D7-5C2BAC053E2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98F6E5B6-04C1-CF66-582E-FED59A9AEFD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4C6A5795-C3F1-6E75-3BA2-7DA95350F0A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82FA96ED-0F85-9330-2810-BC59D077367C}"/>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8CD5D996-77A0-0179-1FF9-A1F87D65F07D}"/>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7E387A4D-4076-8C29-DC12-1718E47FE1F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A654EC07-4B2E-7A81-B0FE-E57DC12AAFE5}"/>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5E9ED7FA-C2D5-7751-D558-27C7677E385D}"/>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FF0F3BD5-8EE0-E267-8E9B-0C4BE3906C0C}"/>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931C7AF3-DE85-8802-0593-EDD20394D8B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284A9618-2C1A-7FB1-DAB4-156B8D0381AD}"/>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E6335BCF-3354-E6A0-A745-F13D3BA8613C}"/>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3F535178-6F23-9798-C47B-C3744C2FC868}"/>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E4E60CFD-3EAF-4222-0092-EAB68670B58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006E2EB9-1B55-2877-89FA-4569F955337E}"/>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6B7F1063-393E-53BA-14CB-A80AC84BA4AE}"/>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74C611C4-690B-F106-45AB-CFAD2F64284C}"/>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2B96A578-C16E-F59B-3490-322686FCFFA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FB6FB10F-DC71-2568-5903-FD807026F33E}"/>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61792911-3DBD-9A4E-6E79-811DE8E0B102}"/>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CD230781-0E62-1A8D-D91A-F7F1E86E9098}"/>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E784EF21-1B9A-B446-3979-92EE9E7882E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B0979A1B-1C86-2923-023A-6C4EA46388E7}"/>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D1344961-0DE6-1E2D-4447-4509DD45C555}"/>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4C1C2F29-3DE4-7BD7-B970-3CE7890C629F}"/>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473DE7EF-06D8-5F28-0F10-B1068E9A8DD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648BFF01-02DE-5EF9-FA32-B570DE14C5F3}"/>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60325</xdr:colOff>
      <xdr:row>8</xdr:row>
      <xdr:rowOff>22225</xdr:rowOff>
    </xdr:from>
    <xdr:to>
      <xdr:col>8</xdr:col>
      <xdr:colOff>53975</xdr:colOff>
      <xdr:row>20</xdr:row>
      <xdr:rowOff>149225</xdr:rowOff>
    </xdr:to>
    <xdr:pic>
      <xdr:nvPicPr>
        <xdr:cNvPr id="2" name="図 1">
          <a:extLst>
            <a:ext uri="{FF2B5EF4-FFF2-40B4-BE49-F238E27FC236}">
              <a16:creationId xmlns:a16="http://schemas.microsoft.com/office/drawing/2014/main" id="{DD7EF36A-AC21-4836-9758-D66586E863C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5700" y="1755775"/>
          <a:ext cx="2908300" cy="2184400"/>
        </a:xfrm>
        <a:prstGeom prst="rect">
          <a:avLst/>
        </a:prstGeom>
      </xdr:spPr>
    </xdr:pic>
    <xdr:clientData/>
  </xdr:twoCellAnchor>
  <xdr:twoCellAnchor editAs="oneCell">
    <xdr:from>
      <xdr:col>10</xdr:col>
      <xdr:colOff>46038</xdr:colOff>
      <xdr:row>8</xdr:row>
      <xdr:rowOff>22225</xdr:rowOff>
    </xdr:from>
    <xdr:to>
      <xdr:col>16</xdr:col>
      <xdr:colOff>68263</xdr:colOff>
      <xdr:row>20</xdr:row>
      <xdr:rowOff>149225</xdr:rowOff>
    </xdr:to>
    <xdr:pic>
      <xdr:nvPicPr>
        <xdr:cNvPr id="3" name="図 2">
          <a:extLst>
            <a:ext uri="{FF2B5EF4-FFF2-40B4-BE49-F238E27FC236}">
              <a16:creationId xmlns:a16="http://schemas.microsoft.com/office/drawing/2014/main" id="{439C16B9-2625-4306-A7D1-008396429CCA}"/>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94313" y="1755775"/>
          <a:ext cx="2908300" cy="21844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EB0560F6-2661-4D0D-A9C3-9A439EEC7FF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31A1BC2E-58C0-4E04-AFF4-76EBE21838A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47B904EA-2E8C-4161-8A08-1CAC0CFF418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EF573E45-D4D7-4AC1-A8EA-9C8FA1108DF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CA9BCF92-A743-46AD-8E5B-79A458C37F9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DA5A45B3-74BC-49DA-9DB7-F713E8EA823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0055266E-4481-4885-82ED-B3B2C1AA617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E9C489A1-266C-43EA-99EA-0183363E19E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E2EFC834-D2C2-43C8-9D11-CA67EC44EF5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14912B0F-F60C-47F1-B737-99028AD2323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18A1CD53-DC85-48ED-B95D-2447B3D68F5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71EDFAF9-F126-4222-B615-BB87BAC4645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F3902FCB-0BD7-46D7-BFA3-B48D54B00A2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1F06F5BB-538D-40EB-B500-B465593FFF1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0C4C4087-337F-4020-8582-2868CE419CE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CC843B7E-4CBA-4FDD-B3AA-A75EC18290D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5F04D9E9-4F99-42C3-AE5C-FA08ACB9784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180A40AA-6ABC-4E00-94B2-88DBE6E0924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87B3D403-7BF1-4789-8F67-38F69B9650F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42F36A48-7812-44E5-8695-0FFC04D92B2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7CB78697-7C9D-4091-8509-B63232A478E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F50DAB77-11BC-4A88-AD76-31C290A249C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C0EC1A62-FBDB-42EB-8A2B-30A1406EE6A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05C504D7-139F-47DE-AF9A-8E88CED75D1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8578A0BE-13D6-409B-98B1-43EC57A019F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_rels/sheet6.xml.rels>&#65279;<?xml version="1.0" encoding="utf-8" standalone="yes"?>
<Relationships xmlns="http://schemas.openxmlformats.org/package/2006/relationships" />
</file>

<file path=xl/worksheets/_rels/sheet7.xml.rels>&#65279;<?xml version="1.0" encoding="utf-8" standalone="yes"?>
<Relationships xmlns="http://schemas.openxmlformats.org/package/2006/relationships" />
</file>

<file path=xl/worksheets/_rels/sheet8.xml.rels>&#65279;<?xml version="1.0" encoding="utf-8" standalone="yes"?>
<Relationships xmlns="http://schemas.openxmlformats.org/package/2006/relationships" />
</file>

<file path=xl/worksheets/_rels/sheet9.xml.rels>&#65279;<?xml version="1.0" encoding="utf-8" standalone="yes"?>
<Relationships xmlns="http://schemas.openxmlformats.org/package/2006/relationships">
  <Relationship Id="rId2" Type="http://schemas.openxmlformats.org/officeDocument/2006/relationships/drawing" Target="../drawings/drawing4.xml"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5.xml" />
</Relationships>
</file>

<file path=xl/worksheets/_rels/sheet11.xml.rels>&#65279;<?xml version="1.0" encoding="utf-8" standalone="yes"?>
<Relationships xmlns="http://schemas.openxmlformats.org/package/2006/relationships">
  <Relationship Id="rId2" Type="http://schemas.openxmlformats.org/officeDocument/2006/relationships/drawing" Target="../drawings/drawing6.xml" />
</Relationships>
</file>

<file path=xl/worksheets/_rels/sheet12.xml.rels>&#65279;<?xml version="1.0" encoding="utf-8" standalone="yes"?>
<Relationships xmlns="http://schemas.openxmlformats.org/package/2006/relationships">
  <Relationship Id="rId2" Type="http://schemas.openxmlformats.org/officeDocument/2006/relationships/drawing" Target="../drawings/drawing7.xml" />
</Relationships>
</file>

<file path=xl/worksheets/_rels/sheet13.xml.rels>&#65279;<?xml version="1.0" encoding="utf-8" standalone="yes"?>
<Relationships xmlns="http://schemas.openxmlformats.org/package/2006/relationships">
  <Relationship Id="rId2" Type="http://schemas.openxmlformats.org/officeDocument/2006/relationships/drawing" Target="../drawings/drawing8.xml" />
</Relationships>
</file>

<file path=xl/worksheets/_rels/sheet14.xml.rels>&#65279;<?xml version="1.0" encoding="utf-8" standalone="yes"?>
<Relationships xmlns="http://schemas.openxmlformats.org/package/2006/relationships">
  <Relationship Id="rId2" Type="http://schemas.openxmlformats.org/officeDocument/2006/relationships/drawing" Target="../drawings/drawing9.xml" />
</Relationships>
</file>

<file path=xl/worksheets/_rels/sheet15.xml.rels>&#65279;<?xml version="1.0" encoding="utf-8" standalone="yes"?>
<Relationships xmlns="http://schemas.openxmlformats.org/package/2006/relationships">
  <Relationship Id="rId2" Type="http://schemas.openxmlformats.org/officeDocument/2006/relationships/drawing" Target="../drawings/drawing10.xml" />
</Relationships>
</file>

<file path=xl/worksheets/_rels/sheet16.xml.rels>&#65279;<?xml version="1.0" encoding="utf-8" standalone="yes"?>
<Relationships xmlns="http://schemas.openxmlformats.org/package/2006/relationships">
  <Relationship Id="rId2" Type="http://schemas.openxmlformats.org/officeDocument/2006/relationships/drawing" Target="../drawings/drawing11.xml" />
</Relationships>
</file>

<file path=xl/worksheets/_rels/sheet17.xml.rels>&#65279;<?xml version="1.0" encoding="utf-8" standalone="yes"?>
<Relationships xmlns="http://schemas.openxmlformats.org/package/2006/relationships">
  <Relationship Id="rId2" Type="http://schemas.openxmlformats.org/officeDocument/2006/relationships/drawing" Target="../drawings/drawing12.xml" />
</Relationships>
</file>

<file path=xl/worksheets/_rels/sheet18.xml.rels>&#65279;<?xml version="1.0" encoding="utf-8" standalone="yes"?>
<Relationships xmlns="http://schemas.openxmlformats.org/package/2006/relationships">
  <Relationship Id="rId2" Type="http://schemas.openxmlformats.org/officeDocument/2006/relationships/drawing" Target="../drawings/drawing13.xml" />
</Relationships>
</file>

<file path=xl/worksheets/_rels/sheet19.xml.rels>&#65279;<?xml version="1.0" encoding="utf-8" standalone="yes"?>
<Relationships xmlns="http://schemas.openxmlformats.org/package/2006/relationships">
  <Relationship Id="rId2" Type="http://schemas.openxmlformats.org/officeDocument/2006/relationships/drawing" Target="../drawings/drawing14.xml" />
</Relationships>
</file>

<file path=xl/worksheets/_rels/sheet20.xml.rels>&#65279;<?xml version="1.0" encoding="utf-8" standalone="yes"?>
<Relationships xmlns="http://schemas.openxmlformats.org/package/2006/relationships">
  <Relationship Id="rId2" Type="http://schemas.openxmlformats.org/officeDocument/2006/relationships/drawing" Target="../drawings/drawing15.xml" />
</Relationships>
</file>

<file path=xl/worksheets/_rels/sheet21.xml.rels>&#65279;<?xml version="1.0" encoding="utf-8" standalone="yes"?>
<Relationships xmlns="http://schemas.openxmlformats.org/package/2006/relationships">
  <Relationship Id="rId2" Type="http://schemas.openxmlformats.org/officeDocument/2006/relationships/drawing" Target="../drawings/drawing16.xml" />
</Relationships>
</file>

<file path=xl/worksheets/_rels/sheet22.xml.rels>&#65279;<?xml version="1.0" encoding="utf-8" standalone="yes"?>
<Relationships xmlns="http://schemas.openxmlformats.org/package/2006/relationships">
  <Relationship Id="rId2" Type="http://schemas.openxmlformats.org/officeDocument/2006/relationships/drawing" Target="../drawings/drawing17.xml" />
</Relationships>
</file>

<file path=xl/worksheets/_rels/sheet23.xml.rels>&#65279;<?xml version="1.0" encoding="utf-8" standalone="yes"?>
<Relationships xmlns="http://schemas.openxmlformats.org/package/2006/relationships">
  <Relationship Id="rId2" Type="http://schemas.openxmlformats.org/officeDocument/2006/relationships/drawing" Target="../drawings/drawing18.xml" />
</Relationships>
</file>

<file path=xl/worksheets/_rels/sheet24.xml.rels>&#65279;<?xml version="1.0" encoding="utf-8" standalone="yes"?>
<Relationships xmlns="http://schemas.openxmlformats.org/package/2006/relationships">
  <Relationship Id="rId2" Type="http://schemas.openxmlformats.org/officeDocument/2006/relationships/drawing" Target="../drawings/drawing19.xml" />
</Relationships>
</file>

<file path=xl/worksheets/_rels/sheet25.xml.rels>&#65279;<?xml version="1.0" encoding="utf-8" standalone="yes"?>
<Relationships xmlns="http://schemas.openxmlformats.org/package/2006/relationships">
  <Relationship Id="rId2" Type="http://schemas.openxmlformats.org/officeDocument/2006/relationships/drawing" Target="../drawings/drawing20.xml" />
</Relationships>
</file>

<file path=xl/worksheets/_rels/sheet26.xml.rels>&#65279;<?xml version="1.0" encoding="utf-8" standalone="yes"?>
<Relationships xmlns="http://schemas.openxmlformats.org/package/2006/relationships">
  <Relationship Id="rId2" Type="http://schemas.openxmlformats.org/officeDocument/2006/relationships/drawing" Target="../drawings/drawing21.xml" />
</Relationships>
</file>

<file path=xl/worksheets/_rels/sheet27.xml.rels>&#65279;<?xml version="1.0" encoding="utf-8" standalone="yes"?>
<Relationships xmlns="http://schemas.openxmlformats.org/package/2006/relationships">
  <Relationship Id="rId2" Type="http://schemas.openxmlformats.org/officeDocument/2006/relationships/drawing" Target="../drawings/drawing22.xml" />
</Relationships>
</file>

<file path=xl/worksheets/_rels/sheet28.xml.rels>&#65279;<?xml version="1.0" encoding="utf-8" standalone="yes"?>
<Relationships xmlns="http://schemas.openxmlformats.org/package/2006/relationships">
  <Relationship Id="rId2" Type="http://schemas.openxmlformats.org/officeDocument/2006/relationships/drawing" Target="../drawings/drawing23.xml" />
</Relationships>
</file>

<file path=xl/worksheets/_rels/sheet29.xml.rels>&#65279;<?xml version="1.0" encoding="utf-8" standalone="yes"?>
<Relationships xmlns="http://schemas.openxmlformats.org/package/2006/relationships">
  <Relationship Id="rId2" Type="http://schemas.openxmlformats.org/officeDocument/2006/relationships/drawing" Target="../drawings/drawing24.xml" />
</Relationships>
</file>

<file path=xl/worksheets/_rels/sheet30.xml.rels>&#65279;<?xml version="1.0" encoding="utf-8" standalone="yes"?>
<Relationships xmlns="http://schemas.openxmlformats.org/package/2006/relationships">
  <Relationship Id="rId2" Type="http://schemas.openxmlformats.org/officeDocument/2006/relationships/drawing" Target="../drawings/drawing25.xml" />
</Relationships>
</file>

<file path=xl/worksheets/_rels/sheet31.xml.rels>&#65279;<?xml version="1.0" encoding="utf-8" standalone="yes"?>
<Relationships xmlns="http://schemas.openxmlformats.org/package/2006/relationships">
  <Relationship Id="rId2" Type="http://schemas.openxmlformats.org/officeDocument/2006/relationships/drawing" Target="../drawings/drawing26.xml" />
</Relationships>
</file>

<file path=xl/worksheets/_rels/sheet32.xml.rels>&#65279;<?xml version="1.0" encoding="utf-8" standalone="yes"?>
<Relationships xmlns="http://schemas.openxmlformats.org/package/2006/relationships">
  <Relationship Id="rId2" Type="http://schemas.openxmlformats.org/officeDocument/2006/relationships/drawing" Target="../drawings/drawing27.xml" />
</Relationships>
</file>

<file path=xl/worksheets/_rels/sheet33.xml.rels>&#65279;<?xml version="1.0" encoding="utf-8" standalone="yes"?>
<Relationships xmlns="http://schemas.openxmlformats.org/package/2006/relationships">
  <Relationship Id="rId2" Type="http://schemas.openxmlformats.org/officeDocument/2006/relationships/drawing" Target="../drawings/drawing28.xml" />
</Relationships>
</file>

<file path=xl/worksheets/_rels/sheet34.xml.rels>&#65279;<?xml version="1.0" encoding="utf-8" standalone="yes"?>
<Relationships xmlns="http://schemas.openxmlformats.org/package/2006/relationships">
  <Relationship Id="rId2" Type="http://schemas.openxmlformats.org/officeDocument/2006/relationships/drawing" Target="../drawings/drawing29.xml" />
</Relationships>
</file>

<file path=xl/worksheets/_rels/sheet35.xml.rels>&#65279;<?xml version="1.0" encoding="utf-8" standalone="yes"?>
<Relationships xmlns="http://schemas.openxmlformats.org/package/2006/relationships">
  <Relationship Id="rId2" Type="http://schemas.openxmlformats.org/officeDocument/2006/relationships/drawing" Target="../drawings/drawing30.xml" />
</Relationships>
</file>

<file path=xl/worksheets/_rels/sheet36.xml.rels>&#65279;<?xml version="1.0" encoding="utf-8" standalone="yes"?>
<Relationships xmlns="http://schemas.openxmlformats.org/package/2006/relationships">
  <Relationship Id="rId2" Type="http://schemas.openxmlformats.org/officeDocument/2006/relationships/drawing" Target="../drawings/drawing31.xml" />
</Relationships>
</file>

<file path=xl/worksheets/_rels/sheet37.xml.rels>&#65279;<?xml version="1.0" encoding="utf-8" standalone="yes"?>
<Relationships xmlns="http://schemas.openxmlformats.org/package/2006/relationships">
  <Relationship Id="rId2" Type="http://schemas.openxmlformats.org/officeDocument/2006/relationships/drawing" Target="../drawings/drawing32.xml" />
</Relationships>
</file>

<file path=xl/worksheets/_rels/sheet38.xml.rels>&#65279;<?xml version="1.0" encoding="utf-8" standalone="yes"?>
<Relationships xmlns="http://schemas.openxmlformats.org/package/2006/relationships">
  <Relationship Id="rId2" Type="http://schemas.openxmlformats.org/officeDocument/2006/relationships/drawing" Target="../drawings/drawing33.xml" />
</Relationships>
</file>

<file path=xl/worksheets/_rels/sheet39.xml.rels>&#65279;<?xml version="1.0" encoding="utf-8" standalone="yes"?>
<Relationships xmlns="http://schemas.openxmlformats.org/package/2006/relationships">
  <Relationship Id="rId2" Type="http://schemas.openxmlformats.org/officeDocument/2006/relationships/drawing" Target="../drawings/drawing34.xml" />
</Relationships>
</file>

<file path=xl/worksheets/_rels/sheet40.xml.rels>&#65279;<?xml version="1.0" encoding="utf-8" standalone="yes"?>
<Relationships xmlns="http://schemas.openxmlformats.org/package/2006/relationships">
  <Relationship Id="rId2" Type="http://schemas.openxmlformats.org/officeDocument/2006/relationships/drawing" Target="../drawings/drawing35.xml" />
</Relationships>
</file>

<file path=xl/worksheets/_rels/sheet41.xml.rels>&#65279;<?xml version="1.0" encoding="utf-8" standalone="yes"?>
<Relationships xmlns="http://schemas.openxmlformats.org/package/2006/relationships">
  <Relationship Id="rId2" Type="http://schemas.openxmlformats.org/officeDocument/2006/relationships/drawing" Target="../drawings/drawing36.xml" />
</Relationships>
</file>

<file path=xl/worksheets/_rels/sheet42.xml.rels>&#65279;<?xml version="1.0" encoding="utf-8" standalone="yes"?>
<Relationships xmlns="http://schemas.openxmlformats.org/package/2006/relationships">
  <Relationship Id="rId2" Type="http://schemas.openxmlformats.org/officeDocument/2006/relationships/drawing" Target="../drawings/drawing37.xml" />
</Relationships>
</file>

<file path=xl/worksheets/_rels/sheet43.xml.rels>&#65279;<?xml version="1.0" encoding="utf-8" standalone="yes"?>
<Relationships xmlns="http://schemas.openxmlformats.org/package/2006/relationships">
  <Relationship Id="rId2" Type="http://schemas.openxmlformats.org/officeDocument/2006/relationships/drawing" Target="../drawings/drawing38.xml" />
</Relationships>
</file>

<file path=xl/worksheets/_rels/sheet44.xml.rels>&#65279;<?xml version="1.0" encoding="utf-8" standalone="yes"?>
<Relationships xmlns="http://schemas.openxmlformats.org/package/2006/relationships">
  <Relationship Id="rId2" Type="http://schemas.openxmlformats.org/officeDocument/2006/relationships/drawing" Target="../drawings/drawing39.xml" />
</Relationships>
</file>

<file path=xl/worksheets/_rels/sheet45.xml.rels>&#65279;<?xml version="1.0" encoding="utf-8" standalone="yes"?>
<Relationships xmlns="http://schemas.openxmlformats.org/package/2006/relationships">
  <Relationship Id="rId2" Type="http://schemas.openxmlformats.org/officeDocument/2006/relationships/drawing" Target="../drawings/drawing40.xml" />
</Relationships>
</file>

<file path=xl/worksheets/_rels/sheet46.xml.rels>&#65279;<?xml version="1.0" encoding="utf-8" standalone="yes"?>
<Relationships xmlns="http://schemas.openxmlformats.org/package/2006/relationships">
  <Relationship Id="rId2" Type="http://schemas.openxmlformats.org/officeDocument/2006/relationships/drawing" Target="../drawings/drawing41.xml" />
</Relationships>
</file>

<file path=xl/worksheets/_rels/sheet47.xml.rels>&#65279;<?xml version="1.0" encoding="utf-8" standalone="yes"?>
<Relationships xmlns="http://schemas.openxmlformats.org/package/2006/relationships">
  <Relationship Id="rId2" Type="http://schemas.openxmlformats.org/officeDocument/2006/relationships/drawing" Target="../drawings/drawing42.xml" />
</Relationships>
</file>

<file path=xl/worksheets/_rels/sheet48.xml.rels>&#65279;<?xml version="1.0" encoding="utf-8" standalone="yes"?>
<Relationships xmlns="http://schemas.openxmlformats.org/package/2006/relationships">
  <Relationship Id="rId2" Type="http://schemas.openxmlformats.org/officeDocument/2006/relationships/drawing" Target="../drawings/drawing43.xml" />
</Relationships>
</file>

<file path=xl/worksheets/_rels/sheet49.xml.rels>&#65279;<?xml version="1.0" encoding="utf-8" standalone="yes"?>
<Relationships xmlns="http://schemas.openxmlformats.org/package/2006/relationships">
  <Relationship Id="rId2" Type="http://schemas.openxmlformats.org/officeDocument/2006/relationships/drawing" Target="../drawings/drawing44.xml" />
</Relationships>
</file>

<file path=xl/worksheets/_rels/sheet50.xml.rels>&#65279;<?xml version="1.0" encoding="utf-8" standalone="yes"?>
<Relationships xmlns="http://schemas.openxmlformats.org/package/2006/relationships">
  <Relationship Id="rId2" Type="http://schemas.openxmlformats.org/officeDocument/2006/relationships/drawing" Target="../drawings/drawing45.xml" />
</Relationships>
</file>

<file path=xl/worksheets/_rels/sheet51.xml.rels>&#65279;<?xml version="1.0" encoding="utf-8" standalone="yes"?>
<Relationships xmlns="http://schemas.openxmlformats.org/package/2006/relationships">
  <Relationship Id="rId2" Type="http://schemas.openxmlformats.org/officeDocument/2006/relationships/drawing" Target="../drawings/drawing46.xml" />
</Relationships>
</file>

<file path=xl/worksheets/_rels/sheet52.xml.rels>&#65279;<?xml version="1.0" encoding="utf-8" standalone="yes"?>
<Relationships xmlns="http://schemas.openxmlformats.org/package/2006/relationships">
  <Relationship Id="rId2" Type="http://schemas.openxmlformats.org/officeDocument/2006/relationships/drawing" Target="../drawings/drawing47.xml" />
</Relationships>
</file>

<file path=xl/worksheets/_rels/sheet53.xml.rels>&#65279;<?xml version="1.0" encoding="utf-8" standalone="yes"?>
<Relationships xmlns="http://schemas.openxmlformats.org/package/2006/relationships">
  <Relationship Id="rId2" Type="http://schemas.openxmlformats.org/officeDocument/2006/relationships/drawing" Target="../drawings/drawing48.xml" />
</Relationships>
</file>

<file path=xl/worksheets/_rels/sheet54.xml.rels>&#65279;<?xml version="1.0" encoding="utf-8" standalone="yes"?>
<Relationships xmlns="http://schemas.openxmlformats.org/package/2006/relationships">
  <Relationship Id="rId2" Type="http://schemas.openxmlformats.org/officeDocument/2006/relationships/drawing" Target="../drawings/drawing49.xml" />
</Relationships>
</file>

<file path=xl/worksheets/_rels/sheet55.xml.rels>&#65279;<?xml version="1.0" encoding="utf-8" standalone="yes"?>
<Relationships xmlns="http://schemas.openxmlformats.org/package/2006/relationships">
  <Relationship Id="rId2" Type="http://schemas.openxmlformats.org/officeDocument/2006/relationships/drawing" Target="../drawings/drawing50.xml" />
</Relationships>
</file>

<file path=xl/worksheets/_rels/sheet56.xml.rels>&#65279;<?xml version="1.0" encoding="utf-8" standalone="yes"?>
<Relationships xmlns="http://schemas.openxmlformats.org/package/2006/relationships">
  <Relationship Id="rId2" Type="http://schemas.openxmlformats.org/officeDocument/2006/relationships/drawing" Target="../drawings/drawing51.xml" />
</Relationships>
</file>

<file path=xl/worksheets/_rels/sheet57.xml.rels>&#65279;<?xml version="1.0" encoding="utf-8" standalone="yes"?>
<Relationships xmlns="http://schemas.openxmlformats.org/package/2006/relationships">
  <Relationship Id="rId2" Type="http://schemas.openxmlformats.org/officeDocument/2006/relationships/drawing" Target="../drawings/drawing52.xml" />
</Relationships>
</file>

<file path=xl/worksheets/_rels/sheet58.xml.rels>&#65279;<?xml version="1.0" encoding="utf-8" standalone="yes"?>
<Relationships xmlns="http://schemas.openxmlformats.org/package/2006/relationships">
  <Relationship Id="rId2" Type="http://schemas.openxmlformats.org/officeDocument/2006/relationships/drawing" Target="../drawings/drawing53.xml" />
</Relationships>
</file>

<file path=xl/worksheets/_rels/sheet59.xml.rels>&#65279;<?xml version="1.0" encoding="utf-8" standalone="yes"?>
<Relationships xmlns="http://schemas.openxmlformats.org/package/2006/relationships">
  <Relationship Id="rId2" Type="http://schemas.openxmlformats.org/officeDocument/2006/relationships/drawing" Target="../drawings/drawing54.xml" />
</Relationships>
</file>

<file path=xl/worksheets/_rels/sheet60.xml.rels>&#65279;<?xml version="1.0" encoding="utf-8" standalone="yes"?>
<Relationships xmlns="http://schemas.openxmlformats.org/package/2006/relationships">
  <Relationship Id="rId2" Type="http://schemas.openxmlformats.org/officeDocument/2006/relationships/drawing" Target="../drawings/drawing55.xml" />
</Relationships>
</file>

<file path=xl/worksheets/_rels/sheet61.xml.rels>&#65279;<?xml version="1.0" encoding="utf-8" standalone="yes"?>
<Relationships xmlns="http://schemas.openxmlformats.org/package/2006/relationships">
  <Relationship Id="rId2" Type="http://schemas.openxmlformats.org/officeDocument/2006/relationships/drawing" Target="../drawings/drawing56.xml" />
</Relationships>
</file>

<file path=xl/worksheets/_rels/sheet62.xml.rels>&#65279;<?xml version="1.0" encoding="utf-8" standalone="yes"?>
<Relationships xmlns="http://schemas.openxmlformats.org/package/2006/relationships">
  <Relationship Id="rId2" Type="http://schemas.openxmlformats.org/officeDocument/2006/relationships/drawing" Target="../drawings/drawing57.xml" />
</Relationships>
</file>

<file path=xl/worksheets/_rels/sheet63.xml.rels>&#65279;<?xml version="1.0" encoding="utf-8" standalone="yes"?>
<Relationships xmlns="http://schemas.openxmlformats.org/package/2006/relationships">
  <Relationship Id="rId2" Type="http://schemas.openxmlformats.org/officeDocument/2006/relationships/drawing" Target="../drawings/drawing58.xml" />
</Relationships>
</file>

<file path=xl/worksheets/_rels/sheet64.xml.rels>&#65279;<?xml version="1.0" encoding="utf-8" standalone="yes"?>
<Relationships xmlns="http://schemas.openxmlformats.org/package/2006/relationships">
  <Relationship Id="rId2" Type="http://schemas.openxmlformats.org/officeDocument/2006/relationships/drawing" Target="../drawings/drawing59.xml" />
</Relationships>
</file>

<file path=xl/worksheets/_rels/sheet65.xml.rels>&#65279;<?xml version="1.0" encoding="utf-8" standalone="yes"?>
<Relationships xmlns="http://schemas.openxmlformats.org/package/2006/relationships">
  <Relationship Id="rId2" Type="http://schemas.openxmlformats.org/officeDocument/2006/relationships/drawing" Target="../drawings/drawing60.xml" />
</Relationships>
</file>

<file path=xl/worksheets/_rels/sheet66.xml.rels>&#65279;<?xml version="1.0" encoding="utf-8" standalone="yes"?>
<Relationships xmlns="http://schemas.openxmlformats.org/package/2006/relationships">
  <Relationship Id="rId2" Type="http://schemas.openxmlformats.org/officeDocument/2006/relationships/drawing" Target="../drawings/drawing61.xml" />
</Relationships>
</file>

<file path=xl/worksheets/_rels/sheet67.xml.rels>&#65279;<?xml version="1.0" encoding="utf-8" standalone="yes"?>
<Relationships xmlns="http://schemas.openxmlformats.org/package/2006/relationships">
  <Relationship Id="rId2" Type="http://schemas.openxmlformats.org/officeDocument/2006/relationships/drawing" Target="../drawings/drawing62.xml" />
</Relationships>
</file>

<file path=xl/worksheets/_rels/sheet68.xml.rels>&#65279;<?xml version="1.0" encoding="utf-8" standalone="yes"?>
<Relationships xmlns="http://schemas.openxmlformats.org/package/2006/relationships">
  <Relationship Id="rId2" Type="http://schemas.openxmlformats.org/officeDocument/2006/relationships/drawing" Target="../drawings/drawing63.xml" />
</Relationships>
</file>

<file path=xl/worksheets/_rels/sheet69.xml.rels>&#65279;<?xml version="1.0" encoding="utf-8" standalone="yes"?>
<Relationships xmlns="http://schemas.openxmlformats.org/package/2006/relationships">
  <Relationship Id="rId2" Type="http://schemas.openxmlformats.org/officeDocument/2006/relationships/drawing" Target="../drawings/drawing64.xml" />
</Relationships>
</file>

<file path=xl/worksheets/_rels/sheet70.xml.rels>&#65279;<?xml version="1.0" encoding="utf-8" standalone="yes"?>
<Relationships xmlns="http://schemas.openxmlformats.org/package/2006/relationships">
  <Relationship Id="rId2" Type="http://schemas.openxmlformats.org/officeDocument/2006/relationships/drawing" Target="../drawings/drawing65.xml" />
</Relationships>
</file>

<file path=xl/worksheets/_rels/sheet71.xml.rels>&#65279;<?xml version="1.0" encoding="utf-8" standalone="yes"?>
<Relationships xmlns="http://schemas.openxmlformats.org/package/2006/relationships">
  <Relationship Id="rId2" Type="http://schemas.openxmlformats.org/officeDocument/2006/relationships/drawing" Target="../drawings/drawing66.xml" />
</Relationships>
</file>

<file path=xl/worksheets/_rels/sheet72.xml.rels>&#65279;<?xml version="1.0" encoding="utf-8" standalone="yes"?>
<Relationships xmlns="http://schemas.openxmlformats.org/package/2006/relationships">
  <Relationship Id="rId2" Type="http://schemas.openxmlformats.org/officeDocument/2006/relationships/drawing" Target="../drawings/drawing67.xml" />
</Relationships>
</file>

<file path=xl/worksheets/_rels/sheet73.xml.rels>&#65279;<?xml version="1.0" encoding="utf-8" standalone="yes"?>
<Relationships xmlns="http://schemas.openxmlformats.org/package/2006/relationships">
  <Relationship Id="rId2" Type="http://schemas.openxmlformats.org/officeDocument/2006/relationships/drawing" Target="../drawings/drawing68.xml" />
</Relationships>
</file>

<file path=xl/worksheets/_rels/sheet74.xml.rels>&#65279;<?xml version="1.0" encoding="utf-8" standalone="yes"?>
<Relationships xmlns="http://schemas.openxmlformats.org/package/2006/relationships">
  <Relationship Id="rId2" Type="http://schemas.openxmlformats.org/officeDocument/2006/relationships/drawing" Target="../drawings/drawing69.xml" />
</Relationships>
</file>

<file path=xl/worksheets/_rels/sheet75.xml.rels>&#65279;<?xml version="1.0" encoding="utf-8" standalone="yes"?>
<Relationships xmlns="http://schemas.openxmlformats.org/package/2006/relationships" />
</file>

<file path=xl/worksheets/_rels/sheet76.xml.rels>&#65279;<?xml version="1.0" encoding="utf-8" standalone="yes"?>
<Relationships xmlns="http://schemas.openxmlformats.org/package/2006/relationships" />
</file>

<file path=xl/worksheets/_rels/sheet77.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9EB92-B5E0-46D7-ACA6-B8525C1402C6}">
  <sheetPr>
    <pageSetUpPr fitToPage="1"/>
  </sheetPr>
  <dimension ref="B1:AK31"/>
  <sheetViews>
    <sheetView showGridLines="0" view="pageBreakPreview" zoomScaleNormal="55" zoomScaleSheetLayoutView="100" workbookViewId="0">
      <selection activeCell="W2" sqref="W2:AB2"/>
    </sheetView>
  </sheetViews>
  <sheetFormatPr defaultColWidth="9" defaultRowHeight="18" customHeight="1" x14ac:dyDescent="0.15"/>
  <cols>
    <col min="1" max="1" width="1.75" style="15" customWidth="1"/>
    <col min="2" max="12" width="5.875" style="24" customWidth="1"/>
    <col min="13" max="14" width="3.25" style="24" customWidth="1"/>
    <col min="15" max="18" width="5.875" style="24" customWidth="1"/>
    <col min="19" max="22" width="3.25" style="24" customWidth="1"/>
    <col min="23" max="23" width="5.875" style="162" customWidth="1"/>
    <col min="24" max="24" width="9.625" style="162" customWidth="1"/>
    <col min="25" max="25" width="5.875" style="162" customWidth="1"/>
    <col min="26" max="26" width="5.875" style="24" customWidth="1"/>
    <col min="27" max="28" width="3.25" style="24" customWidth="1"/>
    <col min="29" max="29" width="1.5" style="15" customWidth="1"/>
    <col min="30" max="30" width="9" style="15"/>
    <col min="31" max="33" width="9.125" style="15" bestFit="1" customWidth="1"/>
    <col min="34" max="34" width="10.875" style="15" bestFit="1" customWidth="1"/>
    <col min="35" max="16384" width="9" style="15"/>
  </cols>
  <sheetData>
    <row r="1" spans="2:37" ht="10.5" customHeight="1" x14ac:dyDescent="0.15"/>
    <row r="2" spans="2:37" ht="24.95" customHeight="1" x14ac:dyDescent="0.15">
      <c r="B2" s="174" t="s">
        <v>657</v>
      </c>
      <c r="C2" s="174"/>
      <c r="D2" s="174"/>
      <c r="E2" s="174"/>
      <c r="F2" s="174"/>
      <c r="G2" s="174"/>
      <c r="H2" s="174"/>
      <c r="I2" s="174"/>
      <c r="J2" s="174"/>
      <c r="K2" s="174"/>
      <c r="L2" s="174"/>
      <c r="M2" s="174"/>
      <c r="N2" s="174"/>
      <c r="O2" s="174"/>
      <c r="P2" s="174"/>
      <c r="Q2" s="174"/>
      <c r="R2" s="174"/>
      <c r="S2" s="259" t="s">
        <v>658</v>
      </c>
      <c r="T2" s="260"/>
      <c r="U2" s="260"/>
      <c r="V2" s="261"/>
      <c r="W2" s="262" t="s">
        <v>800</v>
      </c>
      <c r="X2" s="262"/>
      <c r="Y2" s="262"/>
      <c r="Z2" s="262"/>
      <c r="AA2" s="262"/>
      <c r="AB2" s="262"/>
    </row>
    <row r="3" spans="2:37" ht="20.100000000000001" customHeight="1" x14ac:dyDescent="0.15">
      <c r="B3" s="263" t="s">
        <v>345</v>
      </c>
      <c r="C3" s="263"/>
      <c r="D3" s="264" t="s">
        <v>659</v>
      </c>
      <c r="E3" s="265"/>
      <c r="F3" s="265"/>
      <c r="G3" s="266"/>
      <c r="H3" s="267" t="s">
        <v>346</v>
      </c>
      <c r="I3" s="267"/>
      <c r="J3" s="264" t="s">
        <v>660</v>
      </c>
      <c r="K3" s="265"/>
      <c r="L3" s="265"/>
      <c r="M3" s="265"/>
      <c r="N3" s="265"/>
      <c r="O3" s="179"/>
      <c r="P3" s="270" t="s">
        <v>661</v>
      </c>
      <c r="Q3" s="271"/>
      <c r="R3" s="274" t="s">
        <v>662</v>
      </c>
      <c r="S3" s="275"/>
      <c r="T3" s="275"/>
      <c r="U3" s="275"/>
      <c r="V3" s="276"/>
      <c r="W3" s="259" t="s">
        <v>663</v>
      </c>
      <c r="X3" s="260"/>
      <c r="Y3" s="260"/>
      <c r="Z3" s="280" t="s">
        <v>46</v>
      </c>
      <c r="AA3" s="281"/>
      <c r="AB3" s="282"/>
    </row>
    <row r="4" spans="2:37" ht="20.100000000000001" customHeight="1" x14ac:dyDescent="0.15">
      <c r="B4" s="290" t="s">
        <v>619</v>
      </c>
      <c r="C4" s="290"/>
      <c r="D4" s="268" t="s">
        <v>664</v>
      </c>
      <c r="E4" s="269"/>
      <c r="F4" s="269"/>
      <c r="G4" s="291"/>
      <c r="H4" s="267"/>
      <c r="I4" s="267"/>
      <c r="J4" s="268"/>
      <c r="K4" s="269"/>
      <c r="L4" s="269"/>
      <c r="M4" s="269"/>
      <c r="N4" s="269"/>
      <c r="O4" s="183"/>
      <c r="P4" s="272"/>
      <c r="Q4" s="273"/>
      <c r="R4" s="277"/>
      <c r="S4" s="278"/>
      <c r="T4" s="278"/>
      <c r="U4" s="278"/>
      <c r="V4" s="279"/>
      <c r="W4" s="259" t="s">
        <v>665</v>
      </c>
      <c r="X4" s="260"/>
      <c r="Y4" s="260"/>
      <c r="Z4" s="280" t="s">
        <v>16</v>
      </c>
      <c r="AA4" s="281"/>
      <c r="AB4" s="282"/>
    </row>
    <row r="5" spans="2:37" ht="20.100000000000001" customHeight="1" x14ac:dyDescent="0.15">
      <c r="B5" s="292" t="s">
        <v>621</v>
      </c>
      <c r="C5" s="292"/>
      <c r="D5" s="184" t="s">
        <v>622</v>
      </c>
      <c r="E5" s="287" t="s">
        <v>666</v>
      </c>
      <c r="F5" s="287"/>
      <c r="G5" s="287"/>
      <c r="H5" s="270" t="s">
        <v>667</v>
      </c>
      <c r="I5" s="293"/>
      <c r="J5" s="271"/>
      <c r="K5" s="274" t="s">
        <v>668</v>
      </c>
      <c r="L5" s="275"/>
      <c r="M5" s="275"/>
      <c r="N5" s="275"/>
      <c r="O5" s="276"/>
      <c r="P5" s="294" t="s">
        <v>669</v>
      </c>
      <c r="Q5" s="295"/>
      <c r="R5" s="298">
        <v>45747</v>
      </c>
      <c r="S5" s="299"/>
      <c r="T5" s="300"/>
      <c r="U5" s="272" t="s">
        <v>626</v>
      </c>
      <c r="V5" s="283"/>
      <c r="W5" s="273"/>
      <c r="X5" s="284" t="s">
        <v>627</v>
      </c>
      <c r="Y5" s="285"/>
      <c r="Z5" s="286">
        <v>86</v>
      </c>
      <c r="AA5" s="286"/>
      <c r="AB5" s="188" t="s">
        <v>628</v>
      </c>
    </row>
    <row r="6" spans="2:37" ht="20.100000000000001" customHeight="1" x14ac:dyDescent="0.15">
      <c r="B6" s="292"/>
      <c r="C6" s="292"/>
      <c r="D6" s="184" t="s">
        <v>634</v>
      </c>
      <c r="E6" s="287" t="s">
        <v>666</v>
      </c>
      <c r="F6" s="287"/>
      <c r="G6" s="287"/>
      <c r="H6" s="272"/>
      <c r="I6" s="283"/>
      <c r="J6" s="273"/>
      <c r="K6" s="277"/>
      <c r="L6" s="278"/>
      <c r="M6" s="278"/>
      <c r="N6" s="278"/>
      <c r="O6" s="279"/>
      <c r="P6" s="296"/>
      <c r="Q6" s="297"/>
      <c r="R6" s="301"/>
      <c r="S6" s="302"/>
      <c r="T6" s="303"/>
      <c r="U6" s="259" t="s">
        <v>670</v>
      </c>
      <c r="V6" s="260"/>
      <c r="W6" s="261"/>
      <c r="X6" s="288" t="s">
        <v>19</v>
      </c>
      <c r="Y6" s="286"/>
      <c r="Z6" s="286"/>
      <c r="AA6" s="286"/>
      <c r="AB6" s="289"/>
    </row>
    <row r="7" spans="2:37" ht="18.95" customHeight="1" x14ac:dyDescent="0.15">
      <c r="B7" s="336" t="s">
        <v>671</v>
      </c>
      <c r="C7" s="304" t="s">
        <v>672</v>
      </c>
      <c r="D7" s="305"/>
      <c r="E7" s="313">
        <v>341709</v>
      </c>
      <c r="F7" s="319"/>
      <c r="G7" s="320"/>
      <c r="H7" s="304" t="s">
        <v>673</v>
      </c>
      <c r="I7" s="310"/>
      <c r="J7" s="305"/>
      <c r="K7" s="321"/>
      <c r="L7" s="322"/>
      <c r="M7" s="323" t="s">
        <v>674</v>
      </c>
      <c r="N7" s="324"/>
      <c r="O7" s="304" t="s">
        <v>675</v>
      </c>
      <c r="P7" s="305"/>
      <c r="Q7" s="306" t="s">
        <v>676</v>
      </c>
      <c r="R7" s="307"/>
      <c r="S7" s="308" t="s">
        <v>677</v>
      </c>
      <c r="T7" s="304" t="s">
        <v>678</v>
      </c>
      <c r="U7" s="310"/>
      <c r="V7" s="310"/>
      <c r="W7" s="305"/>
      <c r="X7" s="177" t="s">
        <v>679</v>
      </c>
      <c r="Y7" s="206" t="s">
        <v>680</v>
      </c>
      <c r="Z7" s="182" t="s">
        <v>681</v>
      </c>
      <c r="AA7" s="290" t="s">
        <v>682</v>
      </c>
      <c r="AB7" s="290"/>
      <c r="AD7" s="39"/>
      <c r="AE7" s="15">
        <f>INT(E7/10000)</f>
        <v>34</v>
      </c>
      <c r="AF7" s="15">
        <f>INT(E7/100)-AE7*100</f>
        <v>17</v>
      </c>
      <c r="AG7" s="207">
        <f>E7-AE7*10000-AF7*100</f>
        <v>9</v>
      </c>
      <c r="AH7" s="208">
        <f>ROUND(AE7+AF7/60+AG7/60/60,5)</f>
        <v>34.285829999999997</v>
      </c>
      <c r="AI7" s="208" t="str">
        <f>TEXT(AH7,"0.00000")</f>
        <v>34.28583</v>
      </c>
    </row>
    <row r="8" spans="2:37" ht="18.95" customHeight="1" x14ac:dyDescent="0.15">
      <c r="B8" s="272"/>
      <c r="C8" s="311" t="s">
        <v>683</v>
      </c>
      <c r="D8" s="312"/>
      <c r="E8" s="313">
        <v>1313926.6000000001</v>
      </c>
      <c r="F8" s="314"/>
      <c r="G8" s="315"/>
      <c r="H8" s="311" t="s">
        <v>684</v>
      </c>
      <c r="I8" s="316"/>
      <c r="J8" s="312"/>
      <c r="K8" s="317"/>
      <c r="L8" s="318"/>
      <c r="M8" s="323"/>
      <c r="N8" s="324"/>
      <c r="O8" s="311" t="s">
        <v>685</v>
      </c>
      <c r="P8" s="312"/>
      <c r="Q8" s="327"/>
      <c r="R8" s="328"/>
      <c r="S8" s="309"/>
      <c r="T8" s="329" t="s">
        <v>686</v>
      </c>
      <c r="U8" s="259" t="s">
        <v>687</v>
      </c>
      <c r="V8" s="260"/>
      <c r="W8" s="261"/>
      <c r="X8" s="209"/>
      <c r="Y8" s="209"/>
      <c r="Z8" s="209"/>
      <c r="AA8" s="332"/>
      <c r="AB8" s="332"/>
      <c r="AD8" s="163"/>
      <c r="AE8" s="15">
        <f>INT(E8/10000)</f>
        <v>131</v>
      </c>
      <c r="AF8" s="15">
        <f>INT(E8/100)-AE8*100</f>
        <v>39</v>
      </c>
      <c r="AG8" s="207">
        <f>E8-AE8*10000-AF8*100</f>
        <v>26.600000000093132</v>
      </c>
      <c r="AH8" s="208">
        <f>ROUND(AE8+AF8/60+AG8/60/60,5)</f>
        <v>131.65738999999999</v>
      </c>
      <c r="AI8" s="208" t="str">
        <f>TEXT(AH8,"0.00000")</f>
        <v>131.65739</v>
      </c>
    </row>
    <row r="9" spans="2:37" ht="18.95" customHeight="1" x14ac:dyDescent="0.15">
      <c r="B9" s="333" t="s">
        <v>688</v>
      </c>
      <c r="C9" s="311" t="s">
        <v>672</v>
      </c>
      <c r="D9" s="312"/>
      <c r="E9" s="313">
        <v>341710</v>
      </c>
      <c r="F9" s="314"/>
      <c r="G9" s="315"/>
      <c r="H9" s="334" t="s">
        <v>689</v>
      </c>
      <c r="I9" s="335"/>
      <c r="J9" s="335"/>
      <c r="K9" s="327" t="s">
        <v>690</v>
      </c>
      <c r="L9" s="328"/>
      <c r="M9" s="323"/>
      <c r="N9" s="324"/>
      <c r="O9" s="311" t="s">
        <v>691</v>
      </c>
      <c r="P9" s="312"/>
      <c r="Q9" s="337"/>
      <c r="R9" s="337"/>
      <c r="S9" s="309"/>
      <c r="T9" s="330"/>
      <c r="U9" s="259" t="s">
        <v>692</v>
      </c>
      <c r="V9" s="260"/>
      <c r="W9" s="261"/>
      <c r="X9" s="209"/>
      <c r="Y9" s="209"/>
      <c r="Z9" s="209"/>
      <c r="AA9" s="332"/>
      <c r="AB9" s="332"/>
      <c r="AD9" s="163"/>
    </row>
    <row r="10" spans="2:37" ht="18.95" customHeight="1" x14ac:dyDescent="0.15">
      <c r="B10" s="304"/>
      <c r="C10" s="311" t="s">
        <v>683</v>
      </c>
      <c r="D10" s="312"/>
      <c r="E10" s="313">
        <v>1313930.2</v>
      </c>
      <c r="F10" s="314"/>
      <c r="G10" s="315"/>
      <c r="H10" s="311" t="s">
        <v>693</v>
      </c>
      <c r="I10" s="316"/>
      <c r="J10" s="312"/>
      <c r="K10" s="338"/>
      <c r="L10" s="339"/>
      <c r="M10" s="325"/>
      <c r="N10" s="326"/>
      <c r="O10" s="311" t="s">
        <v>694</v>
      </c>
      <c r="P10" s="312"/>
      <c r="Q10" s="340"/>
      <c r="R10" s="340"/>
      <c r="S10" s="309"/>
      <c r="T10" s="331"/>
      <c r="U10" s="259" t="s">
        <v>695</v>
      </c>
      <c r="V10" s="260"/>
      <c r="W10" s="261"/>
      <c r="X10" s="209"/>
      <c r="Y10" s="209"/>
      <c r="Z10" s="209"/>
      <c r="AA10" s="332"/>
      <c r="AB10" s="332"/>
      <c r="AD10" s="163"/>
    </row>
    <row r="11" spans="2:37" ht="18.95" customHeight="1" x14ac:dyDescent="0.15">
      <c r="B11" s="311" t="s">
        <v>696</v>
      </c>
      <c r="C11" s="316"/>
      <c r="D11" s="312"/>
      <c r="E11" s="327" t="s">
        <v>697</v>
      </c>
      <c r="F11" s="341"/>
      <c r="G11" s="328"/>
      <c r="H11" s="311" t="s">
        <v>698</v>
      </c>
      <c r="I11" s="316"/>
      <c r="J11" s="312"/>
      <c r="K11" s="338"/>
      <c r="L11" s="339"/>
      <c r="M11" s="342" t="s">
        <v>699</v>
      </c>
      <c r="N11" s="343"/>
      <c r="O11" s="311" t="s">
        <v>675</v>
      </c>
      <c r="P11" s="312"/>
      <c r="Q11" s="344"/>
      <c r="R11" s="344"/>
      <c r="S11" s="309"/>
      <c r="T11" s="212" t="s">
        <v>700</v>
      </c>
      <c r="U11" s="259" t="s">
        <v>701</v>
      </c>
      <c r="V11" s="260"/>
      <c r="W11" s="261"/>
      <c r="X11" s="209"/>
      <c r="Y11" s="209"/>
      <c r="Z11" s="209"/>
      <c r="AA11" s="332"/>
      <c r="AB11" s="332"/>
      <c r="AD11" s="163"/>
    </row>
    <row r="12" spans="2:37" ht="18.95" customHeight="1" x14ac:dyDescent="0.15">
      <c r="B12" s="311" t="s">
        <v>702</v>
      </c>
      <c r="C12" s="316"/>
      <c r="D12" s="312"/>
      <c r="E12" s="327"/>
      <c r="F12" s="341"/>
      <c r="G12" s="22" t="s">
        <v>703</v>
      </c>
      <c r="H12" s="343" t="s">
        <v>704</v>
      </c>
      <c r="I12" s="308" t="s">
        <v>671</v>
      </c>
      <c r="J12" s="213" t="s">
        <v>705</v>
      </c>
      <c r="K12" s="327" t="s">
        <v>706</v>
      </c>
      <c r="L12" s="328"/>
      <c r="M12" s="325"/>
      <c r="N12" s="326"/>
      <c r="O12" s="311" t="s">
        <v>694</v>
      </c>
      <c r="P12" s="312"/>
      <c r="Q12" s="345"/>
      <c r="R12" s="345"/>
      <c r="S12" s="309"/>
      <c r="T12" s="329" t="s">
        <v>707</v>
      </c>
      <c r="U12" s="259" t="s">
        <v>708</v>
      </c>
      <c r="V12" s="260"/>
      <c r="W12" s="261"/>
      <c r="X12" s="209"/>
      <c r="Y12" s="209"/>
      <c r="Z12" s="209"/>
      <c r="AA12" s="332"/>
      <c r="AB12" s="332"/>
      <c r="AD12" s="163"/>
    </row>
    <row r="13" spans="2:37" ht="18.95" customHeight="1" x14ac:dyDescent="0.15">
      <c r="B13" s="333" t="s">
        <v>709</v>
      </c>
      <c r="C13" s="346"/>
      <c r="D13" s="347"/>
      <c r="E13" s="327"/>
      <c r="F13" s="341"/>
      <c r="G13" s="22" t="s">
        <v>710</v>
      </c>
      <c r="H13" s="324"/>
      <c r="I13" s="351"/>
      <c r="J13" s="213" t="s">
        <v>711</v>
      </c>
      <c r="K13" s="171"/>
      <c r="L13" s="214" t="s">
        <v>712</v>
      </c>
      <c r="M13" s="348" t="s">
        <v>713</v>
      </c>
      <c r="N13" s="349"/>
      <c r="O13" s="350"/>
      <c r="P13" s="177" t="s">
        <v>679</v>
      </c>
      <c r="Q13" s="187" t="s">
        <v>681</v>
      </c>
      <c r="R13" s="177" t="s">
        <v>694</v>
      </c>
      <c r="S13" s="309"/>
      <c r="T13" s="331"/>
      <c r="U13" s="259" t="s">
        <v>714</v>
      </c>
      <c r="V13" s="260"/>
      <c r="W13" s="261"/>
      <c r="X13" s="209"/>
      <c r="Y13" s="209"/>
      <c r="Z13" s="209"/>
      <c r="AA13" s="332"/>
      <c r="AB13" s="332"/>
      <c r="AD13" s="163"/>
      <c r="AF13" s="215"/>
      <c r="AG13" s="216"/>
      <c r="AH13" s="216"/>
      <c r="AI13" s="216"/>
      <c r="AJ13" s="217"/>
      <c r="AK13" s="218"/>
    </row>
    <row r="14" spans="2:37" ht="18.95" customHeight="1" x14ac:dyDescent="0.15">
      <c r="B14" s="333" t="s">
        <v>715</v>
      </c>
      <c r="C14" s="346"/>
      <c r="D14" s="347"/>
      <c r="E14" s="352">
        <v>704</v>
      </c>
      <c r="F14" s="353"/>
      <c r="G14" s="23" t="s">
        <v>716</v>
      </c>
      <c r="H14" s="324"/>
      <c r="I14" s="308" t="s">
        <v>688</v>
      </c>
      <c r="J14" s="213" t="s">
        <v>705</v>
      </c>
      <c r="K14" s="327" t="s">
        <v>706</v>
      </c>
      <c r="L14" s="328"/>
      <c r="M14" s="308" t="s">
        <v>717</v>
      </c>
      <c r="N14" s="259" t="s">
        <v>718</v>
      </c>
      <c r="O14" s="261"/>
      <c r="P14" s="7" t="s">
        <v>719</v>
      </c>
      <c r="Q14" s="209"/>
      <c r="R14" s="219"/>
      <c r="S14" s="309"/>
      <c r="T14" s="329" t="s">
        <v>720</v>
      </c>
      <c r="U14" s="259" t="s">
        <v>721</v>
      </c>
      <c r="V14" s="260"/>
      <c r="W14" s="261"/>
      <c r="X14" s="209"/>
      <c r="Y14" s="209"/>
      <c r="Z14" s="209"/>
      <c r="AA14" s="332"/>
      <c r="AB14" s="332"/>
      <c r="AD14" s="163"/>
      <c r="AF14" s="215"/>
      <c r="AG14" s="216"/>
      <c r="AH14" s="216"/>
      <c r="AI14" s="216"/>
      <c r="AJ14" s="217"/>
      <c r="AK14" s="218"/>
    </row>
    <row r="15" spans="2:37" ht="18.95" customHeight="1" x14ac:dyDescent="0.15">
      <c r="B15" s="220"/>
      <c r="C15" s="311" t="s">
        <v>722</v>
      </c>
      <c r="D15" s="312"/>
      <c r="E15" s="327">
        <v>5.2</v>
      </c>
      <c r="F15" s="341"/>
      <c r="G15" s="22" t="s">
        <v>703</v>
      </c>
      <c r="H15" s="326"/>
      <c r="I15" s="351"/>
      <c r="J15" s="221" t="s">
        <v>711</v>
      </c>
      <c r="K15" s="222"/>
      <c r="L15" s="223" t="s">
        <v>712</v>
      </c>
      <c r="M15" s="309"/>
      <c r="N15" s="259" t="s">
        <v>723</v>
      </c>
      <c r="O15" s="261"/>
      <c r="P15" s="7" t="s">
        <v>724</v>
      </c>
      <c r="Q15" s="209"/>
      <c r="R15" s="219"/>
      <c r="S15" s="309"/>
      <c r="T15" s="330"/>
      <c r="U15" s="270" t="s">
        <v>725</v>
      </c>
      <c r="V15" s="293"/>
      <c r="W15" s="271"/>
      <c r="X15" s="224"/>
      <c r="Y15" s="209"/>
      <c r="Z15" s="209"/>
      <c r="AA15" s="332"/>
      <c r="AB15" s="332"/>
      <c r="AD15" s="163"/>
      <c r="AF15" s="215"/>
      <c r="AG15" s="216"/>
      <c r="AH15" s="216"/>
      <c r="AI15" s="216"/>
      <c r="AJ15" s="217"/>
      <c r="AK15" s="218"/>
    </row>
    <row r="16" spans="2:37" ht="18.95" customHeight="1" x14ac:dyDescent="0.15">
      <c r="B16" s="309" t="s">
        <v>726</v>
      </c>
      <c r="C16" s="333" t="s">
        <v>727</v>
      </c>
      <c r="D16" s="347"/>
      <c r="E16" s="327">
        <v>2</v>
      </c>
      <c r="F16" s="341"/>
      <c r="G16" s="21" t="s">
        <v>703</v>
      </c>
      <c r="H16" s="308" t="s">
        <v>728</v>
      </c>
      <c r="I16" s="311" t="s">
        <v>729</v>
      </c>
      <c r="J16" s="312"/>
      <c r="K16" s="171">
        <v>0.4</v>
      </c>
      <c r="L16" s="214" t="s">
        <v>730</v>
      </c>
      <c r="M16" s="309"/>
      <c r="N16" s="259" t="s">
        <v>731</v>
      </c>
      <c r="O16" s="261"/>
      <c r="P16" s="210"/>
      <c r="Q16" s="209"/>
      <c r="R16" s="219"/>
      <c r="S16" s="309"/>
      <c r="T16" s="330"/>
      <c r="U16" s="272"/>
      <c r="V16" s="283"/>
      <c r="W16" s="273"/>
      <c r="X16" s="209"/>
      <c r="Y16" s="209"/>
      <c r="Z16" s="209"/>
      <c r="AA16" s="332"/>
      <c r="AB16" s="332"/>
      <c r="AD16" s="163"/>
      <c r="AF16" s="215"/>
      <c r="AG16" s="216"/>
      <c r="AH16" s="216"/>
      <c r="AI16" s="216"/>
      <c r="AJ16" s="217"/>
      <c r="AK16" s="218"/>
    </row>
    <row r="17" spans="2:37" ht="18.95" customHeight="1" x14ac:dyDescent="0.15">
      <c r="B17" s="309"/>
      <c r="C17" s="304"/>
      <c r="D17" s="305"/>
      <c r="E17" s="327">
        <v>2</v>
      </c>
      <c r="F17" s="341"/>
      <c r="G17" s="21" t="s">
        <v>703</v>
      </c>
      <c r="H17" s="309"/>
      <c r="I17" s="333" t="s">
        <v>732</v>
      </c>
      <c r="J17" s="347"/>
      <c r="K17" s="198"/>
      <c r="L17" s="225" t="s">
        <v>730</v>
      </c>
      <c r="M17" s="309"/>
      <c r="N17" s="259" t="s">
        <v>733</v>
      </c>
      <c r="O17" s="261"/>
      <c r="P17" s="211"/>
      <c r="Q17" s="209"/>
      <c r="R17" s="219"/>
      <c r="S17" s="309"/>
      <c r="T17" s="330"/>
      <c r="U17" s="259" t="s">
        <v>734</v>
      </c>
      <c r="V17" s="260"/>
      <c r="W17" s="261"/>
      <c r="X17" s="209"/>
      <c r="Y17" s="209"/>
      <c r="Z17" s="210"/>
      <c r="AA17" s="354"/>
      <c r="AB17" s="318"/>
      <c r="AD17" s="163"/>
      <c r="AF17" s="215"/>
      <c r="AG17" s="216"/>
      <c r="AH17" s="216"/>
      <c r="AI17" s="216"/>
      <c r="AJ17" s="226"/>
      <c r="AK17" s="218"/>
    </row>
    <row r="18" spans="2:37" ht="18.95" customHeight="1" x14ac:dyDescent="0.15">
      <c r="B18" s="227"/>
      <c r="C18" s="311" t="s">
        <v>735</v>
      </c>
      <c r="D18" s="312"/>
      <c r="E18" s="327">
        <v>0</v>
      </c>
      <c r="F18" s="341"/>
      <c r="G18" s="21" t="s">
        <v>703</v>
      </c>
      <c r="H18" s="309"/>
      <c r="I18" s="304"/>
      <c r="J18" s="305"/>
      <c r="K18" s="198"/>
      <c r="L18" s="225" t="s">
        <v>730</v>
      </c>
      <c r="M18" s="309"/>
      <c r="N18" s="259" t="s">
        <v>736</v>
      </c>
      <c r="O18" s="261"/>
      <c r="P18" s="211"/>
      <c r="Q18" s="209"/>
      <c r="R18" s="219"/>
      <c r="S18" s="309"/>
      <c r="T18" s="330"/>
      <c r="U18" s="272" t="s">
        <v>737</v>
      </c>
      <c r="V18" s="283"/>
      <c r="W18" s="273"/>
      <c r="X18" s="228"/>
      <c r="Y18" s="228"/>
      <c r="Z18" s="229"/>
      <c r="AA18" s="332"/>
      <c r="AB18" s="332"/>
      <c r="AD18" s="163"/>
      <c r="AF18" s="215"/>
      <c r="AG18" s="216"/>
      <c r="AH18" s="216"/>
      <c r="AI18" s="216"/>
      <c r="AJ18" s="226"/>
      <c r="AK18" s="218"/>
    </row>
    <row r="19" spans="2:37" ht="18.95" customHeight="1" x14ac:dyDescent="0.15">
      <c r="B19" s="309" t="s">
        <v>738</v>
      </c>
      <c r="C19" s="304" t="s">
        <v>739</v>
      </c>
      <c r="D19" s="305"/>
      <c r="E19" s="327">
        <v>4.5</v>
      </c>
      <c r="F19" s="341"/>
      <c r="G19" s="25" t="s">
        <v>703</v>
      </c>
      <c r="H19" s="351"/>
      <c r="I19" s="311" t="s">
        <v>740</v>
      </c>
      <c r="J19" s="312"/>
      <c r="K19" s="198"/>
      <c r="L19" s="225" t="s">
        <v>730</v>
      </c>
      <c r="M19" s="309"/>
      <c r="N19" s="259"/>
      <c r="O19" s="261"/>
      <c r="P19" s="211"/>
      <c r="Q19" s="209"/>
      <c r="R19" s="219"/>
      <c r="S19" s="309"/>
      <c r="T19" s="329" t="s">
        <v>741</v>
      </c>
      <c r="U19" s="259" t="s">
        <v>742</v>
      </c>
      <c r="V19" s="260"/>
      <c r="W19" s="261"/>
      <c r="X19" s="228"/>
      <c r="Y19" s="228"/>
      <c r="Z19" s="209"/>
      <c r="AA19" s="332"/>
      <c r="AB19" s="332"/>
      <c r="AD19" s="163"/>
    </row>
    <row r="20" spans="2:37" ht="18.95" customHeight="1" x14ac:dyDescent="0.15">
      <c r="B20" s="309"/>
      <c r="C20" s="311" t="s">
        <v>743</v>
      </c>
      <c r="D20" s="312"/>
      <c r="E20" s="327">
        <v>5</v>
      </c>
      <c r="F20" s="341"/>
      <c r="G20" s="22" t="s">
        <v>703</v>
      </c>
      <c r="H20" s="308" t="s">
        <v>744</v>
      </c>
      <c r="I20" s="311" t="s">
        <v>729</v>
      </c>
      <c r="J20" s="312"/>
      <c r="K20" s="201"/>
      <c r="L20" s="230" t="s">
        <v>730</v>
      </c>
      <c r="M20" s="309"/>
      <c r="N20" s="259"/>
      <c r="O20" s="261"/>
      <c r="P20" s="211"/>
      <c r="Q20" s="231"/>
      <c r="R20" s="219"/>
      <c r="S20" s="309"/>
      <c r="T20" s="330"/>
      <c r="U20" s="259" t="s">
        <v>745</v>
      </c>
      <c r="V20" s="260"/>
      <c r="W20" s="261"/>
      <c r="X20" s="228"/>
      <c r="Y20" s="228"/>
      <c r="Z20" s="209"/>
      <c r="AA20" s="332"/>
      <c r="AB20" s="332"/>
      <c r="AD20" s="163"/>
    </row>
    <row r="21" spans="2:37" ht="18.95" customHeight="1" x14ac:dyDescent="0.15">
      <c r="B21" s="351"/>
      <c r="C21" s="311" t="s">
        <v>746</v>
      </c>
      <c r="D21" s="312"/>
      <c r="E21" s="357"/>
      <c r="F21" s="358"/>
      <c r="G21" s="188" t="s">
        <v>703</v>
      </c>
      <c r="H21" s="309"/>
      <c r="I21" s="311" t="s">
        <v>732</v>
      </c>
      <c r="J21" s="312"/>
      <c r="K21" s="198"/>
      <c r="L21" s="232" t="s">
        <v>730</v>
      </c>
      <c r="M21" s="309"/>
      <c r="N21" s="259"/>
      <c r="O21" s="261"/>
      <c r="P21" s="211"/>
      <c r="Q21" s="231"/>
      <c r="R21" s="219"/>
      <c r="S21" s="309"/>
      <c r="T21" s="330"/>
      <c r="U21" s="259" t="s">
        <v>747</v>
      </c>
      <c r="V21" s="260"/>
      <c r="W21" s="261"/>
      <c r="X21" s="228"/>
      <c r="Y21" s="228"/>
      <c r="Z21" s="209"/>
      <c r="AA21" s="332"/>
      <c r="AB21" s="332"/>
      <c r="AD21" s="163"/>
    </row>
    <row r="22" spans="2:37" ht="18.95" customHeight="1" x14ac:dyDescent="0.15">
      <c r="B22" s="221"/>
      <c r="C22" s="233" t="s">
        <v>748</v>
      </c>
      <c r="D22" s="234"/>
      <c r="E22" s="355"/>
      <c r="F22" s="355"/>
      <c r="G22" s="355"/>
      <c r="H22" s="351"/>
      <c r="I22" s="311" t="s">
        <v>740</v>
      </c>
      <c r="J22" s="312"/>
      <c r="K22" s="199"/>
      <c r="L22" s="235" t="s">
        <v>730</v>
      </c>
      <c r="M22" s="284"/>
      <c r="N22" s="285"/>
      <c r="O22" s="285"/>
      <c r="P22" s="356"/>
      <c r="Q22" s="284"/>
      <c r="R22" s="356"/>
      <c r="S22" s="309"/>
      <c r="T22" s="330"/>
      <c r="U22" s="259" t="s">
        <v>749</v>
      </c>
      <c r="V22" s="260"/>
      <c r="W22" s="261"/>
      <c r="X22" s="228"/>
      <c r="Y22" s="228"/>
      <c r="Z22" s="209"/>
      <c r="AA22" s="332"/>
      <c r="AB22" s="332"/>
      <c r="AD22" s="163"/>
    </row>
    <row r="23" spans="2:37" ht="18.95" customHeight="1" x14ac:dyDescent="0.15">
      <c r="B23" s="309" t="s">
        <v>750</v>
      </c>
      <c r="C23" s="233" t="s">
        <v>751</v>
      </c>
      <c r="D23" s="234"/>
      <c r="E23" s="359"/>
      <c r="F23" s="359"/>
      <c r="G23" s="359"/>
      <c r="H23" s="308" t="s">
        <v>752</v>
      </c>
      <c r="I23" s="311" t="s">
        <v>753</v>
      </c>
      <c r="J23" s="312"/>
      <c r="K23" s="311" t="s">
        <v>754</v>
      </c>
      <c r="L23" s="312"/>
      <c r="M23" s="259" t="s">
        <v>755</v>
      </c>
      <c r="N23" s="260"/>
      <c r="O23" s="260"/>
      <c r="P23" s="261"/>
      <c r="Q23" s="259" t="s">
        <v>694</v>
      </c>
      <c r="R23" s="261"/>
      <c r="S23" s="363" t="s">
        <v>756</v>
      </c>
      <c r="T23" s="364"/>
      <c r="U23" s="259" t="s">
        <v>757</v>
      </c>
      <c r="V23" s="260"/>
      <c r="W23" s="261"/>
      <c r="X23" s="228"/>
      <c r="Y23" s="228"/>
      <c r="Z23" s="209"/>
      <c r="AA23" s="332"/>
      <c r="AB23" s="332"/>
      <c r="AD23" s="163"/>
    </row>
    <row r="24" spans="2:37" ht="18.95" customHeight="1" x14ac:dyDescent="0.15">
      <c r="B24" s="309"/>
      <c r="C24" s="308" t="s">
        <v>758</v>
      </c>
      <c r="D24" s="259" t="s">
        <v>759</v>
      </c>
      <c r="E24" s="260"/>
      <c r="F24" s="360"/>
      <c r="G24" s="361"/>
      <c r="H24" s="309"/>
      <c r="I24" s="357"/>
      <c r="J24" s="362"/>
      <c r="K24" s="357"/>
      <c r="L24" s="362"/>
      <c r="M24" s="357"/>
      <c r="N24" s="358"/>
      <c r="O24" s="358"/>
      <c r="P24" s="362"/>
      <c r="Q24" s="357"/>
      <c r="R24" s="362"/>
      <c r="S24" s="365"/>
      <c r="T24" s="366"/>
      <c r="U24" s="259"/>
      <c r="V24" s="260"/>
      <c r="W24" s="261"/>
      <c r="X24" s="209"/>
      <c r="Y24" s="209"/>
      <c r="Z24" s="209"/>
      <c r="AA24" s="332"/>
      <c r="AB24" s="332"/>
      <c r="AD24" s="163"/>
    </row>
    <row r="25" spans="2:37" ht="18.95" customHeight="1" x14ac:dyDescent="0.15">
      <c r="B25" s="309"/>
      <c r="C25" s="309"/>
      <c r="D25" s="259" t="s">
        <v>760</v>
      </c>
      <c r="E25" s="260"/>
      <c r="F25" s="360"/>
      <c r="G25" s="361"/>
      <c r="H25" s="309"/>
      <c r="I25" s="357"/>
      <c r="J25" s="362"/>
      <c r="K25" s="357"/>
      <c r="L25" s="362"/>
      <c r="M25" s="357"/>
      <c r="N25" s="358"/>
      <c r="O25" s="358"/>
      <c r="P25" s="362"/>
      <c r="Q25" s="357"/>
      <c r="R25" s="362"/>
      <c r="S25" s="365"/>
      <c r="T25" s="366"/>
      <c r="U25" s="259"/>
      <c r="V25" s="260"/>
      <c r="W25" s="261"/>
      <c r="X25" s="209"/>
      <c r="Y25" s="209"/>
      <c r="Z25" s="209"/>
      <c r="AA25" s="332"/>
      <c r="AB25" s="332"/>
      <c r="AD25" s="163"/>
    </row>
    <row r="26" spans="2:37" ht="18.95" customHeight="1" x14ac:dyDescent="0.15">
      <c r="B26" s="309"/>
      <c r="C26" s="309"/>
      <c r="D26" s="259" t="s">
        <v>761</v>
      </c>
      <c r="E26" s="260"/>
      <c r="F26" s="360"/>
      <c r="G26" s="361"/>
      <c r="H26" s="309"/>
      <c r="I26" s="357"/>
      <c r="J26" s="362"/>
      <c r="K26" s="357"/>
      <c r="L26" s="362"/>
      <c r="M26" s="357"/>
      <c r="N26" s="358"/>
      <c r="O26" s="358"/>
      <c r="P26" s="362"/>
      <c r="Q26" s="357"/>
      <c r="R26" s="362"/>
      <c r="S26" s="367"/>
      <c r="T26" s="368"/>
      <c r="U26" s="259"/>
      <c r="V26" s="260"/>
      <c r="W26" s="261"/>
      <c r="X26" s="209"/>
      <c r="Y26" s="209"/>
      <c r="Z26" s="209"/>
      <c r="AA26" s="332"/>
      <c r="AB26" s="332"/>
      <c r="AD26" s="163"/>
    </row>
    <row r="27" spans="2:37" ht="18.95" customHeight="1" x14ac:dyDescent="0.15">
      <c r="B27" s="236"/>
      <c r="C27" s="351"/>
      <c r="D27" s="259" t="s">
        <v>762</v>
      </c>
      <c r="E27" s="260"/>
      <c r="F27" s="360"/>
      <c r="G27" s="361"/>
      <c r="H27" s="351"/>
      <c r="I27" s="357"/>
      <c r="J27" s="362"/>
      <c r="K27" s="357"/>
      <c r="L27" s="362"/>
      <c r="M27" s="357"/>
      <c r="N27" s="358"/>
      <c r="O27" s="358"/>
      <c r="P27" s="362"/>
      <c r="Q27" s="357"/>
      <c r="R27" s="362"/>
      <c r="S27" s="365" t="s">
        <v>763</v>
      </c>
      <c r="T27" s="366"/>
      <c r="U27" s="259" t="s">
        <v>764</v>
      </c>
      <c r="V27" s="260"/>
      <c r="W27" s="261"/>
      <c r="X27" s="209"/>
      <c r="Y27" s="209"/>
      <c r="Z27" s="209"/>
      <c r="AA27" s="332"/>
      <c r="AB27" s="332"/>
      <c r="AD27" s="163"/>
    </row>
    <row r="28" spans="2:37" ht="18.95" customHeight="1" x14ac:dyDescent="0.15">
      <c r="B28" s="233" t="s">
        <v>765</v>
      </c>
      <c r="C28" s="237"/>
      <c r="D28" s="234"/>
      <c r="E28" s="327" t="s">
        <v>20</v>
      </c>
      <c r="F28" s="341"/>
      <c r="G28" s="341"/>
      <c r="H28" s="341"/>
      <c r="I28" s="341"/>
      <c r="J28" s="341"/>
      <c r="K28" s="369"/>
      <c r="L28" s="370"/>
      <c r="M28" s="370"/>
      <c r="N28" s="370"/>
      <c r="O28" s="370"/>
      <c r="P28" s="370"/>
      <c r="Q28" s="370"/>
      <c r="R28" s="371"/>
      <c r="S28" s="367"/>
      <c r="T28" s="368"/>
      <c r="U28" s="259" t="s">
        <v>766</v>
      </c>
      <c r="V28" s="260"/>
      <c r="W28" s="261"/>
      <c r="X28" s="209"/>
      <c r="Y28" s="209"/>
      <c r="Z28" s="209"/>
      <c r="AA28" s="332"/>
      <c r="AB28" s="332"/>
      <c r="AD28" s="163"/>
    </row>
    <row r="29" spans="2:37" ht="15" customHeight="1" x14ac:dyDescent="0.15">
      <c r="B29" s="175"/>
      <c r="C29" s="18" t="s">
        <v>767</v>
      </c>
      <c r="D29" s="175"/>
      <c r="E29" s="175"/>
      <c r="F29" s="175"/>
      <c r="G29" s="175"/>
      <c r="H29" s="175"/>
      <c r="I29" s="175"/>
      <c r="J29" s="175"/>
      <c r="K29" s="175"/>
      <c r="L29" s="175"/>
      <c r="M29" s="175"/>
      <c r="N29" s="175"/>
      <c r="O29" s="175"/>
      <c r="P29" s="175"/>
      <c r="Q29" s="175"/>
      <c r="R29" s="175"/>
      <c r="S29" s="175"/>
      <c r="T29" s="175"/>
      <c r="U29" s="175"/>
      <c r="V29" s="175"/>
      <c r="W29" s="238"/>
      <c r="X29" s="238"/>
      <c r="Y29" s="238"/>
      <c r="Z29" s="175"/>
      <c r="AA29" s="175"/>
      <c r="AB29" s="175"/>
    </row>
    <row r="31" spans="2:37" s="24" customFormat="1" ht="18" customHeight="1" x14ac:dyDescent="0.15">
      <c r="J31" s="18"/>
      <c r="W31" s="162"/>
      <c r="X31" s="162"/>
      <c r="Y31" s="162"/>
    </row>
  </sheetData>
  <dataConsolidate/>
  <mergeCells count="193">
    <mergeCell ref="Q26:R26"/>
    <mergeCell ref="U26:W26"/>
    <mergeCell ref="AA26:AB26"/>
    <mergeCell ref="M27:P27"/>
    <mergeCell ref="Q27:R27"/>
    <mergeCell ref="S27:T28"/>
    <mergeCell ref="U27:W27"/>
    <mergeCell ref="AA27:AB27"/>
    <mergeCell ref="E28:J28"/>
    <mergeCell ref="K28:R28"/>
    <mergeCell ref="U28:W28"/>
    <mergeCell ref="AA28:AB28"/>
    <mergeCell ref="Q23:R23"/>
    <mergeCell ref="S23:T26"/>
    <mergeCell ref="U23:W23"/>
    <mergeCell ref="AA23:AB23"/>
    <mergeCell ref="C24:C27"/>
    <mergeCell ref="D24:E24"/>
    <mergeCell ref="F24:G24"/>
    <mergeCell ref="I24:J24"/>
    <mergeCell ref="K24:L24"/>
    <mergeCell ref="M24:P24"/>
    <mergeCell ref="Q24:R24"/>
    <mergeCell ref="U24:W24"/>
    <mergeCell ref="AA24:AB24"/>
    <mergeCell ref="D25:E25"/>
    <mergeCell ref="F25:G25"/>
    <mergeCell ref="I25:J25"/>
    <mergeCell ref="K25:L25"/>
    <mergeCell ref="M25:P25"/>
    <mergeCell ref="Q25:R25"/>
    <mergeCell ref="U25:W25"/>
    <mergeCell ref="AA25:AB25"/>
    <mergeCell ref="D26:E26"/>
    <mergeCell ref="F26:G26"/>
    <mergeCell ref="I26:J26"/>
    <mergeCell ref="B23:B26"/>
    <mergeCell ref="E23:G23"/>
    <mergeCell ref="H23:H27"/>
    <mergeCell ref="I23:J23"/>
    <mergeCell ref="K23:L23"/>
    <mergeCell ref="M23:P23"/>
    <mergeCell ref="D27:E27"/>
    <mergeCell ref="F27:G27"/>
    <mergeCell ref="I27:J27"/>
    <mergeCell ref="K27:L27"/>
    <mergeCell ref="K26:L26"/>
    <mergeCell ref="M26:P26"/>
    <mergeCell ref="T19:T22"/>
    <mergeCell ref="U19:W19"/>
    <mergeCell ref="AA19:AB19"/>
    <mergeCell ref="C20:D20"/>
    <mergeCell ref="E20:F20"/>
    <mergeCell ref="H20:H22"/>
    <mergeCell ref="I20:J20"/>
    <mergeCell ref="N20:O20"/>
    <mergeCell ref="E22:G22"/>
    <mergeCell ref="I22:J22"/>
    <mergeCell ref="M22:P22"/>
    <mergeCell ref="Q22:R22"/>
    <mergeCell ref="U22:W22"/>
    <mergeCell ref="AA22:AB22"/>
    <mergeCell ref="U20:W20"/>
    <mergeCell ref="AA20:AB20"/>
    <mergeCell ref="C21:D21"/>
    <mergeCell ref="E21:F21"/>
    <mergeCell ref="I21:J21"/>
    <mergeCell ref="N21:O21"/>
    <mergeCell ref="U21:W21"/>
    <mergeCell ref="AA21:AB21"/>
    <mergeCell ref="AA16:AB16"/>
    <mergeCell ref="E17:F17"/>
    <mergeCell ref="I17:J18"/>
    <mergeCell ref="N17:O17"/>
    <mergeCell ref="U17:W17"/>
    <mergeCell ref="AA17:AB17"/>
    <mergeCell ref="E18:F18"/>
    <mergeCell ref="N18:O18"/>
    <mergeCell ref="U18:W18"/>
    <mergeCell ref="AA18:AB18"/>
    <mergeCell ref="T14:T18"/>
    <mergeCell ref="U14:W14"/>
    <mergeCell ref="AA14:AB14"/>
    <mergeCell ref="U15:W16"/>
    <mergeCell ref="AA15:AB15"/>
    <mergeCell ref="B16:B17"/>
    <mergeCell ref="C16:D17"/>
    <mergeCell ref="E16:F16"/>
    <mergeCell ref="H16:H19"/>
    <mergeCell ref="I16:J16"/>
    <mergeCell ref="N16:O16"/>
    <mergeCell ref="C18:D18"/>
    <mergeCell ref="B19:B21"/>
    <mergeCell ref="C19:D19"/>
    <mergeCell ref="E19:F19"/>
    <mergeCell ref="M14:M21"/>
    <mergeCell ref="N14:O14"/>
    <mergeCell ref="C15:D15"/>
    <mergeCell ref="E15:F15"/>
    <mergeCell ref="N15:O15"/>
    <mergeCell ref="I19:J19"/>
    <mergeCell ref="N19:O19"/>
    <mergeCell ref="B13:D13"/>
    <mergeCell ref="E13:F13"/>
    <mergeCell ref="M13:O13"/>
    <mergeCell ref="U13:W13"/>
    <mergeCell ref="AA13:AB13"/>
    <mergeCell ref="B12:D12"/>
    <mergeCell ref="E12:F12"/>
    <mergeCell ref="H12:H15"/>
    <mergeCell ref="I12:I13"/>
    <mergeCell ref="K12:L12"/>
    <mergeCell ref="O12:P12"/>
    <mergeCell ref="B14:D14"/>
    <mergeCell ref="E14:F14"/>
    <mergeCell ref="I14:I15"/>
    <mergeCell ref="K14:L14"/>
    <mergeCell ref="K11:L11"/>
    <mergeCell ref="M11:N12"/>
    <mergeCell ref="O11:P11"/>
    <mergeCell ref="Q11:R11"/>
    <mergeCell ref="U11:W11"/>
    <mergeCell ref="AA11:AB11"/>
    <mergeCell ref="Q12:R12"/>
    <mergeCell ref="T12:T13"/>
    <mergeCell ref="U12:W12"/>
    <mergeCell ref="AA12:AB12"/>
    <mergeCell ref="B9:B10"/>
    <mergeCell ref="C9:D9"/>
    <mergeCell ref="E9:G9"/>
    <mergeCell ref="H9:J9"/>
    <mergeCell ref="K9:L9"/>
    <mergeCell ref="O9:P9"/>
    <mergeCell ref="B7:B8"/>
    <mergeCell ref="Q9:R9"/>
    <mergeCell ref="U9:W9"/>
    <mergeCell ref="C10:D10"/>
    <mergeCell ref="E10:G10"/>
    <mergeCell ref="H10:J10"/>
    <mergeCell ref="K10:L10"/>
    <mergeCell ref="O10:P10"/>
    <mergeCell ref="Q10:R10"/>
    <mergeCell ref="U10:W10"/>
    <mergeCell ref="O7:P7"/>
    <mergeCell ref="Q7:R7"/>
    <mergeCell ref="S7:S22"/>
    <mergeCell ref="T7:W7"/>
    <mergeCell ref="AA7:AB7"/>
    <mergeCell ref="C8:D8"/>
    <mergeCell ref="E8:G8"/>
    <mergeCell ref="H8:J8"/>
    <mergeCell ref="K8:L8"/>
    <mergeCell ref="O8:P8"/>
    <mergeCell ref="C7:D7"/>
    <mergeCell ref="E7:G7"/>
    <mergeCell ref="H7:J7"/>
    <mergeCell ref="K7:L7"/>
    <mergeCell ref="M7:N10"/>
    <mergeCell ref="Q8:R8"/>
    <mergeCell ref="T8:T10"/>
    <mergeCell ref="U8:W8"/>
    <mergeCell ref="AA8:AB8"/>
    <mergeCell ref="AA9:AB9"/>
    <mergeCell ref="AA10:AB10"/>
    <mergeCell ref="B11:D11"/>
    <mergeCell ref="E11:G11"/>
    <mergeCell ref="H11:J11"/>
    <mergeCell ref="U5:W5"/>
    <mergeCell ref="X5:Y5"/>
    <mergeCell ref="Z5:AA5"/>
    <mergeCell ref="E6:G6"/>
    <mergeCell ref="U6:W6"/>
    <mergeCell ref="X6:AB6"/>
    <mergeCell ref="B4:C4"/>
    <mergeCell ref="D4:G4"/>
    <mergeCell ref="W4:Y4"/>
    <mergeCell ref="Z4:AB4"/>
    <mergeCell ref="B5:C6"/>
    <mergeCell ref="E5:G5"/>
    <mergeCell ref="H5:J6"/>
    <mergeCell ref="K5:O6"/>
    <mergeCell ref="P5:Q6"/>
    <mergeCell ref="R5:T6"/>
    <mergeCell ref="S2:V2"/>
    <mergeCell ref="W2:AB2"/>
    <mergeCell ref="B3:C3"/>
    <mergeCell ref="D3:G3"/>
    <mergeCell ref="H3:I4"/>
    <mergeCell ref="J3:N4"/>
    <mergeCell ref="P3:Q4"/>
    <mergeCell ref="R3:V4"/>
    <mergeCell ref="W3:Y3"/>
    <mergeCell ref="Z3:AB3"/>
  </mergeCells>
  <phoneticPr fontId="10"/>
  <dataValidations count="2">
    <dataValidation type="list" allowBlank="1" showInputMessage="1" showErrorMessage="1" sqref="AM13:AM16" xr:uid="{AD78DD5B-6652-45B2-A51C-59CD378EB8C5}">
      <formula1>更新年次</formula1>
    </dataValidation>
    <dataValidation type="list" allowBlank="1" showInputMessage="1" showErrorMessage="1" sqref="AJ13:AJ17" xr:uid="{916E9542-31A5-46B0-AB2A-8104090BFC47}">
      <formula1>個数</formula1>
    </dataValidation>
  </dataValidations>
  <printOptions horizontalCentered="1" verticalCentered="1"/>
  <pageMargins left="0.23622047244094488" right="0.23622047244094488" top="0.74803149606299213" bottom="0.74803149606299213" header="0.31496062992125984" footer="0.3149606299212598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999A6-050A-4C31-B8CB-4B7E315A2CE6}">
  <sheetPr>
    <pageSetUpPr fitToPage="1"/>
  </sheetPr>
  <dimension ref="B2:AN55"/>
  <sheetViews>
    <sheetView showGridLines="0" showZeros="0" view="pageBreakPreview" zoomScaleNormal="55" zoomScaleSheetLayoutView="100" workbookViewId="0">
      <selection activeCell="C6" sqref="C6:AJ18"/>
    </sheetView>
  </sheetViews>
  <sheetFormatPr defaultColWidth="9" defaultRowHeight="12" x14ac:dyDescent="0.15"/>
  <cols>
    <col min="1" max="1" width="1.625" style="1" customWidth="1"/>
    <col min="2" max="2" width="5.625" style="1" bestFit="1" customWidth="1"/>
    <col min="3" max="3" width="6.125" style="1" customWidth="1"/>
    <col min="4" max="5" width="5.875" style="1" customWidth="1"/>
    <col min="6" max="14" width="4.125" style="1" customWidth="1"/>
    <col min="15" max="26" width="4.5" style="1" customWidth="1"/>
    <col min="27" max="36" width="4.125" style="1" customWidth="1"/>
    <col min="37" max="40" width="3.25" style="1" customWidth="1"/>
    <col min="41" max="41" width="1.375" style="1" customWidth="1"/>
    <col min="42" max="16384" width="9" style="1"/>
  </cols>
  <sheetData>
    <row r="2" spans="2:40" ht="8.25" customHeight="1" x14ac:dyDescent="0.15"/>
    <row r="3" spans="2:40" ht="24.95" customHeight="1" x14ac:dyDescent="0.15">
      <c r="B3" s="372" t="s">
        <v>768</v>
      </c>
      <c r="C3" s="372"/>
      <c r="D3" s="372"/>
      <c r="E3" s="372"/>
      <c r="F3" s="372"/>
      <c r="G3" s="372"/>
      <c r="H3" s="372"/>
      <c r="I3" s="372"/>
      <c r="J3" s="372"/>
      <c r="K3" s="372"/>
      <c r="L3" s="372"/>
      <c r="M3" s="372"/>
      <c r="N3" s="372"/>
      <c r="O3" s="372"/>
      <c r="P3" s="372"/>
      <c r="Q3" s="372"/>
      <c r="R3" s="372"/>
      <c r="S3" s="372"/>
      <c r="T3" s="372"/>
      <c r="U3" s="372"/>
      <c r="V3" s="372"/>
      <c r="W3" s="372"/>
      <c r="X3" s="372"/>
      <c r="Y3" s="372"/>
      <c r="Z3" s="372"/>
      <c r="AA3" s="372"/>
      <c r="AB3" s="372"/>
      <c r="AC3" s="372"/>
      <c r="AD3" s="372"/>
      <c r="AE3" s="372"/>
      <c r="AF3" s="372"/>
      <c r="AG3" s="372"/>
      <c r="AH3" s="372"/>
      <c r="AI3" s="372"/>
      <c r="AJ3" s="372"/>
      <c r="AK3" s="372"/>
      <c r="AL3" s="372"/>
      <c r="AM3" s="372"/>
      <c r="AN3" s="372"/>
    </row>
    <row r="4" spans="2:40" ht="20.100000000000001" customHeight="1" x14ac:dyDescent="0.15">
      <c r="B4" s="373" t="s">
        <v>345</v>
      </c>
      <c r="C4" s="373"/>
      <c r="D4" s="373"/>
      <c r="E4" s="374" t="str">
        <f>'様式A-1'!D3</f>
        <v>(ｵｵﾊﾗｽﾞｲﾄﾞｳ)</v>
      </c>
      <c r="F4" s="375"/>
      <c r="G4" s="375"/>
      <c r="H4" s="375"/>
      <c r="I4" s="376"/>
      <c r="J4" s="377" t="s">
        <v>346</v>
      </c>
      <c r="K4" s="377"/>
      <c r="L4" s="377"/>
      <c r="M4" s="378" t="str">
        <f>'様式A-1'!J3</f>
        <v>国道489号</v>
      </c>
      <c r="N4" s="379"/>
      <c r="O4" s="379"/>
      <c r="P4" s="379"/>
      <c r="Q4" s="379"/>
      <c r="R4" s="380"/>
      <c r="S4" s="381" t="s">
        <v>667</v>
      </c>
      <c r="T4" s="381"/>
      <c r="U4" s="381"/>
      <c r="V4" s="381"/>
      <c r="W4" s="381"/>
      <c r="X4" s="381"/>
      <c r="Y4" s="382" t="str">
        <f>'様式A-1'!K5</f>
        <v>大日本ダイヤコンサルタント株式会社
斉藤 寿英</v>
      </c>
      <c r="Z4" s="383"/>
      <c r="AA4" s="383"/>
      <c r="AB4" s="383"/>
      <c r="AC4" s="383"/>
      <c r="AD4" s="384"/>
      <c r="AE4" s="388" t="s">
        <v>669</v>
      </c>
      <c r="AF4" s="388"/>
      <c r="AG4" s="388"/>
      <c r="AH4" s="388"/>
      <c r="AI4" s="389">
        <f>'様式A-1'!R5</f>
        <v>45747</v>
      </c>
      <c r="AJ4" s="389"/>
      <c r="AK4" s="389"/>
      <c r="AL4" s="389"/>
      <c r="AM4" s="389"/>
      <c r="AN4" s="389"/>
    </row>
    <row r="5" spans="2:40" ht="20.100000000000001" customHeight="1" x14ac:dyDescent="0.15">
      <c r="B5" s="390" t="s">
        <v>348</v>
      </c>
      <c r="C5" s="390"/>
      <c r="D5" s="390"/>
      <c r="E5" s="391" t="str">
        <f>'様式A-1'!D4</f>
        <v>大原隧道</v>
      </c>
      <c r="F5" s="392"/>
      <c r="G5" s="392"/>
      <c r="H5" s="392"/>
      <c r="I5" s="393"/>
      <c r="J5" s="394" t="s">
        <v>349</v>
      </c>
      <c r="K5" s="394"/>
      <c r="L5" s="394"/>
      <c r="M5" s="378" t="str">
        <f>'様式A-1'!R3</f>
        <v>防府土木建築事務所
山口支所</v>
      </c>
      <c r="N5" s="379"/>
      <c r="O5" s="379"/>
      <c r="P5" s="379"/>
      <c r="Q5" s="379"/>
      <c r="R5" s="380"/>
      <c r="S5" s="381"/>
      <c r="T5" s="381"/>
      <c r="U5" s="381"/>
      <c r="V5" s="381"/>
      <c r="W5" s="381"/>
      <c r="X5" s="381"/>
      <c r="Y5" s="385"/>
      <c r="Z5" s="386"/>
      <c r="AA5" s="386"/>
      <c r="AB5" s="386"/>
      <c r="AC5" s="386"/>
      <c r="AD5" s="387"/>
      <c r="AE5" s="388"/>
      <c r="AF5" s="388"/>
      <c r="AG5" s="388"/>
      <c r="AH5" s="388"/>
      <c r="AI5" s="389"/>
      <c r="AJ5" s="389"/>
      <c r="AK5" s="389"/>
      <c r="AL5" s="389"/>
      <c r="AM5" s="389"/>
      <c r="AN5" s="389"/>
    </row>
    <row r="6" spans="2:40" ht="13.5" customHeight="1" x14ac:dyDescent="0.15">
      <c r="B6" s="395" t="s">
        <v>769</v>
      </c>
      <c r="C6" s="395" t="s">
        <v>770</v>
      </c>
      <c r="D6" s="398" t="s">
        <v>771</v>
      </c>
      <c r="E6" s="399"/>
      <c r="F6" s="402" t="s">
        <v>772</v>
      </c>
      <c r="G6" s="403"/>
      <c r="H6" s="403"/>
      <c r="I6" s="403"/>
      <c r="J6" s="404"/>
      <c r="K6" s="408" t="s">
        <v>773</v>
      </c>
      <c r="L6" s="409"/>
      <c r="M6" s="409"/>
      <c r="N6" s="410"/>
      <c r="O6" s="414" t="s">
        <v>774</v>
      </c>
      <c r="P6" s="415"/>
      <c r="Q6" s="415"/>
      <c r="R6" s="415"/>
      <c r="S6" s="416"/>
      <c r="T6" s="416"/>
      <c r="U6" s="416"/>
      <c r="V6" s="416"/>
      <c r="W6" s="416"/>
      <c r="X6" s="416"/>
      <c r="Y6" s="416"/>
      <c r="Z6" s="416"/>
      <c r="AA6" s="416"/>
      <c r="AB6" s="416"/>
      <c r="AC6" s="416"/>
      <c r="AD6" s="417"/>
      <c r="AE6" s="430" t="s">
        <v>775</v>
      </c>
      <c r="AF6" s="431"/>
      <c r="AG6" s="431"/>
      <c r="AH6" s="431"/>
      <c r="AI6" s="431"/>
      <c r="AJ6" s="432"/>
      <c r="AK6" s="416" t="s">
        <v>776</v>
      </c>
      <c r="AL6" s="416"/>
      <c r="AM6" s="416"/>
      <c r="AN6" s="417"/>
    </row>
    <row r="7" spans="2:40" ht="13.5" customHeight="1" x14ac:dyDescent="0.15">
      <c r="B7" s="395"/>
      <c r="C7" s="396"/>
      <c r="D7" s="400"/>
      <c r="E7" s="401"/>
      <c r="F7" s="405"/>
      <c r="G7" s="406"/>
      <c r="H7" s="406"/>
      <c r="I7" s="406"/>
      <c r="J7" s="407"/>
      <c r="K7" s="411"/>
      <c r="L7" s="412"/>
      <c r="M7" s="412"/>
      <c r="N7" s="413"/>
      <c r="O7" s="388" t="s">
        <v>777</v>
      </c>
      <c r="P7" s="388"/>
      <c r="Q7" s="388"/>
      <c r="R7" s="239" t="s">
        <v>778</v>
      </c>
      <c r="S7" s="388" t="s">
        <v>779</v>
      </c>
      <c r="T7" s="388"/>
      <c r="U7" s="388" t="s">
        <v>780</v>
      </c>
      <c r="V7" s="388"/>
      <c r="W7" s="388"/>
      <c r="X7" s="388"/>
      <c r="Y7" s="437" t="s">
        <v>781</v>
      </c>
      <c r="Z7" s="438"/>
      <c r="AA7" s="438"/>
      <c r="AB7" s="439"/>
      <c r="AC7" s="424" t="s">
        <v>782</v>
      </c>
      <c r="AD7" s="440"/>
      <c r="AE7" s="433"/>
      <c r="AF7" s="434"/>
      <c r="AG7" s="434"/>
      <c r="AH7" s="434"/>
      <c r="AI7" s="434"/>
      <c r="AJ7" s="435"/>
      <c r="AK7" s="416"/>
      <c r="AL7" s="416"/>
      <c r="AM7" s="416"/>
      <c r="AN7" s="417"/>
    </row>
    <row r="8" spans="2:40" ht="13.5" customHeight="1" x14ac:dyDescent="0.15">
      <c r="B8" s="394"/>
      <c r="C8" s="397"/>
      <c r="D8" s="240" t="s">
        <v>783</v>
      </c>
      <c r="E8" s="241" t="s">
        <v>784</v>
      </c>
      <c r="F8" s="394" t="s">
        <v>785</v>
      </c>
      <c r="G8" s="394"/>
      <c r="H8" s="394"/>
      <c r="I8" s="420" t="s">
        <v>786</v>
      </c>
      <c r="J8" s="420" t="s">
        <v>787</v>
      </c>
      <c r="K8" s="420" t="s">
        <v>788</v>
      </c>
      <c r="L8" s="422" t="s">
        <v>789</v>
      </c>
      <c r="M8" s="424" t="s">
        <v>782</v>
      </c>
      <c r="N8" s="425"/>
      <c r="O8" s="428" t="s">
        <v>22</v>
      </c>
      <c r="P8" s="428" t="s">
        <v>23</v>
      </c>
      <c r="Q8" s="428" t="s">
        <v>24</v>
      </c>
      <c r="R8" s="428" t="s">
        <v>25</v>
      </c>
      <c r="S8" s="418" t="s">
        <v>26</v>
      </c>
      <c r="T8" s="418" t="s">
        <v>27</v>
      </c>
      <c r="U8" s="418" t="s">
        <v>790</v>
      </c>
      <c r="V8" s="428" t="s">
        <v>28</v>
      </c>
      <c r="W8" s="418" t="s">
        <v>791</v>
      </c>
      <c r="X8" s="418" t="s">
        <v>29</v>
      </c>
      <c r="Y8" s="428" t="s">
        <v>30</v>
      </c>
      <c r="Z8" s="428" t="s">
        <v>31</v>
      </c>
      <c r="AA8" s="428" t="s">
        <v>32</v>
      </c>
      <c r="AB8" s="418" t="s">
        <v>33</v>
      </c>
      <c r="AC8" s="441"/>
      <c r="AD8" s="442"/>
      <c r="AE8" s="459" t="s">
        <v>792</v>
      </c>
      <c r="AF8" s="454" t="s">
        <v>793</v>
      </c>
      <c r="AG8" s="454" t="s">
        <v>794</v>
      </c>
      <c r="AH8" s="456" t="s">
        <v>795</v>
      </c>
      <c r="AI8" s="424" t="s">
        <v>782</v>
      </c>
      <c r="AJ8" s="440"/>
      <c r="AK8" s="416"/>
      <c r="AL8" s="416"/>
      <c r="AM8" s="416"/>
      <c r="AN8" s="417"/>
    </row>
    <row r="9" spans="2:40" x14ac:dyDescent="0.15">
      <c r="B9" s="394"/>
      <c r="C9" s="242" t="s">
        <v>796</v>
      </c>
      <c r="D9" s="243" t="s">
        <v>796</v>
      </c>
      <c r="E9" s="243" t="s">
        <v>796</v>
      </c>
      <c r="F9" s="394"/>
      <c r="G9" s="394"/>
      <c r="H9" s="394"/>
      <c r="I9" s="421"/>
      <c r="J9" s="421"/>
      <c r="K9" s="421"/>
      <c r="L9" s="423"/>
      <c r="M9" s="426"/>
      <c r="N9" s="427"/>
      <c r="O9" s="429"/>
      <c r="P9" s="429"/>
      <c r="Q9" s="429"/>
      <c r="R9" s="429"/>
      <c r="S9" s="419"/>
      <c r="T9" s="419"/>
      <c r="U9" s="419"/>
      <c r="V9" s="429"/>
      <c r="W9" s="419"/>
      <c r="X9" s="419"/>
      <c r="Y9" s="429"/>
      <c r="Z9" s="429"/>
      <c r="AA9" s="429"/>
      <c r="AB9" s="419"/>
      <c r="AC9" s="443"/>
      <c r="AD9" s="444"/>
      <c r="AE9" s="460"/>
      <c r="AF9" s="455"/>
      <c r="AG9" s="455"/>
      <c r="AH9" s="457"/>
      <c r="AI9" s="443"/>
      <c r="AJ9" s="444"/>
      <c r="AK9" s="436"/>
      <c r="AL9" s="436"/>
      <c r="AM9" s="436"/>
      <c r="AN9" s="427"/>
    </row>
    <row r="10" spans="2:40" ht="13.5" customHeight="1" x14ac:dyDescent="0.15">
      <c r="B10" s="244" t="s">
        <v>76</v>
      </c>
      <c r="C10" s="245">
        <v>0</v>
      </c>
      <c r="D10" s="245">
        <v>0</v>
      </c>
      <c r="E10" s="245">
        <v>0</v>
      </c>
      <c r="F10" s="458"/>
      <c r="G10" s="449"/>
      <c r="H10" s="449"/>
      <c r="I10" s="246"/>
      <c r="J10" s="247"/>
      <c r="K10" s="246"/>
      <c r="L10" s="248"/>
      <c r="M10" s="450"/>
      <c r="N10" s="451"/>
      <c r="O10" s="246"/>
      <c r="P10" s="248"/>
      <c r="Q10" s="248"/>
      <c r="R10" s="248"/>
      <c r="S10" s="248"/>
      <c r="T10" s="249"/>
      <c r="U10" s="249"/>
      <c r="V10" s="249"/>
      <c r="W10" s="249"/>
      <c r="X10" s="249"/>
      <c r="Y10" s="249"/>
      <c r="Z10" s="249"/>
      <c r="AA10" s="250"/>
      <c r="AB10" s="251"/>
      <c r="AC10" s="452"/>
      <c r="AD10" s="453"/>
      <c r="AE10" s="249"/>
      <c r="AF10" s="249"/>
      <c r="AG10" s="249"/>
      <c r="AH10" s="249"/>
      <c r="AI10" s="448"/>
      <c r="AJ10" s="449"/>
      <c r="AK10" s="445"/>
      <c r="AL10" s="446"/>
      <c r="AM10" s="446"/>
      <c r="AN10" s="447"/>
    </row>
    <row r="11" spans="2:40" ht="13.5" customHeight="1" x14ac:dyDescent="0.15">
      <c r="B11" s="252">
        <v>1</v>
      </c>
      <c r="C11" s="245">
        <v>1.5</v>
      </c>
      <c r="D11" s="245">
        <v>0</v>
      </c>
      <c r="E11" s="245">
        <v>1.5</v>
      </c>
      <c r="F11" s="448"/>
      <c r="G11" s="449"/>
      <c r="H11" s="449"/>
      <c r="I11" s="246"/>
      <c r="J11" s="247"/>
      <c r="K11" s="246"/>
      <c r="L11" s="248"/>
      <c r="M11" s="450"/>
      <c r="N11" s="451"/>
      <c r="O11" s="246"/>
      <c r="P11" s="248"/>
      <c r="Q11" s="248"/>
      <c r="R11" s="248"/>
      <c r="S11" s="248"/>
      <c r="T11" s="249"/>
      <c r="U11" s="249"/>
      <c r="V11" s="249"/>
      <c r="W11" s="249"/>
      <c r="X11" s="249"/>
      <c r="Y11" s="249"/>
      <c r="Z11" s="249"/>
      <c r="AA11" s="250"/>
      <c r="AB11" s="251"/>
      <c r="AC11" s="452"/>
      <c r="AD11" s="453"/>
      <c r="AE11" s="249"/>
      <c r="AF11" s="249"/>
      <c r="AG11" s="249"/>
      <c r="AH11" s="246"/>
      <c r="AI11" s="448"/>
      <c r="AJ11" s="449"/>
      <c r="AK11" s="445"/>
      <c r="AL11" s="446"/>
      <c r="AM11" s="446"/>
      <c r="AN11" s="447"/>
    </row>
    <row r="12" spans="2:40" ht="13.5" customHeight="1" x14ac:dyDescent="0.15">
      <c r="B12" s="252">
        <v>2</v>
      </c>
      <c r="C12" s="245">
        <v>5.7</v>
      </c>
      <c r="D12" s="245">
        <v>1.5</v>
      </c>
      <c r="E12" s="245">
        <v>7.2</v>
      </c>
      <c r="F12" s="448"/>
      <c r="G12" s="449"/>
      <c r="H12" s="449"/>
      <c r="I12" s="246"/>
      <c r="J12" s="247"/>
      <c r="K12" s="246"/>
      <c r="L12" s="248"/>
      <c r="M12" s="450"/>
      <c r="N12" s="451"/>
      <c r="O12" s="246"/>
      <c r="P12" s="248"/>
      <c r="Q12" s="248"/>
      <c r="R12" s="248"/>
      <c r="S12" s="248"/>
      <c r="T12" s="249"/>
      <c r="U12" s="249"/>
      <c r="V12" s="249"/>
      <c r="W12" s="249"/>
      <c r="X12" s="249"/>
      <c r="Y12" s="249"/>
      <c r="Z12" s="249"/>
      <c r="AA12" s="250"/>
      <c r="AB12" s="251"/>
      <c r="AC12" s="452"/>
      <c r="AD12" s="453"/>
      <c r="AE12" s="249"/>
      <c r="AF12" s="246"/>
      <c r="AG12" s="246"/>
      <c r="AH12" s="249"/>
      <c r="AI12" s="448"/>
      <c r="AJ12" s="449"/>
      <c r="AK12" s="445"/>
      <c r="AL12" s="446"/>
      <c r="AM12" s="446"/>
      <c r="AN12" s="447"/>
    </row>
    <row r="13" spans="2:40" ht="13.5" customHeight="1" x14ac:dyDescent="0.15">
      <c r="B13" s="252">
        <v>3</v>
      </c>
      <c r="C13" s="245">
        <v>3.7</v>
      </c>
      <c r="D13" s="245">
        <v>7.2</v>
      </c>
      <c r="E13" s="245">
        <v>10.9</v>
      </c>
      <c r="F13" s="448"/>
      <c r="G13" s="449"/>
      <c r="H13" s="449"/>
      <c r="I13" s="246"/>
      <c r="J13" s="247"/>
      <c r="K13" s="246"/>
      <c r="L13" s="248"/>
      <c r="M13" s="450"/>
      <c r="N13" s="451"/>
      <c r="O13" s="246"/>
      <c r="P13" s="248"/>
      <c r="Q13" s="248"/>
      <c r="R13" s="248"/>
      <c r="S13" s="248"/>
      <c r="T13" s="249"/>
      <c r="U13" s="249"/>
      <c r="V13" s="249"/>
      <c r="W13" s="249"/>
      <c r="X13" s="249"/>
      <c r="Y13" s="249"/>
      <c r="Z13" s="249"/>
      <c r="AA13" s="250"/>
      <c r="AB13" s="251"/>
      <c r="AC13" s="452"/>
      <c r="AD13" s="453"/>
      <c r="AE13" s="246"/>
      <c r="AF13" s="249"/>
      <c r="AG13" s="249"/>
      <c r="AH13" s="249"/>
      <c r="AI13" s="450"/>
      <c r="AJ13" s="461"/>
      <c r="AK13" s="462"/>
      <c r="AL13" s="463"/>
      <c r="AM13" s="463"/>
      <c r="AN13" s="451"/>
    </row>
    <row r="14" spans="2:40" ht="13.5" customHeight="1" x14ac:dyDescent="0.15">
      <c r="B14" s="252">
        <v>4</v>
      </c>
      <c r="C14" s="245">
        <v>4.3</v>
      </c>
      <c r="D14" s="245">
        <v>10.9</v>
      </c>
      <c r="E14" s="245">
        <v>15.2</v>
      </c>
      <c r="F14" s="448"/>
      <c r="G14" s="449"/>
      <c r="H14" s="449"/>
      <c r="I14" s="246"/>
      <c r="J14" s="247"/>
      <c r="K14" s="246"/>
      <c r="L14" s="248"/>
      <c r="M14" s="450"/>
      <c r="N14" s="451"/>
      <c r="O14" s="246"/>
      <c r="P14" s="248"/>
      <c r="Q14" s="248"/>
      <c r="R14" s="248"/>
      <c r="S14" s="248"/>
      <c r="T14" s="249"/>
      <c r="U14" s="249"/>
      <c r="V14" s="249"/>
      <c r="W14" s="249"/>
      <c r="X14" s="249"/>
      <c r="Y14" s="249"/>
      <c r="Z14" s="249"/>
      <c r="AA14" s="250"/>
      <c r="AB14" s="251"/>
      <c r="AC14" s="452"/>
      <c r="AD14" s="453"/>
      <c r="AE14" s="249"/>
      <c r="AF14" s="249"/>
      <c r="AG14" s="250"/>
      <c r="AH14" s="251"/>
      <c r="AI14" s="448"/>
      <c r="AJ14" s="449"/>
      <c r="AK14" s="462"/>
      <c r="AL14" s="463"/>
      <c r="AM14" s="463"/>
      <c r="AN14" s="451"/>
    </row>
    <row r="15" spans="2:40" ht="13.5" customHeight="1" x14ac:dyDescent="0.15">
      <c r="B15" s="252">
        <v>5</v>
      </c>
      <c r="C15" s="245">
        <v>5.7</v>
      </c>
      <c r="D15" s="245">
        <v>15.2</v>
      </c>
      <c r="E15" s="245">
        <v>20.9</v>
      </c>
      <c r="F15" s="448"/>
      <c r="G15" s="449"/>
      <c r="H15" s="449"/>
      <c r="I15" s="246"/>
      <c r="J15" s="247"/>
      <c r="K15" s="246"/>
      <c r="L15" s="248"/>
      <c r="M15" s="450"/>
      <c r="N15" s="451"/>
      <c r="O15" s="246"/>
      <c r="P15" s="248"/>
      <c r="Q15" s="248"/>
      <c r="R15" s="248"/>
      <c r="S15" s="248"/>
      <c r="T15" s="249"/>
      <c r="U15" s="249"/>
      <c r="V15" s="249"/>
      <c r="W15" s="249"/>
      <c r="X15" s="249"/>
      <c r="Y15" s="249"/>
      <c r="Z15" s="249"/>
      <c r="AA15" s="250"/>
      <c r="AB15" s="251"/>
      <c r="AC15" s="452"/>
      <c r="AD15" s="453"/>
      <c r="AE15" s="249"/>
      <c r="AF15" s="249"/>
      <c r="AG15" s="250"/>
      <c r="AH15" s="251"/>
      <c r="AI15" s="448"/>
      <c r="AJ15" s="449"/>
      <c r="AK15" s="462"/>
      <c r="AL15" s="463"/>
      <c r="AM15" s="463"/>
      <c r="AN15" s="451"/>
    </row>
    <row r="16" spans="2:40" ht="13.5" customHeight="1" x14ac:dyDescent="0.15">
      <c r="B16" s="252">
        <v>6</v>
      </c>
      <c r="C16" s="245">
        <v>7</v>
      </c>
      <c r="D16" s="245">
        <v>20.9</v>
      </c>
      <c r="E16" s="245">
        <v>27.9</v>
      </c>
      <c r="F16" s="448"/>
      <c r="G16" s="449"/>
      <c r="H16" s="449"/>
      <c r="I16" s="246"/>
      <c r="J16" s="247"/>
      <c r="K16" s="246"/>
      <c r="L16" s="248"/>
      <c r="M16" s="450"/>
      <c r="N16" s="451"/>
      <c r="O16" s="246"/>
      <c r="P16" s="248"/>
      <c r="Q16" s="248"/>
      <c r="R16" s="248"/>
      <c r="S16" s="248"/>
      <c r="T16" s="249"/>
      <c r="U16" s="249"/>
      <c r="V16" s="249"/>
      <c r="W16" s="249"/>
      <c r="X16" s="249"/>
      <c r="Y16" s="249"/>
      <c r="Z16" s="249"/>
      <c r="AA16" s="250"/>
      <c r="AB16" s="251"/>
      <c r="AC16" s="452"/>
      <c r="AD16" s="453"/>
      <c r="AE16" s="249"/>
      <c r="AF16" s="249"/>
      <c r="AG16" s="250"/>
      <c r="AH16" s="251"/>
      <c r="AI16" s="448"/>
      <c r="AJ16" s="449"/>
      <c r="AK16" s="462"/>
      <c r="AL16" s="463"/>
      <c r="AM16" s="463"/>
      <c r="AN16" s="451"/>
    </row>
    <row r="17" spans="2:40" ht="13.5" customHeight="1" x14ac:dyDescent="0.15">
      <c r="B17" s="252">
        <v>7</v>
      </c>
      <c r="C17" s="245">
        <v>5.5</v>
      </c>
      <c r="D17" s="245">
        <v>27.9</v>
      </c>
      <c r="E17" s="245">
        <v>33.4</v>
      </c>
      <c r="F17" s="448"/>
      <c r="G17" s="449"/>
      <c r="H17" s="449"/>
      <c r="I17" s="246"/>
      <c r="J17" s="247"/>
      <c r="K17" s="246"/>
      <c r="L17" s="248"/>
      <c r="M17" s="450"/>
      <c r="N17" s="451"/>
      <c r="O17" s="246"/>
      <c r="P17" s="248"/>
      <c r="Q17" s="248"/>
      <c r="R17" s="248"/>
      <c r="S17" s="248"/>
      <c r="T17" s="249"/>
      <c r="U17" s="249"/>
      <c r="V17" s="249"/>
      <c r="W17" s="249"/>
      <c r="X17" s="249"/>
      <c r="Y17" s="249"/>
      <c r="Z17" s="249"/>
      <c r="AA17" s="250"/>
      <c r="AB17" s="251"/>
      <c r="AC17" s="452"/>
      <c r="AD17" s="453"/>
      <c r="AE17" s="249"/>
      <c r="AF17" s="249"/>
      <c r="AG17" s="250"/>
      <c r="AH17" s="251"/>
      <c r="AI17" s="448"/>
      <c r="AJ17" s="449"/>
      <c r="AK17" s="462"/>
      <c r="AL17" s="463"/>
      <c r="AM17" s="463"/>
      <c r="AN17" s="451"/>
    </row>
    <row r="18" spans="2:40" ht="13.5" customHeight="1" x14ac:dyDescent="0.15">
      <c r="B18" s="252">
        <v>8</v>
      </c>
      <c r="C18" s="245">
        <v>5.5</v>
      </c>
      <c r="D18" s="245">
        <v>33.4</v>
      </c>
      <c r="E18" s="245">
        <v>38.9</v>
      </c>
      <c r="F18" s="448"/>
      <c r="G18" s="449"/>
      <c r="H18" s="449"/>
      <c r="I18" s="246"/>
      <c r="J18" s="247"/>
      <c r="K18" s="246"/>
      <c r="L18" s="248"/>
      <c r="M18" s="450"/>
      <c r="N18" s="451"/>
      <c r="O18" s="246"/>
      <c r="P18" s="248"/>
      <c r="Q18" s="248"/>
      <c r="R18" s="248"/>
      <c r="S18" s="248"/>
      <c r="T18" s="249"/>
      <c r="U18" s="249"/>
      <c r="V18" s="249"/>
      <c r="W18" s="249"/>
      <c r="X18" s="249"/>
      <c r="Y18" s="249"/>
      <c r="Z18" s="249"/>
      <c r="AA18" s="250"/>
      <c r="AB18" s="251"/>
      <c r="AC18" s="452"/>
      <c r="AD18" s="453"/>
      <c r="AE18" s="249"/>
      <c r="AF18" s="249"/>
      <c r="AG18" s="250"/>
      <c r="AH18" s="251"/>
      <c r="AI18" s="448"/>
      <c r="AJ18" s="449"/>
      <c r="AK18" s="462"/>
      <c r="AL18" s="463"/>
      <c r="AM18" s="463"/>
      <c r="AN18" s="451"/>
    </row>
    <row r="19" spans="2:40" ht="13.5" customHeight="1" x14ac:dyDescent="0.15">
      <c r="B19" s="252">
        <v>9</v>
      </c>
      <c r="C19" s="245">
        <v>5.7</v>
      </c>
      <c r="D19" s="245">
        <v>38.9</v>
      </c>
      <c r="E19" s="245">
        <v>44.6</v>
      </c>
      <c r="F19" s="448"/>
      <c r="G19" s="449"/>
      <c r="H19" s="449"/>
      <c r="I19" s="246"/>
      <c r="J19" s="247"/>
      <c r="K19" s="246"/>
      <c r="L19" s="248"/>
      <c r="M19" s="450"/>
      <c r="N19" s="451"/>
      <c r="O19" s="246"/>
      <c r="P19" s="248"/>
      <c r="Q19" s="248"/>
      <c r="R19" s="248"/>
      <c r="S19" s="248"/>
      <c r="T19" s="249"/>
      <c r="U19" s="249"/>
      <c r="V19" s="249"/>
      <c r="W19" s="249"/>
      <c r="X19" s="249"/>
      <c r="Y19" s="249"/>
      <c r="Z19" s="249"/>
      <c r="AA19" s="250"/>
      <c r="AB19" s="251"/>
      <c r="AC19" s="452"/>
      <c r="AD19" s="453"/>
      <c r="AE19" s="249"/>
      <c r="AF19" s="249"/>
      <c r="AG19" s="250"/>
      <c r="AH19" s="251"/>
      <c r="AI19" s="448"/>
      <c r="AJ19" s="449"/>
      <c r="AK19" s="462"/>
      <c r="AL19" s="463"/>
      <c r="AM19" s="463"/>
      <c r="AN19" s="451"/>
    </row>
    <row r="20" spans="2:40" ht="13.5" customHeight="1" x14ac:dyDescent="0.15">
      <c r="B20" s="252">
        <v>10</v>
      </c>
      <c r="C20" s="245">
        <v>5.8</v>
      </c>
      <c r="D20" s="245">
        <v>44.6</v>
      </c>
      <c r="E20" s="245">
        <v>50.4</v>
      </c>
      <c r="F20" s="448"/>
      <c r="G20" s="449"/>
      <c r="H20" s="449"/>
      <c r="I20" s="246"/>
      <c r="J20" s="247"/>
      <c r="K20" s="246"/>
      <c r="L20" s="248"/>
      <c r="M20" s="450"/>
      <c r="N20" s="451"/>
      <c r="O20" s="246"/>
      <c r="P20" s="248"/>
      <c r="Q20" s="248"/>
      <c r="R20" s="248"/>
      <c r="S20" s="248"/>
      <c r="T20" s="244"/>
      <c r="U20" s="244"/>
      <c r="V20" s="244"/>
      <c r="W20" s="249"/>
      <c r="X20" s="249"/>
      <c r="Y20" s="249"/>
      <c r="Z20" s="249"/>
      <c r="AA20" s="250"/>
      <c r="AB20" s="251"/>
      <c r="AC20" s="452"/>
      <c r="AD20" s="453"/>
      <c r="AE20" s="249"/>
      <c r="AF20" s="249"/>
      <c r="AG20" s="250"/>
      <c r="AH20" s="251"/>
      <c r="AI20" s="448"/>
      <c r="AJ20" s="449"/>
      <c r="AK20" s="462"/>
      <c r="AL20" s="463"/>
      <c r="AM20" s="463"/>
      <c r="AN20" s="451"/>
    </row>
    <row r="21" spans="2:40" ht="13.5" customHeight="1" x14ac:dyDescent="0.15">
      <c r="B21" s="252">
        <v>11</v>
      </c>
      <c r="C21" s="245">
        <v>4.2</v>
      </c>
      <c r="D21" s="245">
        <v>50.4</v>
      </c>
      <c r="E21" s="245">
        <v>54.6</v>
      </c>
      <c r="F21" s="448"/>
      <c r="G21" s="449"/>
      <c r="H21" s="449"/>
      <c r="I21" s="246"/>
      <c r="J21" s="247"/>
      <c r="K21" s="246"/>
      <c r="L21" s="248"/>
      <c r="M21" s="450"/>
      <c r="N21" s="451"/>
      <c r="O21" s="246"/>
      <c r="P21" s="248"/>
      <c r="Q21" s="248"/>
      <c r="R21" s="248"/>
      <c r="S21" s="248"/>
      <c r="T21" s="249"/>
      <c r="U21" s="249"/>
      <c r="V21" s="249"/>
      <c r="W21" s="249"/>
      <c r="X21" s="249"/>
      <c r="Y21" s="249"/>
      <c r="Z21" s="249"/>
      <c r="AA21" s="250"/>
      <c r="AB21" s="251"/>
      <c r="AC21" s="452"/>
      <c r="AD21" s="453"/>
      <c r="AE21" s="249"/>
      <c r="AF21" s="249"/>
      <c r="AG21" s="250"/>
      <c r="AH21" s="251"/>
      <c r="AI21" s="448"/>
      <c r="AJ21" s="449"/>
      <c r="AK21" s="462"/>
      <c r="AL21" s="463"/>
      <c r="AM21" s="463"/>
      <c r="AN21" s="451"/>
    </row>
    <row r="22" spans="2:40" ht="13.5" customHeight="1" x14ac:dyDescent="0.15">
      <c r="B22" s="252">
        <v>12</v>
      </c>
      <c r="C22" s="245">
        <v>4</v>
      </c>
      <c r="D22" s="245">
        <v>54.6</v>
      </c>
      <c r="E22" s="245">
        <v>58.6</v>
      </c>
      <c r="F22" s="448"/>
      <c r="G22" s="449"/>
      <c r="H22" s="449"/>
      <c r="I22" s="246"/>
      <c r="J22" s="247"/>
      <c r="K22" s="246"/>
      <c r="L22" s="248"/>
      <c r="M22" s="450"/>
      <c r="N22" s="451"/>
      <c r="O22" s="246"/>
      <c r="P22" s="248"/>
      <c r="Q22" s="248"/>
      <c r="R22" s="248"/>
      <c r="S22" s="248"/>
      <c r="T22" s="249"/>
      <c r="U22" s="249"/>
      <c r="V22" s="249"/>
      <c r="W22" s="249"/>
      <c r="X22" s="249"/>
      <c r="Y22" s="249"/>
      <c r="Z22" s="249"/>
      <c r="AA22" s="250"/>
      <c r="AB22" s="251"/>
      <c r="AC22" s="452"/>
      <c r="AD22" s="453"/>
      <c r="AE22" s="249"/>
      <c r="AF22" s="249"/>
      <c r="AG22" s="250"/>
      <c r="AH22" s="251"/>
      <c r="AI22" s="448"/>
      <c r="AJ22" s="449"/>
      <c r="AK22" s="462"/>
      <c r="AL22" s="463"/>
      <c r="AM22" s="463"/>
      <c r="AN22" s="451"/>
    </row>
    <row r="23" spans="2:40" ht="13.5" customHeight="1" x14ac:dyDescent="0.15">
      <c r="B23" s="252">
        <v>13</v>
      </c>
      <c r="C23" s="245">
        <v>4.3</v>
      </c>
      <c r="D23" s="245">
        <v>58.6</v>
      </c>
      <c r="E23" s="245">
        <v>62.9</v>
      </c>
      <c r="F23" s="448"/>
      <c r="G23" s="449"/>
      <c r="H23" s="449"/>
      <c r="I23" s="246"/>
      <c r="J23" s="247"/>
      <c r="K23" s="246"/>
      <c r="L23" s="248"/>
      <c r="M23" s="450"/>
      <c r="N23" s="451"/>
      <c r="O23" s="246"/>
      <c r="P23" s="248"/>
      <c r="Q23" s="248"/>
      <c r="R23" s="248"/>
      <c r="S23" s="248"/>
      <c r="T23" s="244"/>
      <c r="U23" s="246"/>
      <c r="V23" s="244"/>
      <c r="W23" s="244"/>
      <c r="X23" s="244"/>
      <c r="Y23" s="244"/>
      <c r="Z23" s="244"/>
      <c r="AA23" s="250"/>
      <c r="AB23" s="246"/>
      <c r="AC23" s="452"/>
      <c r="AD23" s="453"/>
      <c r="AE23" s="249"/>
      <c r="AF23" s="249"/>
      <c r="AG23" s="250"/>
      <c r="AH23" s="251"/>
      <c r="AI23" s="448"/>
      <c r="AJ23" s="449"/>
      <c r="AK23" s="462"/>
      <c r="AL23" s="463"/>
      <c r="AM23" s="463"/>
      <c r="AN23" s="451"/>
    </row>
    <row r="24" spans="2:40" ht="13.5" customHeight="1" x14ac:dyDescent="0.15">
      <c r="B24" s="252">
        <v>14</v>
      </c>
      <c r="C24" s="245">
        <v>4.5999999999999996</v>
      </c>
      <c r="D24" s="245">
        <v>62.9</v>
      </c>
      <c r="E24" s="245">
        <v>67.5</v>
      </c>
      <c r="F24" s="458"/>
      <c r="G24" s="449"/>
      <c r="H24" s="449"/>
      <c r="I24" s="246"/>
      <c r="J24" s="247"/>
      <c r="K24" s="246"/>
      <c r="L24" s="248"/>
      <c r="M24" s="450"/>
      <c r="N24" s="451"/>
      <c r="O24" s="246"/>
      <c r="P24" s="248"/>
      <c r="Q24" s="248"/>
      <c r="R24" s="248"/>
      <c r="S24" s="248"/>
      <c r="T24" s="249"/>
      <c r="U24" s="249"/>
      <c r="V24" s="249"/>
      <c r="W24" s="249"/>
      <c r="X24" s="249"/>
      <c r="Y24" s="249"/>
      <c r="Z24" s="249"/>
      <c r="AA24" s="250"/>
      <c r="AB24" s="251"/>
      <c r="AC24" s="452"/>
      <c r="AD24" s="453"/>
      <c r="AE24" s="249"/>
      <c r="AF24" s="249"/>
      <c r="AG24" s="250"/>
      <c r="AH24" s="251"/>
      <c r="AI24" s="448"/>
      <c r="AJ24" s="449"/>
      <c r="AK24" s="462"/>
      <c r="AL24" s="463"/>
      <c r="AM24" s="463"/>
      <c r="AN24" s="451"/>
    </row>
    <row r="25" spans="2:40" ht="13.5" customHeight="1" x14ac:dyDescent="0.15">
      <c r="B25" s="252">
        <v>15</v>
      </c>
      <c r="C25" s="245">
        <v>4.3</v>
      </c>
      <c r="D25" s="245">
        <v>67.5</v>
      </c>
      <c r="E25" s="245">
        <v>71.8</v>
      </c>
      <c r="F25" s="458"/>
      <c r="G25" s="449"/>
      <c r="H25" s="449"/>
      <c r="I25" s="246"/>
      <c r="J25" s="247"/>
      <c r="K25" s="246"/>
      <c r="L25" s="248"/>
      <c r="M25" s="450"/>
      <c r="N25" s="451"/>
      <c r="O25" s="246"/>
      <c r="P25" s="248"/>
      <c r="Q25" s="248"/>
      <c r="R25" s="248"/>
      <c r="S25" s="248"/>
      <c r="T25" s="249"/>
      <c r="U25" s="249"/>
      <c r="V25" s="249"/>
      <c r="W25" s="249"/>
      <c r="X25" s="249"/>
      <c r="Y25" s="249"/>
      <c r="Z25" s="249"/>
      <c r="AA25" s="250"/>
      <c r="AB25" s="251"/>
      <c r="AC25" s="452"/>
      <c r="AD25" s="453"/>
      <c r="AE25" s="249"/>
      <c r="AF25" s="249"/>
      <c r="AG25" s="250"/>
      <c r="AH25" s="251"/>
      <c r="AI25" s="448"/>
      <c r="AJ25" s="449"/>
      <c r="AK25" s="462"/>
      <c r="AL25" s="463"/>
      <c r="AM25" s="463"/>
      <c r="AN25" s="451"/>
    </row>
    <row r="26" spans="2:40" ht="13.5" customHeight="1" x14ac:dyDescent="0.15">
      <c r="B26" s="252">
        <v>16</v>
      </c>
      <c r="C26" s="245">
        <v>4.3</v>
      </c>
      <c r="D26" s="245">
        <v>71.8</v>
      </c>
      <c r="E26" s="245">
        <v>76.099999999999994</v>
      </c>
      <c r="F26" s="458"/>
      <c r="G26" s="449"/>
      <c r="H26" s="449"/>
      <c r="I26" s="246"/>
      <c r="J26" s="247"/>
      <c r="K26" s="246"/>
      <c r="L26" s="248"/>
      <c r="M26" s="450"/>
      <c r="N26" s="451"/>
      <c r="O26" s="246"/>
      <c r="P26" s="246"/>
      <c r="Q26" s="248"/>
      <c r="R26" s="248"/>
      <c r="S26" s="246"/>
      <c r="T26" s="249"/>
      <c r="U26" s="249"/>
      <c r="V26" s="249"/>
      <c r="W26" s="249"/>
      <c r="X26" s="249"/>
      <c r="Y26" s="249"/>
      <c r="Z26" s="249"/>
      <c r="AA26" s="250"/>
      <c r="AB26" s="251"/>
      <c r="AC26" s="452"/>
      <c r="AD26" s="453"/>
      <c r="AE26" s="249"/>
      <c r="AF26" s="249"/>
      <c r="AG26" s="250"/>
      <c r="AH26" s="251"/>
      <c r="AI26" s="448"/>
      <c r="AJ26" s="449"/>
      <c r="AK26" s="462"/>
      <c r="AL26" s="463"/>
      <c r="AM26" s="463"/>
      <c r="AN26" s="451"/>
    </row>
    <row r="27" spans="2:40" ht="13.5" customHeight="1" x14ac:dyDescent="0.15">
      <c r="B27" s="252">
        <v>17</v>
      </c>
      <c r="C27" s="245">
        <v>5.6</v>
      </c>
      <c r="D27" s="245">
        <v>76.099999999999994</v>
      </c>
      <c r="E27" s="245">
        <v>81.699999999999989</v>
      </c>
      <c r="F27" s="458"/>
      <c r="G27" s="449"/>
      <c r="H27" s="449"/>
      <c r="I27" s="246"/>
      <c r="J27" s="247"/>
      <c r="K27" s="246"/>
      <c r="L27" s="248"/>
      <c r="M27" s="450"/>
      <c r="N27" s="451"/>
      <c r="O27" s="246"/>
      <c r="P27" s="248"/>
      <c r="Q27" s="248"/>
      <c r="R27" s="248"/>
      <c r="S27" s="248"/>
      <c r="T27" s="249"/>
      <c r="U27" s="249"/>
      <c r="V27" s="249"/>
      <c r="W27" s="249"/>
      <c r="X27" s="249"/>
      <c r="Y27" s="249"/>
      <c r="Z27" s="249"/>
      <c r="AA27" s="250"/>
      <c r="AB27" s="251"/>
      <c r="AC27" s="452"/>
      <c r="AD27" s="453"/>
      <c r="AE27" s="249"/>
      <c r="AF27" s="249"/>
      <c r="AG27" s="250"/>
      <c r="AH27" s="251"/>
      <c r="AI27" s="448"/>
      <c r="AJ27" s="449"/>
      <c r="AK27" s="462"/>
      <c r="AL27" s="463"/>
      <c r="AM27" s="463"/>
      <c r="AN27" s="451"/>
    </row>
    <row r="28" spans="2:40" ht="13.5" customHeight="1" x14ac:dyDescent="0.15">
      <c r="B28" s="252">
        <v>18</v>
      </c>
      <c r="C28" s="245">
        <v>2.8</v>
      </c>
      <c r="D28" s="245">
        <v>81.699999999999989</v>
      </c>
      <c r="E28" s="245">
        <v>84.499999999999986</v>
      </c>
      <c r="F28" s="458"/>
      <c r="G28" s="449"/>
      <c r="H28" s="449"/>
      <c r="I28" s="246"/>
      <c r="J28" s="247"/>
      <c r="K28" s="246"/>
      <c r="L28" s="248"/>
      <c r="M28" s="450"/>
      <c r="N28" s="451"/>
      <c r="O28" s="246"/>
      <c r="P28" s="248"/>
      <c r="Q28" s="248"/>
      <c r="R28" s="248"/>
      <c r="S28" s="248"/>
      <c r="T28" s="249"/>
      <c r="U28" s="249"/>
      <c r="V28" s="249"/>
      <c r="W28" s="249"/>
      <c r="X28" s="249"/>
      <c r="Y28" s="249"/>
      <c r="Z28" s="249"/>
      <c r="AA28" s="250"/>
      <c r="AB28" s="251"/>
      <c r="AC28" s="452"/>
      <c r="AD28" s="453"/>
      <c r="AE28" s="249"/>
      <c r="AF28" s="249"/>
      <c r="AG28" s="250"/>
      <c r="AH28" s="251"/>
      <c r="AI28" s="448"/>
      <c r="AJ28" s="449"/>
      <c r="AK28" s="462"/>
      <c r="AL28" s="463"/>
      <c r="AM28" s="463"/>
      <c r="AN28" s="451"/>
    </row>
    <row r="29" spans="2:40" ht="13.5" customHeight="1" x14ac:dyDescent="0.15">
      <c r="B29" s="252">
        <v>19</v>
      </c>
      <c r="C29" s="245">
        <v>1.5</v>
      </c>
      <c r="D29" s="245">
        <v>84.499999999999986</v>
      </c>
      <c r="E29" s="245">
        <v>85.999999999999986</v>
      </c>
      <c r="F29" s="448"/>
      <c r="G29" s="449"/>
      <c r="H29" s="449"/>
      <c r="I29" s="246"/>
      <c r="J29" s="247"/>
      <c r="K29" s="246"/>
      <c r="L29" s="248"/>
      <c r="M29" s="450"/>
      <c r="N29" s="451"/>
      <c r="O29" s="246"/>
      <c r="P29" s="248"/>
      <c r="Q29" s="248"/>
      <c r="R29" s="248"/>
      <c r="S29" s="248"/>
      <c r="T29" s="249"/>
      <c r="U29" s="249"/>
      <c r="V29" s="249"/>
      <c r="W29" s="249"/>
      <c r="X29" s="249"/>
      <c r="Y29" s="249"/>
      <c r="Z29" s="249"/>
      <c r="AA29" s="250"/>
      <c r="AB29" s="251"/>
      <c r="AC29" s="452"/>
      <c r="AD29" s="453"/>
      <c r="AE29" s="249"/>
      <c r="AF29" s="249"/>
      <c r="AG29" s="250"/>
      <c r="AH29" s="251"/>
      <c r="AI29" s="448"/>
      <c r="AJ29" s="449"/>
      <c r="AK29" s="462"/>
      <c r="AL29" s="463"/>
      <c r="AM29" s="463"/>
      <c r="AN29" s="451"/>
    </row>
    <row r="30" spans="2:40" ht="13.5" customHeight="1" x14ac:dyDescent="0.15">
      <c r="B30" s="252" t="s">
        <v>73</v>
      </c>
      <c r="C30" s="245">
        <v>0</v>
      </c>
      <c r="D30" s="245">
        <v>85.999999999999986</v>
      </c>
      <c r="E30" s="245">
        <v>85.999999999999986</v>
      </c>
      <c r="F30" s="448"/>
      <c r="G30" s="449"/>
      <c r="H30" s="449"/>
      <c r="I30" s="246"/>
      <c r="J30" s="247"/>
      <c r="K30" s="246"/>
      <c r="L30" s="248"/>
      <c r="M30" s="450"/>
      <c r="N30" s="451"/>
      <c r="O30" s="246"/>
      <c r="P30" s="248"/>
      <c r="Q30" s="248"/>
      <c r="R30" s="248"/>
      <c r="S30" s="248"/>
      <c r="T30" s="249"/>
      <c r="U30" s="249"/>
      <c r="V30" s="249"/>
      <c r="W30" s="249"/>
      <c r="X30" s="249"/>
      <c r="Y30" s="249"/>
      <c r="Z30" s="249"/>
      <c r="AA30" s="250"/>
      <c r="AB30" s="251"/>
      <c r="AC30" s="452"/>
      <c r="AD30" s="453"/>
      <c r="AE30" s="249"/>
      <c r="AF30" s="249"/>
      <c r="AG30" s="250"/>
      <c r="AH30" s="251"/>
      <c r="AI30" s="448"/>
      <c r="AJ30" s="449"/>
      <c r="AK30" s="462"/>
      <c r="AL30" s="463"/>
      <c r="AM30" s="463"/>
      <c r="AN30" s="451"/>
    </row>
    <row r="31" spans="2:40" ht="13.5" customHeight="1" x14ac:dyDescent="0.15">
      <c r="B31" s="253"/>
      <c r="C31" s="245"/>
      <c r="D31" s="245"/>
      <c r="E31" s="245"/>
      <c r="F31" s="448"/>
      <c r="G31" s="449"/>
      <c r="H31" s="449"/>
      <c r="I31" s="246"/>
      <c r="J31" s="247"/>
      <c r="K31" s="246"/>
      <c r="L31" s="248"/>
      <c r="M31" s="450"/>
      <c r="N31" s="451"/>
      <c r="O31" s="246"/>
      <c r="P31" s="248"/>
      <c r="Q31" s="248"/>
      <c r="R31" s="248"/>
      <c r="S31" s="248"/>
      <c r="T31" s="249"/>
      <c r="U31" s="249"/>
      <c r="V31" s="249"/>
      <c r="W31" s="249"/>
      <c r="X31" s="249"/>
      <c r="Y31" s="249"/>
      <c r="Z31" s="249"/>
      <c r="AA31" s="250"/>
      <c r="AB31" s="251"/>
      <c r="AC31" s="452"/>
      <c r="AD31" s="453"/>
      <c r="AE31" s="249"/>
      <c r="AF31" s="249"/>
      <c r="AG31" s="250"/>
      <c r="AH31" s="251"/>
      <c r="AI31" s="448"/>
      <c r="AJ31" s="449"/>
      <c r="AK31" s="462"/>
      <c r="AL31" s="463"/>
      <c r="AM31" s="463"/>
      <c r="AN31" s="451"/>
    </row>
    <row r="32" spans="2:40" ht="13.5" customHeight="1" x14ac:dyDescent="0.15">
      <c r="B32" s="253"/>
      <c r="C32" s="245"/>
      <c r="D32" s="245"/>
      <c r="E32" s="245"/>
      <c r="F32" s="448"/>
      <c r="G32" s="449"/>
      <c r="H32" s="449"/>
      <c r="I32" s="246"/>
      <c r="J32" s="247"/>
      <c r="K32" s="246"/>
      <c r="L32" s="248"/>
      <c r="M32" s="450"/>
      <c r="N32" s="451"/>
      <c r="O32" s="246"/>
      <c r="P32" s="248"/>
      <c r="Q32" s="248"/>
      <c r="R32" s="248"/>
      <c r="S32" s="248"/>
      <c r="T32" s="249"/>
      <c r="U32" s="249"/>
      <c r="V32" s="249"/>
      <c r="W32" s="249"/>
      <c r="X32" s="249"/>
      <c r="Y32" s="249"/>
      <c r="Z32" s="249"/>
      <c r="AA32" s="250"/>
      <c r="AB32" s="251"/>
      <c r="AC32" s="452"/>
      <c r="AD32" s="453"/>
      <c r="AE32" s="249"/>
      <c r="AF32" s="249"/>
      <c r="AG32" s="250"/>
      <c r="AH32" s="251"/>
      <c r="AI32" s="448"/>
      <c r="AJ32" s="449"/>
      <c r="AK32" s="462"/>
      <c r="AL32" s="463"/>
      <c r="AM32" s="463"/>
      <c r="AN32" s="451"/>
    </row>
    <row r="33" spans="2:40" ht="13.5" customHeight="1" x14ac:dyDescent="0.15">
      <c r="B33" s="253"/>
      <c r="C33" s="245"/>
      <c r="D33" s="245"/>
      <c r="E33" s="245"/>
      <c r="F33" s="448"/>
      <c r="G33" s="449"/>
      <c r="H33" s="449"/>
      <c r="I33" s="246"/>
      <c r="J33" s="247"/>
      <c r="K33" s="246"/>
      <c r="L33" s="248"/>
      <c r="M33" s="450"/>
      <c r="N33" s="451"/>
      <c r="O33" s="246"/>
      <c r="P33" s="248"/>
      <c r="Q33" s="248"/>
      <c r="R33" s="248"/>
      <c r="S33" s="248"/>
      <c r="T33" s="249"/>
      <c r="U33" s="249"/>
      <c r="V33" s="249"/>
      <c r="W33" s="249"/>
      <c r="X33" s="249"/>
      <c r="Y33" s="249"/>
      <c r="Z33" s="249"/>
      <c r="AA33" s="250"/>
      <c r="AB33" s="251"/>
      <c r="AC33" s="452"/>
      <c r="AD33" s="453"/>
      <c r="AE33" s="249"/>
      <c r="AF33" s="249"/>
      <c r="AG33" s="250"/>
      <c r="AH33" s="251"/>
      <c r="AI33" s="448"/>
      <c r="AJ33" s="449"/>
      <c r="AK33" s="462"/>
      <c r="AL33" s="463"/>
      <c r="AM33" s="463"/>
      <c r="AN33" s="451"/>
    </row>
    <row r="34" spans="2:40" ht="13.5" customHeight="1" x14ac:dyDescent="0.15">
      <c r="B34" s="253"/>
      <c r="C34" s="245"/>
      <c r="D34" s="245"/>
      <c r="E34" s="245"/>
      <c r="F34" s="448"/>
      <c r="G34" s="449"/>
      <c r="H34" s="449"/>
      <c r="I34" s="246"/>
      <c r="J34" s="247"/>
      <c r="K34" s="246"/>
      <c r="L34" s="248"/>
      <c r="M34" s="450"/>
      <c r="N34" s="451"/>
      <c r="O34" s="246"/>
      <c r="P34" s="248"/>
      <c r="Q34" s="248"/>
      <c r="R34" s="248"/>
      <c r="S34" s="248"/>
      <c r="T34" s="249"/>
      <c r="U34" s="249"/>
      <c r="V34" s="249"/>
      <c r="W34" s="249"/>
      <c r="X34" s="249"/>
      <c r="Y34" s="249"/>
      <c r="Z34" s="249"/>
      <c r="AA34" s="250"/>
      <c r="AB34" s="251"/>
      <c r="AC34" s="452"/>
      <c r="AD34" s="453"/>
      <c r="AE34" s="249"/>
      <c r="AF34" s="249"/>
      <c r="AG34" s="250"/>
      <c r="AH34" s="251"/>
      <c r="AI34" s="448"/>
      <c r="AJ34" s="449"/>
      <c r="AK34" s="462"/>
      <c r="AL34" s="463"/>
      <c r="AM34" s="463"/>
      <c r="AN34" s="451"/>
    </row>
    <row r="35" spans="2:40" ht="13.5" customHeight="1" x14ac:dyDescent="0.15">
      <c r="B35" s="253"/>
      <c r="C35" s="245"/>
      <c r="D35" s="245"/>
      <c r="E35" s="245"/>
      <c r="F35" s="458"/>
      <c r="G35" s="449"/>
      <c r="H35" s="449"/>
      <c r="I35" s="246"/>
      <c r="J35" s="247"/>
      <c r="K35" s="246"/>
      <c r="L35" s="248"/>
      <c r="M35" s="450"/>
      <c r="N35" s="451"/>
      <c r="O35" s="246"/>
      <c r="P35" s="248"/>
      <c r="Q35" s="248"/>
      <c r="R35" s="248"/>
      <c r="S35" s="248"/>
      <c r="T35" s="249"/>
      <c r="U35" s="249"/>
      <c r="V35" s="249"/>
      <c r="W35" s="249"/>
      <c r="X35" s="249"/>
      <c r="Y35" s="249"/>
      <c r="Z35" s="249"/>
      <c r="AA35" s="250"/>
      <c r="AB35" s="251"/>
      <c r="AC35" s="452"/>
      <c r="AD35" s="453"/>
      <c r="AE35" s="249"/>
      <c r="AF35" s="249"/>
      <c r="AG35" s="250"/>
      <c r="AH35" s="251"/>
      <c r="AI35" s="448"/>
      <c r="AJ35" s="449"/>
      <c r="AK35" s="462"/>
      <c r="AL35" s="463"/>
      <c r="AM35" s="463"/>
      <c r="AN35" s="451"/>
    </row>
    <row r="36" spans="2:40" ht="13.5" customHeight="1" x14ac:dyDescent="0.15">
      <c r="B36" s="253"/>
      <c r="C36" s="245"/>
      <c r="D36" s="245"/>
      <c r="E36" s="245"/>
      <c r="F36" s="458"/>
      <c r="G36" s="449"/>
      <c r="H36" s="449"/>
      <c r="I36" s="246"/>
      <c r="J36" s="247"/>
      <c r="K36" s="246"/>
      <c r="L36" s="248"/>
      <c r="M36" s="450"/>
      <c r="N36" s="451"/>
      <c r="O36" s="246"/>
      <c r="P36" s="248"/>
      <c r="Q36" s="248"/>
      <c r="R36" s="248"/>
      <c r="S36" s="248"/>
      <c r="T36" s="249"/>
      <c r="U36" s="249"/>
      <c r="V36" s="249"/>
      <c r="W36" s="249"/>
      <c r="X36" s="249"/>
      <c r="Y36" s="249"/>
      <c r="Z36" s="249"/>
      <c r="AA36" s="250"/>
      <c r="AB36" s="251"/>
      <c r="AC36" s="452"/>
      <c r="AD36" s="453"/>
      <c r="AE36" s="249"/>
      <c r="AF36" s="249"/>
      <c r="AG36" s="250"/>
      <c r="AH36" s="251"/>
      <c r="AI36" s="448"/>
      <c r="AJ36" s="449"/>
      <c r="AK36" s="462"/>
      <c r="AL36" s="463"/>
      <c r="AM36" s="463"/>
      <c r="AN36" s="451"/>
    </row>
    <row r="37" spans="2:40" ht="13.5" customHeight="1" x14ac:dyDescent="0.15">
      <c r="B37" s="253"/>
      <c r="C37" s="245"/>
      <c r="D37" s="245"/>
      <c r="E37" s="245"/>
      <c r="F37" s="458"/>
      <c r="G37" s="449"/>
      <c r="H37" s="449"/>
      <c r="I37" s="246"/>
      <c r="J37" s="247"/>
      <c r="K37" s="246"/>
      <c r="L37" s="248"/>
      <c r="M37" s="450"/>
      <c r="N37" s="451"/>
      <c r="O37" s="246"/>
      <c r="P37" s="246"/>
      <c r="Q37" s="248"/>
      <c r="R37" s="248"/>
      <c r="S37" s="246"/>
      <c r="T37" s="244"/>
      <c r="U37" s="246"/>
      <c r="V37" s="244"/>
      <c r="W37" s="249"/>
      <c r="X37" s="249"/>
      <c r="Y37" s="249"/>
      <c r="Z37" s="249"/>
      <c r="AA37" s="250"/>
      <c r="AB37" s="251"/>
      <c r="AC37" s="452"/>
      <c r="AD37" s="453"/>
      <c r="AE37" s="249"/>
      <c r="AF37" s="249"/>
      <c r="AG37" s="250"/>
      <c r="AH37" s="251"/>
      <c r="AI37" s="448"/>
      <c r="AJ37" s="449"/>
      <c r="AK37" s="462"/>
      <c r="AL37" s="463"/>
      <c r="AM37" s="463"/>
      <c r="AN37" s="451"/>
    </row>
    <row r="38" spans="2:40" ht="13.5" customHeight="1" x14ac:dyDescent="0.15">
      <c r="B38" s="253"/>
      <c r="C38" s="245"/>
      <c r="D38" s="245"/>
      <c r="E38" s="245"/>
      <c r="F38" s="448"/>
      <c r="G38" s="449"/>
      <c r="H38" s="449"/>
      <c r="I38" s="246"/>
      <c r="J38" s="247"/>
      <c r="K38" s="246"/>
      <c r="L38" s="248"/>
      <c r="M38" s="450"/>
      <c r="N38" s="451"/>
      <c r="O38" s="246"/>
      <c r="P38" s="248"/>
      <c r="Q38" s="248"/>
      <c r="R38" s="248"/>
      <c r="S38" s="248"/>
      <c r="T38" s="249"/>
      <c r="U38" s="249"/>
      <c r="V38" s="249"/>
      <c r="W38" s="249"/>
      <c r="X38" s="249"/>
      <c r="Y38" s="249"/>
      <c r="Z38" s="249"/>
      <c r="AA38" s="250"/>
      <c r="AB38" s="251"/>
      <c r="AC38" s="452"/>
      <c r="AD38" s="453"/>
      <c r="AE38" s="249"/>
      <c r="AF38" s="249"/>
      <c r="AG38" s="250"/>
      <c r="AH38" s="251"/>
      <c r="AI38" s="448"/>
      <c r="AJ38" s="449"/>
      <c r="AK38" s="462"/>
      <c r="AL38" s="463"/>
      <c r="AM38" s="463"/>
      <c r="AN38" s="451"/>
    </row>
    <row r="39" spans="2:40" ht="13.5" customHeight="1" x14ac:dyDescent="0.15">
      <c r="B39" s="253"/>
      <c r="C39" s="245"/>
      <c r="D39" s="245"/>
      <c r="E39" s="245"/>
      <c r="F39" s="448"/>
      <c r="G39" s="449"/>
      <c r="H39" s="449"/>
      <c r="I39" s="246"/>
      <c r="J39" s="247"/>
      <c r="K39" s="246"/>
      <c r="L39" s="248"/>
      <c r="M39" s="450"/>
      <c r="N39" s="451"/>
      <c r="O39" s="246"/>
      <c r="P39" s="248"/>
      <c r="Q39" s="248"/>
      <c r="R39" s="248"/>
      <c r="S39" s="248"/>
      <c r="T39" s="249"/>
      <c r="U39" s="249"/>
      <c r="V39" s="249"/>
      <c r="W39" s="249"/>
      <c r="X39" s="249"/>
      <c r="Y39" s="249"/>
      <c r="Z39" s="249"/>
      <c r="AA39" s="250"/>
      <c r="AB39" s="251"/>
      <c r="AC39" s="452"/>
      <c r="AD39" s="453"/>
      <c r="AE39" s="249"/>
      <c r="AF39" s="249"/>
      <c r="AG39" s="250"/>
      <c r="AH39" s="251"/>
      <c r="AI39" s="448"/>
      <c r="AJ39" s="449"/>
      <c r="AK39" s="462"/>
      <c r="AL39" s="463"/>
      <c r="AM39" s="463"/>
      <c r="AN39" s="451"/>
    </row>
    <row r="40" spans="2:40" ht="13.5" customHeight="1" x14ac:dyDescent="0.15">
      <c r="B40" s="253"/>
      <c r="C40" s="245"/>
      <c r="D40" s="245"/>
      <c r="E40" s="245"/>
      <c r="F40" s="448"/>
      <c r="G40" s="449"/>
      <c r="H40" s="449"/>
      <c r="I40" s="246"/>
      <c r="J40" s="247"/>
      <c r="K40" s="246"/>
      <c r="L40" s="248"/>
      <c r="M40" s="450"/>
      <c r="N40" s="451"/>
      <c r="O40" s="246"/>
      <c r="P40" s="248"/>
      <c r="Q40" s="248"/>
      <c r="R40" s="248"/>
      <c r="S40" s="248"/>
      <c r="T40" s="249"/>
      <c r="U40" s="249"/>
      <c r="V40" s="249"/>
      <c r="W40" s="249"/>
      <c r="X40" s="249"/>
      <c r="Y40" s="249"/>
      <c r="Z40" s="249"/>
      <c r="AA40" s="250"/>
      <c r="AB40" s="251"/>
      <c r="AC40" s="452"/>
      <c r="AD40" s="453"/>
      <c r="AE40" s="249"/>
      <c r="AF40" s="249"/>
      <c r="AG40" s="250"/>
      <c r="AH40" s="251"/>
      <c r="AI40" s="448"/>
      <c r="AJ40" s="449"/>
      <c r="AK40" s="462"/>
      <c r="AL40" s="463"/>
      <c r="AM40" s="463"/>
      <c r="AN40" s="451"/>
    </row>
    <row r="41" spans="2:40" ht="13.5" customHeight="1" x14ac:dyDescent="0.15">
      <c r="B41" s="253"/>
      <c r="C41" s="245"/>
      <c r="D41" s="245"/>
      <c r="E41" s="245"/>
      <c r="F41" s="448"/>
      <c r="G41" s="449"/>
      <c r="H41" s="449"/>
      <c r="I41" s="246"/>
      <c r="J41" s="247"/>
      <c r="K41" s="246"/>
      <c r="L41" s="248"/>
      <c r="M41" s="450"/>
      <c r="N41" s="451"/>
      <c r="O41" s="246"/>
      <c r="P41" s="248"/>
      <c r="Q41" s="248"/>
      <c r="R41" s="248"/>
      <c r="S41" s="248"/>
      <c r="T41" s="249"/>
      <c r="U41" s="249"/>
      <c r="V41" s="249"/>
      <c r="W41" s="249"/>
      <c r="X41" s="249"/>
      <c r="Y41" s="249"/>
      <c r="Z41" s="249"/>
      <c r="AA41" s="250"/>
      <c r="AB41" s="251"/>
      <c r="AC41" s="452"/>
      <c r="AD41" s="453"/>
      <c r="AE41" s="249"/>
      <c r="AF41" s="249"/>
      <c r="AG41" s="250"/>
      <c r="AH41" s="251"/>
      <c r="AI41" s="448"/>
      <c r="AJ41" s="449"/>
      <c r="AK41" s="462"/>
      <c r="AL41" s="463"/>
      <c r="AM41" s="463"/>
      <c r="AN41" s="451"/>
    </row>
    <row r="42" spans="2:40" ht="13.5" customHeight="1" x14ac:dyDescent="0.15">
      <c r="B42" s="1" t="s">
        <v>585</v>
      </c>
    </row>
    <row r="43" spans="2:40" ht="13.5" customHeight="1" x14ac:dyDescent="0.15"/>
    <row r="44" spans="2:40" ht="13.5" customHeight="1" x14ac:dyDescent="0.15"/>
    <row r="45" spans="2:40" ht="13.5" customHeight="1" x14ac:dyDescent="0.15"/>
    <row r="46" spans="2:40" ht="13.5" customHeight="1" x14ac:dyDescent="0.15"/>
    <row r="47" spans="2:40" ht="13.5" customHeight="1" x14ac:dyDescent="0.15"/>
    <row r="48" spans="2:40"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sheetData>
  <mergeCells count="211">
    <mergeCell ref="F40:H40"/>
    <mergeCell ref="M40:N40"/>
    <mergeCell ref="AC40:AD40"/>
    <mergeCell ref="AI40:AJ40"/>
    <mergeCell ref="AK40:AN40"/>
    <mergeCell ref="F41:H41"/>
    <mergeCell ref="M41:N41"/>
    <mergeCell ref="AC41:AD41"/>
    <mergeCell ref="AI41:AJ41"/>
    <mergeCell ref="AK41:AN41"/>
    <mergeCell ref="F38:H38"/>
    <mergeCell ref="M38:N38"/>
    <mergeCell ref="AC38:AD38"/>
    <mergeCell ref="AI38:AJ38"/>
    <mergeCell ref="AK38:AN38"/>
    <mergeCell ref="F39:H39"/>
    <mergeCell ref="M39:N39"/>
    <mergeCell ref="AC39:AD39"/>
    <mergeCell ref="AI39:AJ39"/>
    <mergeCell ref="AK39:AN39"/>
    <mergeCell ref="F36:H36"/>
    <mergeCell ref="M36:N36"/>
    <mergeCell ref="AC36:AD36"/>
    <mergeCell ref="AI36:AJ36"/>
    <mergeCell ref="AK36:AN36"/>
    <mergeCell ref="F37:H37"/>
    <mergeCell ref="M37:N37"/>
    <mergeCell ref="AC37:AD37"/>
    <mergeCell ref="AI37:AJ37"/>
    <mergeCell ref="AK37:AN37"/>
    <mergeCell ref="F34:H34"/>
    <mergeCell ref="M34:N34"/>
    <mergeCell ref="AC34:AD34"/>
    <mergeCell ref="AI34:AJ34"/>
    <mergeCell ref="AK34:AN34"/>
    <mergeCell ref="F35:H35"/>
    <mergeCell ref="M35:N35"/>
    <mergeCell ref="AC35:AD35"/>
    <mergeCell ref="AI35:AJ35"/>
    <mergeCell ref="AK35:AN35"/>
    <mergeCell ref="F32:H32"/>
    <mergeCell ref="M32:N32"/>
    <mergeCell ref="AC32:AD32"/>
    <mergeCell ref="AI32:AJ32"/>
    <mergeCell ref="AK32:AN32"/>
    <mergeCell ref="F33:H33"/>
    <mergeCell ref="M33:N33"/>
    <mergeCell ref="AC33:AD33"/>
    <mergeCell ref="AI33:AJ33"/>
    <mergeCell ref="AK33:AN33"/>
    <mergeCell ref="F30:H30"/>
    <mergeCell ref="M30:N30"/>
    <mergeCell ref="AC30:AD30"/>
    <mergeCell ref="AI30:AJ30"/>
    <mergeCell ref="AK30:AN30"/>
    <mergeCell ref="F31:H31"/>
    <mergeCell ref="M31:N31"/>
    <mergeCell ref="AC31:AD31"/>
    <mergeCell ref="AI31:AJ31"/>
    <mergeCell ref="AK31:AN31"/>
    <mergeCell ref="F28:H28"/>
    <mergeCell ref="M28:N28"/>
    <mergeCell ref="AC28:AD28"/>
    <mergeCell ref="AI28:AJ28"/>
    <mergeCell ref="AK28:AN28"/>
    <mergeCell ref="F29:H29"/>
    <mergeCell ref="M29:N29"/>
    <mergeCell ref="AC29:AD29"/>
    <mergeCell ref="AI29:AJ29"/>
    <mergeCell ref="AK29:AN29"/>
    <mergeCell ref="F26:H26"/>
    <mergeCell ref="M26:N26"/>
    <mergeCell ref="AC26:AD26"/>
    <mergeCell ref="AI26:AJ26"/>
    <mergeCell ref="AK26:AN26"/>
    <mergeCell ref="F27:H27"/>
    <mergeCell ref="M27:N27"/>
    <mergeCell ref="AC27:AD27"/>
    <mergeCell ref="AI27:AJ27"/>
    <mergeCell ref="AK27:AN27"/>
    <mergeCell ref="F24:H24"/>
    <mergeCell ref="M24:N24"/>
    <mergeCell ref="AC24:AD24"/>
    <mergeCell ref="AI24:AJ24"/>
    <mergeCell ref="AK24:AN24"/>
    <mergeCell ref="F25:H25"/>
    <mergeCell ref="M25:N25"/>
    <mergeCell ref="AC25:AD25"/>
    <mergeCell ref="AI25:AJ25"/>
    <mergeCell ref="AK25:AN25"/>
    <mergeCell ref="F22:H22"/>
    <mergeCell ref="M22:N22"/>
    <mergeCell ref="AC22:AD22"/>
    <mergeCell ref="AI22:AJ22"/>
    <mergeCell ref="AK22:AN22"/>
    <mergeCell ref="F23:H23"/>
    <mergeCell ref="M23:N23"/>
    <mergeCell ref="AC23:AD23"/>
    <mergeCell ref="AI23:AJ23"/>
    <mergeCell ref="AK23:AN23"/>
    <mergeCell ref="F20:H20"/>
    <mergeCell ref="M20:N20"/>
    <mergeCell ref="AC20:AD20"/>
    <mergeCell ref="AI20:AJ20"/>
    <mergeCell ref="AK20:AN20"/>
    <mergeCell ref="F21:H21"/>
    <mergeCell ref="M21:N21"/>
    <mergeCell ref="AC21:AD21"/>
    <mergeCell ref="AI21:AJ21"/>
    <mergeCell ref="AK21:AN21"/>
    <mergeCell ref="F18:H18"/>
    <mergeCell ref="M18:N18"/>
    <mergeCell ref="AC18:AD18"/>
    <mergeCell ref="AI18:AJ18"/>
    <mergeCell ref="AK18:AN18"/>
    <mergeCell ref="F19:H19"/>
    <mergeCell ref="M19:N19"/>
    <mergeCell ref="AC19:AD19"/>
    <mergeCell ref="AI19:AJ19"/>
    <mergeCell ref="AK19:AN19"/>
    <mergeCell ref="F16:H16"/>
    <mergeCell ref="M16:N16"/>
    <mergeCell ref="AC16:AD16"/>
    <mergeCell ref="AI16:AJ16"/>
    <mergeCell ref="AK16:AN16"/>
    <mergeCell ref="F17:H17"/>
    <mergeCell ref="M17:N17"/>
    <mergeCell ref="AC17:AD17"/>
    <mergeCell ref="AI17:AJ17"/>
    <mergeCell ref="AK17:AN17"/>
    <mergeCell ref="F14:H14"/>
    <mergeCell ref="M14:N14"/>
    <mergeCell ref="AC14:AD14"/>
    <mergeCell ref="AI14:AJ14"/>
    <mergeCell ref="AK14:AN14"/>
    <mergeCell ref="F15:H15"/>
    <mergeCell ref="M15:N15"/>
    <mergeCell ref="AC15:AD15"/>
    <mergeCell ref="AI15:AJ15"/>
    <mergeCell ref="AK15:AN15"/>
    <mergeCell ref="F12:H12"/>
    <mergeCell ref="M12:N12"/>
    <mergeCell ref="AC12:AD12"/>
    <mergeCell ref="AI12:AJ12"/>
    <mergeCell ref="AK12:AN12"/>
    <mergeCell ref="F13:H13"/>
    <mergeCell ref="M13:N13"/>
    <mergeCell ref="AC13:AD13"/>
    <mergeCell ref="AI13:AJ13"/>
    <mergeCell ref="AK13:AN13"/>
    <mergeCell ref="AK10:AN10"/>
    <mergeCell ref="F11:H11"/>
    <mergeCell ref="M11:N11"/>
    <mergeCell ref="AC11:AD11"/>
    <mergeCell ref="AI11:AJ11"/>
    <mergeCell ref="AK11:AN11"/>
    <mergeCell ref="AG8:AG9"/>
    <mergeCell ref="AH8:AH9"/>
    <mergeCell ref="AI8:AJ9"/>
    <mergeCell ref="F10:H10"/>
    <mergeCell ref="M10:N10"/>
    <mergeCell ref="AC10:AD10"/>
    <mergeCell ref="AI10:AJ10"/>
    <mergeCell ref="Y8:Y9"/>
    <mergeCell ref="Z8:Z9"/>
    <mergeCell ref="AA8:AA9"/>
    <mergeCell ref="AB8:AB9"/>
    <mergeCell ref="AE8:AE9"/>
    <mergeCell ref="AF8:AF9"/>
    <mergeCell ref="S8:S9"/>
    <mergeCell ref="T8:T9"/>
    <mergeCell ref="U8:U9"/>
    <mergeCell ref="V8:V9"/>
    <mergeCell ref="W8:W9"/>
    <mergeCell ref="AE6:AJ7"/>
    <mergeCell ref="AK6:AN9"/>
    <mergeCell ref="O7:Q7"/>
    <mergeCell ref="S7:T7"/>
    <mergeCell ref="U7:X7"/>
    <mergeCell ref="Y7:AB7"/>
    <mergeCell ref="AC7:AD9"/>
    <mergeCell ref="P8:P9"/>
    <mergeCell ref="Q8:Q9"/>
    <mergeCell ref="R8:R9"/>
    <mergeCell ref="B6:B9"/>
    <mergeCell ref="C6:C8"/>
    <mergeCell ref="D6:E7"/>
    <mergeCell ref="F6:J7"/>
    <mergeCell ref="K6:N7"/>
    <mergeCell ref="O6:AD6"/>
    <mergeCell ref="F8:H9"/>
    <mergeCell ref="X8:X9"/>
    <mergeCell ref="I8:I9"/>
    <mergeCell ref="J8:J9"/>
    <mergeCell ref="K8:K9"/>
    <mergeCell ref="L8:L9"/>
    <mergeCell ref="M8:N9"/>
    <mergeCell ref="O8:O9"/>
    <mergeCell ref="B3:AN3"/>
    <mergeCell ref="B4:D4"/>
    <mergeCell ref="E4:I4"/>
    <mergeCell ref="J4:L4"/>
    <mergeCell ref="M4:R4"/>
    <mergeCell ref="S4:X5"/>
    <mergeCell ref="Y4:AD5"/>
    <mergeCell ref="AE4:AH5"/>
    <mergeCell ref="AI4:AN5"/>
    <mergeCell ref="B5:D5"/>
    <mergeCell ref="E5:I5"/>
    <mergeCell ref="J5:L5"/>
    <mergeCell ref="M5:R5"/>
  </mergeCells>
  <phoneticPr fontId="10"/>
  <dataValidations count="1">
    <dataValidation type="list" allowBlank="1" showInputMessage="1" showErrorMessage="1" sqref="K10:L41 U23 U37 AB23 AE13 AF12:AG12 AH11" xr:uid="{82ECD835-4650-4792-ACF8-6BE71DBDD28A}">
      <formula1>"　,○"</formula1>
    </dataValidation>
  </dataValidations>
  <printOptions horizontalCentered="1" verticalCentered="1"/>
  <pageMargins left="0.23622047244094488" right="0.23622047244094488" top="0.74803149606299213" bottom="0.74803149606299213" header="0.31496062992125984" footer="0.3149606299212598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BAFE8-403B-4475-A51E-94A3B2BDFD23}">
  <dimension ref="B2:AI54"/>
  <sheetViews>
    <sheetView showGridLines="0" showZeros="0" view="pageBreakPreview" zoomScaleNormal="70" zoomScaleSheetLayoutView="100" workbookViewId="0">
      <selection activeCell="C6" sqref="C6:AI18"/>
    </sheetView>
  </sheetViews>
  <sheetFormatPr defaultColWidth="9" defaultRowHeight="12" x14ac:dyDescent="0.15"/>
  <cols>
    <col min="1" max="1" width="1.625" style="15" customWidth="1"/>
    <col min="2" max="35" width="4.125" style="15" customWidth="1"/>
    <col min="36" max="36" width="1.25" style="15" customWidth="1"/>
    <col min="37" max="16384" width="9" style="15"/>
  </cols>
  <sheetData>
    <row r="2" spans="2:35" ht="8.25" customHeight="1" x14ac:dyDescent="0.15"/>
    <row r="3" spans="2:35" s="254" customFormat="1" ht="24.95" customHeight="1" x14ac:dyDescent="0.15">
      <c r="B3" s="468" t="s">
        <v>797</v>
      </c>
      <c r="C3" s="469"/>
      <c r="D3" s="469"/>
      <c r="E3" s="469"/>
      <c r="F3" s="469"/>
      <c r="G3" s="469"/>
      <c r="H3" s="469"/>
      <c r="I3" s="469"/>
      <c r="J3" s="469"/>
      <c r="K3" s="469"/>
      <c r="L3" s="469"/>
      <c r="M3" s="469"/>
      <c r="N3" s="469"/>
      <c r="O3" s="469"/>
      <c r="P3" s="469"/>
      <c r="Q3" s="469"/>
      <c r="R3" s="469"/>
      <c r="S3" s="469"/>
      <c r="T3" s="469"/>
      <c r="U3" s="469"/>
      <c r="V3" s="469"/>
      <c r="W3" s="469"/>
      <c r="X3" s="469"/>
      <c r="Y3" s="469"/>
      <c r="Z3" s="469"/>
      <c r="AA3" s="469"/>
      <c r="AB3" s="469"/>
      <c r="AC3" s="469"/>
      <c r="AD3" s="469"/>
      <c r="AE3" s="469"/>
      <c r="AF3" s="469"/>
      <c r="AG3" s="469"/>
      <c r="AH3" s="469"/>
      <c r="AI3" s="470"/>
    </row>
    <row r="4" spans="2:35" ht="20.100000000000001" customHeight="1" x14ac:dyDescent="0.15">
      <c r="B4" s="471" t="s">
        <v>345</v>
      </c>
      <c r="C4" s="472"/>
      <c r="D4" s="473"/>
      <c r="E4" s="474" t="str">
        <f>'様式A-1'!D3</f>
        <v>(ｵｵﾊﾗｽﾞｲﾄﾞｳ)</v>
      </c>
      <c r="F4" s="475"/>
      <c r="G4" s="475"/>
      <c r="H4" s="475"/>
      <c r="I4" s="476"/>
      <c r="J4" s="477" t="s">
        <v>346</v>
      </c>
      <c r="K4" s="477"/>
      <c r="L4" s="477"/>
      <c r="M4" s="478" t="str">
        <f>'様式A-1'!J3</f>
        <v>国道489号</v>
      </c>
      <c r="N4" s="478"/>
      <c r="O4" s="478"/>
      <c r="P4" s="478"/>
      <c r="Q4" s="478"/>
      <c r="R4" s="478"/>
      <c r="S4" s="479" t="s">
        <v>667</v>
      </c>
      <c r="T4" s="480"/>
      <c r="U4" s="480"/>
      <c r="V4" s="481"/>
      <c r="W4" s="485" t="str">
        <f>'様式A-1'!K5</f>
        <v>大日本ダイヤコンサルタント株式会社
斉藤 寿英</v>
      </c>
      <c r="X4" s="486"/>
      <c r="Y4" s="486"/>
      <c r="Z4" s="486"/>
      <c r="AA4" s="486"/>
      <c r="AB4" s="487"/>
      <c r="AC4" s="491" t="s">
        <v>798</v>
      </c>
      <c r="AD4" s="492"/>
      <c r="AE4" s="493"/>
      <c r="AF4" s="497">
        <f>'様式A-1'!R5</f>
        <v>45747</v>
      </c>
      <c r="AG4" s="498"/>
      <c r="AH4" s="498"/>
      <c r="AI4" s="499"/>
    </row>
    <row r="5" spans="2:35" ht="20.100000000000001" customHeight="1" x14ac:dyDescent="0.15">
      <c r="B5" s="503" t="s">
        <v>348</v>
      </c>
      <c r="C5" s="504"/>
      <c r="D5" s="505"/>
      <c r="E5" s="506" t="str">
        <f>'様式A-1'!D4</f>
        <v>大原隧道</v>
      </c>
      <c r="F5" s="507"/>
      <c r="G5" s="507"/>
      <c r="H5" s="507"/>
      <c r="I5" s="508"/>
      <c r="J5" s="509" t="s">
        <v>349</v>
      </c>
      <c r="K5" s="509"/>
      <c r="L5" s="509"/>
      <c r="M5" s="478" t="str">
        <f>'様式A-1'!R3</f>
        <v>防府土木建築事務所
山口支所</v>
      </c>
      <c r="N5" s="478"/>
      <c r="O5" s="478"/>
      <c r="P5" s="478"/>
      <c r="Q5" s="478"/>
      <c r="R5" s="478"/>
      <c r="S5" s="482"/>
      <c r="T5" s="483"/>
      <c r="U5" s="483"/>
      <c r="V5" s="484"/>
      <c r="W5" s="488"/>
      <c r="X5" s="489"/>
      <c r="Y5" s="489"/>
      <c r="Z5" s="489"/>
      <c r="AA5" s="489"/>
      <c r="AB5" s="490"/>
      <c r="AC5" s="494"/>
      <c r="AD5" s="495"/>
      <c r="AE5" s="496"/>
      <c r="AF5" s="500"/>
      <c r="AG5" s="501"/>
      <c r="AH5" s="501"/>
      <c r="AI5" s="502"/>
    </row>
    <row r="6" spans="2:35" ht="26.25" customHeight="1" x14ac:dyDescent="0.15">
      <c r="B6" s="464" t="s">
        <v>799</v>
      </c>
      <c r="C6" s="510"/>
      <c r="D6" s="510"/>
      <c r="E6" s="510"/>
      <c r="F6" s="510"/>
      <c r="G6" s="510"/>
      <c r="H6" s="510"/>
      <c r="I6" s="510"/>
      <c r="J6" s="510"/>
      <c r="K6" s="510"/>
      <c r="L6" s="510"/>
      <c r="M6" s="510"/>
      <c r="N6" s="510"/>
      <c r="O6" s="510"/>
      <c r="P6" s="510"/>
      <c r="Q6" s="510"/>
      <c r="R6" s="510"/>
      <c r="S6" s="510"/>
      <c r="T6" s="510"/>
      <c r="U6" s="510"/>
      <c r="V6" s="510"/>
      <c r="W6" s="510"/>
      <c r="X6" s="510"/>
      <c r="Y6" s="510"/>
      <c r="Z6" s="510"/>
      <c r="AA6" s="510"/>
      <c r="AB6" s="510"/>
      <c r="AC6" s="510"/>
      <c r="AD6" s="510"/>
      <c r="AE6" s="510"/>
      <c r="AF6" s="510"/>
      <c r="AG6" s="510"/>
      <c r="AH6" s="510"/>
      <c r="AI6" s="510"/>
    </row>
    <row r="7" spans="2:35" ht="35.450000000000003" customHeight="1" x14ac:dyDescent="0.15">
      <c r="B7" s="465"/>
      <c r="C7" s="511"/>
      <c r="D7" s="511"/>
      <c r="E7" s="511"/>
      <c r="F7" s="511"/>
      <c r="G7" s="511"/>
      <c r="H7" s="511"/>
      <c r="I7" s="511"/>
      <c r="J7" s="511"/>
      <c r="K7" s="511"/>
      <c r="L7" s="511"/>
      <c r="M7" s="511"/>
      <c r="N7" s="511"/>
      <c r="O7" s="511"/>
      <c r="P7" s="511"/>
      <c r="Q7" s="511"/>
      <c r="R7" s="511"/>
      <c r="S7" s="511"/>
      <c r="T7" s="511"/>
      <c r="U7" s="511"/>
      <c r="V7" s="511"/>
      <c r="W7" s="511"/>
      <c r="X7" s="511"/>
      <c r="Y7" s="511"/>
      <c r="Z7" s="511"/>
      <c r="AA7" s="511"/>
      <c r="AB7" s="511"/>
      <c r="AC7" s="511"/>
      <c r="AD7" s="511"/>
      <c r="AE7" s="511"/>
      <c r="AF7" s="511"/>
      <c r="AG7" s="511"/>
      <c r="AH7" s="511"/>
      <c r="AI7" s="511"/>
    </row>
    <row r="8" spans="2:35" ht="35.450000000000003" customHeight="1" x14ac:dyDescent="0.15">
      <c r="B8" s="465"/>
      <c r="C8" s="511"/>
      <c r="D8" s="511"/>
      <c r="E8" s="511"/>
      <c r="F8" s="511"/>
      <c r="G8" s="511"/>
      <c r="H8" s="511"/>
      <c r="I8" s="511"/>
      <c r="J8" s="511"/>
      <c r="K8" s="511"/>
      <c r="L8" s="511"/>
      <c r="M8" s="511"/>
      <c r="N8" s="511"/>
      <c r="O8" s="511"/>
      <c r="P8" s="511"/>
      <c r="Q8" s="511"/>
      <c r="R8" s="511"/>
      <c r="S8" s="511"/>
      <c r="T8" s="511"/>
      <c r="U8" s="511"/>
      <c r="V8" s="511"/>
      <c r="W8" s="511"/>
      <c r="X8" s="511"/>
      <c r="Y8" s="511"/>
      <c r="Z8" s="511"/>
      <c r="AA8" s="511"/>
      <c r="AB8" s="511"/>
      <c r="AC8" s="511"/>
      <c r="AD8" s="511"/>
      <c r="AE8" s="511"/>
      <c r="AF8" s="511"/>
      <c r="AG8" s="511"/>
      <c r="AH8" s="511"/>
      <c r="AI8" s="511"/>
    </row>
    <row r="9" spans="2:35" ht="35.450000000000003" customHeight="1" x14ac:dyDescent="0.15">
      <c r="B9" s="465"/>
      <c r="C9" s="511"/>
      <c r="D9" s="511"/>
      <c r="E9" s="511"/>
      <c r="F9" s="511"/>
      <c r="G9" s="511"/>
      <c r="H9" s="511"/>
      <c r="I9" s="511"/>
      <c r="J9" s="511"/>
      <c r="K9" s="511"/>
      <c r="L9" s="511"/>
      <c r="M9" s="511"/>
      <c r="N9" s="511"/>
      <c r="O9" s="511"/>
      <c r="P9" s="511"/>
      <c r="Q9" s="511"/>
      <c r="R9" s="511"/>
      <c r="S9" s="511"/>
      <c r="T9" s="511"/>
      <c r="U9" s="511"/>
      <c r="V9" s="511"/>
      <c r="W9" s="511"/>
      <c r="X9" s="511"/>
      <c r="Y9" s="511"/>
      <c r="Z9" s="511"/>
      <c r="AA9" s="511"/>
      <c r="AB9" s="511"/>
      <c r="AC9" s="511"/>
      <c r="AD9" s="511"/>
      <c r="AE9" s="511"/>
      <c r="AF9" s="511"/>
      <c r="AG9" s="511"/>
      <c r="AH9" s="511"/>
      <c r="AI9" s="511"/>
    </row>
    <row r="10" spans="2:35" ht="35.450000000000003" customHeight="1" x14ac:dyDescent="0.15">
      <c r="B10" s="465"/>
      <c r="C10" s="511"/>
      <c r="D10" s="511"/>
      <c r="E10" s="511"/>
      <c r="F10" s="511"/>
      <c r="G10" s="511"/>
      <c r="H10" s="511"/>
      <c r="I10" s="511"/>
      <c r="J10" s="511"/>
      <c r="K10" s="511"/>
      <c r="L10" s="511"/>
      <c r="M10" s="511"/>
      <c r="N10" s="511"/>
      <c r="O10" s="511"/>
      <c r="P10" s="511"/>
      <c r="Q10" s="511"/>
      <c r="R10" s="511"/>
      <c r="S10" s="511"/>
      <c r="T10" s="511"/>
      <c r="U10" s="511"/>
      <c r="V10" s="511"/>
      <c r="W10" s="511"/>
      <c r="X10" s="511"/>
      <c r="Y10" s="511"/>
      <c r="Z10" s="511"/>
      <c r="AA10" s="511"/>
      <c r="AB10" s="511"/>
      <c r="AC10" s="511"/>
      <c r="AD10" s="511"/>
      <c r="AE10" s="511"/>
      <c r="AF10" s="511"/>
      <c r="AG10" s="511"/>
      <c r="AH10" s="511"/>
      <c r="AI10" s="511"/>
    </row>
    <row r="11" spans="2:35" ht="35.450000000000003" customHeight="1" x14ac:dyDescent="0.15">
      <c r="B11" s="465"/>
      <c r="C11" s="511"/>
      <c r="D11" s="511"/>
      <c r="E11" s="511"/>
      <c r="F11" s="511"/>
      <c r="G11" s="511"/>
      <c r="H11" s="511"/>
      <c r="I11" s="511"/>
      <c r="J11" s="511"/>
      <c r="K11" s="511"/>
      <c r="L11" s="511"/>
      <c r="M11" s="511"/>
      <c r="N11" s="511"/>
      <c r="O11" s="511"/>
      <c r="P11" s="511"/>
      <c r="Q11" s="511"/>
      <c r="R11" s="511"/>
      <c r="S11" s="511"/>
      <c r="T11" s="511"/>
      <c r="U11" s="511"/>
      <c r="V11" s="511"/>
      <c r="W11" s="511"/>
      <c r="X11" s="511"/>
      <c r="Y11" s="511"/>
      <c r="Z11" s="511"/>
      <c r="AA11" s="511"/>
      <c r="AB11" s="511"/>
      <c r="AC11" s="511"/>
      <c r="AD11" s="511"/>
      <c r="AE11" s="511"/>
      <c r="AF11" s="511"/>
      <c r="AG11" s="511"/>
      <c r="AH11" s="511"/>
      <c r="AI11" s="511"/>
    </row>
    <row r="12" spans="2:35" ht="35.450000000000003" customHeight="1" x14ac:dyDescent="0.15">
      <c r="B12" s="465"/>
      <c r="C12" s="511"/>
      <c r="D12" s="511"/>
      <c r="E12" s="511"/>
      <c r="F12" s="511"/>
      <c r="G12" s="511"/>
      <c r="H12" s="511"/>
      <c r="I12" s="511"/>
      <c r="J12" s="511"/>
      <c r="K12" s="511"/>
      <c r="L12" s="511"/>
      <c r="M12" s="511"/>
      <c r="N12" s="511"/>
      <c r="O12" s="511"/>
      <c r="P12" s="511"/>
      <c r="Q12" s="511"/>
      <c r="R12" s="511"/>
      <c r="S12" s="511"/>
      <c r="T12" s="511"/>
      <c r="U12" s="511"/>
      <c r="V12" s="511"/>
      <c r="W12" s="511"/>
      <c r="X12" s="511"/>
      <c r="Y12" s="511"/>
      <c r="Z12" s="511"/>
      <c r="AA12" s="511"/>
      <c r="AB12" s="511"/>
      <c r="AC12" s="511"/>
      <c r="AD12" s="511"/>
      <c r="AE12" s="511"/>
      <c r="AF12" s="511"/>
      <c r="AG12" s="511"/>
      <c r="AH12" s="511"/>
      <c r="AI12" s="511"/>
    </row>
    <row r="13" spans="2:35" ht="35.450000000000003" customHeight="1" x14ac:dyDescent="0.15">
      <c r="B13" s="465"/>
      <c r="C13" s="511"/>
      <c r="D13" s="511"/>
      <c r="E13" s="511"/>
      <c r="F13" s="511"/>
      <c r="G13" s="511"/>
      <c r="H13" s="511"/>
      <c r="I13" s="511"/>
      <c r="J13" s="511"/>
      <c r="K13" s="511"/>
      <c r="L13" s="511"/>
      <c r="M13" s="511"/>
      <c r="N13" s="511"/>
      <c r="O13" s="511"/>
      <c r="P13" s="511"/>
      <c r="Q13" s="511"/>
      <c r="R13" s="511"/>
      <c r="S13" s="511"/>
      <c r="T13" s="511"/>
      <c r="U13" s="511"/>
      <c r="V13" s="511"/>
      <c r="W13" s="511"/>
      <c r="X13" s="511"/>
      <c r="Y13" s="511"/>
      <c r="Z13" s="511"/>
      <c r="AA13" s="511"/>
      <c r="AB13" s="511"/>
      <c r="AC13" s="511"/>
      <c r="AD13" s="511"/>
      <c r="AE13" s="511"/>
      <c r="AF13" s="511"/>
      <c r="AG13" s="511"/>
      <c r="AH13" s="511"/>
      <c r="AI13" s="511"/>
    </row>
    <row r="14" spans="2:35" ht="35.450000000000003" customHeight="1" x14ac:dyDescent="0.15">
      <c r="B14" s="465"/>
      <c r="C14" s="511"/>
      <c r="D14" s="511"/>
      <c r="E14" s="511"/>
      <c r="F14" s="511"/>
      <c r="G14" s="511"/>
      <c r="H14" s="511"/>
      <c r="I14" s="511"/>
      <c r="J14" s="511"/>
      <c r="K14" s="511"/>
      <c r="L14" s="511"/>
      <c r="M14" s="511"/>
      <c r="N14" s="511"/>
      <c r="O14" s="511"/>
      <c r="P14" s="511"/>
      <c r="Q14" s="511"/>
      <c r="R14" s="511"/>
      <c r="S14" s="511"/>
      <c r="T14" s="511"/>
      <c r="U14" s="511"/>
      <c r="V14" s="511"/>
      <c r="W14" s="511"/>
      <c r="X14" s="511"/>
      <c r="Y14" s="511"/>
      <c r="Z14" s="511"/>
      <c r="AA14" s="511"/>
      <c r="AB14" s="511"/>
      <c r="AC14" s="511"/>
      <c r="AD14" s="511"/>
      <c r="AE14" s="511"/>
      <c r="AF14" s="511"/>
      <c r="AG14" s="511"/>
      <c r="AH14" s="511"/>
      <c r="AI14" s="511"/>
    </row>
    <row r="15" spans="2:35" ht="35.450000000000003" customHeight="1" x14ac:dyDescent="0.15">
      <c r="B15" s="465"/>
      <c r="C15" s="511"/>
      <c r="D15" s="511"/>
      <c r="E15" s="511"/>
      <c r="F15" s="511"/>
      <c r="G15" s="511"/>
      <c r="H15" s="511"/>
      <c r="I15" s="511"/>
      <c r="J15" s="511"/>
      <c r="K15" s="511"/>
      <c r="L15" s="511"/>
      <c r="M15" s="511"/>
      <c r="N15" s="511"/>
      <c r="O15" s="511"/>
      <c r="P15" s="511"/>
      <c r="Q15" s="511"/>
      <c r="R15" s="511"/>
      <c r="S15" s="511"/>
      <c r="T15" s="511"/>
      <c r="U15" s="511"/>
      <c r="V15" s="511"/>
      <c r="W15" s="511"/>
      <c r="X15" s="511"/>
      <c r="Y15" s="511"/>
      <c r="Z15" s="511"/>
      <c r="AA15" s="511"/>
      <c r="AB15" s="511"/>
      <c r="AC15" s="511"/>
      <c r="AD15" s="511"/>
      <c r="AE15" s="511"/>
      <c r="AF15" s="511"/>
      <c r="AG15" s="511"/>
      <c r="AH15" s="511"/>
      <c r="AI15" s="511"/>
    </row>
    <row r="16" spans="2:35" ht="35.450000000000003" customHeight="1" x14ac:dyDescent="0.15">
      <c r="B16" s="465"/>
      <c r="C16" s="511"/>
      <c r="D16" s="511"/>
      <c r="E16" s="511"/>
      <c r="F16" s="511"/>
      <c r="G16" s="511"/>
      <c r="H16" s="511"/>
      <c r="I16" s="511"/>
      <c r="J16" s="511"/>
      <c r="K16" s="511"/>
      <c r="L16" s="511"/>
      <c r="M16" s="511"/>
      <c r="N16" s="511"/>
      <c r="O16" s="511"/>
      <c r="P16" s="511"/>
      <c r="Q16" s="511"/>
      <c r="R16" s="511"/>
      <c r="S16" s="511"/>
      <c r="T16" s="511"/>
      <c r="U16" s="511"/>
      <c r="V16" s="511"/>
      <c r="W16" s="511"/>
      <c r="X16" s="511"/>
      <c r="Y16" s="511"/>
      <c r="Z16" s="511"/>
      <c r="AA16" s="511"/>
      <c r="AB16" s="511"/>
      <c r="AC16" s="511"/>
      <c r="AD16" s="511"/>
      <c r="AE16" s="511"/>
      <c r="AF16" s="511"/>
      <c r="AG16" s="511"/>
      <c r="AH16" s="511"/>
      <c r="AI16" s="511"/>
    </row>
    <row r="17" spans="2:35" ht="35.450000000000003" customHeight="1" x14ac:dyDescent="0.15">
      <c r="B17" s="465"/>
      <c r="C17" s="511"/>
      <c r="D17" s="511"/>
      <c r="E17" s="511"/>
      <c r="F17" s="511"/>
      <c r="G17" s="511"/>
      <c r="H17" s="511"/>
      <c r="I17" s="511"/>
      <c r="J17" s="511"/>
      <c r="K17" s="511"/>
      <c r="L17" s="511"/>
      <c r="M17" s="511"/>
      <c r="N17" s="511"/>
      <c r="O17" s="511"/>
      <c r="P17" s="511"/>
      <c r="Q17" s="511"/>
      <c r="R17" s="511"/>
      <c r="S17" s="511"/>
      <c r="T17" s="511"/>
      <c r="U17" s="511"/>
      <c r="V17" s="511"/>
      <c r="W17" s="511"/>
      <c r="X17" s="511"/>
      <c r="Y17" s="511"/>
      <c r="Z17" s="511"/>
      <c r="AA17" s="511"/>
      <c r="AB17" s="511"/>
      <c r="AC17" s="511"/>
      <c r="AD17" s="511"/>
      <c r="AE17" s="511"/>
      <c r="AF17" s="511"/>
      <c r="AG17" s="511"/>
      <c r="AH17" s="511"/>
      <c r="AI17" s="511"/>
    </row>
    <row r="18" spans="2:35" ht="53.25" customHeight="1" x14ac:dyDescent="0.15">
      <c r="B18" s="465"/>
      <c r="C18" s="511"/>
      <c r="D18" s="511"/>
      <c r="E18" s="511"/>
      <c r="F18" s="511"/>
      <c r="G18" s="511"/>
      <c r="H18" s="511"/>
      <c r="I18" s="511"/>
      <c r="J18" s="511"/>
      <c r="K18" s="511"/>
      <c r="L18" s="511"/>
      <c r="M18" s="511"/>
      <c r="N18" s="511"/>
      <c r="O18" s="511"/>
      <c r="P18" s="511"/>
      <c r="Q18" s="511"/>
      <c r="R18" s="511"/>
      <c r="S18" s="511"/>
      <c r="T18" s="511"/>
      <c r="U18" s="511"/>
      <c r="V18" s="511"/>
      <c r="W18" s="511"/>
      <c r="X18" s="511"/>
      <c r="Y18" s="511"/>
      <c r="Z18" s="511"/>
      <c r="AA18" s="511"/>
      <c r="AB18" s="511"/>
      <c r="AC18" s="511"/>
      <c r="AD18" s="511"/>
      <c r="AE18" s="511"/>
      <c r="AF18" s="511"/>
      <c r="AG18" s="511"/>
      <c r="AH18" s="511"/>
      <c r="AI18" s="511"/>
    </row>
    <row r="19" spans="2:35" ht="26.25" customHeight="1" x14ac:dyDescent="0.15">
      <c r="B19" s="464" t="s">
        <v>799</v>
      </c>
      <c r="C19" s="466"/>
      <c r="D19" s="466"/>
      <c r="E19" s="466"/>
      <c r="F19" s="466"/>
      <c r="G19" s="466"/>
      <c r="H19" s="466"/>
      <c r="I19" s="466"/>
      <c r="J19" s="466"/>
      <c r="K19" s="466"/>
      <c r="L19" s="466"/>
      <c r="M19" s="466"/>
      <c r="N19" s="466"/>
      <c r="O19" s="466"/>
      <c r="P19" s="466"/>
      <c r="Q19" s="466"/>
      <c r="R19" s="466"/>
      <c r="S19" s="466"/>
      <c r="T19" s="466"/>
      <c r="U19" s="466"/>
      <c r="V19" s="466"/>
      <c r="W19" s="466"/>
      <c r="X19" s="466"/>
      <c r="Y19" s="466"/>
      <c r="Z19" s="466"/>
      <c r="AA19" s="466"/>
      <c r="AB19" s="466"/>
      <c r="AC19" s="466"/>
      <c r="AD19" s="466"/>
      <c r="AE19" s="466"/>
      <c r="AF19" s="466"/>
      <c r="AG19" s="466"/>
      <c r="AH19" s="466"/>
      <c r="AI19" s="466"/>
    </row>
    <row r="20" spans="2:35" ht="35.450000000000003" customHeight="1" x14ac:dyDescent="0.15">
      <c r="B20" s="465"/>
      <c r="C20" s="467"/>
      <c r="D20" s="467"/>
      <c r="E20" s="467"/>
      <c r="F20" s="467"/>
      <c r="G20" s="467"/>
      <c r="H20" s="467"/>
      <c r="I20" s="467"/>
      <c r="J20" s="467"/>
      <c r="K20" s="467"/>
      <c r="L20" s="467"/>
      <c r="M20" s="467"/>
      <c r="N20" s="467"/>
      <c r="O20" s="467"/>
      <c r="P20" s="467"/>
      <c r="Q20" s="467"/>
      <c r="R20" s="467"/>
      <c r="S20" s="467"/>
      <c r="T20" s="467"/>
      <c r="U20" s="467"/>
      <c r="V20" s="467"/>
      <c r="W20" s="467"/>
      <c r="X20" s="467"/>
      <c r="Y20" s="467"/>
      <c r="Z20" s="467"/>
      <c r="AA20" s="467"/>
      <c r="AB20" s="467"/>
      <c r="AC20" s="467"/>
      <c r="AD20" s="467"/>
      <c r="AE20" s="467"/>
      <c r="AF20" s="467"/>
      <c r="AG20" s="467"/>
      <c r="AH20" s="467"/>
      <c r="AI20" s="467"/>
    </row>
    <row r="21" spans="2:35" ht="35.450000000000003" customHeight="1" x14ac:dyDescent="0.15">
      <c r="B21" s="465"/>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row>
    <row r="22" spans="2:35" ht="35.450000000000003" customHeight="1" x14ac:dyDescent="0.15">
      <c r="B22" s="465"/>
      <c r="C22" s="467"/>
      <c r="D22" s="467"/>
      <c r="E22" s="467"/>
      <c r="F22" s="467"/>
      <c r="G22" s="467"/>
      <c r="H22" s="467"/>
      <c r="I22" s="467"/>
      <c r="J22" s="467"/>
      <c r="K22" s="467"/>
      <c r="L22" s="467"/>
      <c r="M22" s="467"/>
      <c r="N22" s="467"/>
      <c r="O22" s="467"/>
      <c r="P22" s="467"/>
      <c r="Q22" s="467"/>
      <c r="R22" s="467"/>
      <c r="S22" s="467"/>
      <c r="T22" s="467"/>
      <c r="U22" s="467"/>
      <c r="V22" s="467"/>
      <c r="W22" s="467"/>
      <c r="X22" s="467"/>
      <c r="Y22" s="467"/>
      <c r="Z22" s="467"/>
      <c r="AA22" s="467"/>
      <c r="AB22" s="467"/>
      <c r="AC22" s="467"/>
      <c r="AD22" s="467"/>
      <c r="AE22" s="467"/>
      <c r="AF22" s="467"/>
      <c r="AG22" s="467"/>
      <c r="AH22" s="467"/>
      <c r="AI22" s="467"/>
    </row>
    <row r="23" spans="2:35" ht="35.450000000000003" customHeight="1" x14ac:dyDescent="0.15">
      <c r="B23" s="465"/>
      <c r="C23" s="467"/>
      <c r="D23" s="467"/>
      <c r="E23" s="467"/>
      <c r="F23" s="467"/>
      <c r="G23" s="467"/>
      <c r="H23" s="467"/>
      <c r="I23" s="467"/>
      <c r="J23" s="467"/>
      <c r="K23" s="467"/>
      <c r="L23" s="467"/>
      <c r="M23" s="467"/>
      <c r="N23" s="467"/>
      <c r="O23" s="467"/>
      <c r="P23" s="467"/>
      <c r="Q23" s="467"/>
      <c r="R23" s="467"/>
      <c r="S23" s="467"/>
      <c r="T23" s="467"/>
      <c r="U23" s="467"/>
      <c r="V23" s="467"/>
      <c r="W23" s="467"/>
      <c r="X23" s="467"/>
      <c r="Y23" s="467"/>
      <c r="Z23" s="467"/>
      <c r="AA23" s="467"/>
      <c r="AB23" s="467"/>
      <c r="AC23" s="467"/>
      <c r="AD23" s="467"/>
      <c r="AE23" s="467"/>
      <c r="AF23" s="467"/>
      <c r="AG23" s="467"/>
      <c r="AH23" s="467"/>
      <c r="AI23" s="467"/>
    </row>
    <row r="24" spans="2:35" ht="35.450000000000003" customHeight="1" x14ac:dyDescent="0.15">
      <c r="B24" s="465"/>
      <c r="C24" s="467"/>
      <c r="D24" s="467"/>
      <c r="E24" s="467"/>
      <c r="F24" s="467"/>
      <c r="G24" s="467"/>
      <c r="H24" s="467"/>
      <c r="I24" s="467"/>
      <c r="J24" s="467"/>
      <c r="K24" s="467"/>
      <c r="L24" s="467"/>
      <c r="M24" s="467"/>
      <c r="N24" s="467"/>
      <c r="O24" s="467"/>
      <c r="P24" s="467"/>
      <c r="Q24" s="467"/>
      <c r="R24" s="467"/>
      <c r="S24" s="467"/>
      <c r="T24" s="467"/>
      <c r="U24" s="467"/>
      <c r="V24" s="467"/>
      <c r="W24" s="467"/>
      <c r="X24" s="467"/>
      <c r="Y24" s="467"/>
      <c r="Z24" s="467"/>
      <c r="AA24" s="467"/>
      <c r="AB24" s="467"/>
      <c r="AC24" s="467"/>
      <c r="AD24" s="467"/>
      <c r="AE24" s="467"/>
      <c r="AF24" s="467"/>
      <c r="AG24" s="467"/>
      <c r="AH24" s="467"/>
      <c r="AI24" s="467"/>
    </row>
    <row r="25" spans="2:35" ht="35.450000000000003" customHeight="1" x14ac:dyDescent="0.15">
      <c r="B25" s="465"/>
      <c r="C25" s="467"/>
      <c r="D25" s="467"/>
      <c r="E25" s="467"/>
      <c r="F25" s="467"/>
      <c r="G25" s="467"/>
      <c r="H25" s="467"/>
      <c r="I25" s="467"/>
      <c r="J25" s="467"/>
      <c r="K25" s="467"/>
      <c r="L25" s="467"/>
      <c r="M25" s="467"/>
      <c r="N25" s="467"/>
      <c r="O25" s="467"/>
      <c r="P25" s="467"/>
      <c r="Q25" s="467"/>
      <c r="R25" s="467"/>
      <c r="S25" s="467"/>
      <c r="T25" s="467"/>
      <c r="U25" s="467"/>
      <c r="V25" s="467"/>
      <c r="W25" s="467"/>
      <c r="X25" s="467"/>
      <c r="Y25" s="467"/>
      <c r="Z25" s="467"/>
      <c r="AA25" s="467"/>
      <c r="AB25" s="467"/>
      <c r="AC25" s="467"/>
      <c r="AD25" s="467"/>
      <c r="AE25" s="467"/>
      <c r="AF25" s="467"/>
      <c r="AG25" s="467"/>
      <c r="AH25" s="467"/>
      <c r="AI25" s="467"/>
    </row>
    <row r="26" spans="2:35" ht="35.450000000000003" customHeight="1" x14ac:dyDescent="0.15">
      <c r="B26" s="465"/>
      <c r="C26" s="467"/>
      <c r="D26" s="467"/>
      <c r="E26" s="467"/>
      <c r="F26" s="467"/>
      <c r="G26" s="467"/>
      <c r="H26" s="467"/>
      <c r="I26" s="467"/>
      <c r="J26" s="467"/>
      <c r="K26" s="467"/>
      <c r="L26" s="467"/>
      <c r="M26" s="467"/>
      <c r="N26" s="467"/>
      <c r="O26" s="467"/>
      <c r="P26" s="467"/>
      <c r="Q26" s="467"/>
      <c r="R26" s="467"/>
      <c r="S26" s="467"/>
      <c r="T26" s="467"/>
      <c r="U26" s="467"/>
      <c r="V26" s="467"/>
      <c r="W26" s="467"/>
      <c r="X26" s="467"/>
      <c r="Y26" s="467"/>
      <c r="Z26" s="467"/>
      <c r="AA26" s="467"/>
      <c r="AB26" s="467"/>
      <c r="AC26" s="467"/>
      <c r="AD26" s="467"/>
      <c r="AE26" s="467"/>
      <c r="AF26" s="467"/>
      <c r="AG26" s="467"/>
      <c r="AH26" s="467"/>
      <c r="AI26" s="467"/>
    </row>
    <row r="27" spans="2:35" ht="35.450000000000003" customHeight="1" x14ac:dyDescent="0.15">
      <c r="B27" s="465"/>
      <c r="C27" s="467"/>
      <c r="D27" s="467"/>
      <c r="E27" s="467"/>
      <c r="F27" s="467"/>
      <c r="G27" s="467"/>
      <c r="H27" s="467"/>
      <c r="I27" s="467"/>
      <c r="J27" s="467"/>
      <c r="K27" s="467"/>
      <c r="L27" s="467"/>
      <c r="M27" s="467"/>
      <c r="N27" s="467"/>
      <c r="O27" s="467"/>
      <c r="P27" s="467"/>
      <c r="Q27" s="467"/>
      <c r="R27" s="467"/>
      <c r="S27" s="467"/>
      <c r="T27" s="467"/>
      <c r="U27" s="467"/>
      <c r="V27" s="467"/>
      <c r="W27" s="467"/>
      <c r="X27" s="467"/>
      <c r="Y27" s="467"/>
      <c r="Z27" s="467"/>
      <c r="AA27" s="467"/>
      <c r="AB27" s="467"/>
      <c r="AC27" s="467"/>
      <c r="AD27" s="467"/>
      <c r="AE27" s="467"/>
      <c r="AF27" s="467"/>
      <c r="AG27" s="467"/>
      <c r="AH27" s="467"/>
      <c r="AI27" s="467"/>
    </row>
    <row r="28" spans="2:35" ht="35.450000000000003" customHeight="1" x14ac:dyDescent="0.15">
      <c r="B28" s="465"/>
      <c r="C28" s="467"/>
      <c r="D28" s="467"/>
      <c r="E28" s="467"/>
      <c r="F28" s="467"/>
      <c r="G28" s="467"/>
      <c r="H28" s="467"/>
      <c r="I28" s="467"/>
      <c r="J28" s="467"/>
      <c r="K28" s="467"/>
      <c r="L28" s="467"/>
      <c r="M28" s="467"/>
      <c r="N28" s="467"/>
      <c r="O28" s="467"/>
      <c r="P28" s="467"/>
      <c r="Q28" s="467"/>
      <c r="R28" s="467"/>
      <c r="S28" s="467"/>
      <c r="T28" s="467"/>
      <c r="U28" s="467"/>
      <c r="V28" s="467"/>
      <c r="W28" s="467"/>
      <c r="X28" s="467"/>
      <c r="Y28" s="467"/>
      <c r="Z28" s="467"/>
      <c r="AA28" s="467"/>
      <c r="AB28" s="467"/>
      <c r="AC28" s="467"/>
      <c r="AD28" s="467"/>
      <c r="AE28" s="467"/>
      <c r="AF28" s="467"/>
      <c r="AG28" s="467"/>
      <c r="AH28" s="467"/>
      <c r="AI28" s="467"/>
    </row>
    <row r="29" spans="2:35" ht="35.450000000000003" customHeight="1" x14ac:dyDescent="0.15">
      <c r="B29" s="465"/>
      <c r="C29" s="467"/>
      <c r="D29" s="467"/>
      <c r="E29" s="467"/>
      <c r="F29" s="467"/>
      <c r="G29" s="467"/>
      <c r="H29" s="467"/>
      <c r="I29" s="467"/>
      <c r="J29" s="467"/>
      <c r="K29" s="467"/>
      <c r="L29" s="467"/>
      <c r="M29" s="467"/>
      <c r="N29" s="467"/>
      <c r="O29" s="467"/>
      <c r="P29" s="467"/>
      <c r="Q29" s="467"/>
      <c r="R29" s="467"/>
      <c r="S29" s="467"/>
      <c r="T29" s="467"/>
      <c r="U29" s="467"/>
      <c r="V29" s="467"/>
      <c r="W29" s="467"/>
      <c r="X29" s="467"/>
      <c r="Y29" s="467"/>
      <c r="Z29" s="467"/>
      <c r="AA29" s="467"/>
      <c r="AB29" s="467"/>
      <c r="AC29" s="467"/>
      <c r="AD29" s="467"/>
      <c r="AE29" s="467"/>
      <c r="AF29" s="467"/>
      <c r="AG29" s="467"/>
      <c r="AH29" s="467"/>
      <c r="AI29" s="467"/>
    </row>
    <row r="30" spans="2:35" ht="35.450000000000003" customHeight="1" x14ac:dyDescent="0.15">
      <c r="B30" s="465"/>
      <c r="C30" s="467"/>
      <c r="D30" s="467"/>
      <c r="E30" s="467"/>
      <c r="F30" s="467"/>
      <c r="G30" s="467"/>
      <c r="H30" s="467"/>
      <c r="I30" s="467"/>
      <c r="J30" s="467"/>
      <c r="K30" s="467"/>
      <c r="L30" s="467"/>
      <c r="M30" s="467"/>
      <c r="N30" s="467"/>
      <c r="O30" s="467"/>
      <c r="P30" s="467"/>
      <c r="Q30" s="467"/>
      <c r="R30" s="467"/>
      <c r="S30" s="467"/>
      <c r="T30" s="467"/>
      <c r="U30" s="467"/>
      <c r="V30" s="467"/>
      <c r="W30" s="467"/>
      <c r="X30" s="467"/>
      <c r="Y30" s="467"/>
      <c r="Z30" s="467"/>
      <c r="AA30" s="467"/>
      <c r="AB30" s="467"/>
      <c r="AC30" s="467"/>
      <c r="AD30" s="467"/>
      <c r="AE30" s="467"/>
      <c r="AF30" s="467"/>
      <c r="AG30" s="467"/>
      <c r="AH30" s="467"/>
      <c r="AI30" s="467"/>
    </row>
    <row r="31" spans="2:35" ht="53.25" customHeight="1" x14ac:dyDescent="0.15">
      <c r="B31" s="465"/>
      <c r="C31" s="467"/>
      <c r="D31" s="467"/>
      <c r="E31" s="467"/>
      <c r="F31" s="467"/>
      <c r="G31" s="467"/>
      <c r="H31" s="467"/>
      <c r="I31" s="467"/>
      <c r="J31" s="467"/>
      <c r="K31" s="467"/>
      <c r="L31" s="467"/>
      <c r="M31" s="467"/>
      <c r="N31" s="467"/>
      <c r="O31" s="467"/>
      <c r="P31" s="467"/>
      <c r="Q31" s="467"/>
      <c r="R31" s="467"/>
      <c r="S31" s="467"/>
      <c r="T31" s="467"/>
      <c r="U31" s="467"/>
      <c r="V31" s="467"/>
      <c r="W31" s="467"/>
      <c r="X31" s="467"/>
      <c r="Y31" s="467"/>
      <c r="Z31" s="467"/>
      <c r="AA31" s="467"/>
      <c r="AB31" s="467"/>
      <c r="AC31" s="467"/>
      <c r="AD31" s="467"/>
      <c r="AE31" s="467"/>
      <c r="AF31" s="467"/>
      <c r="AG31" s="467"/>
      <c r="AH31" s="467"/>
      <c r="AI31" s="467"/>
    </row>
    <row r="32" spans="2:35" x14ac:dyDescent="0.15">
      <c r="B32" s="255"/>
      <c r="C32" s="256"/>
      <c r="D32" s="256"/>
      <c r="E32" s="256"/>
      <c r="F32" s="256"/>
      <c r="G32" s="256"/>
      <c r="H32" s="256"/>
      <c r="I32" s="256"/>
      <c r="J32" s="256"/>
      <c r="K32" s="256"/>
      <c r="L32" s="256"/>
      <c r="M32" s="256"/>
      <c r="N32" s="256"/>
      <c r="O32" s="256"/>
      <c r="P32" s="256"/>
      <c r="Q32" s="256"/>
      <c r="R32" s="256"/>
      <c r="S32" s="256"/>
      <c r="T32" s="256"/>
      <c r="U32" s="256"/>
      <c r="V32" s="256"/>
      <c r="W32" s="256"/>
      <c r="X32" s="256"/>
      <c r="Y32" s="256"/>
      <c r="Z32" s="256"/>
      <c r="AA32" s="256"/>
      <c r="AB32" s="256"/>
      <c r="AC32" s="256"/>
      <c r="AD32" s="256"/>
      <c r="AE32" s="256"/>
      <c r="AF32" s="256"/>
      <c r="AG32" s="256"/>
      <c r="AH32" s="256"/>
      <c r="AI32" s="256"/>
    </row>
    <row r="33" spans="2:35" x14ac:dyDescent="0.15">
      <c r="B33" s="257"/>
      <c r="C33" s="258"/>
      <c r="D33" s="258"/>
      <c r="E33" s="258"/>
      <c r="F33" s="258"/>
      <c r="G33" s="258"/>
      <c r="H33" s="258"/>
      <c r="I33" s="258"/>
      <c r="J33" s="258"/>
      <c r="K33" s="258"/>
      <c r="L33" s="258"/>
      <c r="M33" s="258"/>
      <c r="N33" s="258"/>
      <c r="O33" s="258"/>
      <c r="P33" s="258"/>
      <c r="Q33" s="258"/>
      <c r="R33" s="258"/>
      <c r="S33" s="258"/>
      <c r="T33" s="258"/>
      <c r="U33" s="258"/>
      <c r="V33" s="258"/>
      <c r="W33" s="258"/>
      <c r="X33" s="258"/>
      <c r="Y33" s="258"/>
      <c r="Z33" s="258"/>
      <c r="AA33" s="258"/>
      <c r="AB33" s="258"/>
      <c r="AC33" s="258"/>
      <c r="AD33" s="258"/>
      <c r="AE33" s="258"/>
      <c r="AF33" s="258"/>
      <c r="AG33" s="258"/>
      <c r="AH33" s="258"/>
      <c r="AI33" s="258"/>
    </row>
    <row r="34" spans="2:35" x14ac:dyDescent="0.15">
      <c r="B34" s="257"/>
      <c r="C34" s="258"/>
      <c r="D34" s="258"/>
      <c r="E34" s="258"/>
      <c r="F34" s="258"/>
      <c r="G34" s="258"/>
      <c r="H34" s="258"/>
      <c r="I34" s="258"/>
      <c r="J34" s="258"/>
      <c r="K34" s="258"/>
      <c r="L34" s="258"/>
      <c r="M34" s="258"/>
      <c r="N34" s="258"/>
      <c r="O34" s="258"/>
      <c r="P34" s="258"/>
      <c r="Q34" s="258"/>
      <c r="R34" s="258"/>
      <c r="S34" s="258"/>
      <c r="T34" s="258"/>
      <c r="U34" s="258"/>
      <c r="V34" s="258"/>
      <c r="W34" s="258"/>
      <c r="X34" s="258"/>
      <c r="Y34" s="258"/>
      <c r="Z34" s="258"/>
      <c r="AA34" s="258"/>
      <c r="AB34" s="258"/>
      <c r="AC34" s="258"/>
      <c r="AD34" s="258"/>
      <c r="AE34" s="258"/>
      <c r="AF34" s="258"/>
      <c r="AG34" s="258"/>
      <c r="AH34" s="258"/>
      <c r="AI34" s="258"/>
    </row>
    <row r="35" spans="2:35" x14ac:dyDescent="0.15">
      <c r="B35" s="257"/>
      <c r="C35" s="258"/>
      <c r="D35" s="258"/>
      <c r="E35" s="258"/>
      <c r="F35" s="258"/>
      <c r="G35" s="258"/>
      <c r="H35" s="258"/>
      <c r="I35" s="258"/>
      <c r="J35" s="258"/>
      <c r="K35" s="258"/>
      <c r="L35" s="258"/>
      <c r="M35" s="258"/>
      <c r="N35" s="258"/>
      <c r="O35" s="258"/>
      <c r="P35" s="258"/>
      <c r="Q35" s="258"/>
      <c r="R35" s="258"/>
      <c r="S35" s="258"/>
      <c r="T35" s="258"/>
      <c r="U35" s="258"/>
      <c r="V35" s="258"/>
      <c r="W35" s="258"/>
      <c r="X35" s="258"/>
      <c r="Y35" s="258"/>
      <c r="Z35" s="258"/>
      <c r="AA35" s="258"/>
      <c r="AB35" s="258"/>
      <c r="AC35" s="258"/>
      <c r="AD35" s="258"/>
      <c r="AE35" s="258"/>
      <c r="AF35" s="258"/>
      <c r="AG35" s="258"/>
      <c r="AH35" s="258"/>
      <c r="AI35" s="258"/>
    </row>
    <row r="36" spans="2:35" x14ac:dyDescent="0.15">
      <c r="B36" s="257"/>
      <c r="C36" s="258"/>
      <c r="D36" s="258"/>
      <c r="E36" s="258"/>
      <c r="F36" s="258"/>
      <c r="G36" s="258"/>
      <c r="H36" s="258"/>
      <c r="I36" s="258"/>
      <c r="J36" s="258"/>
      <c r="K36" s="258"/>
      <c r="L36" s="258"/>
      <c r="M36" s="258"/>
      <c r="N36" s="258"/>
      <c r="O36" s="258"/>
      <c r="P36" s="258"/>
      <c r="Q36" s="258"/>
      <c r="R36" s="258"/>
      <c r="S36" s="258"/>
      <c r="T36" s="258"/>
      <c r="U36" s="258"/>
      <c r="V36" s="258"/>
      <c r="W36" s="258"/>
      <c r="X36" s="258"/>
      <c r="Y36" s="258"/>
      <c r="Z36" s="258"/>
      <c r="AA36" s="258"/>
      <c r="AB36" s="258"/>
      <c r="AC36" s="258"/>
      <c r="AD36" s="258"/>
      <c r="AE36" s="258"/>
      <c r="AF36" s="258"/>
      <c r="AG36" s="258"/>
      <c r="AH36" s="258"/>
      <c r="AI36" s="258"/>
    </row>
    <row r="37" spans="2:35" x14ac:dyDescent="0.15">
      <c r="B37" s="257"/>
      <c r="C37" s="258"/>
      <c r="D37" s="258"/>
      <c r="E37" s="258"/>
      <c r="F37" s="258"/>
      <c r="G37" s="258"/>
      <c r="H37" s="258"/>
      <c r="I37" s="258"/>
      <c r="J37" s="258"/>
      <c r="K37" s="258"/>
      <c r="L37" s="258"/>
      <c r="M37" s="258"/>
      <c r="N37" s="258"/>
      <c r="O37" s="258"/>
      <c r="P37" s="258"/>
      <c r="Q37" s="258"/>
      <c r="R37" s="258"/>
      <c r="S37" s="258"/>
      <c r="T37" s="258"/>
      <c r="U37" s="258"/>
      <c r="V37" s="258"/>
      <c r="W37" s="258"/>
      <c r="X37" s="258"/>
      <c r="Y37" s="258"/>
      <c r="Z37" s="258"/>
      <c r="AA37" s="258"/>
      <c r="AB37" s="258"/>
      <c r="AC37" s="258"/>
      <c r="AD37" s="258"/>
      <c r="AE37" s="258"/>
      <c r="AF37" s="258"/>
      <c r="AG37" s="258"/>
      <c r="AH37" s="258"/>
      <c r="AI37" s="258"/>
    </row>
    <row r="38" spans="2:35" x14ac:dyDescent="0.15">
      <c r="B38" s="257"/>
      <c r="C38" s="258"/>
      <c r="D38" s="258"/>
      <c r="E38" s="258"/>
      <c r="F38" s="258"/>
      <c r="G38" s="258"/>
      <c r="H38" s="258"/>
      <c r="I38" s="258"/>
      <c r="J38" s="258"/>
      <c r="K38" s="258"/>
      <c r="L38" s="258"/>
      <c r="M38" s="258"/>
      <c r="N38" s="258"/>
      <c r="O38" s="258"/>
      <c r="P38" s="258"/>
      <c r="Q38" s="258"/>
      <c r="R38" s="258"/>
      <c r="S38" s="258"/>
      <c r="T38" s="258"/>
      <c r="U38" s="258"/>
      <c r="V38" s="258"/>
      <c r="W38" s="258"/>
      <c r="X38" s="258"/>
      <c r="Y38" s="258"/>
      <c r="Z38" s="258"/>
      <c r="AA38" s="258"/>
      <c r="AB38" s="258"/>
      <c r="AC38" s="258"/>
      <c r="AD38" s="258"/>
      <c r="AE38" s="258"/>
      <c r="AF38" s="258"/>
      <c r="AG38" s="258"/>
      <c r="AH38" s="258"/>
      <c r="AI38" s="258"/>
    </row>
    <row r="39" spans="2:35" x14ac:dyDescent="0.15">
      <c r="B39" s="257"/>
      <c r="C39" s="258"/>
      <c r="D39" s="258"/>
      <c r="E39" s="258"/>
      <c r="F39" s="258"/>
      <c r="G39" s="258"/>
      <c r="H39" s="258"/>
      <c r="I39" s="258"/>
      <c r="J39" s="258"/>
      <c r="K39" s="258"/>
      <c r="L39" s="258"/>
      <c r="M39" s="258"/>
      <c r="N39" s="258"/>
      <c r="O39" s="258"/>
      <c r="P39" s="258"/>
      <c r="Q39" s="258"/>
      <c r="R39" s="258"/>
      <c r="S39" s="258"/>
      <c r="T39" s="258"/>
      <c r="U39" s="258"/>
      <c r="V39" s="258"/>
      <c r="W39" s="258"/>
      <c r="X39" s="258"/>
      <c r="Y39" s="258"/>
      <c r="Z39" s="258"/>
      <c r="AA39" s="258"/>
      <c r="AB39" s="258"/>
      <c r="AC39" s="258"/>
      <c r="AD39" s="258"/>
      <c r="AE39" s="258"/>
      <c r="AF39" s="258"/>
      <c r="AG39" s="258"/>
      <c r="AH39" s="258"/>
      <c r="AI39" s="258"/>
    </row>
    <row r="40" spans="2:35" x14ac:dyDescent="0.15">
      <c r="B40" s="257"/>
      <c r="C40" s="258"/>
      <c r="D40" s="258"/>
      <c r="E40" s="258"/>
      <c r="F40" s="258"/>
      <c r="G40" s="258"/>
      <c r="H40" s="258"/>
      <c r="I40" s="258"/>
      <c r="J40" s="258"/>
      <c r="K40" s="258"/>
      <c r="L40" s="258"/>
      <c r="M40" s="258"/>
      <c r="N40" s="258"/>
      <c r="O40" s="258"/>
      <c r="P40" s="258"/>
      <c r="Q40" s="258"/>
      <c r="R40" s="258"/>
      <c r="S40" s="258"/>
      <c r="T40" s="258"/>
      <c r="U40" s="258"/>
      <c r="V40" s="258"/>
      <c r="W40" s="258"/>
      <c r="X40" s="258"/>
      <c r="Y40" s="258"/>
      <c r="Z40" s="258"/>
      <c r="AA40" s="258"/>
      <c r="AB40" s="258"/>
      <c r="AC40" s="258"/>
      <c r="AD40" s="258"/>
      <c r="AE40" s="258"/>
      <c r="AF40" s="258"/>
      <c r="AG40" s="258"/>
      <c r="AH40" s="258"/>
      <c r="AI40" s="258"/>
    </row>
    <row r="41" spans="2:35" x14ac:dyDescent="0.15">
      <c r="B41" s="257"/>
      <c r="C41" s="258"/>
      <c r="D41" s="258"/>
      <c r="E41" s="258"/>
      <c r="F41" s="258"/>
      <c r="G41" s="258"/>
      <c r="H41" s="258"/>
      <c r="I41" s="258"/>
      <c r="J41" s="258"/>
      <c r="K41" s="258"/>
      <c r="L41" s="258"/>
      <c r="M41" s="258"/>
      <c r="N41" s="258"/>
      <c r="O41" s="258"/>
      <c r="P41" s="258"/>
      <c r="Q41" s="258"/>
      <c r="R41" s="258"/>
      <c r="S41" s="258"/>
      <c r="T41" s="258"/>
      <c r="U41" s="258"/>
      <c r="V41" s="258"/>
      <c r="W41" s="258"/>
      <c r="X41" s="258"/>
      <c r="Y41" s="258"/>
      <c r="Z41" s="258"/>
      <c r="AA41" s="258"/>
      <c r="AB41" s="258"/>
      <c r="AC41" s="258"/>
      <c r="AD41" s="258"/>
      <c r="AE41" s="258"/>
      <c r="AF41" s="258"/>
      <c r="AG41" s="258"/>
      <c r="AH41" s="258"/>
      <c r="AI41" s="258"/>
    </row>
    <row r="42" spans="2:35" x14ac:dyDescent="0.15">
      <c r="B42" s="257"/>
      <c r="C42" s="258"/>
      <c r="D42" s="258"/>
      <c r="E42" s="258"/>
      <c r="F42" s="258"/>
      <c r="G42" s="258"/>
      <c r="H42" s="258"/>
      <c r="I42" s="258"/>
      <c r="J42" s="258"/>
      <c r="K42" s="258"/>
      <c r="L42" s="258"/>
      <c r="M42" s="258"/>
      <c r="N42" s="258"/>
      <c r="O42" s="258"/>
      <c r="P42" s="258"/>
      <c r="Q42" s="258"/>
      <c r="R42" s="258"/>
      <c r="S42" s="258"/>
      <c r="T42" s="258"/>
      <c r="U42" s="258"/>
      <c r="V42" s="258"/>
      <c r="W42" s="258"/>
      <c r="X42" s="258"/>
      <c r="Y42" s="258"/>
      <c r="Z42" s="258"/>
      <c r="AA42" s="258"/>
      <c r="AB42" s="258"/>
      <c r="AC42" s="258"/>
      <c r="AD42" s="258"/>
      <c r="AE42" s="258"/>
      <c r="AF42" s="258"/>
      <c r="AG42" s="258"/>
      <c r="AH42" s="258"/>
      <c r="AI42" s="258"/>
    </row>
    <row r="43" spans="2:35" x14ac:dyDescent="0.15">
      <c r="B43" s="257"/>
      <c r="C43" s="258"/>
      <c r="D43" s="258"/>
      <c r="E43" s="258"/>
      <c r="F43" s="258"/>
      <c r="G43" s="258"/>
      <c r="H43" s="258"/>
      <c r="I43" s="258"/>
      <c r="J43" s="258"/>
      <c r="K43" s="258"/>
      <c r="L43" s="258"/>
      <c r="M43" s="258"/>
      <c r="N43" s="258"/>
      <c r="O43" s="258"/>
      <c r="P43" s="258"/>
      <c r="Q43" s="258"/>
      <c r="R43" s="258"/>
      <c r="S43" s="258"/>
      <c r="T43" s="258"/>
      <c r="U43" s="258"/>
      <c r="V43" s="258"/>
      <c r="W43" s="258"/>
      <c r="X43" s="258"/>
      <c r="Y43" s="258"/>
      <c r="Z43" s="258"/>
      <c r="AA43" s="258"/>
      <c r="AB43" s="258"/>
      <c r="AC43" s="258"/>
      <c r="AD43" s="258"/>
      <c r="AE43" s="258"/>
      <c r="AF43" s="258"/>
      <c r="AG43" s="258"/>
      <c r="AH43" s="258"/>
      <c r="AI43" s="258"/>
    </row>
    <row r="44" spans="2:35" x14ac:dyDescent="0.15">
      <c r="B44" s="257"/>
      <c r="C44" s="258"/>
      <c r="D44" s="258"/>
      <c r="E44" s="258"/>
      <c r="F44" s="258"/>
      <c r="G44" s="258"/>
      <c r="H44" s="258"/>
      <c r="I44" s="258"/>
      <c r="J44" s="258"/>
      <c r="K44" s="258"/>
      <c r="L44" s="258"/>
      <c r="M44" s="258"/>
      <c r="N44" s="258"/>
      <c r="O44" s="258"/>
      <c r="P44" s="258"/>
      <c r="Q44" s="258"/>
      <c r="R44" s="258"/>
      <c r="S44" s="258"/>
      <c r="T44" s="258"/>
      <c r="U44" s="258"/>
      <c r="V44" s="258"/>
      <c r="W44" s="258"/>
      <c r="X44" s="258"/>
      <c r="Y44" s="258"/>
      <c r="Z44" s="258"/>
      <c r="AA44" s="258"/>
      <c r="AB44" s="258"/>
      <c r="AC44" s="258"/>
      <c r="AD44" s="258"/>
      <c r="AE44" s="258"/>
      <c r="AF44" s="258"/>
      <c r="AG44" s="258"/>
      <c r="AH44" s="258"/>
      <c r="AI44" s="258"/>
    </row>
    <row r="45" spans="2:35" x14ac:dyDescent="0.15">
      <c r="B45" s="257"/>
      <c r="C45" s="258"/>
      <c r="D45" s="258"/>
      <c r="E45" s="258"/>
      <c r="F45" s="258"/>
      <c r="G45" s="258"/>
      <c r="H45" s="258"/>
      <c r="I45" s="258"/>
      <c r="J45" s="258"/>
      <c r="K45" s="258"/>
      <c r="L45" s="258"/>
      <c r="M45" s="258"/>
      <c r="N45" s="258"/>
      <c r="O45" s="258"/>
      <c r="P45" s="258"/>
      <c r="Q45" s="258"/>
      <c r="R45" s="258"/>
      <c r="S45" s="258"/>
      <c r="T45" s="258"/>
      <c r="U45" s="258"/>
      <c r="V45" s="258"/>
      <c r="W45" s="258"/>
      <c r="X45" s="258"/>
      <c r="Y45" s="258"/>
      <c r="Z45" s="258"/>
      <c r="AA45" s="258"/>
      <c r="AB45" s="258"/>
      <c r="AC45" s="258"/>
      <c r="AD45" s="258"/>
      <c r="AE45" s="258"/>
      <c r="AF45" s="258"/>
      <c r="AG45" s="258"/>
      <c r="AH45" s="258"/>
      <c r="AI45" s="258"/>
    </row>
    <row r="46" spans="2:35" x14ac:dyDescent="0.15">
      <c r="B46" s="257"/>
      <c r="C46" s="258"/>
      <c r="D46" s="258"/>
      <c r="E46" s="258"/>
      <c r="F46" s="258"/>
      <c r="G46" s="258"/>
      <c r="H46" s="258"/>
      <c r="I46" s="258"/>
      <c r="J46" s="258"/>
      <c r="K46" s="258"/>
      <c r="L46" s="258"/>
      <c r="M46" s="258"/>
      <c r="N46" s="258"/>
      <c r="O46" s="258"/>
      <c r="P46" s="258"/>
      <c r="Q46" s="258"/>
      <c r="R46" s="258"/>
      <c r="S46" s="258"/>
      <c r="T46" s="258"/>
      <c r="U46" s="258"/>
      <c r="V46" s="258"/>
      <c r="W46" s="258"/>
      <c r="X46" s="258"/>
      <c r="Y46" s="258"/>
      <c r="Z46" s="258"/>
      <c r="AA46" s="258"/>
      <c r="AB46" s="258"/>
      <c r="AC46" s="258"/>
      <c r="AD46" s="258"/>
      <c r="AE46" s="258"/>
      <c r="AF46" s="258"/>
      <c r="AG46" s="258"/>
      <c r="AH46" s="258"/>
      <c r="AI46" s="258"/>
    </row>
    <row r="47" spans="2:35" x14ac:dyDescent="0.15">
      <c r="B47" s="257"/>
      <c r="C47" s="258"/>
      <c r="D47" s="258"/>
      <c r="E47" s="258"/>
      <c r="F47" s="258"/>
      <c r="G47" s="258"/>
      <c r="H47" s="258"/>
      <c r="I47" s="258"/>
      <c r="J47" s="258"/>
      <c r="K47" s="258"/>
      <c r="L47" s="258"/>
      <c r="M47" s="258"/>
      <c r="N47" s="258"/>
      <c r="O47" s="258"/>
      <c r="P47" s="258"/>
      <c r="Q47" s="258"/>
      <c r="R47" s="258"/>
      <c r="S47" s="258"/>
      <c r="T47" s="258"/>
      <c r="U47" s="258"/>
      <c r="V47" s="258"/>
      <c r="W47" s="258"/>
      <c r="X47" s="258"/>
      <c r="Y47" s="258"/>
      <c r="Z47" s="258"/>
      <c r="AA47" s="258"/>
      <c r="AB47" s="258"/>
      <c r="AC47" s="258"/>
      <c r="AD47" s="258"/>
      <c r="AE47" s="258"/>
      <c r="AF47" s="258"/>
      <c r="AG47" s="258"/>
      <c r="AH47" s="258"/>
      <c r="AI47" s="258"/>
    </row>
    <row r="48" spans="2:35" x14ac:dyDescent="0.15">
      <c r="B48" s="257"/>
      <c r="C48" s="258"/>
      <c r="D48" s="258"/>
      <c r="E48" s="258"/>
      <c r="F48" s="258"/>
      <c r="G48" s="258"/>
      <c r="H48" s="258"/>
      <c r="I48" s="258"/>
      <c r="J48" s="258"/>
      <c r="K48" s="258"/>
      <c r="L48" s="258"/>
      <c r="M48" s="258"/>
      <c r="N48" s="258"/>
      <c r="O48" s="258"/>
      <c r="P48" s="258"/>
      <c r="Q48" s="258"/>
      <c r="R48" s="258"/>
      <c r="S48" s="258"/>
      <c r="T48" s="258"/>
      <c r="U48" s="258"/>
      <c r="V48" s="258"/>
      <c r="W48" s="258"/>
      <c r="X48" s="258"/>
      <c r="Y48" s="258"/>
      <c r="Z48" s="258"/>
      <c r="AA48" s="258"/>
      <c r="AB48" s="258"/>
      <c r="AC48" s="258"/>
      <c r="AD48" s="258"/>
      <c r="AE48" s="258"/>
      <c r="AF48" s="258"/>
      <c r="AG48" s="258"/>
      <c r="AH48" s="258"/>
      <c r="AI48" s="258"/>
    </row>
    <row r="49" spans="2:35" x14ac:dyDescent="0.15">
      <c r="B49" s="257"/>
      <c r="C49" s="258"/>
      <c r="D49" s="258"/>
      <c r="E49" s="258"/>
      <c r="F49" s="258"/>
      <c r="G49" s="258"/>
      <c r="H49" s="258"/>
      <c r="I49" s="258"/>
      <c r="J49" s="258"/>
      <c r="K49" s="258"/>
      <c r="L49" s="258"/>
      <c r="M49" s="258"/>
      <c r="N49" s="258"/>
      <c r="O49" s="258"/>
      <c r="P49" s="258"/>
      <c r="Q49" s="258"/>
      <c r="R49" s="258"/>
      <c r="S49" s="258"/>
      <c r="T49" s="258"/>
      <c r="U49" s="258"/>
      <c r="V49" s="258"/>
      <c r="W49" s="258"/>
      <c r="X49" s="258"/>
      <c r="Y49" s="258"/>
      <c r="Z49" s="258"/>
      <c r="AA49" s="258"/>
      <c r="AB49" s="258"/>
      <c r="AC49" s="258"/>
      <c r="AD49" s="258"/>
      <c r="AE49" s="258"/>
      <c r="AF49" s="258"/>
      <c r="AG49" s="258"/>
      <c r="AH49" s="258"/>
      <c r="AI49" s="258"/>
    </row>
    <row r="50" spans="2:35" x14ac:dyDescent="0.15">
      <c r="B50" s="257"/>
      <c r="C50" s="258"/>
      <c r="D50" s="258"/>
      <c r="E50" s="258"/>
      <c r="F50" s="258"/>
      <c r="G50" s="258"/>
      <c r="H50" s="258"/>
      <c r="I50" s="258"/>
      <c r="J50" s="258"/>
      <c r="K50" s="258"/>
      <c r="L50" s="258"/>
      <c r="M50" s="258"/>
      <c r="N50" s="258"/>
      <c r="O50" s="258"/>
      <c r="P50" s="258"/>
      <c r="Q50" s="258"/>
      <c r="R50" s="258"/>
      <c r="S50" s="258"/>
      <c r="T50" s="258"/>
      <c r="U50" s="258"/>
      <c r="V50" s="258"/>
      <c r="W50" s="258"/>
      <c r="X50" s="258"/>
      <c r="Y50" s="258"/>
      <c r="Z50" s="258"/>
      <c r="AA50" s="258"/>
      <c r="AB50" s="258"/>
      <c r="AC50" s="258"/>
      <c r="AD50" s="258"/>
      <c r="AE50" s="258"/>
      <c r="AF50" s="258"/>
      <c r="AG50" s="258"/>
      <c r="AH50" s="258"/>
      <c r="AI50" s="258"/>
    </row>
    <row r="51" spans="2:35" x14ac:dyDescent="0.15">
      <c r="B51" s="257"/>
      <c r="C51" s="258"/>
      <c r="D51" s="258"/>
      <c r="E51" s="258"/>
      <c r="F51" s="258"/>
      <c r="G51" s="258"/>
      <c r="H51" s="258"/>
      <c r="I51" s="258"/>
      <c r="J51" s="258"/>
      <c r="K51" s="258"/>
      <c r="L51" s="258"/>
      <c r="M51" s="258"/>
      <c r="N51" s="258"/>
      <c r="O51" s="258"/>
      <c r="P51" s="258"/>
      <c r="Q51" s="258"/>
      <c r="R51" s="258"/>
      <c r="S51" s="258"/>
      <c r="T51" s="258"/>
      <c r="U51" s="258"/>
      <c r="V51" s="258"/>
      <c r="W51" s="258"/>
      <c r="X51" s="258"/>
      <c r="Y51" s="258"/>
      <c r="Z51" s="258"/>
      <c r="AA51" s="258"/>
      <c r="AB51" s="258"/>
      <c r="AC51" s="258"/>
      <c r="AD51" s="258"/>
      <c r="AE51" s="258"/>
      <c r="AF51" s="258"/>
      <c r="AG51" s="258"/>
      <c r="AH51" s="258"/>
      <c r="AI51" s="258"/>
    </row>
    <row r="52" spans="2:35" x14ac:dyDescent="0.15">
      <c r="B52" s="257"/>
      <c r="C52" s="258"/>
      <c r="D52" s="258"/>
      <c r="E52" s="258"/>
      <c r="F52" s="258"/>
      <c r="G52" s="258"/>
      <c r="H52" s="258"/>
      <c r="I52" s="258"/>
      <c r="J52" s="258"/>
      <c r="K52" s="258"/>
      <c r="L52" s="258"/>
      <c r="M52" s="258"/>
      <c r="N52" s="258"/>
      <c r="O52" s="258"/>
      <c r="P52" s="258"/>
      <c r="Q52" s="258"/>
      <c r="R52" s="258"/>
      <c r="S52" s="258"/>
      <c r="T52" s="258"/>
      <c r="U52" s="258"/>
      <c r="V52" s="258"/>
      <c r="W52" s="258"/>
      <c r="X52" s="258"/>
      <c r="Y52" s="258"/>
      <c r="Z52" s="258"/>
      <c r="AA52" s="258"/>
      <c r="AB52" s="258"/>
      <c r="AC52" s="258"/>
      <c r="AD52" s="258"/>
      <c r="AE52" s="258"/>
      <c r="AF52" s="258"/>
      <c r="AG52" s="258"/>
      <c r="AH52" s="258"/>
      <c r="AI52" s="258"/>
    </row>
    <row r="53" spans="2:35" x14ac:dyDescent="0.15">
      <c r="B53" s="257"/>
      <c r="C53" s="258"/>
      <c r="D53" s="258"/>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8"/>
    </row>
    <row r="54" spans="2:35" x14ac:dyDescent="0.15">
      <c r="B54" s="257"/>
      <c r="C54" s="258"/>
      <c r="D54" s="258"/>
      <c r="E54" s="258"/>
      <c r="F54" s="258"/>
      <c r="G54" s="258"/>
      <c r="H54" s="258"/>
      <c r="I54" s="258"/>
      <c r="J54" s="258"/>
      <c r="K54" s="258"/>
      <c r="L54" s="258"/>
      <c r="M54" s="258"/>
      <c r="N54" s="258"/>
      <c r="O54" s="258"/>
      <c r="P54" s="258"/>
      <c r="Q54" s="258"/>
      <c r="R54" s="258"/>
      <c r="S54" s="258"/>
      <c r="T54" s="258"/>
      <c r="U54" s="258"/>
      <c r="V54" s="258"/>
      <c r="W54" s="258"/>
      <c r="X54" s="258"/>
      <c r="Y54" s="258"/>
      <c r="Z54" s="258"/>
      <c r="AA54" s="258"/>
      <c r="AB54" s="258"/>
      <c r="AC54" s="258"/>
      <c r="AD54" s="258"/>
      <c r="AE54" s="258"/>
      <c r="AF54" s="258"/>
      <c r="AG54" s="258"/>
      <c r="AH54" s="258"/>
      <c r="AI54" s="258"/>
    </row>
  </sheetData>
  <mergeCells count="17">
    <mergeCell ref="C6:AI18"/>
    <mergeCell ref="B19:B31"/>
    <mergeCell ref="C19:AI31"/>
    <mergeCell ref="B3:AI3"/>
    <mergeCell ref="B4:D4"/>
    <mergeCell ref="E4:I4"/>
    <mergeCell ref="J4:L4"/>
    <mergeCell ref="M4:R4"/>
    <mergeCell ref="S4:V5"/>
    <mergeCell ref="W4:AB5"/>
    <mergeCell ref="AC4:AE5"/>
    <mergeCell ref="AF4:AI5"/>
    <mergeCell ref="B5:D5"/>
    <mergeCell ref="E5:I5"/>
    <mergeCell ref="J5:L5"/>
    <mergeCell ref="M5:R5"/>
    <mergeCell ref="B6:B18"/>
  </mergeCells>
  <phoneticPr fontId="10"/>
  <printOptions horizontalCentered="1" verticalCentered="1"/>
  <pageMargins left="0.23622047244094491" right="0.23622047244094491" top="0.74803149606299213" bottom="0.74803149606299213" header="0.31496062992125984" footer="0.31496062992125984"/>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8DFE5-80D8-40C2-80A3-BC525274CEF3}">
  <sheetPr>
    <pageSetUpPr fitToPage="1"/>
  </sheetPr>
  <dimension ref="B1:AA37"/>
  <sheetViews>
    <sheetView showGridLines="0" showZeros="0" view="pageBreakPreview" zoomScale="85" zoomScaleNormal="70" zoomScaleSheetLayoutView="85" workbookViewId="0">
      <selection activeCell="C12" sqref="C12:Z28"/>
    </sheetView>
  </sheetViews>
  <sheetFormatPr defaultColWidth="9" defaultRowHeight="12" x14ac:dyDescent="0.15"/>
  <cols>
    <col min="1" max="1" width="1.625" style="15" customWidth="1"/>
    <col min="2" max="2" width="6.75" style="15" customWidth="1"/>
    <col min="3" max="7" width="6.625" style="15" customWidth="1"/>
    <col min="8" max="8" width="3.75" style="15" customWidth="1"/>
    <col min="9" max="9" width="9.75" style="15" customWidth="1"/>
    <col min="10" max="12" width="6.625" style="15" customWidth="1"/>
    <col min="13" max="13" width="6.75" style="15" customWidth="1"/>
    <col min="14" max="14" width="6.875" style="15" customWidth="1"/>
    <col min="15" max="25" width="6.75" style="15" customWidth="1"/>
    <col min="26" max="26" width="1.25" style="15" customWidth="1"/>
    <col min="27" max="27" width="1.375" style="15" customWidth="1"/>
    <col min="28" max="28" width="12.625" style="15" customWidth="1"/>
    <col min="29" max="16384" width="9" style="15"/>
  </cols>
  <sheetData>
    <row r="1" spans="2:27" x14ac:dyDescent="0.15">
      <c r="Y1" s="162"/>
    </row>
    <row r="2" spans="2:27" ht="24.95" customHeight="1" x14ac:dyDescent="0.15">
      <c r="B2" s="174" t="s">
        <v>611</v>
      </c>
      <c r="C2" s="175"/>
      <c r="D2" s="175"/>
      <c r="E2" s="175"/>
      <c r="F2" s="175"/>
      <c r="G2" s="175"/>
      <c r="H2" s="175"/>
      <c r="I2" s="175"/>
      <c r="J2" s="175"/>
      <c r="K2" s="175"/>
      <c r="L2" s="175"/>
      <c r="M2" s="176"/>
      <c r="N2" s="267" t="s">
        <v>612</v>
      </c>
      <c r="O2" s="267"/>
      <c r="P2" s="512">
        <v>45638</v>
      </c>
      <c r="Q2" s="513"/>
      <c r="R2" s="514"/>
      <c r="S2" s="267" t="s">
        <v>38</v>
      </c>
      <c r="T2" s="267"/>
      <c r="U2" s="267"/>
      <c r="V2" s="515" t="s">
        <v>800</v>
      </c>
      <c r="W2" s="515"/>
      <c r="X2" s="515"/>
      <c r="Y2" s="515"/>
      <c r="Z2" s="515"/>
    </row>
    <row r="3" spans="2:27" ht="20.100000000000001" customHeight="1" x14ac:dyDescent="0.15">
      <c r="B3" s="178" t="s">
        <v>345</v>
      </c>
      <c r="C3" s="516" t="s">
        <v>106</v>
      </c>
      <c r="D3" s="517"/>
      <c r="E3" s="517"/>
      <c r="F3" s="518"/>
      <c r="G3" s="263" t="s">
        <v>613</v>
      </c>
      <c r="H3" s="516" t="s">
        <v>108</v>
      </c>
      <c r="I3" s="517"/>
      <c r="J3" s="518"/>
      <c r="K3" s="263" t="s">
        <v>614</v>
      </c>
      <c r="L3" s="522" t="s">
        <v>615</v>
      </c>
      <c r="M3" s="517"/>
      <c r="N3" s="517"/>
      <c r="O3" s="517"/>
      <c r="P3" s="517"/>
      <c r="Q3" s="270" t="s">
        <v>616</v>
      </c>
      <c r="R3" s="271"/>
      <c r="S3" s="516" t="s">
        <v>74</v>
      </c>
      <c r="T3" s="517"/>
      <c r="U3" s="518"/>
      <c r="V3" s="523" t="s">
        <v>617</v>
      </c>
      <c r="W3" s="181" t="s">
        <v>618</v>
      </c>
      <c r="X3" s="525">
        <v>34.285829999999997</v>
      </c>
      <c r="Y3" s="526"/>
      <c r="Z3" s="527"/>
    </row>
    <row r="4" spans="2:27" ht="20.100000000000001" customHeight="1" x14ac:dyDescent="0.15">
      <c r="B4" s="182" t="s">
        <v>619</v>
      </c>
      <c r="C4" s="519" t="s">
        <v>107</v>
      </c>
      <c r="D4" s="520"/>
      <c r="E4" s="520"/>
      <c r="F4" s="521"/>
      <c r="G4" s="290"/>
      <c r="H4" s="519"/>
      <c r="I4" s="520"/>
      <c r="J4" s="521"/>
      <c r="K4" s="290"/>
      <c r="L4" s="520"/>
      <c r="M4" s="520"/>
      <c r="N4" s="520"/>
      <c r="O4" s="520"/>
      <c r="P4" s="520"/>
      <c r="Q4" s="272"/>
      <c r="R4" s="273"/>
      <c r="S4" s="519" t="s">
        <v>75</v>
      </c>
      <c r="T4" s="520"/>
      <c r="U4" s="521"/>
      <c r="V4" s="524"/>
      <c r="W4" s="180" t="s">
        <v>620</v>
      </c>
      <c r="X4" s="525">
        <v>131.65738999999999</v>
      </c>
      <c r="Y4" s="526"/>
      <c r="Z4" s="527"/>
    </row>
    <row r="5" spans="2:27" ht="20.100000000000001" customHeight="1" x14ac:dyDescent="0.15">
      <c r="B5" s="528" t="s">
        <v>621</v>
      </c>
      <c r="C5" s="184" t="s">
        <v>622</v>
      </c>
      <c r="D5" s="284" t="s">
        <v>623</v>
      </c>
      <c r="E5" s="285"/>
      <c r="F5" s="285"/>
      <c r="G5" s="259" t="s">
        <v>624</v>
      </c>
      <c r="H5" s="261"/>
      <c r="I5" s="284" t="s">
        <v>625</v>
      </c>
      <c r="J5" s="285"/>
      <c r="K5" s="356"/>
      <c r="L5" s="267" t="s">
        <v>626</v>
      </c>
      <c r="M5" s="267"/>
      <c r="N5" s="185" t="s">
        <v>627</v>
      </c>
      <c r="O5" s="189">
        <v>86</v>
      </c>
      <c r="P5" s="188" t="s">
        <v>628</v>
      </c>
      <c r="Q5" s="532" t="s">
        <v>629</v>
      </c>
      <c r="R5" s="530" t="s">
        <v>630</v>
      </c>
      <c r="S5" s="263" t="s">
        <v>631</v>
      </c>
      <c r="T5" s="263"/>
      <c r="U5" s="190" t="s">
        <v>632</v>
      </c>
      <c r="V5" s="270" t="s">
        <v>633</v>
      </c>
      <c r="W5" s="181" t="s">
        <v>618</v>
      </c>
      <c r="X5" s="525">
        <v>34.286110000000001</v>
      </c>
      <c r="Y5" s="526"/>
      <c r="Z5" s="527"/>
    </row>
    <row r="6" spans="2:27" ht="20.100000000000001" customHeight="1" x14ac:dyDescent="0.15">
      <c r="B6" s="529"/>
      <c r="C6" s="184" t="s">
        <v>634</v>
      </c>
      <c r="D6" s="284" t="s">
        <v>623</v>
      </c>
      <c r="E6" s="285"/>
      <c r="F6" s="285"/>
      <c r="G6" s="267" t="s">
        <v>635</v>
      </c>
      <c r="H6" s="267"/>
      <c r="I6" s="284" t="s">
        <v>636</v>
      </c>
      <c r="J6" s="285"/>
      <c r="K6" s="356"/>
      <c r="L6" s="267" t="s">
        <v>637</v>
      </c>
      <c r="M6" s="267"/>
      <c r="N6" s="185" t="s">
        <v>627</v>
      </c>
      <c r="O6" s="186">
        <v>5.2</v>
      </c>
      <c r="P6" s="188" t="s">
        <v>628</v>
      </c>
      <c r="Q6" s="273"/>
      <c r="R6" s="531"/>
      <c r="S6" s="267" t="s">
        <v>638</v>
      </c>
      <c r="T6" s="267"/>
      <c r="U6" s="191" t="s">
        <v>639</v>
      </c>
      <c r="V6" s="272"/>
      <c r="W6" s="181" t="s">
        <v>620</v>
      </c>
      <c r="X6" s="525">
        <v>131.65839</v>
      </c>
      <c r="Y6" s="526"/>
      <c r="Z6" s="527"/>
    </row>
    <row r="7" spans="2:27" ht="7.5" customHeight="1" x14ac:dyDescent="0.15">
      <c r="B7" s="555" t="s">
        <v>640</v>
      </c>
      <c r="C7" s="555"/>
      <c r="D7" s="556" t="s">
        <v>418</v>
      </c>
      <c r="E7" s="556"/>
      <c r="F7" s="192"/>
      <c r="G7" s="192"/>
      <c r="H7" s="192"/>
      <c r="I7" s="192"/>
      <c r="J7" s="192"/>
      <c r="K7" s="192"/>
      <c r="L7" s="192"/>
      <c r="M7" s="192"/>
      <c r="N7" s="192"/>
      <c r="O7" s="192"/>
      <c r="P7" s="192"/>
      <c r="Q7" s="192"/>
      <c r="R7" s="192"/>
      <c r="S7" s="192"/>
      <c r="T7" s="192"/>
      <c r="U7" s="192"/>
      <c r="V7" s="192"/>
      <c r="W7" s="192"/>
      <c r="X7" s="193"/>
      <c r="Y7" s="193"/>
      <c r="Z7" s="194"/>
    </row>
    <row r="8" spans="2:27" ht="21.75" customHeight="1" x14ac:dyDescent="0.15">
      <c r="B8" s="555"/>
      <c r="C8" s="555"/>
      <c r="D8" s="556"/>
      <c r="E8" s="556"/>
      <c r="F8" s="195"/>
      <c r="G8" s="533" t="s">
        <v>641</v>
      </c>
      <c r="H8" s="532"/>
      <c r="I8" s="557" t="s">
        <v>642</v>
      </c>
      <c r="J8" s="196" t="s">
        <v>643</v>
      </c>
      <c r="K8" s="197" t="s">
        <v>644</v>
      </c>
      <c r="L8" s="357">
        <v>38</v>
      </c>
      <c r="M8" s="362"/>
      <c r="N8" s="184" t="s">
        <v>397</v>
      </c>
      <c r="O8" s="358">
        <v>0</v>
      </c>
      <c r="P8" s="358"/>
      <c r="Q8" s="184" t="s">
        <v>396</v>
      </c>
      <c r="R8" s="357">
        <v>0</v>
      </c>
      <c r="S8" s="362"/>
      <c r="T8" s="533" t="s">
        <v>645</v>
      </c>
      <c r="U8" s="532"/>
      <c r="V8" s="533" t="s">
        <v>646</v>
      </c>
      <c r="W8" s="532"/>
      <c r="X8" s="538">
        <v>0</v>
      </c>
      <c r="Y8" s="539"/>
      <c r="Z8" s="195"/>
      <c r="AA8" s="200"/>
    </row>
    <row r="9" spans="2:27" ht="10.9" customHeight="1" x14ac:dyDescent="0.15">
      <c r="B9" s="555"/>
      <c r="C9" s="555"/>
      <c r="D9" s="556"/>
      <c r="E9" s="556"/>
      <c r="F9" s="195"/>
      <c r="G9" s="534"/>
      <c r="H9" s="535"/>
      <c r="I9" s="558"/>
      <c r="J9" s="542" t="s">
        <v>647</v>
      </c>
      <c r="K9" s="544" t="s">
        <v>644</v>
      </c>
      <c r="L9" s="538">
        <v>87</v>
      </c>
      <c r="M9" s="539"/>
      <c r="N9" s="542" t="s">
        <v>397</v>
      </c>
      <c r="O9" s="538">
        <v>0</v>
      </c>
      <c r="P9" s="539"/>
      <c r="Q9" s="542" t="s">
        <v>396</v>
      </c>
      <c r="R9" s="538">
        <v>0</v>
      </c>
      <c r="S9" s="539"/>
      <c r="T9" s="534"/>
      <c r="U9" s="535"/>
      <c r="V9" s="536"/>
      <c r="W9" s="537"/>
      <c r="X9" s="540"/>
      <c r="Y9" s="541"/>
      <c r="Z9" s="195"/>
      <c r="AA9" s="200"/>
    </row>
    <row r="10" spans="2:27" ht="10.9" customHeight="1" x14ac:dyDescent="0.15">
      <c r="B10" s="555"/>
      <c r="C10" s="555"/>
      <c r="D10" s="556"/>
      <c r="E10" s="556"/>
      <c r="F10" s="195"/>
      <c r="G10" s="534"/>
      <c r="H10" s="535"/>
      <c r="I10" s="558"/>
      <c r="J10" s="543"/>
      <c r="K10" s="545"/>
      <c r="L10" s="546"/>
      <c r="M10" s="322"/>
      <c r="N10" s="543"/>
      <c r="O10" s="546"/>
      <c r="P10" s="322"/>
      <c r="Q10" s="543"/>
      <c r="R10" s="546"/>
      <c r="S10" s="322"/>
      <c r="T10" s="534"/>
      <c r="U10" s="535"/>
      <c r="V10" s="551" t="s">
        <v>648</v>
      </c>
      <c r="W10" s="552"/>
      <c r="X10" s="538">
        <v>2</v>
      </c>
      <c r="Y10" s="539"/>
      <c r="Z10" s="195"/>
      <c r="AA10" s="200"/>
    </row>
    <row r="11" spans="2:27" ht="21.75" customHeight="1" x14ac:dyDescent="0.15">
      <c r="B11" s="555"/>
      <c r="C11" s="555"/>
      <c r="D11" s="556"/>
      <c r="E11" s="556"/>
      <c r="F11" s="195"/>
      <c r="G11" s="536"/>
      <c r="H11" s="537"/>
      <c r="I11" s="559"/>
      <c r="J11" s="184" t="s">
        <v>649</v>
      </c>
      <c r="K11" s="197" t="s">
        <v>644</v>
      </c>
      <c r="L11" s="357">
        <v>0</v>
      </c>
      <c r="M11" s="362"/>
      <c r="N11" s="184" t="s">
        <v>397</v>
      </c>
      <c r="O11" s="358">
        <v>0</v>
      </c>
      <c r="P11" s="358"/>
      <c r="Q11" s="184" t="s">
        <v>396</v>
      </c>
      <c r="R11" s="357">
        <v>0</v>
      </c>
      <c r="S11" s="362"/>
      <c r="T11" s="536"/>
      <c r="U11" s="537"/>
      <c r="V11" s="553"/>
      <c r="W11" s="554"/>
      <c r="X11" s="546"/>
      <c r="Y11" s="322"/>
      <c r="Z11" s="195"/>
      <c r="AA11" s="200"/>
    </row>
    <row r="12" spans="2:27" ht="21.75" customHeight="1" x14ac:dyDescent="0.15">
      <c r="B12" s="308" t="s">
        <v>650</v>
      </c>
      <c r="C12" s="547"/>
      <c r="D12" s="548"/>
      <c r="E12" s="548"/>
      <c r="F12" s="548"/>
      <c r="G12" s="548"/>
      <c r="H12" s="548"/>
      <c r="I12" s="548"/>
      <c r="J12" s="548"/>
      <c r="K12" s="548"/>
      <c r="L12" s="548"/>
      <c r="M12" s="548"/>
      <c r="N12" s="548"/>
      <c r="O12" s="548"/>
      <c r="P12" s="548"/>
      <c r="Q12" s="548"/>
      <c r="R12" s="548"/>
      <c r="S12" s="548"/>
      <c r="T12" s="548"/>
      <c r="U12" s="548"/>
      <c r="V12" s="548"/>
      <c r="W12" s="548"/>
      <c r="X12" s="548"/>
      <c r="Y12" s="548"/>
      <c r="Z12" s="549"/>
      <c r="AA12" s="200"/>
    </row>
    <row r="13" spans="2:27" ht="21.75" customHeight="1" x14ac:dyDescent="0.15">
      <c r="B13" s="309"/>
      <c r="C13" s="547"/>
      <c r="D13" s="548"/>
      <c r="E13" s="548"/>
      <c r="F13" s="548"/>
      <c r="G13" s="548"/>
      <c r="H13" s="548"/>
      <c r="I13" s="548"/>
      <c r="J13" s="548"/>
      <c r="K13" s="548"/>
      <c r="L13" s="548"/>
      <c r="M13" s="548"/>
      <c r="N13" s="548"/>
      <c r="O13" s="548"/>
      <c r="P13" s="548"/>
      <c r="Q13" s="548"/>
      <c r="R13" s="548"/>
      <c r="S13" s="548"/>
      <c r="T13" s="548"/>
      <c r="U13" s="548"/>
      <c r="V13" s="548"/>
      <c r="W13" s="548"/>
      <c r="X13" s="548"/>
      <c r="Y13" s="548"/>
      <c r="Z13" s="549"/>
      <c r="AA13" s="200"/>
    </row>
    <row r="14" spans="2:27" ht="21.75" customHeight="1" x14ac:dyDescent="0.15">
      <c r="B14" s="309"/>
      <c r="C14" s="547"/>
      <c r="D14" s="548"/>
      <c r="E14" s="548"/>
      <c r="F14" s="548"/>
      <c r="G14" s="548"/>
      <c r="H14" s="548"/>
      <c r="I14" s="548"/>
      <c r="J14" s="548"/>
      <c r="K14" s="548"/>
      <c r="L14" s="548"/>
      <c r="M14" s="548"/>
      <c r="N14" s="548"/>
      <c r="O14" s="548"/>
      <c r="P14" s="548"/>
      <c r="Q14" s="548"/>
      <c r="R14" s="548"/>
      <c r="S14" s="548"/>
      <c r="T14" s="548"/>
      <c r="U14" s="548"/>
      <c r="V14" s="548"/>
      <c r="W14" s="548"/>
      <c r="X14" s="548"/>
      <c r="Y14" s="548"/>
      <c r="Z14" s="549"/>
      <c r="AA14" s="200"/>
    </row>
    <row r="15" spans="2:27" ht="21.75" customHeight="1" x14ac:dyDescent="0.15">
      <c r="B15" s="309"/>
      <c r="C15" s="547"/>
      <c r="D15" s="548"/>
      <c r="E15" s="548"/>
      <c r="F15" s="548"/>
      <c r="G15" s="548"/>
      <c r="H15" s="548"/>
      <c r="I15" s="548"/>
      <c r="J15" s="548"/>
      <c r="K15" s="548"/>
      <c r="L15" s="548"/>
      <c r="M15" s="548"/>
      <c r="N15" s="548"/>
      <c r="O15" s="548"/>
      <c r="P15" s="548"/>
      <c r="Q15" s="548"/>
      <c r="R15" s="548"/>
      <c r="S15" s="548"/>
      <c r="T15" s="548"/>
      <c r="U15" s="548"/>
      <c r="V15" s="548"/>
      <c r="W15" s="548"/>
      <c r="X15" s="548"/>
      <c r="Y15" s="548"/>
      <c r="Z15" s="549"/>
    </row>
    <row r="16" spans="2:27" ht="21.75" customHeight="1" x14ac:dyDescent="0.15">
      <c r="B16" s="309"/>
      <c r="C16" s="547"/>
      <c r="D16" s="548"/>
      <c r="E16" s="548"/>
      <c r="F16" s="548"/>
      <c r="G16" s="548"/>
      <c r="H16" s="548"/>
      <c r="I16" s="548"/>
      <c r="J16" s="548"/>
      <c r="K16" s="548"/>
      <c r="L16" s="548"/>
      <c r="M16" s="548"/>
      <c r="N16" s="548"/>
      <c r="O16" s="548"/>
      <c r="P16" s="548"/>
      <c r="Q16" s="548"/>
      <c r="R16" s="548"/>
      <c r="S16" s="548"/>
      <c r="T16" s="548"/>
      <c r="U16" s="548"/>
      <c r="V16" s="548"/>
      <c r="W16" s="548"/>
      <c r="X16" s="548"/>
      <c r="Y16" s="548"/>
      <c r="Z16" s="549"/>
    </row>
    <row r="17" spans="2:26" ht="21.75" customHeight="1" x14ac:dyDescent="0.15">
      <c r="B17" s="309"/>
      <c r="C17" s="547"/>
      <c r="D17" s="548"/>
      <c r="E17" s="548"/>
      <c r="F17" s="548"/>
      <c r="G17" s="548"/>
      <c r="H17" s="548"/>
      <c r="I17" s="548"/>
      <c r="J17" s="548"/>
      <c r="K17" s="548"/>
      <c r="L17" s="548"/>
      <c r="M17" s="548"/>
      <c r="N17" s="548"/>
      <c r="O17" s="548"/>
      <c r="P17" s="548"/>
      <c r="Q17" s="548"/>
      <c r="R17" s="548"/>
      <c r="S17" s="548"/>
      <c r="T17" s="548"/>
      <c r="U17" s="548"/>
      <c r="V17" s="548"/>
      <c r="W17" s="548"/>
      <c r="X17" s="548"/>
      <c r="Y17" s="548"/>
      <c r="Z17" s="549"/>
    </row>
    <row r="18" spans="2:26" ht="21.75" customHeight="1" x14ac:dyDescent="0.15">
      <c r="B18" s="309"/>
      <c r="C18" s="547"/>
      <c r="D18" s="548"/>
      <c r="E18" s="548"/>
      <c r="F18" s="548"/>
      <c r="G18" s="548"/>
      <c r="H18" s="548"/>
      <c r="I18" s="548"/>
      <c r="J18" s="548"/>
      <c r="K18" s="548"/>
      <c r="L18" s="548"/>
      <c r="M18" s="548"/>
      <c r="N18" s="548"/>
      <c r="O18" s="548"/>
      <c r="P18" s="548"/>
      <c r="Q18" s="548"/>
      <c r="R18" s="548"/>
      <c r="S18" s="548"/>
      <c r="T18" s="548"/>
      <c r="U18" s="548"/>
      <c r="V18" s="548"/>
      <c r="W18" s="548"/>
      <c r="X18" s="548"/>
      <c r="Y18" s="548"/>
      <c r="Z18" s="549"/>
    </row>
    <row r="19" spans="2:26" ht="21.75" customHeight="1" x14ac:dyDescent="0.15">
      <c r="B19" s="309"/>
      <c r="C19" s="547"/>
      <c r="D19" s="548"/>
      <c r="E19" s="548"/>
      <c r="F19" s="548"/>
      <c r="G19" s="548"/>
      <c r="H19" s="548"/>
      <c r="I19" s="548"/>
      <c r="J19" s="548"/>
      <c r="K19" s="548"/>
      <c r="L19" s="548"/>
      <c r="M19" s="548"/>
      <c r="N19" s="548"/>
      <c r="O19" s="548"/>
      <c r="P19" s="548"/>
      <c r="Q19" s="548"/>
      <c r="R19" s="548"/>
      <c r="S19" s="548"/>
      <c r="T19" s="548"/>
      <c r="U19" s="548"/>
      <c r="V19" s="548"/>
      <c r="W19" s="548"/>
      <c r="X19" s="548"/>
      <c r="Y19" s="548"/>
      <c r="Z19" s="549"/>
    </row>
    <row r="20" spans="2:26" ht="21.75" customHeight="1" x14ac:dyDescent="0.15">
      <c r="B20" s="309"/>
      <c r="C20" s="547"/>
      <c r="D20" s="548"/>
      <c r="E20" s="548"/>
      <c r="F20" s="548"/>
      <c r="G20" s="548"/>
      <c r="H20" s="548"/>
      <c r="I20" s="548"/>
      <c r="J20" s="548"/>
      <c r="K20" s="548"/>
      <c r="L20" s="548"/>
      <c r="M20" s="548"/>
      <c r="N20" s="548"/>
      <c r="O20" s="548"/>
      <c r="P20" s="548"/>
      <c r="Q20" s="548"/>
      <c r="R20" s="548"/>
      <c r="S20" s="548"/>
      <c r="T20" s="548"/>
      <c r="U20" s="548"/>
      <c r="V20" s="548"/>
      <c r="W20" s="548"/>
      <c r="X20" s="548"/>
      <c r="Y20" s="548"/>
      <c r="Z20" s="549"/>
    </row>
    <row r="21" spans="2:26" ht="21.75" customHeight="1" x14ac:dyDescent="0.15">
      <c r="B21" s="309"/>
      <c r="C21" s="547"/>
      <c r="D21" s="548"/>
      <c r="E21" s="548"/>
      <c r="F21" s="548"/>
      <c r="G21" s="548"/>
      <c r="H21" s="548"/>
      <c r="I21" s="548"/>
      <c r="J21" s="548"/>
      <c r="K21" s="548"/>
      <c r="L21" s="548"/>
      <c r="M21" s="548"/>
      <c r="N21" s="548"/>
      <c r="O21" s="548"/>
      <c r="P21" s="548"/>
      <c r="Q21" s="548"/>
      <c r="R21" s="548"/>
      <c r="S21" s="548"/>
      <c r="T21" s="548"/>
      <c r="U21" s="548"/>
      <c r="V21" s="548"/>
      <c r="W21" s="548"/>
      <c r="X21" s="548"/>
      <c r="Y21" s="548"/>
      <c r="Z21" s="549"/>
    </row>
    <row r="22" spans="2:26" ht="21.75" customHeight="1" x14ac:dyDescent="0.15">
      <c r="B22" s="309"/>
      <c r="C22" s="547"/>
      <c r="D22" s="548"/>
      <c r="E22" s="548"/>
      <c r="F22" s="548"/>
      <c r="G22" s="548"/>
      <c r="H22" s="548"/>
      <c r="I22" s="548"/>
      <c r="J22" s="548"/>
      <c r="K22" s="548"/>
      <c r="L22" s="548"/>
      <c r="M22" s="548"/>
      <c r="N22" s="548"/>
      <c r="O22" s="548"/>
      <c r="P22" s="548"/>
      <c r="Q22" s="548"/>
      <c r="R22" s="548"/>
      <c r="S22" s="548"/>
      <c r="T22" s="548"/>
      <c r="U22" s="548"/>
      <c r="V22" s="548"/>
      <c r="W22" s="548"/>
      <c r="X22" s="548"/>
      <c r="Y22" s="548"/>
      <c r="Z22" s="549"/>
    </row>
    <row r="23" spans="2:26" ht="21.75" customHeight="1" x14ac:dyDescent="0.15">
      <c r="B23" s="309"/>
      <c r="C23" s="547"/>
      <c r="D23" s="548"/>
      <c r="E23" s="548"/>
      <c r="F23" s="548"/>
      <c r="G23" s="548"/>
      <c r="H23" s="548"/>
      <c r="I23" s="548"/>
      <c r="J23" s="548"/>
      <c r="K23" s="548"/>
      <c r="L23" s="548"/>
      <c r="M23" s="548"/>
      <c r="N23" s="548"/>
      <c r="O23" s="548"/>
      <c r="P23" s="548"/>
      <c r="Q23" s="548"/>
      <c r="R23" s="548"/>
      <c r="S23" s="548"/>
      <c r="T23" s="548"/>
      <c r="U23" s="548"/>
      <c r="V23" s="548"/>
      <c r="W23" s="548"/>
      <c r="X23" s="548"/>
      <c r="Y23" s="548"/>
      <c r="Z23" s="549"/>
    </row>
    <row r="24" spans="2:26" ht="21.75" customHeight="1" x14ac:dyDescent="0.15">
      <c r="B24" s="309"/>
      <c r="C24" s="547"/>
      <c r="D24" s="548"/>
      <c r="E24" s="548"/>
      <c r="F24" s="548"/>
      <c r="G24" s="548"/>
      <c r="H24" s="548"/>
      <c r="I24" s="548"/>
      <c r="J24" s="548"/>
      <c r="K24" s="548"/>
      <c r="L24" s="548"/>
      <c r="M24" s="548"/>
      <c r="N24" s="548"/>
      <c r="O24" s="548"/>
      <c r="P24" s="548"/>
      <c r="Q24" s="548"/>
      <c r="R24" s="548"/>
      <c r="S24" s="548"/>
      <c r="T24" s="548"/>
      <c r="U24" s="548"/>
      <c r="V24" s="548"/>
      <c r="W24" s="548"/>
      <c r="X24" s="548"/>
      <c r="Y24" s="548"/>
      <c r="Z24" s="549"/>
    </row>
    <row r="25" spans="2:26" ht="21.75" customHeight="1" x14ac:dyDescent="0.15">
      <c r="B25" s="309"/>
      <c r="C25" s="547"/>
      <c r="D25" s="548"/>
      <c r="E25" s="548"/>
      <c r="F25" s="548"/>
      <c r="G25" s="548"/>
      <c r="H25" s="548"/>
      <c r="I25" s="548"/>
      <c r="J25" s="548"/>
      <c r="K25" s="548"/>
      <c r="L25" s="548"/>
      <c r="M25" s="548"/>
      <c r="N25" s="548"/>
      <c r="O25" s="548"/>
      <c r="P25" s="548"/>
      <c r="Q25" s="548"/>
      <c r="R25" s="548"/>
      <c r="S25" s="548"/>
      <c r="T25" s="548"/>
      <c r="U25" s="548"/>
      <c r="V25" s="548"/>
      <c r="W25" s="548"/>
      <c r="X25" s="548"/>
      <c r="Y25" s="548"/>
      <c r="Z25" s="549"/>
    </row>
    <row r="26" spans="2:26" ht="21.75" customHeight="1" x14ac:dyDescent="0.15">
      <c r="B26" s="309"/>
      <c r="C26" s="547"/>
      <c r="D26" s="548"/>
      <c r="E26" s="548"/>
      <c r="F26" s="548"/>
      <c r="G26" s="548"/>
      <c r="H26" s="548"/>
      <c r="I26" s="548"/>
      <c r="J26" s="548"/>
      <c r="K26" s="548"/>
      <c r="L26" s="548"/>
      <c r="M26" s="548"/>
      <c r="N26" s="548"/>
      <c r="O26" s="548"/>
      <c r="P26" s="548"/>
      <c r="Q26" s="548"/>
      <c r="R26" s="548"/>
      <c r="S26" s="548"/>
      <c r="T26" s="548"/>
      <c r="U26" s="548"/>
      <c r="V26" s="548"/>
      <c r="W26" s="548"/>
      <c r="X26" s="548"/>
      <c r="Y26" s="548"/>
      <c r="Z26" s="549"/>
    </row>
    <row r="27" spans="2:26" ht="21.75" customHeight="1" x14ac:dyDescent="0.15">
      <c r="B27" s="309"/>
      <c r="C27" s="547"/>
      <c r="D27" s="548"/>
      <c r="E27" s="548"/>
      <c r="F27" s="548"/>
      <c r="G27" s="548"/>
      <c r="H27" s="548"/>
      <c r="I27" s="548"/>
      <c r="J27" s="548"/>
      <c r="K27" s="548"/>
      <c r="L27" s="548"/>
      <c r="M27" s="548"/>
      <c r="N27" s="548"/>
      <c r="O27" s="548"/>
      <c r="P27" s="548"/>
      <c r="Q27" s="548"/>
      <c r="R27" s="548"/>
      <c r="S27" s="548"/>
      <c r="T27" s="548"/>
      <c r="U27" s="548"/>
      <c r="V27" s="548"/>
      <c r="W27" s="548"/>
      <c r="X27" s="548"/>
      <c r="Y27" s="548"/>
      <c r="Z27" s="549"/>
    </row>
    <row r="28" spans="2:26" ht="21.75" customHeight="1" x14ac:dyDescent="0.15">
      <c r="B28" s="309"/>
      <c r="C28" s="547"/>
      <c r="D28" s="548"/>
      <c r="E28" s="548"/>
      <c r="F28" s="548"/>
      <c r="G28" s="548"/>
      <c r="H28" s="548"/>
      <c r="I28" s="548"/>
      <c r="J28" s="548"/>
      <c r="K28" s="548"/>
      <c r="L28" s="548"/>
      <c r="M28" s="548"/>
      <c r="N28" s="548"/>
      <c r="O28" s="548"/>
      <c r="P28" s="548"/>
      <c r="Q28" s="548"/>
      <c r="R28" s="548"/>
      <c r="S28" s="548"/>
      <c r="T28" s="548"/>
      <c r="U28" s="548"/>
      <c r="V28" s="548"/>
      <c r="W28" s="548"/>
      <c r="X28" s="548"/>
      <c r="Y28" s="548"/>
      <c r="Z28" s="549"/>
    </row>
    <row r="29" spans="2:26" ht="47.25" customHeight="1" x14ac:dyDescent="0.15">
      <c r="B29" s="351"/>
      <c r="C29" s="202"/>
      <c r="D29" s="202"/>
      <c r="E29" s="203"/>
      <c r="F29" s="204"/>
      <c r="G29" s="202"/>
      <c r="H29" s="202"/>
      <c r="I29" s="202"/>
      <c r="J29" s="550" t="s">
        <v>651</v>
      </c>
      <c r="K29" s="550"/>
      <c r="L29" s="550"/>
      <c r="M29" s="550"/>
      <c r="N29" s="550"/>
      <c r="O29" s="550"/>
      <c r="P29" s="550"/>
      <c r="Q29" s="550" t="s">
        <v>652</v>
      </c>
      <c r="R29" s="550"/>
      <c r="S29" s="550"/>
      <c r="T29" s="550"/>
      <c r="U29" s="550"/>
      <c r="V29" s="550"/>
      <c r="W29" s="550"/>
      <c r="X29" s="550"/>
      <c r="Y29" s="550"/>
      <c r="Z29" s="205"/>
    </row>
    <row r="30" spans="2:26" ht="15" customHeight="1" x14ac:dyDescent="0.15">
      <c r="C30" s="18" t="s">
        <v>653</v>
      </c>
    </row>
    <row r="31" spans="2:26" ht="15" customHeight="1" x14ac:dyDescent="0.15">
      <c r="C31" s="24" t="s">
        <v>654</v>
      </c>
    </row>
    <row r="32" spans="2:26" ht="15" customHeight="1" x14ac:dyDescent="0.15">
      <c r="C32" s="24" t="s">
        <v>655</v>
      </c>
    </row>
    <row r="33" spans="3:3" ht="15" customHeight="1" x14ac:dyDescent="0.15">
      <c r="C33" s="24" t="s">
        <v>656</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0"/>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3C832-FBAF-4F74-807F-D1758DB157ED}">
  <sheetPr>
    <pageSetUpPr fitToPage="1"/>
  </sheetPr>
  <dimension ref="B1:AA37"/>
  <sheetViews>
    <sheetView showGridLines="0" showZeros="0" tabSelected="1" view="pageBreakPreview" zoomScale="85" zoomScaleNormal="70" zoomScaleSheetLayoutView="85" workbookViewId="0">
      <selection activeCell="AE9" sqref="AE9"/>
    </sheetView>
  </sheetViews>
  <sheetFormatPr defaultColWidth="9" defaultRowHeight="12" x14ac:dyDescent="0.15"/>
  <cols>
    <col min="1" max="1" width="1.625" style="15" customWidth="1"/>
    <col min="2" max="2" width="6.75" style="15" customWidth="1"/>
    <col min="3" max="7" width="6.625" style="15" customWidth="1"/>
    <col min="8" max="8" width="3.75" style="15" customWidth="1"/>
    <col min="9" max="9" width="9.75" style="15" customWidth="1"/>
    <col min="10" max="12" width="6.625" style="15" customWidth="1"/>
    <col min="13" max="13" width="6.75" style="15" customWidth="1"/>
    <col min="14" max="14" width="6.875" style="15" customWidth="1"/>
    <col min="15" max="25" width="6.75" style="15" customWidth="1"/>
    <col min="26" max="26" width="1.25" style="15" customWidth="1"/>
    <col min="27" max="27" width="1.375" style="15" customWidth="1"/>
    <col min="28" max="28" width="12.625" style="15" customWidth="1"/>
    <col min="29" max="16384" width="9" style="15"/>
  </cols>
  <sheetData>
    <row r="1" spans="2:27" x14ac:dyDescent="0.15">
      <c r="Y1" s="162"/>
    </row>
    <row r="2" spans="2:27" ht="24.95" customHeight="1" x14ac:dyDescent="0.15">
      <c r="B2" s="174" t="s">
        <v>611</v>
      </c>
      <c r="C2" s="175"/>
      <c r="D2" s="175"/>
      <c r="E2" s="175"/>
      <c r="F2" s="175"/>
      <c r="G2" s="175"/>
      <c r="H2" s="175"/>
      <c r="I2" s="175"/>
      <c r="J2" s="175"/>
      <c r="K2" s="175"/>
      <c r="L2" s="175"/>
      <c r="M2" s="176"/>
      <c r="N2" s="267" t="s">
        <v>612</v>
      </c>
      <c r="O2" s="267"/>
      <c r="P2" s="512">
        <v>45638</v>
      </c>
      <c r="Q2" s="513"/>
      <c r="R2" s="514"/>
      <c r="S2" s="267" t="s">
        <v>38</v>
      </c>
      <c r="T2" s="267"/>
      <c r="U2" s="267"/>
      <c r="V2" s="515" t="s">
        <v>800</v>
      </c>
      <c r="W2" s="515"/>
      <c r="X2" s="515"/>
      <c r="Y2" s="515"/>
      <c r="Z2" s="515"/>
    </row>
    <row r="3" spans="2:27" ht="20.100000000000001" customHeight="1" x14ac:dyDescent="0.15">
      <c r="B3" s="178" t="s">
        <v>345</v>
      </c>
      <c r="C3" s="516" t="s">
        <v>106</v>
      </c>
      <c r="D3" s="517"/>
      <c r="E3" s="517"/>
      <c r="F3" s="518"/>
      <c r="G3" s="263" t="s">
        <v>613</v>
      </c>
      <c r="H3" s="516" t="s">
        <v>108</v>
      </c>
      <c r="I3" s="517"/>
      <c r="J3" s="518"/>
      <c r="K3" s="263" t="s">
        <v>614</v>
      </c>
      <c r="L3" s="522" t="s">
        <v>615</v>
      </c>
      <c r="M3" s="517"/>
      <c r="N3" s="517"/>
      <c r="O3" s="517"/>
      <c r="P3" s="517"/>
      <c r="Q3" s="270" t="s">
        <v>616</v>
      </c>
      <c r="R3" s="271"/>
      <c r="S3" s="516" t="s">
        <v>74</v>
      </c>
      <c r="T3" s="517"/>
      <c r="U3" s="518"/>
      <c r="V3" s="523" t="s">
        <v>617</v>
      </c>
      <c r="W3" s="181" t="s">
        <v>618</v>
      </c>
      <c r="X3" s="525">
        <v>34.285829999999997</v>
      </c>
      <c r="Y3" s="526"/>
      <c r="Z3" s="527"/>
    </row>
    <row r="4" spans="2:27" ht="20.100000000000001" customHeight="1" x14ac:dyDescent="0.15">
      <c r="B4" s="182" t="s">
        <v>619</v>
      </c>
      <c r="C4" s="519" t="s">
        <v>107</v>
      </c>
      <c r="D4" s="520"/>
      <c r="E4" s="520"/>
      <c r="F4" s="521"/>
      <c r="G4" s="290"/>
      <c r="H4" s="519"/>
      <c r="I4" s="520"/>
      <c r="J4" s="521"/>
      <c r="K4" s="290"/>
      <c r="L4" s="520"/>
      <c r="M4" s="520"/>
      <c r="N4" s="520"/>
      <c r="O4" s="520"/>
      <c r="P4" s="520"/>
      <c r="Q4" s="272"/>
      <c r="R4" s="273"/>
      <c r="S4" s="519" t="s">
        <v>75</v>
      </c>
      <c r="T4" s="520"/>
      <c r="U4" s="521"/>
      <c r="V4" s="524"/>
      <c r="W4" s="180" t="s">
        <v>620</v>
      </c>
      <c r="X4" s="525">
        <v>131.65738999999999</v>
      </c>
      <c r="Y4" s="526"/>
      <c r="Z4" s="527"/>
    </row>
    <row r="5" spans="2:27" ht="20.100000000000001" customHeight="1" x14ac:dyDescent="0.15">
      <c r="B5" s="528" t="s">
        <v>621</v>
      </c>
      <c r="C5" s="184" t="s">
        <v>622</v>
      </c>
      <c r="D5" s="284" t="s">
        <v>623</v>
      </c>
      <c r="E5" s="285"/>
      <c r="F5" s="285"/>
      <c r="G5" s="259" t="s">
        <v>624</v>
      </c>
      <c r="H5" s="261"/>
      <c r="I5" s="284" t="s">
        <v>625</v>
      </c>
      <c r="J5" s="285"/>
      <c r="K5" s="356"/>
      <c r="L5" s="267" t="s">
        <v>626</v>
      </c>
      <c r="M5" s="267"/>
      <c r="N5" s="185" t="s">
        <v>627</v>
      </c>
      <c r="O5" s="189">
        <v>86</v>
      </c>
      <c r="P5" s="188" t="s">
        <v>628</v>
      </c>
      <c r="Q5" s="532" t="s">
        <v>629</v>
      </c>
      <c r="R5" s="530" t="s">
        <v>630</v>
      </c>
      <c r="S5" s="263" t="s">
        <v>631</v>
      </c>
      <c r="T5" s="263"/>
      <c r="U5" s="190" t="s">
        <v>632</v>
      </c>
      <c r="V5" s="270" t="s">
        <v>633</v>
      </c>
      <c r="W5" s="181" t="s">
        <v>618</v>
      </c>
      <c r="X5" s="525">
        <v>34.286110000000001</v>
      </c>
      <c r="Y5" s="526"/>
      <c r="Z5" s="527"/>
    </row>
    <row r="6" spans="2:27" ht="20.100000000000001" customHeight="1" x14ac:dyDescent="0.15">
      <c r="B6" s="529"/>
      <c r="C6" s="184" t="s">
        <v>634</v>
      </c>
      <c r="D6" s="284" t="s">
        <v>623</v>
      </c>
      <c r="E6" s="285"/>
      <c r="F6" s="285"/>
      <c r="G6" s="267" t="s">
        <v>635</v>
      </c>
      <c r="H6" s="267"/>
      <c r="I6" s="284" t="s">
        <v>636</v>
      </c>
      <c r="J6" s="285"/>
      <c r="K6" s="356"/>
      <c r="L6" s="267" t="s">
        <v>637</v>
      </c>
      <c r="M6" s="267"/>
      <c r="N6" s="185" t="s">
        <v>627</v>
      </c>
      <c r="O6" s="186">
        <v>5.2</v>
      </c>
      <c r="P6" s="188" t="s">
        <v>628</v>
      </c>
      <c r="Q6" s="273"/>
      <c r="R6" s="531"/>
      <c r="S6" s="267" t="s">
        <v>638</v>
      </c>
      <c r="T6" s="267"/>
      <c r="U6" s="191" t="s">
        <v>639</v>
      </c>
      <c r="V6" s="272"/>
      <c r="W6" s="181" t="s">
        <v>620</v>
      </c>
      <c r="X6" s="525">
        <v>131.65839</v>
      </c>
      <c r="Y6" s="526"/>
      <c r="Z6" s="527"/>
    </row>
    <row r="7" spans="2:27" ht="7.5" customHeight="1" x14ac:dyDescent="0.15">
      <c r="B7" s="555" t="s">
        <v>640</v>
      </c>
      <c r="C7" s="555"/>
      <c r="D7" s="556" t="s">
        <v>418</v>
      </c>
      <c r="E7" s="556"/>
      <c r="F7" s="192"/>
      <c r="G7" s="192"/>
      <c r="H7" s="192"/>
      <c r="I7" s="192"/>
      <c r="J7" s="192"/>
      <c r="K7" s="192"/>
      <c r="L7" s="192"/>
      <c r="M7" s="192"/>
      <c r="N7" s="192"/>
      <c r="O7" s="192"/>
      <c r="P7" s="192"/>
      <c r="Q7" s="192"/>
      <c r="R7" s="192"/>
      <c r="S7" s="192"/>
      <c r="T7" s="192"/>
      <c r="U7" s="192"/>
      <c r="V7" s="192"/>
      <c r="W7" s="192"/>
      <c r="X7" s="193"/>
      <c r="Y7" s="193"/>
      <c r="Z7" s="194"/>
    </row>
    <row r="8" spans="2:27" ht="21.75" customHeight="1" x14ac:dyDescent="0.15">
      <c r="B8" s="555"/>
      <c r="C8" s="555"/>
      <c r="D8" s="556"/>
      <c r="E8" s="556"/>
      <c r="F8" s="195"/>
      <c r="G8" s="533" t="s">
        <v>641</v>
      </c>
      <c r="H8" s="532"/>
      <c r="I8" s="557" t="s">
        <v>642</v>
      </c>
      <c r="J8" s="196" t="s">
        <v>643</v>
      </c>
      <c r="K8" s="197" t="s">
        <v>644</v>
      </c>
      <c r="L8" s="357">
        <v>38</v>
      </c>
      <c r="M8" s="362"/>
      <c r="N8" s="184" t="s">
        <v>397</v>
      </c>
      <c r="O8" s="358">
        <v>0</v>
      </c>
      <c r="P8" s="358"/>
      <c r="Q8" s="184" t="s">
        <v>396</v>
      </c>
      <c r="R8" s="357">
        <v>0</v>
      </c>
      <c r="S8" s="362"/>
      <c r="T8" s="533" t="s">
        <v>645</v>
      </c>
      <c r="U8" s="532"/>
      <c r="V8" s="533" t="s">
        <v>646</v>
      </c>
      <c r="W8" s="532"/>
      <c r="X8" s="538">
        <v>0</v>
      </c>
      <c r="Y8" s="539"/>
      <c r="Z8" s="195"/>
      <c r="AA8" s="200"/>
    </row>
    <row r="9" spans="2:27" ht="10.9" customHeight="1" x14ac:dyDescent="0.15">
      <c r="B9" s="555"/>
      <c r="C9" s="555"/>
      <c r="D9" s="556"/>
      <c r="E9" s="556"/>
      <c r="F9" s="195"/>
      <c r="G9" s="534"/>
      <c r="H9" s="535"/>
      <c r="I9" s="558"/>
      <c r="J9" s="542" t="s">
        <v>647</v>
      </c>
      <c r="K9" s="544" t="s">
        <v>644</v>
      </c>
      <c r="L9" s="538">
        <v>87</v>
      </c>
      <c r="M9" s="539"/>
      <c r="N9" s="542" t="s">
        <v>397</v>
      </c>
      <c r="O9" s="538">
        <v>0</v>
      </c>
      <c r="P9" s="539"/>
      <c r="Q9" s="542" t="s">
        <v>396</v>
      </c>
      <c r="R9" s="538">
        <v>0</v>
      </c>
      <c r="S9" s="539"/>
      <c r="T9" s="534"/>
      <c r="U9" s="535"/>
      <c r="V9" s="536"/>
      <c r="W9" s="537"/>
      <c r="X9" s="540"/>
      <c r="Y9" s="541"/>
      <c r="Z9" s="195"/>
      <c r="AA9" s="200"/>
    </row>
    <row r="10" spans="2:27" ht="10.9" customHeight="1" x14ac:dyDescent="0.15">
      <c r="B10" s="555"/>
      <c r="C10" s="555"/>
      <c r="D10" s="556"/>
      <c r="E10" s="556"/>
      <c r="F10" s="195"/>
      <c r="G10" s="534"/>
      <c r="H10" s="535"/>
      <c r="I10" s="558"/>
      <c r="J10" s="543"/>
      <c r="K10" s="545"/>
      <c r="L10" s="546"/>
      <c r="M10" s="322"/>
      <c r="N10" s="543"/>
      <c r="O10" s="546"/>
      <c r="P10" s="322"/>
      <c r="Q10" s="543"/>
      <c r="R10" s="546"/>
      <c r="S10" s="322"/>
      <c r="T10" s="534"/>
      <c r="U10" s="535"/>
      <c r="V10" s="551" t="s">
        <v>648</v>
      </c>
      <c r="W10" s="552"/>
      <c r="X10" s="538">
        <v>2</v>
      </c>
      <c r="Y10" s="539"/>
      <c r="Z10" s="195"/>
      <c r="AA10" s="200"/>
    </row>
    <row r="11" spans="2:27" ht="21.75" customHeight="1" x14ac:dyDescent="0.15">
      <c r="B11" s="555"/>
      <c r="C11" s="555"/>
      <c r="D11" s="556"/>
      <c r="E11" s="556"/>
      <c r="F11" s="195"/>
      <c r="G11" s="536"/>
      <c r="H11" s="537"/>
      <c r="I11" s="559"/>
      <c r="J11" s="184" t="s">
        <v>649</v>
      </c>
      <c r="K11" s="197" t="s">
        <v>644</v>
      </c>
      <c r="L11" s="357">
        <v>0</v>
      </c>
      <c r="M11" s="362"/>
      <c r="N11" s="184" t="s">
        <v>397</v>
      </c>
      <c r="O11" s="358">
        <v>0</v>
      </c>
      <c r="P11" s="358"/>
      <c r="Q11" s="184" t="s">
        <v>396</v>
      </c>
      <c r="R11" s="357">
        <v>0</v>
      </c>
      <c r="S11" s="362"/>
      <c r="T11" s="536"/>
      <c r="U11" s="537"/>
      <c r="V11" s="553"/>
      <c r="W11" s="554"/>
      <c r="X11" s="546"/>
      <c r="Y11" s="322"/>
      <c r="Z11" s="195"/>
      <c r="AA11" s="200"/>
    </row>
    <row r="12" spans="2:27" ht="21.75" customHeight="1" x14ac:dyDescent="0.15">
      <c r="B12" s="308" t="s">
        <v>650</v>
      </c>
      <c r="C12" s="547"/>
      <c r="D12" s="548"/>
      <c r="E12" s="548"/>
      <c r="F12" s="548"/>
      <c r="G12" s="548"/>
      <c r="H12" s="548"/>
      <c r="I12" s="548"/>
      <c r="J12" s="548"/>
      <c r="K12" s="548"/>
      <c r="L12" s="548"/>
      <c r="M12" s="548"/>
      <c r="N12" s="548"/>
      <c r="O12" s="548"/>
      <c r="P12" s="548"/>
      <c r="Q12" s="548"/>
      <c r="R12" s="548"/>
      <c r="S12" s="548"/>
      <c r="T12" s="548"/>
      <c r="U12" s="548"/>
      <c r="V12" s="548"/>
      <c r="W12" s="548"/>
      <c r="X12" s="548"/>
      <c r="Y12" s="548"/>
      <c r="Z12" s="549"/>
      <c r="AA12" s="200"/>
    </row>
    <row r="13" spans="2:27" ht="21.75" customHeight="1" x14ac:dyDescent="0.15">
      <c r="B13" s="309"/>
      <c r="C13" s="547"/>
      <c r="D13" s="548"/>
      <c r="E13" s="548"/>
      <c r="F13" s="548"/>
      <c r="G13" s="548"/>
      <c r="H13" s="548"/>
      <c r="I13" s="548"/>
      <c r="J13" s="548"/>
      <c r="K13" s="548"/>
      <c r="L13" s="548"/>
      <c r="M13" s="548"/>
      <c r="N13" s="548"/>
      <c r="O13" s="548"/>
      <c r="P13" s="548"/>
      <c r="Q13" s="548"/>
      <c r="R13" s="548"/>
      <c r="S13" s="548"/>
      <c r="T13" s="548"/>
      <c r="U13" s="548"/>
      <c r="V13" s="548"/>
      <c r="W13" s="548"/>
      <c r="X13" s="548"/>
      <c r="Y13" s="548"/>
      <c r="Z13" s="549"/>
      <c r="AA13" s="200"/>
    </row>
    <row r="14" spans="2:27" ht="21.75" customHeight="1" x14ac:dyDescent="0.15">
      <c r="B14" s="309"/>
      <c r="C14" s="547"/>
      <c r="D14" s="548"/>
      <c r="E14" s="548"/>
      <c r="F14" s="548"/>
      <c r="G14" s="548"/>
      <c r="H14" s="548"/>
      <c r="I14" s="548"/>
      <c r="J14" s="548"/>
      <c r="K14" s="548"/>
      <c r="L14" s="548"/>
      <c r="M14" s="548"/>
      <c r="N14" s="548"/>
      <c r="O14" s="548"/>
      <c r="P14" s="548"/>
      <c r="Q14" s="548"/>
      <c r="R14" s="548"/>
      <c r="S14" s="548"/>
      <c r="T14" s="548"/>
      <c r="U14" s="548"/>
      <c r="V14" s="548"/>
      <c r="W14" s="548"/>
      <c r="X14" s="548"/>
      <c r="Y14" s="548"/>
      <c r="Z14" s="549"/>
      <c r="AA14" s="200"/>
    </row>
    <row r="15" spans="2:27" ht="21.75" customHeight="1" x14ac:dyDescent="0.15">
      <c r="B15" s="309"/>
      <c r="C15" s="547"/>
      <c r="D15" s="548"/>
      <c r="E15" s="548"/>
      <c r="F15" s="548"/>
      <c r="G15" s="548"/>
      <c r="H15" s="548"/>
      <c r="I15" s="548"/>
      <c r="J15" s="548"/>
      <c r="K15" s="548"/>
      <c r="L15" s="548"/>
      <c r="M15" s="548"/>
      <c r="N15" s="548"/>
      <c r="O15" s="548"/>
      <c r="P15" s="548"/>
      <c r="Q15" s="548"/>
      <c r="R15" s="548"/>
      <c r="S15" s="548"/>
      <c r="T15" s="548"/>
      <c r="U15" s="548"/>
      <c r="V15" s="548"/>
      <c r="W15" s="548"/>
      <c r="X15" s="548"/>
      <c r="Y15" s="548"/>
      <c r="Z15" s="549"/>
    </row>
    <row r="16" spans="2:27" ht="21.75" customHeight="1" x14ac:dyDescent="0.15">
      <c r="B16" s="309"/>
      <c r="C16" s="547"/>
      <c r="D16" s="548"/>
      <c r="E16" s="548"/>
      <c r="F16" s="548"/>
      <c r="G16" s="548"/>
      <c r="H16" s="548"/>
      <c r="I16" s="548"/>
      <c r="J16" s="548"/>
      <c r="K16" s="548"/>
      <c r="L16" s="548"/>
      <c r="M16" s="548"/>
      <c r="N16" s="548"/>
      <c r="O16" s="548"/>
      <c r="P16" s="548"/>
      <c r="Q16" s="548"/>
      <c r="R16" s="548"/>
      <c r="S16" s="548"/>
      <c r="T16" s="548"/>
      <c r="U16" s="548"/>
      <c r="V16" s="548"/>
      <c r="W16" s="548"/>
      <c r="X16" s="548"/>
      <c r="Y16" s="548"/>
      <c r="Z16" s="549"/>
    </row>
    <row r="17" spans="2:26" ht="21.75" customHeight="1" x14ac:dyDescent="0.15">
      <c r="B17" s="309"/>
      <c r="C17" s="547"/>
      <c r="D17" s="548"/>
      <c r="E17" s="548"/>
      <c r="F17" s="548"/>
      <c r="G17" s="548"/>
      <c r="H17" s="548"/>
      <c r="I17" s="548"/>
      <c r="J17" s="548"/>
      <c r="K17" s="548"/>
      <c r="L17" s="548"/>
      <c r="M17" s="548"/>
      <c r="N17" s="548"/>
      <c r="O17" s="548"/>
      <c r="P17" s="548"/>
      <c r="Q17" s="548"/>
      <c r="R17" s="548"/>
      <c r="S17" s="548"/>
      <c r="T17" s="548"/>
      <c r="U17" s="548"/>
      <c r="V17" s="548"/>
      <c r="W17" s="548"/>
      <c r="X17" s="548"/>
      <c r="Y17" s="548"/>
      <c r="Z17" s="549"/>
    </row>
    <row r="18" spans="2:26" ht="21.75" customHeight="1" x14ac:dyDescent="0.15">
      <c r="B18" s="309"/>
      <c r="C18" s="547"/>
      <c r="D18" s="548"/>
      <c r="E18" s="548"/>
      <c r="F18" s="548"/>
      <c r="G18" s="548"/>
      <c r="H18" s="548"/>
      <c r="I18" s="548"/>
      <c r="J18" s="548"/>
      <c r="K18" s="548"/>
      <c r="L18" s="548"/>
      <c r="M18" s="548"/>
      <c r="N18" s="548"/>
      <c r="O18" s="548"/>
      <c r="P18" s="548"/>
      <c r="Q18" s="548"/>
      <c r="R18" s="548"/>
      <c r="S18" s="548"/>
      <c r="T18" s="548"/>
      <c r="U18" s="548"/>
      <c r="V18" s="548"/>
      <c r="W18" s="548"/>
      <c r="X18" s="548"/>
      <c r="Y18" s="548"/>
      <c r="Z18" s="549"/>
    </row>
    <row r="19" spans="2:26" ht="21.75" customHeight="1" x14ac:dyDescent="0.15">
      <c r="B19" s="309"/>
      <c r="C19" s="547"/>
      <c r="D19" s="548"/>
      <c r="E19" s="548"/>
      <c r="F19" s="548"/>
      <c r="G19" s="548"/>
      <c r="H19" s="548"/>
      <c r="I19" s="548"/>
      <c r="J19" s="548"/>
      <c r="K19" s="548"/>
      <c r="L19" s="548"/>
      <c r="M19" s="548"/>
      <c r="N19" s="548"/>
      <c r="O19" s="548"/>
      <c r="P19" s="548"/>
      <c r="Q19" s="548"/>
      <c r="R19" s="548"/>
      <c r="S19" s="548"/>
      <c r="T19" s="548"/>
      <c r="U19" s="548"/>
      <c r="V19" s="548"/>
      <c r="W19" s="548"/>
      <c r="X19" s="548"/>
      <c r="Y19" s="548"/>
      <c r="Z19" s="549"/>
    </row>
    <row r="20" spans="2:26" ht="21.75" customHeight="1" x14ac:dyDescent="0.15">
      <c r="B20" s="309"/>
      <c r="C20" s="547"/>
      <c r="D20" s="548"/>
      <c r="E20" s="548"/>
      <c r="F20" s="548"/>
      <c r="G20" s="548"/>
      <c r="H20" s="548"/>
      <c r="I20" s="548"/>
      <c r="J20" s="548"/>
      <c r="K20" s="548"/>
      <c r="L20" s="548"/>
      <c r="M20" s="548"/>
      <c r="N20" s="548"/>
      <c r="O20" s="548"/>
      <c r="P20" s="548"/>
      <c r="Q20" s="548"/>
      <c r="R20" s="548"/>
      <c r="S20" s="548"/>
      <c r="T20" s="548"/>
      <c r="U20" s="548"/>
      <c r="V20" s="548"/>
      <c r="W20" s="548"/>
      <c r="X20" s="548"/>
      <c r="Y20" s="548"/>
      <c r="Z20" s="549"/>
    </row>
    <row r="21" spans="2:26" ht="21.75" customHeight="1" x14ac:dyDescent="0.15">
      <c r="B21" s="309"/>
      <c r="C21" s="547"/>
      <c r="D21" s="548"/>
      <c r="E21" s="548"/>
      <c r="F21" s="548"/>
      <c r="G21" s="548"/>
      <c r="H21" s="548"/>
      <c r="I21" s="548"/>
      <c r="J21" s="548"/>
      <c r="K21" s="548"/>
      <c r="L21" s="548"/>
      <c r="M21" s="548"/>
      <c r="N21" s="548"/>
      <c r="O21" s="548"/>
      <c r="P21" s="548"/>
      <c r="Q21" s="548"/>
      <c r="R21" s="548"/>
      <c r="S21" s="548"/>
      <c r="T21" s="548"/>
      <c r="U21" s="548"/>
      <c r="V21" s="548"/>
      <c r="W21" s="548"/>
      <c r="X21" s="548"/>
      <c r="Y21" s="548"/>
      <c r="Z21" s="549"/>
    </row>
    <row r="22" spans="2:26" ht="21.75" customHeight="1" x14ac:dyDescent="0.15">
      <c r="B22" s="309"/>
      <c r="C22" s="547"/>
      <c r="D22" s="548"/>
      <c r="E22" s="548"/>
      <c r="F22" s="548"/>
      <c r="G22" s="548"/>
      <c r="H22" s="548"/>
      <c r="I22" s="548"/>
      <c r="J22" s="548"/>
      <c r="K22" s="548"/>
      <c r="L22" s="548"/>
      <c r="M22" s="548"/>
      <c r="N22" s="548"/>
      <c r="O22" s="548"/>
      <c r="P22" s="548"/>
      <c r="Q22" s="548"/>
      <c r="R22" s="548"/>
      <c r="S22" s="548"/>
      <c r="T22" s="548"/>
      <c r="U22" s="548"/>
      <c r="V22" s="548"/>
      <c r="W22" s="548"/>
      <c r="X22" s="548"/>
      <c r="Y22" s="548"/>
      <c r="Z22" s="549"/>
    </row>
    <row r="23" spans="2:26" ht="21.75" customHeight="1" x14ac:dyDescent="0.15">
      <c r="B23" s="309"/>
      <c r="C23" s="547"/>
      <c r="D23" s="548"/>
      <c r="E23" s="548"/>
      <c r="F23" s="548"/>
      <c r="G23" s="548"/>
      <c r="H23" s="548"/>
      <c r="I23" s="548"/>
      <c r="J23" s="548"/>
      <c r="K23" s="548"/>
      <c r="L23" s="548"/>
      <c r="M23" s="548"/>
      <c r="N23" s="548"/>
      <c r="O23" s="548"/>
      <c r="P23" s="548"/>
      <c r="Q23" s="548"/>
      <c r="R23" s="548"/>
      <c r="S23" s="548"/>
      <c r="T23" s="548"/>
      <c r="U23" s="548"/>
      <c r="V23" s="548"/>
      <c r="W23" s="548"/>
      <c r="X23" s="548"/>
      <c r="Y23" s="548"/>
      <c r="Z23" s="549"/>
    </row>
    <row r="24" spans="2:26" ht="21.75" customHeight="1" x14ac:dyDescent="0.15">
      <c r="B24" s="309"/>
      <c r="C24" s="547"/>
      <c r="D24" s="548"/>
      <c r="E24" s="548"/>
      <c r="F24" s="548"/>
      <c r="G24" s="548"/>
      <c r="H24" s="548"/>
      <c r="I24" s="548"/>
      <c r="J24" s="548"/>
      <c r="K24" s="548"/>
      <c r="L24" s="548"/>
      <c r="M24" s="548"/>
      <c r="N24" s="548"/>
      <c r="O24" s="548"/>
      <c r="P24" s="548"/>
      <c r="Q24" s="548"/>
      <c r="R24" s="548"/>
      <c r="S24" s="548"/>
      <c r="T24" s="548"/>
      <c r="U24" s="548"/>
      <c r="V24" s="548"/>
      <c r="W24" s="548"/>
      <c r="X24" s="548"/>
      <c r="Y24" s="548"/>
      <c r="Z24" s="549"/>
    </row>
    <row r="25" spans="2:26" ht="21.75" customHeight="1" x14ac:dyDescent="0.15">
      <c r="B25" s="309"/>
      <c r="C25" s="547"/>
      <c r="D25" s="548"/>
      <c r="E25" s="548"/>
      <c r="F25" s="548"/>
      <c r="G25" s="548"/>
      <c r="H25" s="548"/>
      <c r="I25" s="548"/>
      <c r="J25" s="548"/>
      <c r="K25" s="548"/>
      <c r="L25" s="548"/>
      <c r="M25" s="548"/>
      <c r="N25" s="548"/>
      <c r="O25" s="548"/>
      <c r="P25" s="548"/>
      <c r="Q25" s="548"/>
      <c r="R25" s="548"/>
      <c r="S25" s="548"/>
      <c r="T25" s="548"/>
      <c r="U25" s="548"/>
      <c r="V25" s="548"/>
      <c r="W25" s="548"/>
      <c r="X25" s="548"/>
      <c r="Y25" s="548"/>
      <c r="Z25" s="549"/>
    </row>
    <row r="26" spans="2:26" ht="21.75" customHeight="1" x14ac:dyDescent="0.15">
      <c r="B26" s="309"/>
      <c r="C26" s="547"/>
      <c r="D26" s="548"/>
      <c r="E26" s="548"/>
      <c r="F26" s="548"/>
      <c r="G26" s="548"/>
      <c r="H26" s="548"/>
      <c r="I26" s="548"/>
      <c r="J26" s="548"/>
      <c r="K26" s="548"/>
      <c r="L26" s="548"/>
      <c r="M26" s="548"/>
      <c r="N26" s="548"/>
      <c r="O26" s="548"/>
      <c r="P26" s="548"/>
      <c r="Q26" s="548"/>
      <c r="R26" s="548"/>
      <c r="S26" s="548"/>
      <c r="T26" s="548"/>
      <c r="U26" s="548"/>
      <c r="V26" s="548"/>
      <c r="W26" s="548"/>
      <c r="X26" s="548"/>
      <c r="Y26" s="548"/>
      <c r="Z26" s="549"/>
    </row>
    <row r="27" spans="2:26" ht="21.75" customHeight="1" x14ac:dyDescent="0.15">
      <c r="B27" s="309"/>
      <c r="C27" s="547"/>
      <c r="D27" s="548"/>
      <c r="E27" s="548"/>
      <c r="F27" s="548"/>
      <c r="G27" s="548"/>
      <c r="H27" s="548"/>
      <c r="I27" s="548"/>
      <c r="J27" s="548"/>
      <c r="K27" s="548"/>
      <c r="L27" s="548"/>
      <c r="M27" s="548"/>
      <c r="N27" s="548"/>
      <c r="O27" s="548"/>
      <c r="P27" s="548"/>
      <c r="Q27" s="548"/>
      <c r="R27" s="548"/>
      <c r="S27" s="548"/>
      <c r="T27" s="548"/>
      <c r="U27" s="548"/>
      <c r="V27" s="548"/>
      <c r="W27" s="548"/>
      <c r="X27" s="548"/>
      <c r="Y27" s="548"/>
      <c r="Z27" s="549"/>
    </row>
    <row r="28" spans="2:26" ht="21.75" customHeight="1" x14ac:dyDescent="0.15">
      <c r="B28" s="309"/>
      <c r="C28" s="547"/>
      <c r="D28" s="548"/>
      <c r="E28" s="548"/>
      <c r="F28" s="548"/>
      <c r="G28" s="548"/>
      <c r="H28" s="548"/>
      <c r="I28" s="548"/>
      <c r="J28" s="548"/>
      <c r="K28" s="548"/>
      <c r="L28" s="548"/>
      <c r="M28" s="548"/>
      <c r="N28" s="548"/>
      <c r="O28" s="548"/>
      <c r="P28" s="548"/>
      <c r="Q28" s="548"/>
      <c r="R28" s="548"/>
      <c r="S28" s="548"/>
      <c r="T28" s="548"/>
      <c r="U28" s="548"/>
      <c r="V28" s="548"/>
      <c r="W28" s="548"/>
      <c r="X28" s="548"/>
      <c r="Y28" s="548"/>
      <c r="Z28" s="549"/>
    </row>
    <row r="29" spans="2:26" ht="47.25" customHeight="1" x14ac:dyDescent="0.15">
      <c r="B29" s="351"/>
      <c r="C29" s="202"/>
      <c r="D29" s="202"/>
      <c r="E29" s="203"/>
      <c r="F29" s="204"/>
      <c r="G29" s="202"/>
      <c r="H29" s="202"/>
      <c r="I29" s="202"/>
      <c r="J29" s="550" t="s">
        <v>651</v>
      </c>
      <c r="K29" s="550"/>
      <c r="L29" s="550"/>
      <c r="M29" s="550"/>
      <c r="N29" s="550"/>
      <c r="O29" s="550"/>
      <c r="P29" s="550"/>
      <c r="Q29" s="550" t="s">
        <v>652</v>
      </c>
      <c r="R29" s="550"/>
      <c r="S29" s="550"/>
      <c r="T29" s="550"/>
      <c r="U29" s="550"/>
      <c r="V29" s="550"/>
      <c r="W29" s="550"/>
      <c r="X29" s="550"/>
      <c r="Y29" s="550"/>
      <c r="Z29" s="205"/>
    </row>
    <row r="30" spans="2:26" ht="15" customHeight="1" x14ac:dyDescent="0.15">
      <c r="C30" s="18" t="s">
        <v>653</v>
      </c>
    </row>
    <row r="31" spans="2:26" ht="15" customHeight="1" x14ac:dyDescent="0.15">
      <c r="C31" s="24" t="s">
        <v>654</v>
      </c>
    </row>
    <row r="32" spans="2:26" ht="15" customHeight="1" x14ac:dyDescent="0.15">
      <c r="C32" s="24" t="s">
        <v>655</v>
      </c>
    </row>
    <row r="33" spans="3:3" ht="15" customHeight="1" x14ac:dyDescent="0.15">
      <c r="C33" s="24" t="s">
        <v>656</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0"/>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7E232-6B80-40F0-9D97-F96110D160A6}">
  <dimension ref="B1:Y208"/>
  <sheetViews>
    <sheetView showGridLines="0" showZeros="0" view="pageBreakPreview" zoomScale="85" zoomScaleNormal="55" zoomScaleSheetLayoutView="85" workbookViewId="0">
      <selection activeCell="Q150" sqref="Q150:Y150"/>
    </sheetView>
  </sheetViews>
  <sheetFormatPr defaultColWidth="9" defaultRowHeight="15.95" customHeight="1" x14ac:dyDescent="0.15"/>
  <cols>
    <col min="1" max="1" width="1.75" style="24" customWidth="1"/>
    <col min="2" max="2" width="4.125" style="24" customWidth="1"/>
    <col min="3" max="4" width="3.25" style="24" customWidth="1"/>
    <col min="5" max="5" width="4.125" style="24" customWidth="1"/>
    <col min="6" max="6" width="6.625" style="24" customWidth="1"/>
    <col min="7" max="7" width="10.375" style="24" customWidth="1"/>
    <col min="8" max="8" width="9.625" style="24" customWidth="1"/>
    <col min="9" max="9" width="8.25" style="24" customWidth="1"/>
    <col min="10" max="10" width="8.125" style="24" customWidth="1"/>
    <col min="11" max="11" width="3.75" style="24" customWidth="1"/>
    <col min="12" max="12" width="6" style="24" customWidth="1"/>
    <col min="13" max="14" width="15.375" style="24" customWidth="1"/>
    <col min="15" max="15" width="17.75" style="24" customWidth="1"/>
    <col min="16" max="17" width="9.625" style="24" customWidth="1"/>
    <col min="18" max="19" width="7.125" style="24" customWidth="1"/>
    <col min="20" max="20" width="4" style="24" customWidth="1"/>
    <col min="21" max="21" width="4.125" style="24" customWidth="1"/>
    <col min="22" max="22" width="6.375" style="24" customWidth="1"/>
    <col min="23" max="23" width="5" style="24" customWidth="1"/>
    <col min="24" max="24" width="8.125" style="24" customWidth="1"/>
    <col min="25" max="25" width="11.25" style="24" customWidth="1"/>
    <col min="26" max="16384" width="9" style="24"/>
  </cols>
  <sheetData>
    <row r="1" spans="2:25" ht="9.75" customHeight="1" x14ac:dyDescent="0.15"/>
    <row r="2" spans="2:25" ht="24.75" customHeight="1" x14ac:dyDescent="0.15">
      <c r="B2" s="560" t="s">
        <v>459</v>
      </c>
      <c r="C2" s="560"/>
      <c r="D2" s="560"/>
      <c r="E2" s="560"/>
      <c r="F2" s="561"/>
      <c r="G2" s="561"/>
      <c r="H2" s="561"/>
      <c r="I2" s="560"/>
      <c r="J2" s="560"/>
      <c r="K2" s="560"/>
      <c r="L2" s="560"/>
      <c r="M2" s="560"/>
      <c r="N2" s="560"/>
      <c r="O2" s="560"/>
      <c r="P2" s="560"/>
      <c r="Q2" s="560"/>
      <c r="R2" s="560"/>
      <c r="S2" s="560"/>
      <c r="T2" s="560"/>
      <c r="U2" s="560"/>
      <c r="V2" s="560"/>
      <c r="W2" s="560"/>
      <c r="X2" s="560"/>
    </row>
    <row r="3" spans="2:25" ht="20.100000000000001" customHeight="1" x14ac:dyDescent="0.15">
      <c r="B3" s="471" t="s">
        <v>345</v>
      </c>
      <c r="C3" s="472"/>
      <c r="D3" s="472"/>
      <c r="E3" s="472"/>
      <c r="F3" s="562" t="s">
        <v>106</v>
      </c>
      <c r="G3" s="562"/>
      <c r="H3" s="562"/>
      <c r="I3" s="563" t="s">
        <v>346</v>
      </c>
      <c r="J3" s="564"/>
      <c r="K3" s="288" t="s">
        <v>108</v>
      </c>
      <c r="L3" s="286"/>
      <c r="M3" s="286"/>
      <c r="N3" s="289"/>
      <c r="O3" s="565" t="s">
        <v>354</v>
      </c>
      <c r="P3" s="274" t="s">
        <v>74</v>
      </c>
      <c r="Q3" s="567"/>
      <c r="R3" s="567"/>
      <c r="S3" s="568"/>
      <c r="T3" s="491" t="s">
        <v>10</v>
      </c>
      <c r="U3" s="492"/>
      <c r="V3" s="492"/>
      <c r="W3" s="493"/>
      <c r="X3" s="497">
        <v>45638</v>
      </c>
      <c r="Y3" s="499"/>
    </row>
    <row r="4" spans="2:25" ht="20.100000000000001" customHeight="1" x14ac:dyDescent="0.15">
      <c r="B4" s="503" t="s">
        <v>348</v>
      </c>
      <c r="C4" s="504"/>
      <c r="D4" s="504"/>
      <c r="E4" s="504"/>
      <c r="F4" s="581" t="s">
        <v>107</v>
      </c>
      <c r="G4" s="581"/>
      <c r="H4" s="581"/>
      <c r="I4" s="582" t="s">
        <v>349</v>
      </c>
      <c r="J4" s="583"/>
      <c r="K4" s="288" t="s">
        <v>109</v>
      </c>
      <c r="L4" s="286"/>
      <c r="M4" s="286"/>
      <c r="N4" s="289"/>
      <c r="O4" s="566"/>
      <c r="P4" s="584" t="s">
        <v>75</v>
      </c>
      <c r="Q4" s="585"/>
      <c r="R4" s="585"/>
      <c r="S4" s="571"/>
      <c r="T4" s="569"/>
      <c r="U4" s="570"/>
      <c r="V4" s="570"/>
      <c r="W4" s="571"/>
      <c r="X4" s="572"/>
      <c r="Y4" s="573"/>
    </row>
    <row r="5" spans="2:25" ht="15" customHeight="1" x14ac:dyDescent="0.15">
      <c r="B5" s="608" t="s">
        <v>460</v>
      </c>
      <c r="C5" s="603" t="s">
        <v>461</v>
      </c>
      <c r="D5" s="604"/>
      <c r="E5" s="575" t="s">
        <v>462</v>
      </c>
      <c r="F5" s="575" t="s">
        <v>463</v>
      </c>
      <c r="G5" s="587" t="s">
        <v>464</v>
      </c>
      <c r="H5" s="588"/>
      <c r="I5" s="471" t="s">
        <v>465</v>
      </c>
      <c r="J5" s="472"/>
      <c r="K5" s="472"/>
      <c r="L5" s="472"/>
      <c r="M5" s="472"/>
      <c r="N5" s="473"/>
      <c r="O5" s="155" t="s">
        <v>466</v>
      </c>
      <c r="P5" s="595" t="s">
        <v>467</v>
      </c>
      <c r="Q5" s="596"/>
      <c r="R5" s="596"/>
      <c r="S5" s="597"/>
      <c r="T5" s="587" t="s">
        <v>468</v>
      </c>
      <c r="U5" s="601"/>
      <c r="V5" s="601"/>
      <c r="W5" s="601"/>
      <c r="X5" s="588"/>
      <c r="Y5" s="574" t="s">
        <v>469</v>
      </c>
    </row>
    <row r="6" spans="2:25" ht="15" customHeight="1" x14ac:dyDescent="0.15">
      <c r="B6" s="609"/>
      <c r="C6" s="603"/>
      <c r="D6" s="604"/>
      <c r="E6" s="575"/>
      <c r="F6" s="575"/>
      <c r="G6" s="589"/>
      <c r="H6" s="590"/>
      <c r="I6" s="503"/>
      <c r="J6" s="504"/>
      <c r="K6" s="504"/>
      <c r="L6" s="504"/>
      <c r="M6" s="504"/>
      <c r="N6" s="505"/>
      <c r="O6" s="156">
        <v>43767</v>
      </c>
      <c r="P6" s="598"/>
      <c r="Q6" s="599"/>
      <c r="R6" s="599"/>
      <c r="S6" s="600"/>
      <c r="T6" s="589"/>
      <c r="U6" s="602"/>
      <c r="V6" s="602"/>
      <c r="W6" s="602"/>
      <c r="X6" s="590"/>
      <c r="Y6" s="575"/>
    </row>
    <row r="7" spans="2:25" ht="16.149999999999999" customHeight="1" x14ac:dyDescent="0.15">
      <c r="B7" s="609"/>
      <c r="C7" s="603"/>
      <c r="D7" s="604"/>
      <c r="E7" s="575"/>
      <c r="F7" s="575"/>
      <c r="G7" s="509" t="s">
        <v>9</v>
      </c>
      <c r="H7" s="509" t="s">
        <v>8</v>
      </c>
      <c r="I7" s="477" t="s">
        <v>470</v>
      </c>
      <c r="J7" s="477" t="s">
        <v>4</v>
      </c>
      <c r="K7" s="578"/>
      <c r="L7" s="578"/>
      <c r="M7" s="579" t="s">
        <v>471</v>
      </c>
      <c r="N7" s="580" t="s">
        <v>472</v>
      </c>
      <c r="O7" s="477" t="s">
        <v>473</v>
      </c>
      <c r="P7" s="591" t="s">
        <v>474</v>
      </c>
      <c r="Q7" s="578"/>
      <c r="R7" s="509" t="s">
        <v>475</v>
      </c>
      <c r="S7" s="509" t="s">
        <v>476</v>
      </c>
      <c r="T7" s="592" t="s">
        <v>477</v>
      </c>
      <c r="U7" s="509" t="s">
        <v>478</v>
      </c>
      <c r="V7" s="578"/>
      <c r="W7" s="578"/>
      <c r="X7" s="578"/>
      <c r="Y7" s="575"/>
    </row>
    <row r="8" spans="2:25" ht="16.149999999999999" customHeight="1" x14ac:dyDescent="0.15">
      <c r="B8" s="609"/>
      <c r="C8" s="503"/>
      <c r="D8" s="505"/>
      <c r="E8" s="586"/>
      <c r="F8" s="586"/>
      <c r="G8" s="577"/>
      <c r="H8" s="577"/>
      <c r="I8" s="578"/>
      <c r="J8" s="578"/>
      <c r="K8" s="578"/>
      <c r="L8" s="578"/>
      <c r="M8" s="578"/>
      <c r="N8" s="578"/>
      <c r="O8" s="578"/>
      <c r="P8" s="157" t="s">
        <v>12</v>
      </c>
      <c r="Q8" s="157" t="s">
        <v>14</v>
      </c>
      <c r="R8" s="578"/>
      <c r="S8" s="578"/>
      <c r="T8" s="578"/>
      <c r="U8" s="578"/>
      <c r="V8" s="578"/>
      <c r="W8" s="578"/>
      <c r="X8" s="578"/>
      <c r="Y8" s="576"/>
    </row>
    <row r="9" spans="2:25" ht="15.75" customHeight="1" x14ac:dyDescent="0.15">
      <c r="B9" s="609"/>
      <c r="C9" s="338" t="s">
        <v>76</v>
      </c>
      <c r="D9" s="339"/>
      <c r="E9" s="158">
        <v>1</v>
      </c>
      <c r="F9" s="159">
        <v>0</v>
      </c>
      <c r="G9" s="7" t="s">
        <v>77</v>
      </c>
      <c r="H9" s="7" t="s">
        <v>78</v>
      </c>
      <c r="I9" s="7" t="s">
        <v>54</v>
      </c>
      <c r="J9" s="593" t="s">
        <v>51</v>
      </c>
      <c r="K9" s="593"/>
      <c r="L9" s="593"/>
      <c r="M9" s="7" t="s">
        <v>110</v>
      </c>
      <c r="N9" s="7" t="s">
        <v>479</v>
      </c>
      <c r="O9" s="7" t="s">
        <v>61</v>
      </c>
      <c r="P9" s="7"/>
      <c r="Q9" s="7" t="s">
        <v>61</v>
      </c>
      <c r="R9" s="7" t="s">
        <v>480</v>
      </c>
      <c r="S9" s="7" t="s">
        <v>480</v>
      </c>
      <c r="T9" s="7" t="s">
        <v>113</v>
      </c>
      <c r="U9" s="593" t="s">
        <v>112</v>
      </c>
      <c r="V9" s="594"/>
      <c r="W9" s="594"/>
      <c r="X9" s="594"/>
      <c r="Y9" s="7"/>
    </row>
    <row r="10" spans="2:25" ht="15.95" customHeight="1" x14ac:dyDescent="0.15">
      <c r="B10" s="609"/>
      <c r="C10" s="338" t="s">
        <v>76</v>
      </c>
      <c r="D10" s="339"/>
      <c r="E10" s="158">
        <v>2</v>
      </c>
      <c r="F10" s="159">
        <v>0</v>
      </c>
      <c r="G10" s="7" t="s">
        <v>77</v>
      </c>
      <c r="H10" s="7" t="s">
        <v>78</v>
      </c>
      <c r="I10" s="7" t="s">
        <v>54</v>
      </c>
      <c r="J10" s="593" t="s">
        <v>51</v>
      </c>
      <c r="K10" s="593"/>
      <c r="L10" s="593"/>
      <c r="M10" s="7" t="s">
        <v>110</v>
      </c>
      <c r="N10" s="7" t="s">
        <v>479</v>
      </c>
      <c r="O10" s="7" t="s">
        <v>61</v>
      </c>
      <c r="P10" s="7"/>
      <c r="Q10" s="7" t="s">
        <v>61</v>
      </c>
      <c r="R10" s="7" t="s">
        <v>480</v>
      </c>
      <c r="S10" s="7" t="s">
        <v>480</v>
      </c>
      <c r="T10" s="7" t="s">
        <v>113</v>
      </c>
      <c r="U10" s="593" t="s">
        <v>112</v>
      </c>
      <c r="V10" s="594"/>
      <c r="W10" s="594"/>
      <c r="X10" s="594"/>
      <c r="Y10" s="7"/>
    </row>
    <row r="11" spans="2:25" ht="15.95" customHeight="1" x14ac:dyDescent="0.15">
      <c r="B11" s="609"/>
      <c r="C11" s="338" t="s">
        <v>114</v>
      </c>
      <c r="D11" s="339"/>
      <c r="E11" s="158">
        <v>1</v>
      </c>
      <c r="F11" s="159">
        <v>1.5</v>
      </c>
      <c r="G11" s="7" t="s">
        <v>57</v>
      </c>
      <c r="H11" s="7" t="s">
        <v>62</v>
      </c>
      <c r="I11" s="7" t="s">
        <v>49</v>
      </c>
      <c r="J11" s="593" t="s">
        <v>51</v>
      </c>
      <c r="K11" s="593"/>
      <c r="L11" s="593"/>
      <c r="M11" s="7" t="s">
        <v>110</v>
      </c>
      <c r="N11" s="7" t="s">
        <v>479</v>
      </c>
      <c r="O11" s="7" t="s">
        <v>61</v>
      </c>
      <c r="P11" s="7"/>
      <c r="Q11" s="7" t="s">
        <v>61</v>
      </c>
      <c r="R11" s="7" t="s">
        <v>480</v>
      </c>
      <c r="S11" s="7" t="s">
        <v>480</v>
      </c>
      <c r="T11" s="7" t="s">
        <v>113</v>
      </c>
      <c r="U11" s="593" t="s">
        <v>115</v>
      </c>
      <c r="V11" s="594"/>
      <c r="W11" s="594"/>
      <c r="X11" s="594"/>
      <c r="Y11" s="7"/>
    </row>
    <row r="12" spans="2:25" ht="15.95" customHeight="1" x14ac:dyDescent="0.15">
      <c r="B12" s="609"/>
      <c r="C12" s="338" t="s">
        <v>114</v>
      </c>
      <c r="D12" s="339"/>
      <c r="E12" s="158">
        <v>2</v>
      </c>
      <c r="F12" s="159">
        <v>1.5</v>
      </c>
      <c r="G12" s="7" t="s">
        <v>57</v>
      </c>
      <c r="H12" s="7" t="s">
        <v>62</v>
      </c>
      <c r="I12" s="7" t="s">
        <v>49</v>
      </c>
      <c r="J12" s="593" t="s">
        <v>49</v>
      </c>
      <c r="K12" s="593"/>
      <c r="L12" s="593"/>
      <c r="M12" s="7" t="s">
        <v>481</v>
      </c>
      <c r="N12" s="7" t="s">
        <v>482</v>
      </c>
      <c r="O12" s="7" t="s">
        <v>56</v>
      </c>
      <c r="P12" s="7"/>
      <c r="Q12" s="7" t="s">
        <v>56</v>
      </c>
      <c r="R12" s="7" t="s">
        <v>480</v>
      </c>
      <c r="S12" s="7" t="s">
        <v>483</v>
      </c>
      <c r="T12" s="7" t="s">
        <v>65</v>
      </c>
      <c r="U12" s="593" t="s">
        <v>117</v>
      </c>
      <c r="V12" s="594"/>
      <c r="W12" s="594"/>
      <c r="X12" s="594"/>
      <c r="Y12" s="7" t="s">
        <v>484</v>
      </c>
    </row>
    <row r="13" spans="2:25" ht="15.95" customHeight="1" x14ac:dyDescent="0.15">
      <c r="B13" s="609"/>
      <c r="C13" s="338" t="s">
        <v>114</v>
      </c>
      <c r="D13" s="339"/>
      <c r="E13" s="158">
        <v>3</v>
      </c>
      <c r="F13" s="159">
        <v>1.5</v>
      </c>
      <c r="G13" s="7" t="s">
        <v>57</v>
      </c>
      <c r="H13" s="7" t="s">
        <v>60</v>
      </c>
      <c r="I13" s="7" t="s">
        <v>49</v>
      </c>
      <c r="J13" s="593" t="s">
        <v>49</v>
      </c>
      <c r="K13" s="593"/>
      <c r="L13" s="593"/>
      <c r="M13" s="7" t="s">
        <v>485</v>
      </c>
      <c r="N13" s="7" t="s">
        <v>482</v>
      </c>
      <c r="O13" s="7" t="s">
        <v>56</v>
      </c>
      <c r="P13" s="7"/>
      <c r="Q13" s="7" t="s">
        <v>56</v>
      </c>
      <c r="R13" s="7" t="s">
        <v>480</v>
      </c>
      <c r="S13" s="7" t="s">
        <v>483</v>
      </c>
      <c r="T13" s="7" t="s">
        <v>65</v>
      </c>
      <c r="U13" s="593" t="s">
        <v>117</v>
      </c>
      <c r="V13" s="594"/>
      <c r="W13" s="594"/>
      <c r="X13" s="594"/>
      <c r="Y13" s="7" t="s">
        <v>484</v>
      </c>
    </row>
    <row r="14" spans="2:25" ht="15.95" customHeight="1" x14ac:dyDescent="0.15">
      <c r="B14" s="609"/>
      <c r="C14" s="338" t="s">
        <v>114</v>
      </c>
      <c r="D14" s="339"/>
      <c r="E14" s="158">
        <v>4</v>
      </c>
      <c r="F14" s="159">
        <v>1.5</v>
      </c>
      <c r="G14" s="7" t="s">
        <v>57</v>
      </c>
      <c r="H14" s="7" t="s">
        <v>93</v>
      </c>
      <c r="I14" s="7" t="s">
        <v>49</v>
      </c>
      <c r="J14" s="593" t="s">
        <v>49</v>
      </c>
      <c r="K14" s="593"/>
      <c r="L14" s="593"/>
      <c r="M14" s="7" t="s">
        <v>486</v>
      </c>
      <c r="N14" s="7" t="s">
        <v>482</v>
      </c>
      <c r="O14" s="160" t="s">
        <v>56</v>
      </c>
      <c r="P14" s="160"/>
      <c r="Q14" s="160" t="s">
        <v>56</v>
      </c>
      <c r="R14" s="7" t="s">
        <v>480</v>
      </c>
      <c r="S14" s="7" t="s">
        <v>483</v>
      </c>
      <c r="T14" s="7" t="s">
        <v>65</v>
      </c>
      <c r="U14" s="593" t="s">
        <v>117</v>
      </c>
      <c r="V14" s="594"/>
      <c r="W14" s="594"/>
      <c r="X14" s="594"/>
      <c r="Y14" s="7" t="s">
        <v>484</v>
      </c>
    </row>
    <row r="15" spans="2:25" ht="15.95" customHeight="1" x14ac:dyDescent="0.15">
      <c r="B15" s="609"/>
      <c r="C15" s="338" t="s">
        <v>114</v>
      </c>
      <c r="D15" s="339"/>
      <c r="E15" s="158">
        <v>5</v>
      </c>
      <c r="F15" s="159">
        <v>1.3999999761581421</v>
      </c>
      <c r="G15" s="7" t="s">
        <v>57</v>
      </c>
      <c r="H15" s="7" t="s">
        <v>60</v>
      </c>
      <c r="I15" s="7" t="s">
        <v>54</v>
      </c>
      <c r="J15" s="593" t="s">
        <v>47</v>
      </c>
      <c r="K15" s="593"/>
      <c r="L15" s="593"/>
      <c r="M15" s="7" t="s">
        <v>487</v>
      </c>
      <c r="N15" s="7" t="s">
        <v>488</v>
      </c>
      <c r="O15" s="160" t="s">
        <v>110</v>
      </c>
      <c r="P15" s="160"/>
      <c r="Q15" s="160" t="s">
        <v>56</v>
      </c>
      <c r="R15" s="7" t="s">
        <v>480</v>
      </c>
      <c r="S15" s="7" t="s">
        <v>483</v>
      </c>
      <c r="T15" s="7" t="s">
        <v>110</v>
      </c>
      <c r="U15" s="593" t="s">
        <v>110</v>
      </c>
      <c r="V15" s="594"/>
      <c r="W15" s="594"/>
      <c r="X15" s="594"/>
      <c r="Y15" s="7" t="s">
        <v>484</v>
      </c>
    </row>
    <row r="16" spans="2:25" ht="15.95" customHeight="1" x14ac:dyDescent="0.15">
      <c r="B16" s="609"/>
      <c r="C16" s="338" t="s">
        <v>114</v>
      </c>
      <c r="D16" s="339"/>
      <c r="E16" s="158">
        <v>6</v>
      </c>
      <c r="F16" s="159">
        <v>0.80000001192092896</v>
      </c>
      <c r="G16" s="7" t="s">
        <v>67</v>
      </c>
      <c r="H16" s="7" t="s">
        <v>121</v>
      </c>
      <c r="I16" s="7" t="s">
        <v>49</v>
      </c>
      <c r="J16" s="593" t="s">
        <v>50</v>
      </c>
      <c r="K16" s="593"/>
      <c r="L16" s="593"/>
      <c r="M16" s="7" t="s">
        <v>489</v>
      </c>
      <c r="N16" s="7" t="s">
        <v>490</v>
      </c>
      <c r="O16" s="160" t="s">
        <v>110</v>
      </c>
      <c r="P16" s="160"/>
      <c r="Q16" s="160" t="s">
        <v>56</v>
      </c>
      <c r="R16" s="7" t="s">
        <v>480</v>
      </c>
      <c r="S16" s="7" t="s">
        <v>483</v>
      </c>
      <c r="T16" s="7" t="s">
        <v>110</v>
      </c>
      <c r="U16" s="593" t="s">
        <v>110</v>
      </c>
      <c r="V16" s="594"/>
      <c r="W16" s="594"/>
      <c r="X16" s="594"/>
      <c r="Y16" s="7" t="s">
        <v>491</v>
      </c>
    </row>
    <row r="17" spans="2:25" ht="15.95" customHeight="1" x14ac:dyDescent="0.15">
      <c r="B17" s="609"/>
      <c r="C17" s="605" t="s">
        <v>114</v>
      </c>
      <c r="D17" s="606"/>
      <c r="E17" s="158">
        <v>7</v>
      </c>
      <c r="F17" s="159">
        <v>0.80000001192092896</v>
      </c>
      <c r="G17" s="7" t="s">
        <v>67</v>
      </c>
      <c r="H17" s="7" t="s">
        <v>121</v>
      </c>
      <c r="I17" s="7" t="s">
        <v>49</v>
      </c>
      <c r="J17" s="338" t="s">
        <v>50</v>
      </c>
      <c r="K17" s="607"/>
      <c r="L17" s="339"/>
      <c r="M17" s="7" t="s">
        <v>489</v>
      </c>
      <c r="N17" s="7" t="s">
        <v>490</v>
      </c>
      <c r="O17" s="160" t="s">
        <v>110</v>
      </c>
      <c r="P17" s="160"/>
      <c r="Q17" s="160" t="s">
        <v>56</v>
      </c>
      <c r="R17" s="7" t="s">
        <v>480</v>
      </c>
      <c r="S17" s="7" t="s">
        <v>483</v>
      </c>
      <c r="T17" s="7" t="s">
        <v>110</v>
      </c>
      <c r="U17" s="338" t="s">
        <v>110</v>
      </c>
      <c r="V17" s="607"/>
      <c r="W17" s="607"/>
      <c r="X17" s="339"/>
      <c r="Y17" s="7" t="s">
        <v>491</v>
      </c>
    </row>
    <row r="18" spans="2:25" ht="15.95" customHeight="1" x14ac:dyDescent="0.15">
      <c r="B18" s="609"/>
      <c r="C18" s="605" t="s">
        <v>79</v>
      </c>
      <c r="D18" s="606"/>
      <c r="E18" s="158">
        <v>1</v>
      </c>
      <c r="F18" s="159">
        <v>1.5</v>
      </c>
      <c r="G18" s="7" t="s">
        <v>57</v>
      </c>
      <c r="H18" s="7" t="s">
        <v>123</v>
      </c>
      <c r="I18" s="7" t="s">
        <v>54</v>
      </c>
      <c r="J18" s="338" t="s">
        <v>47</v>
      </c>
      <c r="K18" s="607"/>
      <c r="L18" s="339"/>
      <c r="M18" s="7" t="s">
        <v>492</v>
      </c>
      <c r="N18" s="7" t="s">
        <v>492</v>
      </c>
      <c r="O18" s="160" t="s">
        <v>56</v>
      </c>
      <c r="P18" s="160"/>
      <c r="Q18" s="160" t="s">
        <v>56</v>
      </c>
      <c r="R18" s="7" t="s">
        <v>480</v>
      </c>
      <c r="S18" s="7" t="s">
        <v>483</v>
      </c>
      <c r="T18" s="7" t="s">
        <v>65</v>
      </c>
      <c r="U18" s="338" t="s">
        <v>117</v>
      </c>
      <c r="V18" s="607"/>
      <c r="W18" s="607"/>
      <c r="X18" s="339"/>
      <c r="Y18" s="7" t="s">
        <v>484</v>
      </c>
    </row>
    <row r="19" spans="2:25" ht="15.95" customHeight="1" x14ac:dyDescent="0.15">
      <c r="B19" s="609"/>
      <c r="C19" s="605" t="s">
        <v>79</v>
      </c>
      <c r="D19" s="606"/>
      <c r="E19" s="158">
        <v>2</v>
      </c>
      <c r="F19" s="159">
        <v>4.5</v>
      </c>
      <c r="G19" s="7" t="s">
        <v>57</v>
      </c>
      <c r="H19" s="7" t="s">
        <v>126</v>
      </c>
      <c r="I19" s="7" t="s">
        <v>49</v>
      </c>
      <c r="J19" s="338" t="s">
        <v>51</v>
      </c>
      <c r="K19" s="607"/>
      <c r="L19" s="339"/>
      <c r="M19" s="7" t="s">
        <v>110</v>
      </c>
      <c r="N19" s="7" t="s">
        <v>479</v>
      </c>
      <c r="O19" s="160" t="s">
        <v>61</v>
      </c>
      <c r="P19" s="160"/>
      <c r="Q19" s="160" t="s">
        <v>61</v>
      </c>
      <c r="R19" s="7" t="s">
        <v>480</v>
      </c>
      <c r="S19" s="7" t="s">
        <v>480</v>
      </c>
      <c r="T19" s="7" t="s">
        <v>113</v>
      </c>
      <c r="U19" s="338" t="s">
        <v>115</v>
      </c>
      <c r="V19" s="607"/>
      <c r="W19" s="607"/>
      <c r="X19" s="339"/>
      <c r="Y19" s="7"/>
    </row>
    <row r="20" spans="2:25" ht="15.95" customHeight="1" x14ac:dyDescent="0.15">
      <c r="B20" s="609"/>
      <c r="C20" s="605" t="s">
        <v>79</v>
      </c>
      <c r="D20" s="606"/>
      <c r="E20" s="158">
        <v>3</v>
      </c>
      <c r="F20" s="159">
        <v>2.7999999523162842</v>
      </c>
      <c r="G20" s="7" t="s">
        <v>57</v>
      </c>
      <c r="H20" s="7" t="s">
        <v>59</v>
      </c>
      <c r="I20" s="7" t="s">
        <v>49</v>
      </c>
      <c r="J20" s="338" t="s">
        <v>49</v>
      </c>
      <c r="K20" s="607"/>
      <c r="L20" s="339"/>
      <c r="M20" s="7" t="s">
        <v>493</v>
      </c>
      <c r="N20" s="7" t="s">
        <v>482</v>
      </c>
      <c r="O20" s="160" t="s">
        <v>56</v>
      </c>
      <c r="P20" s="160"/>
      <c r="Q20" s="160" t="s">
        <v>56</v>
      </c>
      <c r="R20" s="7" t="s">
        <v>480</v>
      </c>
      <c r="S20" s="7" t="s">
        <v>483</v>
      </c>
      <c r="T20" s="7" t="s">
        <v>65</v>
      </c>
      <c r="U20" s="593" t="s">
        <v>117</v>
      </c>
      <c r="V20" s="594"/>
      <c r="W20" s="594"/>
      <c r="X20" s="594"/>
      <c r="Y20" s="7" t="s">
        <v>484</v>
      </c>
    </row>
    <row r="21" spans="2:25" ht="15.95" customHeight="1" x14ac:dyDescent="0.15">
      <c r="B21" s="609"/>
      <c r="C21" s="605" t="s">
        <v>79</v>
      </c>
      <c r="D21" s="606"/>
      <c r="E21" s="158">
        <v>4</v>
      </c>
      <c r="F21" s="159">
        <v>4.4000000953674316</v>
      </c>
      <c r="G21" s="7" t="s">
        <v>57</v>
      </c>
      <c r="H21" s="7" t="s">
        <v>93</v>
      </c>
      <c r="I21" s="7" t="s">
        <v>49</v>
      </c>
      <c r="J21" s="593" t="s">
        <v>49</v>
      </c>
      <c r="K21" s="593"/>
      <c r="L21" s="593"/>
      <c r="M21" s="7" t="s">
        <v>494</v>
      </c>
      <c r="N21" s="7" t="s">
        <v>482</v>
      </c>
      <c r="O21" s="160" t="s">
        <v>56</v>
      </c>
      <c r="P21" s="160"/>
      <c r="Q21" s="160" t="s">
        <v>56</v>
      </c>
      <c r="R21" s="7" t="s">
        <v>480</v>
      </c>
      <c r="S21" s="7" t="s">
        <v>483</v>
      </c>
      <c r="T21" s="7" t="s">
        <v>65</v>
      </c>
      <c r="U21" s="593" t="s">
        <v>117</v>
      </c>
      <c r="V21" s="594"/>
      <c r="W21" s="594"/>
      <c r="X21" s="594"/>
      <c r="Y21" s="7" t="s">
        <v>484</v>
      </c>
    </row>
    <row r="22" spans="2:25" ht="15.95" customHeight="1" x14ac:dyDescent="0.15">
      <c r="B22" s="609"/>
      <c r="C22" s="605" t="s">
        <v>79</v>
      </c>
      <c r="D22" s="606"/>
      <c r="E22" s="158">
        <v>5</v>
      </c>
      <c r="F22" s="159">
        <v>7.1999998092651367</v>
      </c>
      <c r="G22" s="7" t="s">
        <v>57</v>
      </c>
      <c r="H22" s="7" t="s">
        <v>93</v>
      </c>
      <c r="I22" s="7" t="s">
        <v>49</v>
      </c>
      <c r="J22" s="593" t="s">
        <v>49</v>
      </c>
      <c r="K22" s="593"/>
      <c r="L22" s="593"/>
      <c r="M22" s="7" t="s">
        <v>495</v>
      </c>
      <c r="N22" s="7" t="s">
        <v>482</v>
      </c>
      <c r="O22" s="7" t="s">
        <v>56</v>
      </c>
      <c r="P22" s="7"/>
      <c r="Q22" s="7" t="s">
        <v>56</v>
      </c>
      <c r="R22" s="7" t="s">
        <v>480</v>
      </c>
      <c r="S22" s="7" t="s">
        <v>483</v>
      </c>
      <c r="T22" s="7" t="s">
        <v>65</v>
      </c>
      <c r="U22" s="593" t="s">
        <v>117</v>
      </c>
      <c r="V22" s="594"/>
      <c r="W22" s="594"/>
      <c r="X22" s="594"/>
      <c r="Y22" s="7" t="s">
        <v>484</v>
      </c>
    </row>
    <row r="23" spans="2:25" ht="15.95" customHeight="1" x14ac:dyDescent="0.15">
      <c r="B23" s="609"/>
      <c r="C23" s="605" t="s">
        <v>79</v>
      </c>
      <c r="D23" s="606"/>
      <c r="E23" s="158">
        <v>6</v>
      </c>
      <c r="F23" s="159">
        <v>4.9000000953674316</v>
      </c>
      <c r="G23" s="7" t="s">
        <v>57</v>
      </c>
      <c r="H23" s="7" t="s">
        <v>123</v>
      </c>
      <c r="I23" s="7" t="s">
        <v>54</v>
      </c>
      <c r="J23" s="593" t="s">
        <v>47</v>
      </c>
      <c r="K23" s="593"/>
      <c r="L23" s="593"/>
      <c r="M23" s="7" t="s">
        <v>496</v>
      </c>
      <c r="N23" s="7" t="s">
        <v>490</v>
      </c>
      <c r="O23" s="7" t="s">
        <v>110</v>
      </c>
      <c r="P23" s="7"/>
      <c r="Q23" s="7" t="s">
        <v>56</v>
      </c>
      <c r="R23" s="7" t="s">
        <v>480</v>
      </c>
      <c r="S23" s="7" t="s">
        <v>483</v>
      </c>
      <c r="T23" s="7" t="s">
        <v>110</v>
      </c>
      <c r="U23" s="593" t="s">
        <v>110</v>
      </c>
      <c r="V23" s="594"/>
      <c r="W23" s="594"/>
      <c r="X23" s="594"/>
      <c r="Y23" s="7" t="s">
        <v>484</v>
      </c>
    </row>
    <row r="24" spans="2:25" ht="15.95" customHeight="1" x14ac:dyDescent="0.15">
      <c r="B24" s="609"/>
      <c r="C24" s="605" t="s">
        <v>79</v>
      </c>
      <c r="D24" s="606"/>
      <c r="E24" s="158">
        <v>7</v>
      </c>
      <c r="F24" s="159">
        <v>4.4000000953674316</v>
      </c>
      <c r="G24" s="7" t="s">
        <v>57</v>
      </c>
      <c r="H24" s="7" t="s">
        <v>59</v>
      </c>
      <c r="I24" s="7" t="s">
        <v>49</v>
      </c>
      <c r="J24" s="593" t="s">
        <v>49</v>
      </c>
      <c r="K24" s="593"/>
      <c r="L24" s="593"/>
      <c r="M24" s="7" t="s">
        <v>497</v>
      </c>
      <c r="N24" s="7" t="s">
        <v>490</v>
      </c>
      <c r="O24" s="7" t="s">
        <v>110</v>
      </c>
      <c r="P24" s="7"/>
      <c r="Q24" s="7" t="s">
        <v>55</v>
      </c>
      <c r="R24" s="7" t="s">
        <v>480</v>
      </c>
      <c r="S24" s="7" t="s">
        <v>498</v>
      </c>
      <c r="T24" s="7" t="s">
        <v>110</v>
      </c>
      <c r="U24" s="593" t="s">
        <v>110</v>
      </c>
      <c r="V24" s="594"/>
      <c r="W24" s="594"/>
      <c r="X24" s="594"/>
      <c r="Y24" s="7" t="s">
        <v>499</v>
      </c>
    </row>
    <row r="25" spans="2:25" ht="15.95" customHeight="1" x14ac:dyDescent="0.15">
      <c r="B25" s="609"/>
      <c r="C25" s="605" t="s">
        <v>79</v>
      </c>
      <c r="D25" s="606"/>
      <c r="E25" s="158">
        <v>8</v>
      </c>
      <c r="F25" s="159">
        <v>5.4000000953674316</v>
      </c>
      <c r="G25" s="7" t="s">
        <v>57</v>
      </c>
      <c r="H25" s="7" t="s">
        <v>64</v>
      </c>
      <c r="I25" s="7" t="s">
        <v>54</v>
      </c>
      <c r="J25" s="593" t="s">
        <v>47</v>
      </c>
      <c r="K25" s="593"/>
      <c r="L25" s="593"/>
      <c r="M25" s="7" t="s">
        <v>500</v>
      </c>
      <c r="N25" s="7" t="s">
        <v>488</v>
      </c>
      <c r="O25" s="7" t="s">
        <v>110</v>
      </c>
      <c r="P25" s="7"/>
      <c r="Q25" s="7" t="s">
        <v>56</v>
      </c>
      <c r="R25" s="7" t="s">
        <v>480</v>
      </c>
      <c r="S25" s="7" t="s">
        <v>483</v>
      </c>
      <c r="T25" s="7" t="s">
        <v>110</v>
      </c>
      <c r="U25" s="593" t="s">
        <v>110</v>
      </c>
      <c r="V25" s="594"/>
      <c r="W25" s="594"/>
      <c r="X25" s="594"/>
      <c r="Y25" s="7" t="s">
        <v>484</v>
      </c>
    </row>
    <row r="26" spans="2:25" ht="15.95" customHeight="1" x14ac:dyDescent="0.15">
      <c r="B26" s="609"/>
      <c r="C26" s="605" t="s">
        <v>70</v>
      </c>
      <c r="D26" s="606"/>
      <c r="E26" s="158">
        <v>1</v>
      </c>
      <c r="F26" s="159">
        <v>8.3999996185302734</v>
      </c>
      <c r="G26" s="7" t="s">
        <v>57</v>
      </c>
      <c r="H26" s="7" t="s">
        <v>126</v>
      </c>
      <c r="I26" s="7" t="s">
        <v>49</v>
      </c>
      <c r="J26" s="593" t="s">
        <v>49</v>
      </c>
      <c r="K26" s="593"/>
      <c r="L26" s="593"/>
      <c r="M26" s="7" t="s">
        <v>501</v>
      </c>
      <c r="N26" s="7" t="s">
        <v>482</v>
      </c>
      <c r="O26" s="7" t="s">
        <v>56</v>
      </c>
      <c r="P26" s="7"/>
      <c r="Q26" s="7" t="s">
        <v>56</v>
      </c>
      <c r="R26" s="7" t="s">
        <v>480</v>
      </c>
      <c r="S26" s="7" t="s">
        <v>483</v>
      </c>
      <c r="T26" s="7" t="s">
        <v>65</v>
      </c>
      <c r="U26" s="593" t="s">
        <v>117</v>
      </c>
      <c r="V26" s="594"/>
      <c r="W26" s="594"/>
      <c r="X26" s="594"/>
      <c r="Y26" s="7" t="s">
        <v>484</v>
      </c>
    </row>
    <row r="27" spans="2:25" ht="15.95" customHeight="1" x14ac:dyDescent="0.15">
      <c r="B27" s="609"/>
      <c r="C27" s="605" t="s">
        <v>70</v>
      </c>
      <c r="D27" s="606"/>
      <c r="E27" s="158">
        <v>2</v>
      </c>
      <c r="F27" s="159">
        <v>8.3999996185302734</v>
      </c>
      <c r="G27" s="7" t="s">
        <v>57</v>
      </c>
      <c r="H27" s="7" t="s">
        <v>123</v>
      </c>
      <c r="I27" s="7" t="s">
        <v>54</v>
      </c>
      <c r="J27" s="593" t="s">
        <v>47</v>
      </c>
      <c r="K27" s="593"/>
      <c r="L27" s="593"/>
      <c r="M27" s="7" t="s">
        <v>502</v>
      </c>
      <c r="N27" s="7" t="s">
        <v>502</v>
      </c>
      <c r="O27" s="7" t="s">
        <v>56</v>
      </c>
      <c r="P27" s="7"/>
      <c r="Q27" s="7" t="s">
        <v>56</v>
      </c>
      <c r="R27" s="7" t="s">
        <v>480</v>
      </c>
      <c r="S27" s="7" t="s">
        <v>483</v>
      </c>
      <c r="T27" s="7" t="s">
        <v>65</v>
      </c>
      <c r="U27" s="593" t="s">
        <v>117</v>
      </c>
      <c r="V27" s="594"/>
      <c r="W27" s="594"/>
      <c r="X27" s="594"/>
      <c r="Y27" s="7" t="s">
        <v>484</v>
      </c>
    </row>
    <row r="28" spans="2:25" ht="15.95" customHeight="1" x14ac:dyDescent="0.15">
      <c r="B28" s="609"/>
      <c r="C28" s="605" t="s">
        <v>70</v>
      </c>
      <c r="D28" s="606"/>
      <c r="E28" s="158">
        <v>3</v>
      </c>
      <c r="F28" s="159">
        <v>10.899999618530273</v>
      </c>
      <c r="G28" s="7" t="s">
        <v>57</v>
      </c>
      <c r="H28" s="7" t="s">
        <v>62</v>
      </c>
      <c r="I28" s="7" t="s">
        <v>49</v>
      </c>
      <c r="J28" s="593" t="s">
        <v>49</v>
      </c>
      <c r="K28" s="593"/>
      <c r="L28" s="593"/>
      <c r="M28" s="7" t="s">
        <v>503</v>
      </c>
      <c r="N28" s="7" t="s">
        <v>482</v>
      </c>
      <c r="O28" s="7" t="s">
        <v>56</v>
      </c>
      <c r="P28" s="7"/>
      <c r="Q28" s="7" t="s">
        <v>56</v>
      </c>
      <c r="R28" s="7" t="s">
        <v>480</v>
      </c>
      <c r="S28" s="7" t="s">
        <v>483</v>
      </c>
      <c r="T28" s="7" t="s">
        <v>65</v>
      </c>
      <c r="U28" s="593" t="s">
        <v>117</v>
      </c>
      <c r="V28" s="594"/>
      <c r="W28" s="594"/>
      <c r="X28" s="594"/>
      <c r="Y28" s="7" t="s">
        <v>484</v>
      </c>
    </row>
    <row r="29" spans="2:25" ht="15.95" customHeight="1" x14ac:dyDescent="0.15">
      <c r="B29" s="609"/>
      <c r="C29" s="605" t="s">
        <v>70</v>
      </c>
      <c r="D29" s="606"/>
      <c r="E29" s="158">
        <v>4</v>
      </c>
      <c r="F29" s="159">
        <v>10.899999618530273</v>
      </c>
      <c r="G29" s="7" t="s">
        <v>57</v>
      </c>
      <c r="H29" s="7" t="s">
        <v>62</v>
      </c>
      <c r="I29" s="7" t="s">
        <v>54</v>
      </c>
      <c r="J29" s="593" t="s">
        <v>51</v>
      </c>
      <c r="K29" s="593"/>
      <c r="L29" s="593"/>
      <c r="M29" s="7" t="s">
        <v>110</v>
      </c>
      <c r="N29" s="7" t="s">
        <v>504</v>
      </c>
      <c r="O29" s="7" t="s">
        <v>61</v>
      </c>
      <c r="P29" s="7"/>
      <c r="Q29" s="7" t="s">
        <v>61</v>
      </c>
      <c r="R29" s="7" t="s">
        <v>480</v>
      </c>
      <c r="S29" s="7" t="s">
        <v>480</v>
      </c>
      <c r="T29" s="7" t="s">
        <v>113</v>
      </c>
      <c r="U29" s="593" t="s">
        <v>112</v>
      </c>
      <c r="V29" s="594"/>
      <c r="W29" s="594"/>
      <c r="X29" s="594"/>
      <c r="Y29" s="7"/>
    </row>
    <row r="30" spans="2:25" ht="15.95" customHeight="1" x14ac:dyDescent="0.15">
      <c r="B30" s="609"/>
      <c r="C30" s="605" t="s">
        <v>70</v>
      </c>
      <c r="D30" s="606"/>
      <c r="E30" s="158">
        <v>5</v>
      </c>
      <c r="F30" s="159">
        <v>10.899999618530273</v>
      </c>
      <c r="G30" s="7" t="s">
        <v>57</v>
      </c>
      <c r="H30" s="7" t="s">
        <v>93</v>
      </c>
      <c r="I30" s="7" t="s">
        <v>49</v>
      </c>
      <c r="J30" s="593" t="s">
        <v>51</v>
      </c>
      <c r="K30" s="593"/>
      <c r="L30" s="593"/>
      <c r="M30" s="7" t="s">
        <v>110</v>
      </c>
      <c r="N30" s="7" t="s">
        <v>479</v>
      </c>
      <c r="O30" s="7" t="s">
        <v>61</v>
      </c>
      <c r="P30" s="7"/>
      <c r="Q30" s="7" t="s">
        <v>61</v>
      </c>
      <c r="R30" s="7" t="s">
        <v>480</v>
      </c>
      <c r="S30" s="7" t="s">
        <v>480</v>
      </c>
      <c r="T30" s="7" t="s">
        <v>113</v>
      </c>
      <c r="U30" s="593" t="s">
        <v>115</v>
      </c>
      <c r="V30" s="594"/>
      <c r="W30" s="594"/>
      <c r="X30" s="594"/>
      <c r="Y30" s="7"/>
    </row>
    <row r="31" spans="2:25" ht="15.95" customHeight="1" x14ac:dyDescent="0.15">
      <c r="B31" s="609"/>
      <c r="C31" s="605" t="s">
        <v>70</v>
      </c>
      <c r="D31" s="606"/>
      <c r="E31" s="158">
        <v>6</v>
      </c>
      <c r="F31" s="159">
        <v>9.6999998092651367</v>
      </c>
      <c r="G31" s="7" t="s">
        <v>57</v>
      </c>
      <c r="H31" s="7" t="s">
        <v>59</v>
      </c>
      <c r="I31" s="7" t="s">
        <v>49</v>
      </c>
      <c r="J31" s="593" t="s">
        <v>49</v>
      </c>
      <c r="K31" s="593"/>
      <c r="L31" s="593"/>
      <c r="M31" s="7" t="s">
        <v>505</v>
      </c>
      <c r="N31" s="7" t="s">
        <v>490</v>
      </c>
      <c r="O31" s="7" t="s">
        <v>110</v>
      </c>
      <c r="P31" s="7"/>
      <c r="Q31" s="7" t="s">
        <v>55</v>
      </c>
      <c r="R31" s="7" t="s">
        <v>480</v>
      </c>
      <c r="S31" s="7" t="s">
        <v>498</v>
      </c>
      <c r="T31" s="7" t="s">
        <v>110</v>
      </c>
      <c r="U31" s="593" t="s">
        <v>110</v>
      </c>
      <c r="V31" s="594"/>
      <c r="W31" s="594"/>
      <c r="X31" s="594"/>
      <c r="Y31" s="7" t="s">
        <v>499</v>
      </c>
    </row>
    <row r="32" spans="2:25" ht="15.95" customHeight="1" x14ac:dyDescent="0.15">
      <c r="B32" s="609"/>
      <c r="C32" s="605" t="s">
        <v>70</v>
      </c>
      <c r="D32" s="606"/>
      <c r="E32" s="158">
        <v>7</v>
      </c>
      <c r="F32" s="159">
        <v>8.5</v>
      </c>
      <c r="G32" s="7" t="s">
        <v>57</v>
      </c>
      <c r="H32" s="7" t="s">
        <v>59</v>
      </c>
      <c r="I32" s="7" t="s">
        <v>49</v>
      </c>
      <c r="J32" s="593" t="s">
        <v>49</v>
      </c>
      <c r="K32" s="593"/>
      <c r="L32" s="593"/>
      <c r="M32" s="7" t="s">
        <v>506</v>
      </c>
      <c r="N32" s="7" t="s">
        <v>490</v>
      </c>
      <c r="O32" s="7" t="s">
        <v>110</v>
      </c>
      <c r="P32" s="7"/>
      <c r="Q32" s="7" t="s">
        <v>56</v>
      </c>
      <c r="R32" s="7" t="s">
        <v>480</v>
      </c>
      <c r="S32" s="7" t="s">
        <v>483</v>
      </c>
      <c r="T32" s="7" t="s">
        <v>110</v>
      </c>
      <c r="U32" s="593" t="s">
        <v>110</v>
      </c>
      <c r="V32" s="594"/>
      <c r="W32" s="594"/>
      <c r="X32" s="594"/>
      <c r="Y32" s="7" t="s">
        <v>484</v>
      </c>
    </row>
    <row r="33" spans="2:25" ht="15.95" customHeight="1" x14ac:dyDescent="0.15">
      <c r="B33" s="609"/>
      <c r="C33" s="605" t="s">
        <v>80</v>
      </c>
      <c r="D33" s="606"/>
      <c r="E33" s="158">
        <v>1</v>
      </c>
      <c r="F33" s="159">
        <v>11.899999618530273</v>
      </c>
      <c r="G33" s="7" t="s">
        <v>57</v>
      </c>
      <c r="H33" s="7" t="s">
        <v>123</v>
      </c>
      <c r="I33" s="7" t="s">
        <v>49</v>
      </c>
      <c r="J33" s="593" t="s">
        <v>49</v>
      </c>
      <c r="K33" s="593"/>
      <c r="L33" s="593"/>
      <c r="M33" s="7" t="s">
        <v>507</v>
      </c>
      <c r="N33" s="7" t="s">
        <v>482</v>
      </c>
      <c r="O33" s="7" t="s">
        <v>56</v>
      </c>
      <c r="P33" s="7"/>
      <c r="Q33" s="7" t="s">
        <v>56</v>
      </c>
      <c r="R33" s="7" t="s">
        <v>480</v>
      </c>
      <c r="S33" s="7" t="s">
        <v>483</v>
      </c>
      <c r="T33" s="7" t="s">
        <v>65</v>
      </c>
      <c r="U33" s="593" t="s">
        <v>117</v>
      </c>
      <c r="V33" s="594"/>
      <c r="W33" s="594"/>
      <c r="X33" s="594"/>
      <c r="Y33" s="7" t="s">
        <v>484</v>
      </c>
    </row>
    <row r="34" spans="2:25" ht="15.95" customHeight="1" x14ac:dyDescent="0.15">
      <c r="B34" s="609"/>
      <c r="C34" s="605" t="s">
        <v>80</v>
      </c>
      <c r="D34" s="606"/>
      <c r="E34" s="158">
        <v>2</v>
      </c>
      <c r="F34" s="159">
        <v>15.199999809265137</v>
      </c>
      <c r="G34" s="7" t="s">
        <v>57</v>
      </c>
      <c r="H34" s="7" t="s">
        <v>62</v>
      </c>
      <c r="I34" s="7" t="s">
        <v>49</v>
      </c>
      <c r="J34" s="593" t="s">
        <v>49</v>
      </c>
      <c r="K34" s="593"/>
      <c r="L34" s="593"/>
      <c r="M34" s="7" t="s">
        <v>508</v>
      </c>
      <c r="N34" s="7" t="s">
        <v>482</v>
      </c>
      <c r="O34" s="7" t="s">
        <v>56</v>
      </c>
      <c r="P34" s="7"/>
      <c r="Q34" s="7" t="s">
        <v>56</v>
      </c>
      <c r="R34" s="7" t="s">
        <v>480</v>
      </c>
      <c r="S34" s="7" t="s">
        <v>483</v>
      </c>
      <c r="T34" s="7" t="s">
        <v>65</v>
      </c>
      <c r="U34" s="593" t="s">
        <v>117</v>
      </c>
      <c r="V34" s="594"/>
      <c r="W34" s="594"/>
      <c r="X34" s="594"/>
      <c r="Y34" s="7" t="s">
        <v>484</v>
      </c>
    </row>
    <row r="35" spans="2:25" ht="15.95" customHeight="1" x14ac:dyDescent="0.15">
      <c r="B35" s="609"/>
      <c r="C35" s="605" t="s">
        <v>80</v>
      </c>
      <c r="D35" s="606"/>
      <c r="E35" s="158">
        <v>3</v>
      </c>
      <c r="F35" s="159">
        <v>15.199999809265137</v>
      </c>
      <c r="G35" s="7" t="s">
        <v>57</v>
      </c>
      <c r="H35" s="7" t="s">
        <v>62</v>
      </c>
      <c r="I35" s="7" t="s">
        <v>54</v>
      </c>
      <c r="J35" s="593" t="s">
        <v>51</v>
      </c>
      <c r="K35" s="593"/>
      <c r="L35" s="593"/>
      <c r="M35" s="7" t="s">
        <v>110</v>
      </c>
      <c r="N35" s="7" t="s">
        <v>504</v>
      </c>
      <c r="O35" s="7" t="s">
        <v>61</v>
      </c>
      <c r="P35" s="7"/>
      <c r="Q35" s="7" t="s">
        <v>61</v>
      </c>
      <c r="R35" s="7" t="s">
        <v>480</v>
      </c>
      <c r="S35" s="7" t="s">
        <v>480</v>
      </c>
      <c r="T35" s="7" t="s">
        <v>113</v>
      </c>
      <c r="U35" s="593" t="s">
        <v>112</v>
      </c>
      <c r="V35" s="594"/>
      <c r="W35" s="594"/>
      <c r="X35" s="594"/>
      <c r="Y35" s="7"/>
    </row>
    <row r="36" spans="2:25" ht="15.95" customHeight="1" x14ac:dyDescent="0.15">
      <c r="B36" s="609"/>
      <c r="C36" s="605" t="s">
        <v>80</v>
      </c>
      <c r="D36" s="606"/>
      <c r="E36" s="158">
        <v>4</v>
      </c>
      <c r="F36" s="159">
        <v>10.899999618530273</v>
      </c>
      <c r="G36" s="7" t="s">
        <v>57</v>
      </c>
      <c r="H36" s="7" t="s">
        <v>58</v>
      </c>
      <c r="I36" s="7" t="s">
        <v>54</v>
      </c>
      <c r="J36" s="593" t="s">
        <v>51</v>
      </c>
      <c r="K36" s="593"/>
      <c r="L36" s="593"/>
      <c r="M36" s="7" t="s">
        <v>110</v>
      </c>
      <c r="N36" s="7" t="s">
        <v>504</v>
      </c>
      <c r="O36" s="7" t="s">
        <v>61</v>
      </c>
      <c r="P36" s="7"/>
      <c r="Q36" s="7" t="s">
        <v>61</v>
      </c>
      <c r="R36" s="7" t="s">
        <v>480</v>
      </c>
      <c r="S36" s="7" t="s">
        <v>480</v>
      </c>
      <c r="T36" s="7" t="s">
        <v>113</v>
      </c>
      <c r="U36" s="593" t="s">
        <v>112</v>
      </c>
      <c r="V36" s="594"/>
      <c r="W36" s="594"/>
      <c r="X36" s="594"/>
      <c r="Y36" s="7"/>
    </row>
    <row r="37" spans="2:25" ht="15.95" customHeight="1" x14ac:dyDescent="0.15">
      <c r="B37" s="609"/>
      <c r="C37" s="605" t="s">
        <v>80</v>
      </c>
      <c r="D37" s="606"/>
      <c r="E37" s="158">
        <v>5</v>
      </c>
      <c r="F37" s="159">
        <v>12.5</v>
      </c>
      <c r="G37" s="7" t="s">
        <v>57</v>
      </c>
      <c r="H37" s="7" t="s">
        <v>59</v>
      </c>
      <c r="I37" s="7" t="s">
        <v>49</v>
      </c>
      <c r="J37" s="593" t="s">
        <v>49</v>
      </c>
      <c r="K37" s="593"/>
      <c r="L37" s="593"/>
      <c r="M37" s="7" t="s">
        <v>485</v>
      </c>
      <c r="N37" s="7" t="s">
        <v>482</v>
      </c>
      <c r="O37" s="7" t="s">
        <v>56</v>
      </c>
      <c r="P37" s="7"/>
      <c r="Q37" s="7" t="s">
        <v>55</v>
      </c>
      <c r="R37" s="7" t="s">
        <v>480</v>
      </c>
      <c r="S37" s="7" t="s">
        <v>498</v>
      </c>
      <c r="T37" s="7" t="s">
        <v>65</v>
      </c>
      <c r="U37" s="593" t="s">
        <v>117</v>
      </c>
      <c r="V37" s="594"/>
      <c r="W37" s="594"/>
      <c r="X37" s="594"/>
      <c r="Y37" s="7" t="s">
        <v>499</v>
      </c>
    </row>
    <row r="38" spans="2:25" ht="15.95" customHeight="1" x14ac:dyDescent="0.15">
      <c r="B38" s="609"/>
      <c r="C38" s="605" t="s">
        <v>80</v>
      </c>
      <c r="D38" s="606"/>
      <c r="E38" s="158">
        <v>6</v>
      </c>
      <c r="F38" s="159">
        <v>12.5</v>
      </c>
      <c r="G38" s="7" t="s">
        <v>57</v>
      </c>
      <c r="H38" s="7" t="s">
        <v>59</v>
      </c>
      <c r="I38" s="7" t="s">
        <v>54</v>
      </c>
      <c r="J38" s="593" t="s">
        <v>51</v>
      </c>
      <c r="K38" s="593"/>
      <c r="L38" s="593"/>
      <c r="M38" s="7" t="s">
        <v>509</v>
      </c>
      <c r="N38" s="7" t="s">
        <v>509</v>
      </c>
      <c r="O38" s="7" t="s">
        <v>56</v>
      </c>
      <c r="P38" s="7"/>
      <c r="Q38" s="7" t="s">
        <v>56</v>
      </c>
      <c r="R38" s="7" t="s">
        <v>480</v>
      </c>
      <c r="S38" s="7" t="s">
        <v>483</v>
      </c>
      <c r="T38" s="7" t="s">
        <v>65</v>
      </c>
      <c r="U38" s="593" t="s">
        <v>117</v>
      </c>
      <c r="V38" s="594"/>
      <c r="W38" s="594"/>
      <c r="X38" s="594"/>
      <c r="Y38" s="7" t="s">
        <v>484</v>
      </c>
    </row>
    <row r="39" spans="2:25" ht="15.95" customHeight="1" x14ac:dyDescent="0.15">
      <c r="B39" s="609"/>
      <c r="C39" s="605" t="s">
        <v>80</v>
      </c>
      <c r="D39" s="606"/>
      <c r="E39" s="158">
        <v>7</v>
      </c>
      <c r="F39" s="159">
        <v>15.199999809265137</v>
      </c>
      <c r="G39" s="7" t="s">
        <v>57</v>
      </c>
      <c r="H39" s="7" t="s">
        <v>93</v>
      </c>
      <c r="I39" s="7" t="s">
        <v>49</v>
      </c>
      <c r="J39" s="593" t="s">
        <v>49</v>
      </c>
      <c r="K39" s="593"/>
      <c r="L39" s="593"/>
      <c r="M39" s="7" t="s">
        <v>510</v>
      </c>
      <c r="N39" s="7" t="s">
        <v>482</v>
      </c>
      <c r="O39" s="7" t="s">
        <v>56</v>
      </c>
      <c r="P39" s="7"/>
      <c r="Q39" s="7" t="s">
        <v>56</v>
      </c>
      <c r="R39" s="7" t="s">
        <v>480</v>
      </c>
      <c r="S39" s="7" t="s">
        <v>483</v>
      </c>
      <c r="T39" s="7" t="s">
        <v>65</v>
      </c>
      <c r="U39" s="593" t="s">
        <v>117</v>
      </c>
      <c r="V39" s="594"/>
      <c r="W39" s="594"/>
      <c r="X39" s="594"/>
      <c r="Y39" s="7" t="s">
        <v>484</v>
      </c>
    </row>
    <row r="40" spans="2:25" ht="15.95" customHeight="1" x14ac:dyDescent="0.15">
      <c r="B40" s="609"/>
      <c r="C40" s="605" t="s">
        <v>80</v>
      </c>
      <c r="D40" s="606"/>
      <c r="E40" s="158">
        <v>8</v>
      </c>
      <c r="F40" s="159">
        <v>13.699999809265137</v>
      </c>
      <c r="G40" s="7" t="s">
        <v>57</v>
      </c>
      <c r="H40" s="7" t="s">
        <v>58</v>
      </c>
      <c r="I40" s="7" t="s">
        <v>49</v>
      </c>
      <c r="J40" s="593" t="s">
        <v>49</v>
      </c>
      <c r="K40" s="593"/>
      <c r="L40" s="593"/>
      <c r="M40" s="7" t="s">
        <v>511</v>
      </c>
      <c r="N40" s="7" t="s">
        <v>490</v>
      </c>
      <c r="O40" s="7" t="s">
        <v>110</v>
      </c>
      <c r="P40" s="7"/>
      <c r="Q40" s="7" t="s">
        <v>56</v>
      </c>
      <c r="R40" s="7" t="s">
        <v>480</v>
      </c>
      <c r="S40" s="7" t="s">
        <v>483</v>
      </c>
      <c r="T40" s="7" t="s">
        <v>110</v>
      </c>
      <c r="U40" s="593" t="s">
        <v>110</v>
      </c>
      <c r="V40" s="594"/>
      <c r="W40" s="594"/>
      <c r="X40" s="594"/>
      <c r="Y40" s="7" t="s">
        <v>484</v>
      </c>
    </row>
    <row r="41" spans="2:25" ht="15.95" customHeight="1" x14ac:dyDescent="0.15">
      <c r="B41" s="609"/>
      <c r="C41" s="605" t="s">
        <v>80</v>
      </c>
      <c r="D41" s="606"/>
      <c r="E41" s="158">
        <v>9</v>
      </c>
      <c r="F41" s="159">
        <v>15.100000381469727</v>
      </c>
      <c r="G41" s="7" t="s">
        <v>57</v>
      </c>
      <c r="H41" s="7" t="s">
        <v>60</v>
      </c>
      <c r="I41" s="7" t="s">
        <v>49</v>
      </c>
      <c r="J41" s="593" t="s">
        <v>49</v>
      </c>
      <c r="K41" s="593"/>
      <c r="L41" s="593"/>
      <c r="M41" s="7" t="s">
        <v>512</v>
      </c>
      <c r="N41" s="7" t="s">
        <v>490</v>
      </c>
      <c r="O41" s="7" t="s">
        <v>110</v>
      </c>
      <c r="P41" s="7"/>
      <c r="Q41" s="7" t="s">
        <v>56</v>
      </c>
      <c r="R41" s="7" t="s">
        <v>480</v>
      </c>
      <c r="S41" s="7" t="s">
        <v>483</v>
      </c>
      <c r="T41" s="7" t="s">
        <v>110</v>
      </c>
      <c r="U41" s="593" t="s">
        <v>110</v>
      </c>
      <c r="V41" s="594"/>
      <c r="W41" s="594"/>
      <c r="X41" s="594"/>
      <c r="Y41" s="7" t="s">
        <v>484</v>
      </c>
    </row>
    <row r="42" spans="2:25" ht="15.95" customHeight="1" x14ac:dyDescent="0.15">
      <c r="B42" s="609"/>
      <c r="C42" s="605" t="s">
        <v>80</v>
      </c>
      <c r="D42" s="606"/>
      <c r="E42" s="158">
        <v>10</v>
      </c>
      <c r="F42" s="159">
        <v>13.800000190734863</v>
      </c>
      <c r="G42" s="7" t="s">
        <v>57</v>
      </c>
      <c r="H42" s="7" t="s">
        <v>59</v>
      </c>
      <c r="I42" s="7" t="s">
        <v>49</v>
      </c>
      <c r="J42" s="593" t="s">
        <v>49</v>
      </c>
      <c r="K42" s="593"/>
      <c r="L42" s="593"/>
      <c r="M42" s="7" t="s">
        <v>513</v>
      </c>
      <c r="N42" s="7" t="s">
        <v>490</v>
      </c>
      <c r="O42" s="7" t="s">
        <v>110</v>
      </c>
      <c r="P42" s="7"/>
      <c r="Q42" s="7" t="s">
        <v>55</v>
      </c>
      <c r="R42" s="7" t="s">
        <v>480</v>
      </c>
      <c r="S42" s="7" t="s">
        <v>498</v>
      </c>
      <c r="T42" s="7" t="s">
        <v>110</v>
      </c>
      <c r="U42" s="593" t="s">
        <v>110</v>
      </c>
      <c r="V42" s="594"/>
      <c r="W42" s="594"/>
      <c r="X42" s="594"/>
      <c r="Y42" s="7" t="s">
        <v>499</v>
      </c>
    </row>
    <row r="43" spans="2:25" ht="15.95" customHeight="1" x14ac:dyDescent="0.15">
      <c r="B43" s="609"/>
      <c r="C43" s="605" t="s">
        <v>80</v>
      </c>
      <c r="D43" s="606"/>
      <c r="E43" s="158">
        <v>11</v>
      </c>
      <c r="F43" s="159">
        <v>12.399999618530273</v>
      </c>
      <c r="G43" s="7" t="s">
        <v>57</v>
      </c>
      <c r="H43" s="7" t="s">
        <v>64</v>
      </c>
      <c r="I43" s="7" t="s">
        <v>49</v>
      </c>
      <c r="J43" s="593" t="s">
        <v>49</v>
      </c>
      <c r="K43" s="593"/>
      <c r="L43" s="593"/>
      <c r="M43" s="7" t="s">
        <v>514</v>
      </c>
      <c r="N43" s="7" t="s">
        <v>490</v>
      </c>
      <c r="O43" s="7" t="s">
        <v>110</v>
      </c>
      <c r="P43" s="7"/>
      <c r="Q43" s="7" t="s">
        <v>56</v>
      </c>
      <c r="R43" s="7" t="s">
        <v>480</v>
      </c>
      <c r="S43" s="7" t="s">
        <v>483</v>
      </c>
      <c r="T43" s="7" t="s">
        <v>110</v>
      </c>
      <c r="U43" s="593" t="s">
        <v>110</v>
      </c>
      <c r="V43" s="594"/>
      <c r="W43" s="594"/>
      <c r="X43" s="594"/>
      <c r="Y43" s="7" t="s">
        <v>484</v>
      </c>
    </row>
    <row r="44" spans="2:25" ht="15.95" customHeight="1" x14ac:dyDescent="0.15">
      <c r="B44" s="609"/>
      <c r="C44" s="605" t="s">
        <v>80</v>
      </c>
      <c r="D44" s="606"/>
      <c r="E44" s="158">
        <v>12</v>
      </c>
      <c r="F44" s="159">
        <v>13.199999809265137</v>
      </c>
      <c r="G44" s="7" t="s">
        <v>67</v>
      </c>
      <c r="H44" s="7" t="s">
        <v>71</v>
      </c>
      <c r="I44" s="7" t="s">
        <v>49</v>
      </c>
      <c r="J44" s="593" t="s">
        <v>50</v>
      </c>
      <c r="K44" s="593"/>
      <c r="L44" s="593"/>
      <c r="M44" s="7" t="s">
        <v>489</v>
      </c>
      <c r="N44" s="7" t="s">
        <v>490</v>
      </c>
      <c r="O44" s="7" t="s">
        <v>110</v>
      </c>
      <c r="P44" s="7"/>
      <c r="Q44" s="7" t="s">
        <v>331</v>
      </c>
      <c r="R44" s="7" t="s">
        <v>480</v>
      </c>
      <c r="S44" s="7" t="s">
        <v>17</v>
      </c>
      <c r="T44" s="7" t="s">
        <v>110</v>
      </c>
      <c r="U44" s="593" t="s">
        <v>110</v>
      </c>
      <c r="V44" s="594"/>
      <c r="W44" s="594"/>
      <c r="X44" s="594"/>
      <c r="Y44" s="7"/>
    </row>
    <row r="45" spans="2:25" ht="15.95" customHeight="1" x14ac:dyDescent="0.15">
      <c r="B45" s="609"/>
      <c r="C45" s="605" t="s">
        <v>82</v>
      </c>
      <c r="D45" s="606"/>
      <c r="E45" s="158">
        <v>1</v>
      </c>
      <c r="F45" s="159">
        <v>17.100000381469727</v>
      </c>
      <c r="G45" s="7" t="s">
        <v>57</v>
      </c>
      <c r="H45" s="7" t="s">
        <v>123</v>
      </c>
      <c r="I45" s="7" t="s">
        <v>49</v>
      </c>
      <c r="J45" s="593" t="s">
        <v>49</v>
      </c>
      <c r="K45" s="593"/>
      <c r="L45" s="593"/>
      <c r="M45" s="7" t="s">
        <v>515</v>
      </c>
      <c r="N45" s="7" t="s">
        <v>482</v>
      </c>
      <c r="O45" s="7" t="s">
        <v>56</v>
      </c>
      <c r="P45" s="7"/>
      <c r="Q45" s="7" t="s">
        <v>56</v>
      </c>
      <c r="R45" s="7" t="s">
        <v>480</v>
      </c>
      <c r="S45" s="7" t="s">
        <v>483</v>
      </c>
      <c r="T45" s="7" t="s">
        <v>65</v>
      </c>
      <c r="U45" s="593" t="s">
        <v>117</v>
      </c>
      <c r="V45" s="594"/>
      <c r="W45" s="594"/>
      <c r="X45" s="594"/>
      <c r="Y45" s="7" t="s">
        <v>484</v>
      </c>
    </row>
    <row r="46" spans="2:25" ht="15.95" customHeight="1" x14ac:dyDescent="0.15">
      <c r="B46" s="609"/>
      <c r="C46" s="605" t="s">
        <v>82</v>
      </c>
      <c r="D46" s="606"/>
      <c r="E46" s="158">
        <v>2</v>
      </c>
      <c r="F46" s="159">
        <v>18.600000381469727</v>
      </c>
      <c r="G46" s="7" t="s">
        <v>57</v>
      </c>
      <c r="H46" s="7" t="s">
        <v>123</v>
      </c>
      <c r="I46" s="7" t="s">
        <v>49</v>
      </c>
      <c r="J46" s="593" t="s">
        <v>49</v>
      </c>
      <c r="K46" s="593"/>
      <c r="L46" s="593"/>
      <c r="M46" s="7" t="s">
        <v>516</v>
      </c>
      <c r="N46" s="7" t="s">
        <v>482</v>
      </c>
      <c r="O46" s="7" t="s">
        <v>56</v>
      </c>
      <c r="P46" s="7"/>
      <c r="Q46" s="7" t="s">
        <v>56</v>
      </c>
      <c r="R46" s="7" t="s">
        <v>480</v>
      </c>
      <c r="S46" s="7" t="s">
        <v>483</v>
      </c>
      <c r="T46" s="7" t="s">
        <v>65</v>
      </c>
      <c r="U46" s="593" t="s">
        <v>117</v>
      </c>
      <c r="V46" s="594"/>
      <c r="W46" s="594"/>
      <c r="X46" s="594"/>
      <c r="Y46" s="7" t="s">
        <v>484</v>
      </c>
    </row>
    <row r="47" spans="2:25" ht="15.95" customHeight="1" x14ac:dyDescent="0.15">
      <c r="B47" s="609"/>
      <c r="C47" s="605" t="s">
        <v>82</v>
      </c>
      <c r="D47" s="606"/>
      <c r="E47" s="158">
        <v>3</v>
      </c>
      <c r="F47" s="159">
        <v>15.699999809265137</v>
      </c>
      <c r="G47" s="7" t="s">
        <v>57</v>
      </c>
      <c r="H47" s="7" t="s">
        <v>59</v>
      </c>
      <c r="I47" s="7" t="s">
        <v>54</v>
      </c>
      <c r="J47" s="593" t="s">
        <v>51</v>
      </c>
      <c r="K47" s="593"/>
      <c r="L47" s="593"/>
      <c r="M47" s="7" t="s">
        <v>517</v>
      </c>
      <c r="N47" s="7" t="s">
        <v>517</v>
      </c>
      <c r="O47" s="7" t="s">
        <v>56</v>
      </c>
      <c r="P47" s="7"/>
      <c r="Q47" s="7" t="s">
        <v>56</v>
      </c>
      <c r="R47" s="7" t="s">
        <v>480</v>
      </c>
      <c r="S47" s="7" t="s">
        <v>483</v>
      </c>
      <c r="T47" s="7" t="s">
        <v>65</v>
      </c>
      <c r="U47" s="593" t="s">
        <v>117</v>
      </c>
      <c r="V47" s="594"/>
      <c r="W47" s="594"/>
      <c r="X47" s="594"/>
      <c r="Y47" s="7" t="s">
        <v>484</v>
      </c>
    </row>
    <row r="48" spans="2:25" ht="15.95" customHeight="1" x14ac:dyDescent="0.15">
      <c r="B48" s="610"/>
      <c r="C48" s="605" t="s">
        <v>82</v>
      </c>
      <c r="D48" s="606"/>
      <c r="E48" s="158">
        <v>4</v>
      </c>
      <c r="F48" s="159">
        <v>18.799999237060547</v>
      </c>
      <c r="G48" s="7" t="s">
        <v>57</v>
      </c>
      <c r="H48" s="7" t="s">
        <v>154</v>
      </c>
      <c r="I48" s="7" t="s">
        <v>49</v>
      </c>
      <c r="J48" s="593" t="s">
        <v>49</v>
      </c>
      <c r="K48" s="593"/>
      <c r="L48" s="593"/>
      <c r="M48" s="7" t="s">
        <v>518</v>
      </c>
      <c r="N48" s="7" t="s">
        <v>482</v>
      </c>
      <c r="O48" s="7" t="s">
        <v>56</v>
      </c>
      <c r="P48" s="7"/>
      <c r="Q48" s="7" t="s">
        <v>56</v>
      </c>
      <c r="R48" s="7" t="s">
        <v>480</v>
      </c>
      <c r="S48" s="7" t="s">
        <v>483</v>
      </c>
      <c r="T48" s="7" t="s">
        <v>65</v>
      </c>
      <c r="U48" s="593" t="s">
        <v>117</v>
      </c>
      <c r="V48" s="594"/>
      <c r="W48" s="594"/>
      <c r="X48" s="594"/>
      <c r="Y48" s="7" t="s">
        <v>484</v>
      </c>
    </row>
    <row r="49" spans="2:25" ht="15.95" customHeight="1" x14ac:dyDescent="0.15">
      <c r="B49" s="608" t="s">
        <v>519</v>
      </c>
      <c r="C49" s="605" t="s">
        <v>82</v>
      </c>
      <c r="D49" s="606"/>
      <c r="E49" s="158">
        <v>5</v>
      </c>
      <c r="F49" s="159">
        <v>20.100000381469727</v>
      </c>
      <c r="G49" s="7" t="s">
        <v>57</v>
      </c>
      <c r="H49" s="7" t="s">
        <v>154</v>
      </c>
      <c r="I49" s="7" t="s">
        <v>49</v>
      </c>
      <c r="J49" s="593" t="s">
        <v>49</v>
      </c>
      <c r="K49" s="593"/>
      <c r="L49" s="593"/>
      <c r="M49" s="7" t="s">
        <v>507</v>
      </c>
      <c r="N49" s="7" t="s">
        <v>482</v>
      </c>
      <c r="O49" s="7" t="s">
        <v>56</v>
      </c>
      <c r="P49" s="7"/>
      <c r="Q49" s="7" t="s">
        <v>56</v>
      </c>
      <c r="R49" s="7" t="s">
        <v>480</v>
      </c>
      <c r="S49" s="7" t="s">
        <v>483</v>
      </c>
      <c r="T49" s="7" t="s">
        <v>65</v>
      </c>
      <c r="U49" s="593" t="s">
        <v>117</v>
      </c>
      <c r="V49" s="594"/>
      <c r="W49" s="594"/>
      <c r="X49" s="594"/>
      <c r="Y49" s="7" t="s">
        <v>484</v>
      </c>
    </row>
    <row r="50" spans="2:25" ht="15.95" customHeight="1" x14ac:dyDescent="0.15">
      <c r="B50" s="609"/>
      <c r="C50" s="605" t="s">
        <v>82</v>
      </c>
      <c r="D50" s="606"/>
      <c r="E50" s="158">
        <v>6</v>
      </c>
      <c r="F50" s="159">
        <v>20</v>
      </c>
      <c r="G50" s="7" t="s">
        <v>57</v>
      </c>
      <c r="H50" s="7" t="s">
        <v>59</v>
      </c>
      <c r="I50" s="7" t="s">
        <v>49</v>
      </c>
      <c r="J50" s="593" t="s">
        <v>49</v>
      </c>
      <c r="K50" s="593"/>
      <c r="L50" s="593"/>
      <c r="M50" s="7" t="s">
        <v>520</v>
      </c>
      <c r="N50" s="7" t="s">
        <v>490</v>
      </c>
      <c r="O50" s="7" t="s">
        <v>110</v>
      </c>
      <c r="P50" s="7"/>
      <c r="Q50" s="7" t="s">
        <v>56</v>
      </c>
      <c r="R50" s="7" t="s">
        <v>480</v>
      </c>
      <c r="S50" s="7" t="s">
        <v>483</v>
      </c>
      <c r="T50" s="7" t="s">
        <v>110</v>
      </c>
      <c r="U50" s="593" t="s">
        <v>110</v>
      </c>
      <c r="V50" s="594"/>
      <c r="W50" s="594"/>
      <c r="X50" s="594"/>
      <c r="Y50" s="7" t="s">
        <v>484</v>
      </c>
    </row>
    <row r="51" spans="2:25" ht="15.95" customHeight="1" x14ac:dyDescent="0.15">
      <c r="B51" s="609"/>
      <c r="C51" s="605" t="s">
        <v>82</v>
      </c>
      <c r="D51" s="606"/>
      <c r="E51" s="158">
        <v>7</v>
      </c>
      <c r="F51" s="159">
        <v>16.799999237060547</v>
      </c>
      <c r="G51" s="7" t="s">
        <v>57</v>
      </c>
      <c r="H51" s="7" t="s">
        <v>59</v>
      </c>
      <c r="I51" s="7" t="s">
        <v>49</v>
      </c>
      <c r="J51" s="593" t="s">
        <v>49</v>
      </c>
      <c r="K51" s="593"/>
      <c r="L51" s="593"/>
      <c r="M51" s="7" t="s">
        <v>521</v>
      </c>
      <c r="N51" s="7" t="s">
        <v>490</v>
      </c>
      <c r="O51" s="7" t="s">
        <v>110</v>
      </c>
      <c r="P51" s="7"/>
      <c r="Q51" s="7" t="s">
        <v>56</v>
      </c>
      <c r="R51" s="7" t="s">
        <v>480</v>
      </c>
      <c r="S51" s="7" t="s">
        <v>483</v>
      </c>
      <c r="T51" s="7" t="s">
        <v>110</v>
      </c>
      <c r="U51" s="593" t="s">
        <v>110</v>
      </c>
      <c r="V51" s="594"/>
      <c r="W51" s="594"/>
      <c r="X51" s="594"/>
      <c r="Y51" s="7" t="s">
        <v>484</v>
      </c>
    </row>
    <row r="52" spans="2:25" ht="15.95" customHeight="1" x14ac:dyDescent="0.15">
      <c r="B52" s="609"/>
      <c r="C52" s="605" t="s">
        <v>82</v>
      </c>
      <c r="D52" s="606"/>
      <c r="E52" s="158">
        <v>8</v>
      </c>
      <c r="F52" s="159">
        <v>19.5</v>
      </c>
      <c r="G52" s="7" t="s">
        <v>57</v>
      </c>
      <c r="H52" s="7" t="s">
        <v>59</v>
      </c>
      <c r="I52" s="7" t="s">
        <v>49</v>
      </c>
      <c r="J52" s="593" t="s">
        <v>49</v>
      </c>
      <c r="K52" s="593"/>
      <c r="L52" s="593"/>
      <c r="M52" s="7" t="s">
        <v>522</v>
      </c>
      <c r="N52" s="7" t="s">
        <v>490</v>
      </c>
      <c r="O52" s="7" t="s">
        <v>110</v>
      </c>
      <c r="P52" s="7"/>
      <c r="Q52" s="7" t="s">
        <v>56</v>
      </c>
      <c r="R52" s="7" t="s">
        <v>480</v>
      </c>
      <c r="S52" s="7" t="s">
        <v>483</v>
      </c>
      <c r="T52" s="7" t="s">
        <v>110</v>
      </c>
      <c r="U52" s="593" t="s">
        <v>110</v>
      </c>
      <c r="V52" s="594"/>
      <c r="W52" s="594"/>
      <c r="X52" s="594"/>
      <c r="Y52" s="7" t="s">
        <v>484</v>
      </c>
    </row>
    <row r="53" spans="2:25" ht="15.95" customHeight="1" x14ac:dyDescent="0.15">
      <c r="B53" s="609"/>
      <c r="C53" s="605" t="s">
        <v>82</v>
      </c>
      <c r="D53" s="606"/>
      <c r="E53" s="158">
        <v>9</v>
      </c>
      <c r="F53" s="159">
        <v>16.899999618530273</v>
      </c>
      <c r="G53" s="7" t="s">
        <v>67</v>
      </c>
      <c r="H53" s="7" t="s">
        <v>71</v>
      </c>
      <c r="I53" s="7" t="s">
        <v>49</v>
      </c>
      <c r="J53" s="593" t="s">
        <v>50</v>
      </c>
      <c r="K53" s="593"/>
      <c r="L53" s="593"/>
      <c r="M53" s="7" t="s">
        <v>489</v>
      </c>
      <c r="N53" s="7" t="s">
        <v>490</v>
      </c>
      <c r="O53" s="7" t="s">
        <v>110</v>
      </c>
      <c r="P53" s="7"/>
      <c r="Q53" s="7" t="s">
        <v>331</v>
      </c>
      <c r="R53" s="7" t="s">
        <v>480</v>
      </c>
      <c r="S53" s="7" t="s">
        <v>17</v>
      </c>
      <c r="T53" s="7" t="s">
        <v>110</v>
      </c>
      <c r="U53" s="593" t="s">
        <v>110</v>
      </c>
      <c r="V53" s="594"/>
      <c r="W53" s="594"/>
      <c r="X53" s="594"/>
      <c r="Y53" s="7"/>
    </row>
    <row r="54" spans="2:25" ht="15.95" customHeight="1" x14ac:dyDescent="0.15">
      <c r="B54" s="609"/>
      <c r="C54" s="605" t="s">
        <v>83</v>
      </c>
      <c r="D54" s="606"/>
      <c r="E54" s="158">
        <v>1</v>
      </c>
      <c r="F54" s="159">
        <v>20.899999618530273</v>
      </c>
      <c r="G54" s="7" t="s">
        <v>57</v>
      </c>
      <c r="H54" s="7" t="s">
        <v>160</v>
      </c>
      <c r="I54" s="7" t="s">
        <v>49</v>
      </c>
      <c r="J54" s="593" t="s">
        <v>51</v>
      </c>
      <c r="K54" s="593"/>
      <c r="L54" s="593"/>
      <c r="M54" s="7" t="s">
        <v>110</v>
      </c>
      <c r="N54" s="7" t="s">
        <v>479</v>
      </c>
      <c r="O54" s="7" t="s">
        <v>61</v>
      </c>
      <c r="P54" s="7"/>
      <c r="Q54" s="7" t="s">
        <v>61</v>
      </c>
      <c r="R54" s="7" t="s">
        <v>480</v>
      </c>
      <c r="S54" s="7" t="s">
        <v>480</v>
      </c>
      <c r="T54" s="7" t="s">
        <v>113</v>
      </c>
      <c r="U54" s="593" t="s">
        <v>115</v>
      </c>
      <c r="V54" s="594"/>
      <c r="W54" s="594"/>
      <c r="X54" s="594"/>
      <c r="Y54" s="7"/>
    </row>
    <row r="55" spans="2:25" ht="15.95" customHeight="1" x14ac:dyDescent="0.15">
      <c r="B55" s="609"/>
      <c r="C55" s="605" t="s">
        <v>83</v>
      </c>
      <c r="D55" s="606"/>
      <c r="E55" s="158">
        <v>2</v>
      </c>
      <c r="F55" s="159">
        <v>23.299999237060547</v>
      </c>
      <c r="G55" s="7" t="s">
        <v>57</v>
      </c>
      <c r="H55" s="7" t="s">
        <v>123</v>
      </c>
      <c r="I55" s="7" t="s">
        <v>54</v>
      </c>
      <c r="J55" s="593" t="s">
        <v>47</v>
      </c>
      <c r="K55" s="593"/>
      <c r="L55" s="593"/>
      <c r="M55" s="7" t="s">
        <v>523</v>
      </c>
      <c r="N55" s="7" t="s">
        <v>523</v>
      </c>
      <c r="O55" s="7" t="s">
        <v>56</v>
      </c>
      <c r="P55" s="7"/>
      <c r="Q55" s="7" t="s">
        <v>56</v>
      </c>
      <c r="R55" s="7" t="s">
        <v>480</v>
      </c>
      <c r="S55" s="7" t="s">
        <v>483</v>
      </c>
      <c r="T55" s="7" t="s">
        <v>65</v>
      </c>
      <c r="U55" s="593" t="s">
        <v>117</v>
      </c>
      <c r="V55" s="594"/>
      <c r="W55" s="594"/>
      <c r="X55" s="594"/>
      <c r="Y55" s="7" t="s">
        <v>484</v>
      </c>
    </row>
    <row r="56" spans="2:25" ht="15.95" customHeight="1" x14ac:dyDescent="0.15">
      <c r="B56" s="609"/>
      <c r="C56" s="605" t="s">
        <v>83</v>
      </c>
      <c r="D56" s="606"/>
      <c r="E56" s="158">
        <v>3</v>
      </c>
      <c r="F56" s="159">
        <v>26.799999237060547</v>
      </c>
      <c r="G56" s="7" t="s">
        <v>57</v>
      </c>
      <c r="H56" s="7" t="s">
        <v>123</v>
      </c>
      <c r="I56" s="7" t="s">
        <v>54</v>
      </c>
      <c r="J56" s="593" t="s">
        <v>47</v>
      </c>
      <c r="K56" s="593"/>
      <c r="L56" s="593"/>
      <c r="M56" s="7" t="s">
        <v>524</v>
      </c>
      <c r="N56" s="7" t="s">
        <v>524</v>
      </c>
      <c r="O56" s="7" t="s">
        <v>56</v>
      </c>
      <c r="P56" s="7"/>
      <c r="Q56" s="7" t="s">
        <v>56</v>
      </c>
      <c r="R56" s="7" t="s">
        <v>480</v>
      </c>
      <c r="S56" s="7" t="s">
        <v>483</v>
      </c>
      <c r="T56" s="7" t="s">
        <v>65</v>
      </c>
      <c r="U56" s="593" t="s">
        <v>117</v>
      </c>
      <c r="V56" s="594"/>
      <c r="W56" s="594"/>
      <c r="X56" s="594"/>
      <c r="Y56" s="7" t="s">
        <v>484</v>
      </c>
    </row>
    <row r="57" spans="2:25" ht="15.95" customHeight="1" x14ac:dyDescent="0.15">
      <c r="B57" s="609"/>
      <c r="C57" s="605" t="s">
        <v>83</v>
      </c>
      <c r="D57" s="606"/>
      <c r="E57" s="158">
        <v>4</v>
      </c>
      <c r="F57" s="159">
        <v>26.399999618530273</v>
      </c>
      <c r="G57" s="7" t="s">
        <v>57</v>
      </c>
      <c r="H57" s="7" t="s">
        <v>62</v>
      </c>
      <c r="I57" s="7" t="s">
        <v>49</v>
      </c>
      <c r="J57" s="593" t="s">
        <v>48</v>
      </c>
      <c r="K57" s="593"/>
      <c r="L57" s="593"/>
      <c r="M57" s="7" t="s">
        <v>503</v>
      </c>
      <c r="N57" s="7" t="s">
        <v>479</v>
      </c>
      <c r="O57" s="7" t="s">
        <v>61</v>
      </c>
      <c r="P57" s="7"/>
      <c r="Q57" s="7" t="s">
        <v>56</v>
      </c>
      <c r="R57" s="7" t="s">
        <v>480</v>
      </c>
      <c r="S57" s="7" t="s">
        <v>483</v>
      </c>
      <c r="T57" s="7" t="s">
        <v>113</v>
      </c>
      <c r="U57" s="593" t="s">
        <v>115</v>
      </c>
      <c r="V57" s="594"/>
      <c r="W57" s="594"/>
      <c r="X57" s="594"/>
      <c r="Y57" s="7" t="s">
        <v>484</v>
      </c>
    </row>
    <row r="58" spans="2:25" ht="15.95" customHeight="1" x14ac:dyDescent="0.15">
      <c r="B58" s="609"/>
      <c r="C58" s="605" t="s">
        <v>83</v>
      </c>
      <c r="D58" s="606"/>
      <c r="E58" s="158">
        <v>5</v>
      </c>
      <c r="F58" s="159">
        <v>27.700000762939453</v>
      </c>
      <c r="G58" s="7" t="s">
        <v>57</v>
      </c>
      <c r="H58" s="7" t="s">
        <v>126</v>
      </c>
      <c r="I58" s="7" t="s">
        <v>49</v>
      </c>
      <c r="J58" s="593" t="s">
        <v>49</v>
      </c>
      <c r="K58" s="593"/>
      <c r="L58" s="593"/>
      <c r="M58" s="7" t="s">
        <v>503</v>
      </c>
      <c r="N58" s="7" t="s">
        <v>482</v>
      </c>
      <c r="O58" s="7" t="s">
        <v>56</v>
      </c>
      <c r="P58" s="7"/>
      <c r="Q58" s="7" t="s">
        <v>56</v>
      </c>
      <c r="R58" s="7" t="s">
        <v>480</v>
      </c>
      <c r="S58" s="7" t="s">
        <v>483</v>
      </c>
      <c r="T58" s="7" t="s">
        <v>65</v>
      </c>
      <c r="U58" s="593" t="s">
        <v>117</v>
      </c>
      <c r="V58" s="594"/>
      <c r="W58" s="594"/>
      <c r="X58" s="594"/>
      <c r="Y58" s="7" t="s">
        <v>484</v>
      </c>
    </row>
    <row r="59" spans="2:25" ht="15.95" customHeight="1" x14ac:dyDescent="0.15">
      <c r="B59" s="609"/>
      <c r="C59" s="605" t="s">
        <v>83</v>
      </c>
      <c r="D59" s="606"/>
      <c r="E59" s="158">
        <v>6</v>
      </c>
      <c r="F59" s="159">
        <v>22.100000381469727</v>
      </c>
      <c r="G59" s="7" t="s">
        <v>57</v>
      </c>
      <c r="H59" s="7" t="s">
        <v>58</v>
      </c>
      <c r="I59" s="7" t="s">
        <v>49</v>
      </c>
      <c r="J59" s="593" t="s">
        <v>49</v>
      </c>
      <c r="K59" s="593"/>
      <c r="L59" s="593"/>
      <c r="M59" s="7" t="s">
        <v>525</v>
      </c>
      <c r="N59" s="7" t="s">
        <v>482</v>
      </c>
      <c r="O59" s="7" t="s">
        <v>56</v>
      </c>
      <c r="P59" s="7"/>
      <c r="Q59" s="7" t="s">
        <v>56</v>
      </c>
      <c r="R59" s="7" t="s">
        <v>480</v>
      </c>
      <c r="S59" s="7" t="s">
        <v>483</v>
      </c>
      <c r="T59" s="7" t="s">
        <v>65</v>
      </c>
      <c r="U59" s="593" t="s">
        <v>117</v>
      </c>
      <c r="V59" s="594"/>
      <c r="W59" s="594"/>
      <c r="X59" s="594"/>
      <c r="Y59" s="7" t="s">
        <v>484</v>
      </c>
    </row>
    <row r="60" spans="2:25" ht="15.95" customHeight="1" x14ac:dyDescent="0.15">
      <c r="B60" s="609"/>
      <c r="C60" s="605" t="s">
        <v>83</v>
      </c>
      <c r="D60" s="606"/>
      <c r="E60" s="158">
        <v>7</v>
      </c>
      <c r="F60" s="159">
        <v>23.200000762939453</v>
      </c>
      <c r="G60" s="7" t="s">
        <v>57</v>
      </c>
      <c r="H60" s="7" t="s">
        <v>64</v>
      </c>
      <c r="I60" s="7" t="s">
        <v>49</v>
      </c>
      <c r="J60" s="593" t="s">
        <v>49</v>
      </c>
      <c r="K60" s="593"/>
      <c r="L60" s="593"/>
      <c r="M60" s="7" t="s">
        <v>526</v>
      </c>
      <c r="N60" s="7" t="s">
        <v>482</v>
      </c>
      <c r="O60" s="7" t="s">
        <v>56</v>
      </c>
      <c r="P60" s="7"/>
      <c r="Q60" s="7" t="s">
        <v>56</v>
      </c>
      <c r="R60" s="7" t="s">
        <v>480</v>
      </c>
      <c r="S60" s="7" t="s">
        <v>483</v>
      </c>
      <c r="T60" s="7" t="s">
        <v>65</v>
      </c>
      <c r="U60" s="593" t="s">
        <v>117</v>
      </c>
      <c r="V60" s="594"/>
      <c r="W60" s="594"/>
      <c r="X60" s="594"/>
      <c r="Y60" s="7" t="s">
        <v>484</v>
      </c>
    </row>
    <row r="61" spans="2:25" ht="15.95" customHeight="1" x14ac:dyDescent="0.15">
      <c r="B61" s="609"/>
      <c r="C61" s="605" t="s">
        <v>83</v>
      </c>
      <c r="D61" s="606"/>
      <c r="E61" s="158">
        <v>8</v>
      </c>
      <c r="F61" s="159">
        <v>25</v>
      </c>
      <c r="G61" s="7" t="s">
        <v>57</v>
      </c>
      <c r="H61" s="7" t="s">
        <v>59</v>
      </c>
      <c r="I61" s="7" t="s">
        <v>49</v>
      </c>
      <c r="J61" s="593" t="s">
        <v>49</v>
      </c>
      <c r="K61" s="593"/>
      <c r="L61" s="593"/>
      <c r="M61" s="7" t="s">
        <v>505</v>
      </c>
      <c r="N61" s="7" t="s">
        <v>527</v>
      </c>
      <c r="O61" s="7" t="s">
        <v>55</v>
      </c>
      <c r="P61" s="7"/>
      <c r="Q61" s="7" t="s">
        <v>55</v>
      </c>
      <c r="R61" s="7" t="s">
        <v>480</v>
      </c>
      <c r="S61" s="7" t="s">
        <v>498</v>
      </c>
      <c r="T61" s="7" t="s">
        <v>66</v>
      </c>
      <c r="U61" s="593" t="s">
        <v>115</v>
      </c>
      <c r="V61" s="594"/>
      <c r="W61" s="594"/>
      <c r="X61" s="594"/>
      <c r="Y61" s="7" t="s">
        <v>499</v>
      </c>
    </row>
    <row r="62" spans="2:25" ht="15.95" customHeight="1" x14ac:dyDescent="0.15">
      <c r="B62" s="609"/>
      <c r="C62" s="605" t="s">
        <v>83</v>
      </c>
      <c r="D62" s="606"/>
      <c r="E62" s="158">
        <v>9</v>
      </c>
      <c r="F62" s="159">
        <v>27.899999618530273</v>
      </c>
      <c r="G62" s="7" t="s">
        <v>57</v>
      </c>
      <c r="H62" s="7" t="s">
        <v>60</v>
      </c>
      <c r="I62" s="7" t="s">
        <v>49</v>
      </c>
      <c r="J62" s="593" t="s">
        <v>49</v>
      </c>
      <c r="K62" s="593"/>
      <c r="L62" s="593"/>
      <c r="M62" s="7" t="s">
        <v>528</v>
      </c>
      <c r="N62" s="7" t="s">
        <v>527</v>
      </c>
      <c r="O62" s="7" t="s">
        <v>55</v>
      </c>
      <c r="P62" s="7"/>
      <c r="Q62" s="7" t="s">
        <v>55</v>
      </c>
      <c r="R62" s="7" t="s">
        <v>480</v>
      </c>
      <c r="S62" s="7" t="s">
        <v>498</v>
      </c>
      <c r="T62" s="7" t="s">
        <v>66</v>
      </c>
      <c r="U62" s="593" t="s">
        <v>115</v>
      </c>
      <c r="V62" s="594"/>
      <c r="W62" s="594"/>
      <c r="X62" s="594"/>
      <c r="Y62" s="7" t="s">
        <v>499</v>
      </c>
    </row>
    <row r="63" spans="2:25" ht="15.95" customHeight="1" x14ac:dyDescent="0.15">
      <c r="B63" s="609"/>
      <c r="C63" s="605" t="s">
        <v>83</v>
      </c>
      <c r="D63" s="606"/>
      <c r="E63" s="158">
        <v>10</v>
      </c>
      <c r="F63" s="159">
        <v>26.299999237060547</v>
      </c>
      <c r="G63" s="7" t="s">
        <v>57</v>
      </c>
      <c r="H63" s="7" t="s">
        <v>123</v>
      </c>
      <c r="I63" s="7" t="s">
        <v>54</v>
      </c>
      <c r="J63" s="593" t="s">
        <v>47</v>
      </c>
      <c r="K63" s="593"/>
      <c r="L63" s="593"/>
      <c r="M63" s="7" t="s">
        <v>529</v>
      </c>
      <c r="N63" s="7" t="s">
        <v>490</v>
      </c>
      <c r="O63" s="7" t="s">
        <v>110</v>
      </c>
      <c r="P63" s="7"/>
      <c r="Q63" s="7" t="s">
        <v>56</v>
      </c>
      <c r="R63" s="7" t="s">
        <v>480</v>
      </c>
      <c r="S63" s="7" t="s">
        <v>483</v>
      </c>
      <c r="T63" s="7" t="s">
        <v>110</v>
      </c>
      <c r="U63" s="593" t="s">
        <v>110</v>
      </c>
      <c r="V63" s="594"/>
      <c r="W63" s="594"/>
      <c r="X63" s="594"/>
      <c r="Y63" s="7" t="s">
        <v>484</v>
      </c>
    </row>
    <row r="64" spans="2:25" ht="15.95" customHeight="1" x14ac:dyDescent="0.15">
      <c r="B64" s="609"/>
      <c r="C64" s="605" t="s">
        <v>83</v>
      </c>
      <c r="D64" s="606"/>
      <c r="E64" s="158">
        <v>11</v>
      </c>
      <c r="F64" s="159">
        <v>26</v>
      </c>
      <c r="G64" s="7" t="s">
        <v>67</v>
      </c>
      <c r="H64" s="7" t="s">
        <v>71</v>
      </c>
      <c r="I64" s="7" t="s">
        <v>49</v>
      </c>
      <c r="J64" s="593" t="s">
        <v>50</v>
      </c>
      <c r="K64" s="593"/>
      <c r="L64" s="593"/>
      <c r="M64" s="7" t="s">
        <v>489</v>
      </c>
      <c r="N64" s="7" t="s">
        <v>490</v>
      </c>
      <c r="O64" s="7" t="s">
        <v>110</v>
      </c>
      <c r="P64" s="7"/>
      <c r="Q64" s="7" t="s">
        <v>331</v>
      </c>
      <c r="R64" s="7" t="s">
        <v>480</v>
      </c>
      <c r="S64" s="7" t="s">
        <v>17</v>
      </c>
      <c r="T64" s="7" t="s">
        <v>110</v>
      </c>
      <c r="U64" s="593" t="s">
        <v>110</v>
      </c>
      <c r="V64" s="594"/>
      <c r="W64" s="594"/>
      <c r="X64" s="594"/>
      <c r="Y64" s="7"/>
    </row>
    <row r="65" spans="2:25" ht="15.95" customHeight="1" x14ac:dyDescent="0.15">
      <c r="B65" s="609"/>
      <c r="C65" s="605" t="s">
        <v>173</v>
      </c>
      <c r="D65" s="606"/>
      <c r="E65" s="158">
        <v>1</v>
      </c>
      <c r="F65" s="159">
        <v>27.899999618530273</v>
      </c>
      <c r="G65" s="7" t="s">
        <v>57</v>
      </c>
      <c r="H65" s="7" t="s">
        <v>123</v>
      </c>
      <c r="I65" s="7" t="s">
        <v>54</v>
      </c>
      <c r="J65" s="593" t="s">
        <v>47</v>
      </c>
      <c r="K65" s="593"/>
      <c r="L65" s="593"/>
      <c r="M65" s="7" t="s">
        <v>530</v>
      </c>
      <c r="N65" s="7" t="s">
        <v>530</v>
      </c>
      <c r="O65" s="7" t="s">
        <v>56</v>
      </c>
      <c r="P65" s="7"/>
      <c r="Q65" s="7" t="s">
        <v>56</v>
      </c>
      <c r="R65" s="7" t="s">
        <v>480</v>
      </c>
      <c r="S65" s="7" t="s">
        <v>483</v>
      </c>
      <c r="T65" s="7" t="s">
        <v>65</v>
      </c>
      <c r="U65" s="593" t="s">
        <v>117</v>
      </c>
      <c r="V65" s="594"/>
      <c r="W65" s="594"/>
      <c r="X65" s="594"/>
      <c r="Y65" s="7" t="s">
        <v>484</v>
      </c>
    </row>
    <row r="66" spans="2:25" ht="15.95" customHeight="1" x14ac:dyDescent="0.15">
      <c r="B66" s="609"/>
      <c r="C66" s="605" t="s">
        <v>173</v>
      </c>
      <c r="D66" s="606"/>
      <c r="E66" s="158">
        <v>2</v>
      </c>
      <c r="F66" s="159">
        <v>30.100000381469727</v>
      </c>
      <c r="G66" s="7" t="s">
        <v>57</v>
      </c>
      <c r="H66" s="7" t="s">
        <v>123</v>
      </c>
      <c r="I66" s="7" t="s">
        <v>49</v>
      </c>
      <c r="J66" s="593" t="s">
        <v>49</v>
      </c>
      <c r="K66" s="593"/>
      <c r="L66" s="593"/>
      <c r="M66" s="7" t="s">
        <v>531</v>
      </c>
      <c r="N66" s="7" t="s">
        <v>482</v>
      </c>
      <c r="O66" s="7" t="s">
        <v>56</v>
      </c>
      <c r="P66" s="7"/>
      <c r="Q66" s="7" t="s">
        <v>56</v>
      </c>
      <c r="R66" s="7" t="s">
        <v>480</v>
      </c>
      <c r="S66" s="7" t="s">
        <v>483</v>
      </c>
      <c r="T66" s="7" t="s">
        <v>65</v>
      </c>
      <c r="U66" s="593" t="s">
        <v>117</v>
      </c>
      <c r="V66" s="594"/>
      <c r="W66" s="594"/>
      <c r="X66" s="594"/>
      <c r="Y66" s="7" t="s">
        <v>484</v>
      </c>
    </row>
    <row r="67" spans="2:25" ht="15.95" customHeight="1" x14ac:dyDescent="0.15">
      <c r="B67" s="609"/>
      <c r="C67" s="605" t="s">
        <v>173</v>
      </c>
      <c r="D67" s="606"/>
      <c r="E67" s="158">
        <v>3</v>
      </c>
      <c r="F67" s="159">
        <v>31.5</v>
      </c>
      <c r="G67" s="7" t="s">
        <v>57</v>
      </c>
      <c r="H67" s="7" t="s">
        <v>58</v>
      </c>
      <c r="I67" s="7" t="s">
        <v>49</v>
      </c>
      <c r="J67" s="593" t="s">
        <v>49</v>
      </c>
      <c r="K67" s="593"/>
      <c r="L67" s="593"/>
      <c r="M67" s="7" t="s">
        <v>532</v>
      </c>
      <c r="N67" s="7" t="s">
        <v>482</v>
      </c>
      <c r="O67" s="7" t="s">
        <v>56</v>
      </c>
      <c r="P67" s="7"/>
      <c r="Q67" s="7" t="s">
        <v>56</v>
      </c>
      <c r="R67" s="7" t="s">
        <v>480</v>
      </c>
      <c r="S67" s="7" t="s">
        <v>483</v>
      </c>
      <c r="T67" s="7" t="s">
        <v>65</v>
      </c>
      <c r="U67" s="593" t="s">
        <v>117</v>
      </c>
      <c r="V67" s="594"/>
      <c r="W67" s="594"/>
      <c r="X67" s="594"/>
      <c r="Y67" s="7" t="s">
        <v>484</v>
      </c>
    </row>
    <row r="68" spans="2:25" ht="15.95" customHeight="1" x14ac:dyDescent="0.15">
      <c r="B68" s="609"/>
      <c r="C68" s="605" t="s">
        <v>173</v>
      </c>
      <c r="D68" s="606"/>
      <c r="E68" s="158">
        <v>4</v>
      </c>
      <c r="F68" s="159">
        <v>31.100000381469727</v>
      </c>
      <c r="G68" s="7" t="s">
        <v>57</v>
      </c>
      <c r="H68" s="7" t="s">
        <v>59</v>
      </c>
      <c r="I68" s="7" t="s">
        <v>54</v>
      </c>
      <c r="J68" s="593" t="s">
        <v>51</v>
      </c>
      <c r="K68" s="593"/>
      <c r="L68" s="593"/>
      <c r="M68" s="7" t="s">
        <v>509</v>
      </c>
      <c r="N68" s="7" t="s">
        <v>509</v>
      </c>
      <c r="O68" s="7" t="s">
        <v>56</v>
      </c>
      <c r="P68" s="7"/>
      <c r="Q68" s="7" t="s">
        <v>56</v>
      </c>
      <c r="R68" s="7" t="s">
        <v>480</v>
      </c>
      <c r="S68" s="7" t="s">
        <v>483</v>
      </c>
      <c r="T68" s="7" t="s">
        <v>65</v>
      </c>
      <c r="U68" s="593" t="s">
        <v>117</v>
      </c>
      <c r="V68" s="594"/>
      <c r="W68" s="594"/>
      <c r="X68" s="594"/>
      <c r="Y68" s="7" t="s">
        <v>484</v>
      </c>
    </row>
    <row r="69" spans="2:25" ht="15.95" customHeight="1" x14ac:dyDescent="0.15">
      <c r="B69" s="609"/>
      <c r="C69" s="605" t="s">
        <v>173</v>
      </c>
      <c r="D69" s="606"/>
      <c r="E69" s="158">
        <v>5</v>
      </c>
      <c r="F69" s="159">
        <v>33.400001525878906</v>
      </c>
      <c r="G69" s="7" t="s">
        <v>57</v>
      </c>
      <c r="H69" s="7" t="s">
        <v>60</v>
      </c>
      <c r="I69" s="7" t="s">
        <v>49</v>
      </c>
      <c r="J69" s="593" t="s">
        <v>49</v>
      </c>
      <c r="K69" s="593"/>
      <c r="L69" s="593"/>
      <c r="M69" s="7" t="s">
        <v>497</v>
      </c>
      <c r="N69" s="7" t="s">
        <v>482</v>
      </c>
      <c r="O69" s="7" t="s">
        <v>56</v>
      </c>
      <c r="P69" s="7"/>
      <c r="Q69" s="7" t="s">
        <v>56</v>
      </c>
      <c r="R69" s="7" t="s">
        <v>480</v>
      </c>
      <c r="S69" s="7" t="s">
        <v>483</v>
      </c>
      <c r="T69" s="7" t="s">
        <v>65</v>
      </c>
      <c r="U69" s="593" t="s">
        <v>117</v>
      </c>
      <c r="V69" s="594"/>
      <c r="W69" s="594"/>
      <c r="X69" s="594"/>
      <c r="Y69" s="7" t="s">
        <v>484</v>
      </c>
    </row>
    <row r="70" spans="2:25" ht="15.95" customHeight="1" x14ac:dyDescent="0.15">
      <c r="B70" s="609"/>
      <c r="C70" s="605" t="s">
        <v>173</v>
      </c>
      <c r="D70" s="606"/>
      <c r="E70" s="158">
        <v>6</v>
      </c>
      <c r="F70" s="159">
        <v>29.5</v>
      </c>
      <c r="G70" s="7" t="s">
        <v>57</v>
      </c>
      <c r="H70" s="7" t="s">
        <v>59</v>
      </c>
      <c r="I70" s="7" t="s">
        <v>49</v>
      </c>
      <c r="J70" s="593" t="s">
        <v>49</v>
      </c>
      <c r="K70" s="593"/>
      <c r="L70" s="593"/>
      <c r="M70" s="7" t="s">
        <v>505</v>
      </c>
      <c r="N70" s="7" t="s">
        <v>490</v>
      </c>
      <c r="O70" s="7" t="s">
        <v>110</v>
      </c>
      <c r="P70" s="7"/>
      <c r="Q70" s="7" t="s">
        <v>56</v>
      </c>
      <c r="R70" s="7" t="s">
        <v>480</v>
      </c>
      <c r="S70" s="7" t="s">
        <v>483</v>
      </c>
      <c r="T70" s="7" t="s">
        <v>110</v>
      </c>
      <c r="U70" s="593" t="s">
        <v>110</v>
      </c>
      <c r="V70" s="594"/>
      <c r="W70" s="594"/>
      <c r="X70" s="594"/>
      <c r="Y70" s="7" t="s">
        <v>484</v>
      </c>
    </row>
    <row r="71" spans="2:25" ht="15.95" customHeight="1" x14ac:dyDescent="0.15">
      <c r="B71" s="609"/>
      <c r="C71" s="605" t="s">
        <v>173</v>
      </c>
      <c r="D71" s="606"/>
      <c r="E71" s="158">
        <v>7</v>
      </c>
      <c r="F71" s="159">
        <v>33.299999237060547</v>
      </c>
      <c r="G71" s="7" t="s">
        <v>67</v>
      </c>
      <c r="H71" s="7" t="s">
        <v>71</v>
      </c>
      <c r="I71" s="7" t="s">
        <v>49</v>
      </c>
      <c r="J71" s="593" t="s">
        <v>50</v>
      </c>
      <c r="K71" s="593"/>
      <c r="L71" s="593"/>
      <c r="M71" s="7" t="s">
        <v>489</v>
      </c>
      <c r="N71" s="7" t="s">
        <v>490</v>
      </c>
      <c r="O71" s="7" t="s">
        <v>110</v>
      </c>
      <c r="P71" s="7"/>
      <c r="Q71" s="7" t="s">
        <v>331</v>
      </c>
      <c r="R71" s="7" t="s">
        <v>480</v>
      </c>
      <c r="S71" s="7" t="s">
        <v>17</v>
      </c>
      <c r="T71" s="7" t="s">
        <v>110</v>
      </c>
      <c r="U71" s="593" t="s">
        <v>110</v>
      </c>
      <c r="V71" s="594"/>
      <c r="W71" s="594"/>
      <c r="X71" s="594"/>
      <c r="Y71" s="7"/>
    </row>
    <row r="72" spans="2:25" ht="15.95" customHeight="1" x14ac:dyDescent="0.15">
      <c r="B72" s="609"/>
      <c r="C72" s="605" t="s">
        <v>68</v>
      </c>
      <c r="D72" s="606"/>
      <c r="E72" s="158">
        <v>1</v>
      </c>
      <c r="F72" s="159">
        <v>37.799999237060547</v>
      </c>
      <c r="G72" s="7" t="s">
        <v>57</v>
      </c>
      <c r="H72" s="7" t="s">
        <v>126</v>
      </c>
      <c r="I72" s="7" t="s">
        <v>49</v>
      </c>
      <c r="J72" s="593" t="s">
        <v>49</v>
      </c>
      <c r="K72" s="593"/>
      <c r="L72" s="593"/>
      <c r="M72" s="7" t="s">
        <v>533</v>
      </c>
      <c r="N72" s="7" t="s">
        <v>482</v>
      </c>
      <c r="O72" s="7" t="s">
        <v>56</v>
      </c>
      <c r="P72" s="7"/>
      <c r="Q72" s="7" t="s">
        <v>56</v>
      </c>
      <c r="R72" s="7" t="s">
        <v>480</v>
      </c>
      <c r="S72" s="7" t="s">
        <v>483</v>
      </c>
      <c r="T72" s="7" t="s">
        <v>65</v>
      </c>
      <c r="U72" s="593" t="s">
        <v>117</v>
      </c>
      <c r="V72" s="594"/>
      <c r="W72" s="594"/>
      <c r="X72" s="594"/>
      <c r="Y72" s="7" t="s">
        <v>484</v>
      </c>
    </row>
    <row r="73" spans="2:25" ht="15.95" customHeight="1" x14ac:dyDescent="0.15">
      <c r="B73" s="609"/>
      <c r="C73" s="605" t="s">
        <v>68</v>
      </c>
      <c r="D73" s="606"/>
      <c r="E73" s="158">
        <v>2</v>
      </c>
      <c r="F73" s="159">
        <v>38.900001525878906</v>
      </c>
      <c r="G73" s="7" t="s">
        <v>57</v>
      </c>
      <c r="H73" s="7" t="s">
        <v>126</v>
      </c>
      <c r="I73" s="7" t="s">
        <v>49</v>
      </c>
      <c r="J73" s="593" t="s">
        <v>49</v>
      </c>
      <c r="K73" s="593"/>
      <c r="L73" s="593"/>
      <c r="M73" s="7" t="s">
        <v>496</v>
      </c>
      <c r="N73" s="7" t="s">
        <v>482</v>
      </c>
      <c r="O73" s="7" t="s">
        <v>56</v>
      </c>
      <c r="P73" s="7"/>
      <c r="Q73" s="7" t="s">
        <v>56</v>
      </c>
      <c r="R73" s="7" t="s">
        <v>480</v>
      </c>
      <c r="S73" s="7" t="s">
        <v>483</v>
      </c>
      <c r="T73" s="7" t="s">
        <v>65</v>
      </c>
      <c r="U73" s="593" t="s">
        <v>117</v>
      </c>
      <c r="V73" s="594"/>
      <c r="W73" s="594"/>
      <c r="X73" s="594"/>
      <c r="Y73" s="7" t="s">
        <v>484</v>
      </c>
    </row>
    <row r="74" spans="2:25" ht="15.95" customHeight="1" x14ac:dyDescent="0.15">
      <c r="B74" s="609"/>
      <c r="C74" s="605" t="s">
        <v>68</v>
      </c>
      <c r="D74" s="606"/>
      <c r="E74" s="158">
        <v>3</v>
      </c>
      <c r="F74" s="159">
        <v>38.900001525878906</v>
      </c>
      <c r="G74" s="7" t="s">
        <v>57</v>
      </c>
      <c r="H74" s="7" t="s">
        <v>62</v>
      </c>
      <c r="I74" s="7" t="s">
        <v>49</v>
      </c>
      <c r="J74" s="593" t="s">
        <v>49</v>
      </c>
      <c r="K74" s="593"/>
      <c r="L74" s="593"/>
      <c r="M74" s="7" t="s">
        <v>534</v>
      </c>
      <c r="N74" s="7" t="s">
        <v>482</v>
      </c>
      <c r="O74" s="7" t="s">
        <v>56</v>
      </c>
      <c r="P74" s="7"/>
      <c r="Q74" s="7" t="s">
        <v>56</v>
      </c>
      <c r="R74" s="7" t="s">
        <v>480</v>
      </c>
      <c r="S74" s="7" t="s">
        <v>483</v>
      </c>
      <c r="T74" s="7" t="s">
        <v>65</v>
      </c>
      <c r="U74" s="593" t="s">
        <v>117</v>
      </c>
      <c r="V74" s="594"/>
      <c r="W74" s="594"/>
      <c r="X74" s="594"/>
      <c r="Y74" s="7" t="s">
        <v>484</v>
      </c>
    </row>
    <row r="75" spans="2:25" ht="15.95" customHeight="1" x14ac:dyDescent="0.15">
      <c r="B75" s="609"/>
      <c r="C75" s="605" t="s">
        <v>68</v>
      </c>
      <c r="D75" s="606"/>
      <c r="E75" s="158">
        <v>4</v>
      </c>
      <c r="F75" s="159">
        <v>37.200000762939453</v>
      </c>
      <c r="G75" s="7" t="s">
        <v>57</v>
      </c>
      <c r="H75" s="7" t="s">
        <v>59</v>
      </c>
      <c r="I75" s="7" t="s">
        <v>54</v>
      </c>
      <c r="J75" s="593" t="s">
        <v>51</v>
      </c>
      <c r="K75" s="593"/>
      <c r="L75" s="593"/>
      <c r="M75" s="7" t="s">
        <v>110</v>
      </c>
      <c r="N75" s="7" t="s">
        <v>479</v>
      </c>
      <c r="O75" s="7" t="s">
        <v>61</v>
      </c>
      <c r="P75" s="7"/>
      <c r="Q75" s="7" t="s">
        <v>61</v>
      </c>
      <c r="R75" s="7" t="s">
        <v>480</v>
      </c>
      <c r="S75" s="7" t="s">
        <v>480</v>
      </c>
      <c r="T75" s="7" t="s">
        <v>113</v>
      </c>
      <c r="U75" s="593" t="s">
        <v>112</v>
      </c>
      <c r="V75" s="594"/>
      <c r="W75" s="594"/>
      <c r="X75" s="594"/>
      <c r="Y75" s="7"/>
    </row>
    <row r="76" spans="2:25" ht="15.95" customHeight="1" x14ac:dyDescent="0.15">
      <c r="B76" s="609"/>
      <c r="C76" s="605" t="s">
        <v>68</v>
      </c>
      <c r="D76" s="606"/>
      <c r="E76" s="158">
        <v>5</v>
      </c>
      <c r="F76" s="159">
        <v>34.299999237060547</v>
      </c>
      <c r="G76" s="7" t="s">
        <v>57</v>
      </c>
      <c r="H76" s="7" t="s">
        <v>59</v>
      </c>
      <c r="I76" s="7" t="s">
        <v>54</v>
      </c>
      <c r="J76" s="593" t="s">
        <v>51</v>
      </c>
      <c r="K76" s="593"/>
      <c r="L76" s="593"/>
      <c r="M76" s="7" t="s">
        <v>535</v>
      </c>
      <c r="N76" s="7" t="s">
        <v>535</v>
      </c>
      <c r="O76" s="7" t="s">
        <v>56</v>
      </c>
      <c r="P76" s="7"/>
      <c r="Q76" s="7" t="s">
        <v>56</v>
      </c>
      <c r="R76" s="7" t="s">
        <v>480</v>
      </c>
      <c r="S76" s="7" t="s">
        <v>483</v>
      </c>
      <c r="T76" s="7" t="s">
        <v>65</v>
      </c>
      <c r="U76" s="593" t="s">
        <v>117</v>
      </c>
      <c r="V76" s="594"/>
      <c r="W76" s="594"/>
      <c r="X76" s="594"/>
      <c r="Y76" s="7" t="s">
        <v>484</v>
      </c>
    </row>
    <row r="77" spans="2:25" ht="15.95" customHeight="1" x14ac:dyDescent="0.15">
      <c r="B77" s="609"/>
      <c r="C77" s="605" t="s">
        <v>68</v>
      </c>
      <c r="D77" s="606"/>
      <c r="E77" s="158">
        <v>6</v>
      </c>
      <c r="F77" s="159">
        <v>38.900001525878906</v>
      </c>
      <c r="G77" s="7" t="s">
        <v>57</v>
      </c>
      <c r="H77" s="7" t="s">
        <v>93</v>
      </c>
      <c r="I77" s="7" t="s">
        <v>49</v>
      </c>
      <c r="J77" s="593" t="s">
        <v>49</v>
      </c>
      <c r="K77" s="593"/>
      <c r="L77" s="593"/>
      <c r="M77" s="7" t="s">
        <v>534</v>
      </c>
      <c r="N77" s="7" t="s">
        <v>482</v>
      </c>
      <c r="O77" s="7" t="s">
        <v>56</v>
      </c>
      <c r="P77" s="7"/>
      <c r="Q77" s="7" t="s">
        <v>56</v>
      </c>
      <c r="R77" s="7" t="s">
        <v>480</v>
      </c>
      <c r="S77" s="7" t="s">
        <v>483</v>
      </c>
      <c r="T77" s="7" t="s">
        <v>65</v>
      </c>
      <c r="U77" s="593" t="s">
        <v>117</v>
      </c>
      <c r="V77" s="594"/>
      <c r="W77" s="594"/>
      <c r="X77" s="594"/>
      <c r="Y77" s="7" t="s">
        <v>484</v>
      </c>
    </row>
    <row r="78" spans="2:25" ht="15.95" customHeight="1" x14ac:dyDescent="0.15">
      <c r="B78" s="609"/>
      <c r="C78" s="605" t="s">
        <v>68</v>
      </c>
      <c r="D78" s="606"/>
      <c r="E78" s="158">
        <v>7</v>
      </c>
      <c r="F78" s="159">
        <v>34.599998474121094</v>
      </c>
      <c r="G78" s="7" t="s">
        <v>57</v>
      </c>
      <c r="H78" s="7" t="s">
        <v>123</v>
      </c>
      <c r="I78" s="7" t="s">
        <v>54</v>
      </c>
      <c r="J78" s="593" t="s">
        <v>47</v>
      </c>
      <c r="K78" s="593"/>
      <c r="L78" s="593"/>
      <c r="M78" s="7" t="s">
        <v>536</v>
      </c>
      <c r="N78" s="7" t="s">
        <v>490</v>
      </c>
      <c r="O78" s="7" t="s">
        <v>110</v>
      </c>
      <c r="P78" s="7"/>
      <c r="Q78" s="7" t="s">
        <v>56</v>
      </c>
      <c r="R78" s="7" t="s">
        <v>480</v>
      </c>
      <c r="S78" s="7" t="s">
        <v>483</v>
      </c>
      <c r="T78" s="7" t="s">
        <v>110</v>
      </c>
      <c r="U78" s="593" t="s">
        <v>110</v>
      </c>
      <c r="V78" s="594"/>
      <c r="W78" s="594"/>
      <c r="X78" s="594"/>
      <c r="Y78" s="7" t="s">
        <v>484</v>
      </c>
    </row>
    <row r="79" spans="2:25" ht="15.95" customHeight="1" x14ac:dyDescent="0.15">
      <c r="B79" s="609"/>
      <c r="C79" s="605" t="s">
        <v>68</v>
      </c>
      <c r="D79" s="606"/>
      <c r="E79" s="158">
        <v>8</v>
      </c>
      <c r="F79" s="159">
        <v>36.400001525878906</v>
      </c>
      <c r="G79" s="7" t="s">
        <v>57</v>
      </c>
      <c r="H79" s="7" t="s">
        <v>154</v>
      </c>
      <c r="I79" s="7" t="s">
        <v>49</v>
      </c>
      <c r="J79" s="593" t="s">
        <v>49</v>
      </c>
      <c r="K79" s="593"/>
      <c r="L79" s="593"/>
      <c r="M79" s="7" t="s">
        <v>507</v>
      </c>
      <c r="N79" s="7" t="s">
        <v>490</v>
      </c>
      <c r="O79" s="7" t="s">
        <v>110</v>
      </c>
      <c r="P79" s="7"/>
      <c r="Q79" s="7" t="s">
        <v>56</v>
      </c>
      <c r="R79" s="7" t="s">
        <v>480</v>
      </c>
      <c r="S79" s="7" t="s">
        <v>483</v>
      </c>
      <c r="T79" s="7" t="s">
        <v>110</v>
      </c>
      <c r="U79" s="593" t="s">
        <v>110</v>
      </c>
      <c r="V79" s="594"/>
      <c r="W79" s="594"/>
      <c r="X79" s="594"/>
      <c r="Y79" s="7" t="s">
        <v>484</v>
      </c>
    </row>
    <row r="80" spans="2:25" ht="15.95" customHeight="1" x14ac:dyDescent="0.15">
      <c r="B80" s="609"/>
      <c r="C80" s="605" t="s">
        <v>69</v>
      </c>
      <c r="D80" s="606"/>
      <c r="E80" s="158">
        <v>1</v>
      </c>
      <c r="F80" s="159">
        <v>39.099998474121094</v>
      </c>
      <c r="G80" s="7" t="s">
        <v>57</v>
      </c>
      <c r="H80" s="7" t="s">
        <v>126</v>
      </c>
      <c r="I80" s="7" t="s">
        <v>54</v>
      </c>
      <c r="J80" s="593" t="s">
        <v>51</v>
      </c>
      <c r="K80" s="593"/>
      <c r="L80" s="593"/>
      <c r="M80" s="7" t="s">
        <v>509</v>
      </c>
      <c r="N80" s="7" t="s">
        <v>509</v>
      </c>
      <c r="O80" s="7" t="s">
        <v>56</v>
      </c>
      <c r="P80" s="7"/>
      <c r="Q80" s="7" t="s">
        <v>56</v>
      </c>
      <c r="R80" s="7" t="s">
        <v>480</v>
      </c>
      <c r="S80" s="7" t="s">
        <v>483</v>
      </c>
      <c r="T80" s="7" t="s">
        <v>65</v>
      </c>
      <c r="U80" s="593" t="s">
        <v>117</v>
      </c>
      <c r="V80" s="594"/>
      <c r="W80" s="594"/>
      <c r="X80" s="594"/>
      <c r="Y80" s="7" t="s">
        <v>484</v>
      </c>
    </row>
    <row r="81" spans="2:25" ht="15.95" customHeight="1" x14ac:dyDescent="0.15">
      <c r="B81" s="609"/>
      <c r="C81" s="605" t="s">
        <v>69</v>
      </c>
      <c r="D81" s="606"/>
      <c r="E81" s="158">
        <v>2</v>
      </c>
      <c r="F81" s="159">
        <v>41.799999237060547</v>
      </c>
      <c r="G81" s="7" t="s">
        <v>57</v>
      </c>
      <c r="H81" s="7" t="s">
        <v>126</v>
      </c>
      <c r="I81" s="7" t="s">
        <v>49</v>
      </c>
      <c r="J81" s="593" t="s">
        <v>49</v>
      </c>
      <c r="K81" s="593"/>
      <c r="L81" s="593"/>
      <c r="M81" s="7" t="s">
        <v>537</v>
      </c>
      <c r="N81" s="7" t="s">
        <v>482</v>
      </c>
      <c r="O81" s="7" t="s">
        <v>56</v>
      </c>
      <c r="P81" s="7"/>
      <c r="Q81" s="7" t="s">
        <v>56</v>
      </c>
      <c r="R81" s="7" t="s">
        <v>480</v>
      </c>
      <c r="S81" s="7" t="s">
        <v>483</v>
      </c>
      <c r="T81" s="7" t="s">
        <v>65</v>
      </c>
      <c r="U81" s="593" t="s">
        <v>117</v>
      </c>
      <c r="V81" s="594"/>
      <c r="W81" s="594"/>
      <c r="X81" s="594"/>
      <c r="Y81" s="7" t="s">
        <v>484</v>
      </c>
    </row>
    <row r="82" spans="2:25" ht="15.95" customHeight="1" x14ac:dyDescent="0.15">
      <c r="B82" s="609"/>
      <c r="C82" s="605" t="s">
        <v>69</v>
      </c>
      <c r="D82" s="606"/>
      <c r="E82" s="158">
        <v>3</v>
      </c>
      <c r="F82" s="159">
        <v>44.599998474121094</v>
      </c>
      <c r="G82" s="7" t="s">
        <v>57</v>
      </c>
      <c r="H82" s="7" t="s">
        <v>62</v>
      </c>
      <c r="I82" s="7" t="s">
        <v>49</v>
      </c>
      <c r="J82" s="593" t="s">
        <v>49</v>
      </c>
      <c r="K82" s="593"/>
      <c r="L82" s="593"/>
      <c r="M82" s="7" t="s">
        <v>538</v>
      </c>
      <c r="N82" s="7" t="s">
        <v>482</v>
      </c>
      <c r="O82" s="7" t="s">
        <v>56</v>
      </c>
      <c r="P82" s="7"/>
      <c r="Q82" s="7" t="s">
        <v>56</v>
      </c>
      <c r="R82" s="7" t="s">
        <v>480</v>
      </c>
      <c r="S82" s="7" t="s">
        <v>483</v>
      </c>
      <c r="T82" s="7" t="s">
        <v>65</v>
      </c>
      <c r="U82" s="593" t="s">
        <v>117</v>
      </c>
      <c r="V82" s="594"/>
      <c r="W82" s="594"/>
      <c r="X82" s="594"/>
      <c r="Y82" s="7" t="s">
        <v>484</v>
      </c>
    </row>
    <row r="83" spans="2:25" ht="15.95" customHeight="1" x14ac:dyDescent="0.15">
      <c r="B83" s="609"/>
      <c r="C83" s="605" t="s">
        <v>69</v>
      </c>
      <c r="D83" s="606"/>
      <c r="E83" s="158">
        <v>4</v>
      </c>
      <c r="F83" s="159">
        <v>44.599998474121094</v>
      </c>
      <c r="G83" s="7" t="s">
        <v>57</v>
      </c>
      <c r="H83" s="7" t="s">
        <v>58</v>
      </c>
      <c r="I83" s="7" t="s">
        <v>54</v>
      </c>
      <c r="J83" s="593" t="s">
        <v>47</v>
      </c>
      <c r="K83" s="593"/>
      <c r="L83" s="593"/>
      <c r="M83" s="7" t="s">
        <v>539</v>
      </c>
      <c r="N83" s="7" t="s">
        <v>539</v>
      </c>
      <c r="O83" s="7" t="s">
        <v>55</v>
      </c>
      <c r="P83" s="7"/>
      <c r="Q83" s="7" t="s">
        <v>55</v>
      </c>
      <c r="R83" s="7" t="s">
        <v>480</v>
      </c>
      <c r="S83" s="7" t="s">
        <v>498</v>
      </c>
      <c r="T83" s="7" t="s">
        <v>66</v>
      </c>
      <c r="U83" s="593" t="s">
        <v>112</v>
      </c>
      <c r="V83" s="594"/>
      <c r="W83" s="594"/>
      <c r="X83" s="594"/>
      <c r="Y83" s="7" t="s">
        <v>540</v>
      </c>
    </row>
    <row r="84" spans="2:25" ht="15.95" customHeight="1" x14ac:dyDescent="0.15">
      <c r="B84" s="609"/>
      <c r="C84" s="605" t="s">
        <v>69</v>
      </c>
      <c r="D84" s="606"/>
      <c r="E84" s="158">
        <v>5</v>
      </c>
      <c r="F84" s="159">
        <v>44.599998474121094</v>
      </c>
      <c r="G84" s="7" t="s">
        <v>57</v>
      </c>
      <c r="H84" s="7" t="s">
        <v>58</v>
      </c>
      <c r="I84" s="7" t="s">
        <v>54</v>
      </c>
      <c r="J84" s="593" t="s">
        <v>51</v>
      </c>
      <c r="K84" s="593"/>
      <c r="L84" s="593"/>
      <c r="M84" s="7" t="s">
        <v>110</v>
      </c>
      <c r="N84" s="7" t="s">
        <v>504</v>
      </c>
      <c r="O84" s="7" t="s">
        <v>61</v>
      </c>
      <c r="P84" s="7"/>
      <c r="Q84" s="7" t="s">
        <v>61</v>
      </c>
      <c r="R84" s="7" t="s">
        <v>480</v>
      </c>
      <c r="S84" s="7" t="s">
        <v>480</v>
      </c>
      <c r="T84" s="7" t="s">
        <v>113</v>
      </c>
      <c r="U84" s="593" t="s">
        <v>112</v>
      </c>
      <c r="V84" s="594"/>
      <c r="W84" s="594"/>
      <c r="X84" s="594"/>
      <c r="Y84" s="7"/>
    </row>
    <row r="85" spans="2:25" ht="15.95" customHeight="1" x14ac:dyDescent="0.15">
      <c r="B85" s="609"/>
      <c r="C85" s="605" t="s">
        <v>69</v>
      </c>
      <c r="D85" s="606"/>
      <c r="E85" s="158">
        <v>6</v>
      </c>
      <c r="F85" s="159">
        <v>44.599998474121094</v>
      </c>
      <c r="G85" s="7" t="s">
        <v>57</v>
      </c>
      <c r="H85" s="7" t="s">
        <v>60</v>
      </c>
      <c r="I85" s="7" t="s">
        <v>54</v>
      </c>
      <c r="J85" s="593" t="s">
        <v>51</v>
      </c>
      <c r="K85" s="593"/>
      <c r="L85" s="593"/>
      <c r="M85" s="7" t="s">
        <v>110</v>
      </c>
      <c r="N85" s="7" t="s">
        <v>504</v>
      </c>
      <c r="O85" s="7" t="s">
        <v>61</v>
      </c>
      <c r="P85" s="7"/>
      <c r="Q85" s="7" t="s">
        <v>61</v>
      </c>
      <c r="R85" s="7" t="s">
        <v>480</v>
      </c>
      <c r="S85" s="7" t="s">
        <v>480</v>
      </c>
      <c r="T85" s="7" t="s">
        <v>113</v>
      </c>
      <c r="U85" s="593" t="s">
        <v>112</v>
      </c>
      <c r="V85" s="594"/>
      <c r="W85" s="594"/>
      <c r="X85" s="594"/>
      <c r="Y85" s="7"/>
    </row>
    <row r="86" spans="2:25" ht="15.95" customHeight="1" x14ac:dyDescent="0.15">
      <c r="B86" s="609"/>
      <c r="C86" s="605" t="s">
        <v>69</v>
      </c>
      <c r="D86" s="606"/>
      <c r="E86" s="158">
        <v>7</v>
      </c>
      <c r="F86" s="159">
        <v>41.400001525878906</v>
      </c>
      <c r="G86" s="7" t="s">
        <v>57</v>
      </c>
      <c r="H86" s="7" t="s">
        <v>59</v>
      </c>
      <c r="I86" s="7" t="s">
        <v>54</v>
      </c>
      <c r="J86" s="593" t="s">
        <v>51</v>
      </c>
      <c r="K86" s="593"/>
      <c r="L86" s="593"/>
      <c r="M86" s="7" t="s">
        <v>509</v>
      </c>
      <c r="N86" s="7" t="s">
        <v>509</v>
      </c>
      <c r="O86" s="7" t="s">
        <v>56</v>
      </c>
      <c r="P86" s="7"/>
      <c r="Q86" s="7" t="s">
        <v>56</v>
      </c>
      <c r="R86" s="7" t="s">
        <v>480</v>
      </c>
      <c r="S86" s="7" t="s">
        <v>483</v>
      </c>
      <c r="T86" s="7" t="s">
        <v>65</v>
      </c>
      <c r="U86" s="593" t="s">
        <v>117</v>
      </c>
      <c r="V86" s="594"/>
      <c r="W86" s="594"/>
      <c r="X86" s="594"/>
      <c r="Y86" s="7" t="s">
        <v>484</v>
      </c>
    </row>
    <row r="87" spans="2:25" ht="15.95" customHeight="1" x14ac:dyDescent="0.15">
      <c r="B87" s="609"/>
      <c r="C87" s="605" t="s">
        <v>69</v>
      </c>
      <c r="D87" s="606"/>
      <c r="E87" s="158">
        <v>8</v>
      </c>
      <c r="F87" s="159">
        <v>42.900001525878906</v>
      </c>
      <c r="G87" s="7" t="s">
        <v>57</v>
      </c>
      <c r="H87" s="7" t="s">
        <v>59</v>
      </c>
      <c r="I87" s="7" t="s">
        <v>54</v>
      </c>
      <c r="J87" s="593" t="s">
        <v>51</v>
      </c>
      <c r="K87" s="593"/>
      <c r="L87" s="593"/>
      <c r="M87" s="7" t="s">
        <v>517</v>
      </c>
      <c r="N87" s="7" t="s">
        <v>517</v>
      </c>
      <c r="O87" s="7" t="s">
        <v>56</v>
      </c>
      <c r="P87" s="7"/>
      <c r="Q87" s="7" t="s">
        <v>56</v>
      </c>
      <c r="R87" s="7" t="s">
        <v>480</v>
      </c>
      <c r="S87" s="7" t="s">
        <v>483</v>
      </c>
      <c r="T87" s="7" t="s">
        <v>65</v>
      </c>
      <c r="U87" s="593" t="s">
        <v>117</v>
      </c>
      <c r="V87" s="594"/>
      <c r="W87" s="594"/>
      <c r="X87" s="594"/>
      <c r="Y87" s="7" t="s">
        <v>484</v>
      </c>
    </row>
    <row r="88" spans="2:25" ht="15.95" customHeight="1" x14ac:dyDescent="0.15">
      <c r="B88" s="610"/>
      <c r="C88" s="605" t="s">
        <v>69</v>
      </c>
      <c r="D88" s="606"/>
      <c r="E88" s="158">
        <v>9</v>
      </c>
      <c r="F88" s="159">
        <v>44.599998474121094</v>
      </c>
      <c r="G88" s="7" t="s">
        <v>57</v>
      </c>
      <c r="H88" s="7" t="s">
        <v>93</v>
      </c>
      <c r="I88" s="7" t="s">
        <v>49</v>
      </c>
      <c r="J88" s="593" t="s">
        <v>49</v>
      </c>
      <c r="K88" s="593"/>
      <c r="L88" s="593"/>
      <c r="M88" s="7" t="s">
        <v>516</v>
      </c>
      <c r="N88" s="7" t="s">
        <v>482</v>
      </c>
      <c r="O88" s="7" t="s">
        <v>56</v>
      </c>
      <c r="P88" s="7"/>
      <c r="Q88" s="7" t="s">
        <v>56</v>
      </c>
      <c r="R88" s="7" t="s">
        <v>480</v>
      </c>
      <c r="S88" s="7" t="s">
        <v>483</v>
      </c>
      <c r="T88" s="7" t="s">
        <v>65</v>
      </c>
      <c r="U88" s="593" t="s">
        <v>117</v>
      </c>
      <c r="V88" s="594"/>
      <c r="W88" s="594"/>
      <c r="X88" s="594"/>
      <c r="Y88" s="7" t="s">
        <v>484</v>
      </c>
    </row>
    <row r="89" spans="2:25" ht="15.95" customHeight="1" x14ac:dyDescent="0.15">
      <c r="B89" s="608" t="s">
        <v>519</v>
      </c>
      <c r="C89" s="605" t="s">
        <v>69</v>
      </c>
      <c r="D89" s="606"/>
      <c r="E89" s="158">
        <v>10</v>
      </c>
      <c r="F89" s="159">
        <v>44.599998474121094</v>
      </c>
      <c r="G89" s="7" t="s">
        <v>57</v>
      </c>
      <c r="H89" s="7" t="s">
        <v>62</v>
      </c>
      <c r="I89" s="7" t="s">
        <v>54</v>
      </c>
      <c r="J89" s="593" t="s">
        <v>47</v>
      </c>
      <c r="K89" s="593"/>
      <c r="L89" s="593"/>
      <c r="M89" s="7" t="s">
        <v>509</v>
      </c>
      <c r="N89" s="7" t="s">
        <v>490</v>
      </c>
      <c r="O89" s="7" t="s">
        <v>110</v>
      </c>
      <c r="P89" s="7"/>
      <c r="Q89" s="7" t="s">
        <v>55</v>
      </c>
      <c r="R89" s="7" t="s">
        <v>480</v>
      </c>
      <c r="S89" s="7" t="s">
        <v>498</v>
      </c>
      <c r="T89" s="7" t="s">
        <v>110</v>
      </c>
      <c r="U89" s="593" t="s">
        <v>110</v>
      </c>
      <c r="V89" s="594"/>
      <c r="W89" s="594"/>
      <c r="X89" s="594"/>
      <c r="Y89" s="7" t="s">
        <v>540</v>
      </c>
    </row>
    <row r="90" spans="2:25" ht="15.95" customHeight="1" x14ac:dyDescent="0.15">
      <c r="B90" s="609"/>
      <c r="C90" s="605" t="s">
        <v>69</v>
      </c>
      <c r="D90" s="606"/>
      <c r="E90" s="158">
        <v>11</v>
      </c>
      <c r="F90" s="159">
        <v>41.299999237060547</v>
      </c>
      <c r="G90" s="7" t="s">
        <v>57</v>
      </c>
      <c r="H90" s="7" t="s">
        <v>59</v>
      </c>
      <c r="I90" s="7" t="s">
        <v>49</v>
      </c>
      <c r="J90" s="593" t="s">
        <v>49</v>
      </c>
      <c r="K90" s="593"/>
      <c r="L90" s="593"/>
      <c r="M90" s="7" t="s">
        <v>541</v>
      </c>
      <c r="N90" s="7" t="s">
        <v>490</v>
      </c>
      <c r="O90" s="7" t="s">
        <v>110</v>
      </c>
      <c r="P90" s="7"/>
      <c r="Q90" s="7" t="s">
        <v>56</v>
      </c>
      <c r="R90" s="7" t="s">
        <v>480</v>
      </c>
      <c r="S90" s="7" t="s">
        <v>483</v>
      </c>
      <c r="T90" s="7" t="s">
        <v>110</v>
      </c>
      <c r="U90" s="593" t="s">
        <v>110</v>
      </c>
      <c r="V90" s="594"/>
      <c r="W90" s="594"/>
      <c r="X90" s="594"/>
      <c r="Y90" s="7" t="s">
        <v>484</v>
      </c>
    </row>
    <row r="91" spans="2:25" ht="15.95" customHeight="1" x14ac:dyDescent="0.15">
      <c r="B91" s="609"/>
      <c r="C91" s="605" t="s">
        <v>69</v>
      </c>
      <c r="D91" s="606"/>
      <c r="E91" s="158">
        <v>12</v>
      </c>
      <c r="F91" s="159">
        <v>43</v>
      </c>
      <c r="G91" s="7" t="s">
        <v>67</v>
      </c>
      <c r="H91" s="7" t="s">
        <v>71</v>
      </c>
      <c r="I91" s="7" t="s">
        <v>49</v>
      </c>
      <c r="J91" s="593" t="s">
        <v>50</v>
      </c>
      <c r="K91" s="593"/>
      <c r="L91" s="593"/>
      <c r="M91" s="7" t="s">
        <v>489</v>
      </c>
      <c r="N91" s="7" t="s">
        <v>490</v>
      </c>
      <c r="O91" s="7" t="s">
        <v>110</v>
      </c>
      <c r="P91" s="7"/>
      <c r="Q91" s="7" t="s">
        <v>331</v>
      </c>
      <c r="R91" s="7" t="s">
        <v>480</v>
      </c>
      <c r="S91" s="7" t="s">
        <v>17</v>
      </c>
      <c r="T91" s="7" t="s">
        <v>110</v>
      </c>
      <c r="U91" s="593" t="s">
        <v>110</v>
      </c>
      <c r="V91" s="594"/>
      <c r="W91" s="594"/>
      <c r="X91" s="594"/>
      <c r="Y91" s="7"/>
    </row>
    <row r="92" spans="2:25" ht="15.95" customHeight="1" x14ac:dyDescent="0.15">
      <c r="B92" s="609"/>
      <c r="C92" s="605" t="s">
        <v>84</v>
      </c>
      <c r="D92" s="606"/>
      <c r="E92" s="158">
        <v>1</v>
      </c>
      <c r="F92" s="159">
        <v>46.400001525878906</v>
      </c>
      <c r="G92" s="7" t="s">
        <v>57</v>
      </c>
      <c r="H92" s="7" t="s">
        <v>123</v>
      </c>
      <c r="I92" s="7" t="s">
        <v>54</v>
      </c>
      <c r="J92" s="593" t="s">
        <v>47</v>
      </c>
      <c r="K92" s="593"/>
      <c r="L92" s="593"/>
      <c r="M92" s="7" t="s">
        <v>542</v>
      </c>
      <c r="N92" s="7" t="s">
        <v>543</v>
      </c>
      <c r="O92" s="7" t="s">
        <v>56</v>
      </c>
      <c r="P92" s="7"/>
      <c r="Q92" s="7" t="s">
        <v>56</v>
      </c>
      <c r="R92" s="7" t="s">
        <v>480</v>
      </c>
      <c r="S92" s="7" t="s">
        <v>483</v>
      </c>
      <c r="T92" s="7" t="s">
        <v>65</v>
      </c>
      <c r="U92" s="593" t="s">
        <v>117</v>
      </c>
      <c r="V92" s="594"/>
      <c r="W92" s="594"/>
      <c r="X92" s="594"/>
      <c r="Y92" s="7" t="s">
        <v>484</v>
      </c>
    </row>
    <row r="93" spans="2:25" ht="15.95" customHeight="1" x14ac:dyDescent="0.15">
      <c r="B93" s="609"/>
      <c r="C93" s="605" t="s">
        <v>84</v>
      </c>
      <c r="D93" s="606"/>
      <c r="E93" s="158">
        <v>2</v>
      </c>
      <c r="F93" s="159">
        <v>49.099998474121094</v>
      </c>
      <c r="G93" s="7" t="s">
        <v>57</v>
      </c>
      <c r="H93" s="7" t="s">
        <v>126</v>
      </c>
      <c r="I93" s="7" t="s">
        <v>49</v>
      </c>
      <c r="J93" s="593" t="s">
        <v>49</v>
      </c>
      <c r="K93" s="593"/>
      <c r="L93" s="593"/>
      <c r="M93" s="7" t="s">
        <v>518</v>
      </c>
      <c r="N93" s="7" t="s">
        <v>482</v>
      </c>
      <c r="O93" s="7" t="s">
        <v>56</v>
      </c>
      <c r="P93" s="7"/>
      <c r="Q93" s="7" t="s">
        <v>56</v>
      </c>
      <c r="R93" s="7" t="s">
        <v>480</v>
      </c>
      <c r="S93" s="7" t="s">
        <v>483</v>
      </c>
      <c r="T93" s="7" t="s">
        <v>65</v>
      </c>
      <c r="U93" s="593" t="s">
        <v>117</v>
      </c>
      <c r="V93" s="594"/>
      <c r="W93" s="594"/>
      <c r="X93" s="594"/>
      <c r="Y93" s="7" t="s">
        <v>484</v>
      </c>
    </row>
    <row r="94" spans="2:25" ht="15.95" customHeight="1" x14ac:dyDescent="0.15">
      <c r="B94" s="609"/>
      <c r="C94" s="605" t="s">
        <v>84</v>
      </c>
      <c r="D94" s="606"/>
      <c r="E94" s="158">
        <v>3</v>
      </c>
      <c r="F94" s="159">
        <v>44.599998474121094</v>
      </c>
      <c r="G94" s="7" t="s">
        <v>57</v>
      </c>
      <c r="H94" s="7" t="s">
        <v>58</v>
      </c>
      <c r="I94" s="7" t="s">
        <v>54</v>
      </c>
      <c r="J94" s="593" t="s">
        <v>51</v>
      </c>
      <c r="K94" s="593"/>
      <c r="L94" s="593"/>
      <c r="M94" s="7" t="s">
        <v>110</v>
      </c>
      <c r="N94" s="7" t="s">
        <v>479</v>
      </c>
      <c r="O94" s="7" t="s">
        <v>61</v>
      </c>
      <c r="P94" s="7"/>
      <c r="Q94" s="7" t="s">
        <v>61</v>
      </c>
      <c r="R94" s="7" t="s">
        <v>480</v>
      </c>
      <c r="S94" s="7" t="s">
        <v>480</v>
      </c>
      <c r="T94" s="7" t="s">
        <v>113</v>
      </c>
      <c r="U94" s="593" t="s">
        <v>198</v>
      </c>
      <c r="V94" s="594"/>
      <c r="W94" s="594"/>
      <c r="X94" s="594"/>
      <c r="Y94" s="7"/>
    </row>
    <row r="95" spans="2:25" ht="15.95" customHeight="1" x14ac:dyDescent="0.15">
      <c r="B95" s="609"/>
      <c r="C95" s="605" t="s">
        <v>84</v>
      </c>
      <c r="D95" s="606"/>
      <c r="E95" s="158">
        <v>4</v>
      </c>
      <c r="F95" s="159">
        <v>48.700000762939453</v>
      </c>
      <c r="G95" s="7" t="s">
        <v>57</v>
      </c>
      <c r="H95" s="7" t="s">
        <v>59</v>
      </c>
      <c r="I95" s="7" t="s">
        <v>49</v>
      </c>
      <c r="J95" s="593" t="s">
        <v>49</v>
      </c>
      <c r="K95" s="593"/>
      <c r="L95" s="593"/>
      <c r="M95" s="7" t="s">
        <v>544</v>
      </c>
      <c r="N95" s="7" t="s">
        <v>482</v>
      </c>
      <c r="O95" s="7" t="s">
        <v>56</v>
      </c>
      <c r="P95" s="7"/>
      <c r="Q95" s="7" t="s">
        <v>56</v>
      </c>
      <c r="R95" s="7" t="s">
        <v>480</v>
      </c>
      <c r="S95" s="7" t="s">
        <v>483</v>
      </c>
      <c r="T95" s="7" t="s">
        <v>65</v>
      </c>
      <c r="U95" s="593" t="s">
        <v>117</v>
      </c>
      <c r="V95" s="594"/>
      <c r="W95" s="594"/>
      <c r="X95" s="594"/>
      <c r="Y95" s="7" t="s">
        <v>484</v>
      </c>
    </row>
    <row r="96" spans="2:25" ht="15.95" customHeight="1" x14ac:dyDescent="0.15">
      <c r="B96" s="609"/>
      <c r="C96" s="605" t="s">
        <v>84</v>
      </c>
      <c r="D96" s="606"/>
      <c r="E96" s="158">
        <v>5</v>
      </c>
      <c r="F96" s="159">
        <v>50.400001525878906</v>
      </c>
      <c r="G96" s="7" t="s">
        <v>57</v>
      </c>
      <c r="H96" s="7" t="s">
        <v>60</v>
      </c>
      <c r="I96" s="7" t="s">
        <v>49</v>
      </c>
      <c r="J96" s="593" t="s">
        <v>49</v>
      </c>
      <c r="K96" s="593"/>
      <c r="L96" s="593"/>
      <c r="M96" s="7" t="s">
        <v>545</v>
      </c>
      <c r="N96" s="7" t="s">
        <v>482</v>
      </c>
      <c r="O96" s="7" t="s">
        <v>56</v>
      </c>
      <c r="P96" s="7"/>
      <c r="Q96" s="7" t="s">
        <v>56</v>
      </c>
      <c r="R96" s="7" t="s">
        <v>480</v>
      </c>
      <c r="S96" s="7" t="s">
        <v>483</v>
      </c>
      <c r="T96" s="7" t="s">
        <v>65</v>
      </c>
      <c r="U96" s="593" t="s">
        <v>117</v>
      </c>
      <c r="V96" s="594"/>
      <c r="W96" s="594"/>
      <c r="X96" s="594"/>
      <c r="Y96" s="7" t="s">
        <v>484</v>
      </c>
    </row>
    <row r="97" spans="2:25" ht="15.95" customHeight="1" x14ac:dyDescent="0.15">
      <c r="B97" s="609"/>
      <c r="C97" s="605" t="s">
        <v>84</v>
      </c>
      <c r="D97" s="606"/>
      <c r="E97" s="158">
        <v>6</v>
      </c>
      <c r="F97" s="159">
        <v>49</v>
      </c>
      <c r="G97" s="7" t="s">
        <v>57</v>
      </c>
      <c r="H97" s="7" t="s">
        <v>59</v>
      </c>
      <c r="I97" s="7" t="s">
        <v>54</v>
      </c>
      <c r="J97" s="593" t="s">
        <v>51</v>
      </c>
      <c r="K97" s="593"/>
      <c r="L97" s="593"/>
      <c r="M97" s="7" t="s">
        <v>509</v>
      </c>
      <c r="N97" s="7" t="s">
        <v>509</v>
      </c>
      <c r="O97" s="7" t="s">
        <v>56</v>
      </c>
      <c r="P97" s="7"/>
      <c r="Q97" s="7" t="s">
        <v>56</v>
      </c>
      <c r="R97" s="7" t="s">
        <v>480</v>
      </c>
      <c r="S97" s="7" t="s">
        <v>483</v>
      </c>
      <c r="T97" s="7" t="s">
        <v>65</v>
      </c>
      <c r="U97" s="593" t="s">
        <v>117</v>
      </c>
      <c r="V97" s="594"/>
      <c r="W97" s="594"/>
      <c r="X97" s="594"/>
      <c r="Y97" s="7" t="s">
        <v>484</v>
      </c>
    </row>
    <row r="98" spans="2:25" ht="15.95" customHeight="1" x14ac:dyDescent="0.15">
      <c r="B98" s="609"/>
      <c r="C98" s="605" t="s">
        <v>84</v>
      </c>
      <c r="D98" s="606"/>
      <c r="E98" s="158">
        <v>7</v>
      </c>
      <c r="F98" s="159">
        <v>50.400001525878906</v>
      </c>
      <c r="G98" s="7" t="s">
        <v>57</v>
      </c>
      <c r="H98" s="7" t="s">
        <v>93</v>
      </c>
      <c r="I98" s="7" t="s">
        <v>49</v>
      </c>
      <c r="J98" s="593" t="s">
        <v>51</v>
      </c>
      <c r="K98" s="593"/>
      <c r="L98" s="593"/>
      <c r="M98" s="7" t="s">
        <v>110</v>
      </c>
      <c r="N98" s="7" t="s">
        <v>479</v>
      </c>
      <c r="O98" s="7" t="s">
        <v>61</v>
      </c>
      <c r="P98" s="7"/>
      <c r="Q98" s="7" t="s">
        <v>61</v>
      </c>
      <c r="R98" s="7" t="s">
        <v>480</v>
      </c>
      <c r="S98" s="7" t="s">
        <v>480</v>
      </c>
      <c r="T98" s="7" t="s">
        <v>113</v>
      </c>
      <c r="U98" s="593" t="s">
        <v>115</v>
      </c>
      <c r="V98" s="594"/>
      <c r="W98" s="594"/>
      <c r="X98" s="594"/>
      <c r="Y98" s="7"/>
    </row>
    <row r="99" spans="2:25" ht="15.95" customHeight="1" x14ac:dyDescent="0.15">
      <c r="B99" s="609"/>
      <c r="C99" s="605" t="s">
        <v>84</v>
      </c>
      <c r="D99" s="606"/>
      <c r="E99" s="158">
        <v>8</v>
      </c>
      <c r="F99" s="159">
        <v>45.599998474121094</v>
      </c>
      <c r="G99" s="7" t="s">
        <v>57</v>
      </c>
      <c r="H99" s="7" t="s">
        <v>123</v>
      </c>
      <c r="I99" s="7" t="s">
        <v>54</v>
      </c>
      <c r="J99" s="593" t="s">
        <v>47</v>
      </c>
      <c r="K99" s="593"/>
      <c r="L99" s="593"/>
      <c r="M99" s="7" t="s">
        <v>546</v>
      </c>
      <c r="N99" s="7" t="s">
        <v>490</v>
      </c>
      <c r="O99" s="7" t="s">
        <v>110</v>
      </c>
      <c r="P99" s="7"/>
      <c r="Q99" s="7" t="s">
        <v>56</v>
      </c>
      <c r="R99" s="7" t="s">
        <v>480</v>
      </c>
      <c r="S99" s="7" t="s">
        <v>483</v>
      </c>
      <c r="T99" s="7" t="s">
        <v>110</v>
      </c>
      <c r="U99" s="593" t="s">
        <v>110</v>
      </c>
      <c r="V99" s="594"/>
      <c r="W99" s="594"/>
      <c r="X99" s="594"/>
      <c r="Y99" s="7" t="s">
        <v>484</v>
      </c>
    </row>
    <row r="100" spans="2:25" ht="15.95" customHeight="1" x14ac:dyDescent="0.15">
      <c r="B100" s="609"/>
      <c r="C100" s="605" t="s">
        <v>84</v>
      </c>
      <c r="D100" s="606"/>
      <c r="E100" s="158">
        <v>9</v>
      </c>
      <c r="F100" s="159">
        <v>47.700000762939453</v>
      </c>
      <c r="G100" s="7" t="s">
        <v>57</v>
      </c>
      <c r="H100" s="7" t="s">
        <v>154</v>
      </c>
      <c r="I100" s="7" t="s">
        <v>54</v>
      </c>
      <c r="J100" s="593" t="s">
        <v>47</v>
      </c>
      <c r="K100" s="593"/>
      <c r="L100" s="593"/>
      <c r="M100" s="7" t="s">
        <v>502</v>
      </c>
      <c r="N100" s="7" t="s">
        <v>490</v>
      </c>
      <c r="O100" s="7" t="s">
        <v>110</v>
      </c>
      <c r="P100" s="7"/>
      <c r="Q100" s="7" t="s">
        <v>56</v>
      </c>
      <c r="R100" s="7" t="s">
        <v>480</v>
      </c>
      <c r="S100" s="7" t="s">
        <v>483</v>
      </c>
      <c r="T100" s="7" t="s">
        <v>110</v>
      </c>
      <c r="U100" s="593" t="s">
        <v>110</v>
      </c>
      <c r="V100" s="594"/>
      <c r="W100" s="594"/>
      <c r="X100" s="594"/>
      <c r="Y100" s="7" t="s">
        <v>484</v>
      </c>
    </row>
    <row r="101" spans="2:25" ht="15.95" customHeight="1" x14ac:dyDescent="0.15">
      <c r="B101" s="609"/>
      <c r="C101" s="605" t="s">
        <v>84</v>
      </c>
      <c r="D101" s="606"/>
      <c r="E101" s="158">
        <v>10</v>
      </c>
      <c r="F101" s="159">
        <v>50.099998474121094</v>
      </c>
      <c r="G101" s="7" t="s">
        <v>57</v>
      </c>
      <c r="H101" s="7" t="s">
        <v>64</v>
      </c>
      <c r="I101" s="7" t="s">
        <v>49</v>
      </c>
      <c r="J101" s="593" t="s">
        <v>49</v>
      </c>
      <c r="K101" s="593"/>
      <c r="L101" s="593"/>
      <c r="M101" s="7" t="s">
        <v>547</v>
      </c>
      <c r="N101" s="7" t="s">
        <v>490</v>
      </c>
      <c r="O101" s="7" t="s">
        <v>110</v>
      </c>
      <c r="P101" s="7"/>
      <c r="Q101" s="7" t="s">
        <v>56</v>
      </c>
      <c r="R101" s="7" t="s">
        <v>480</v>
      </c>
      <c r="S101" s="7" t="s">
        <v>483</v>
      </c>
      <c r="T101" s="7" t="s">
        <v>110</v>
      </c>
      <c r="U101" s="593" t="s">
        <v>110</v>
      </c>
      <c r="V101" s="594"/>
      <c r="W101" s="594"/>
      <c r="X101" s="594"/>
      <c r="Y101" s="7" t="s">
        <v>484</v>
      </c>
    </row>
    <row r="102" spans="2:25" ht="15.95" customHeight="1" x14ac:dyDescent="0.15">
      <c r="B102" s="609"/>
      <c r="C102" s="605" t="s">
        <v>84</v>
      </c>
      <c r="D102" s="606"/>
      <c r="E102" s="158">
        <v>11</v>
      </c>
      <c r="F102" s="159">
        <v>45.799999237060547</v>
      </c>
      <c r="G102" s="7" t="s">
        <v>67</v>
      </c>
      <c r="H102" s="7" t="s">
        <v>71</v>
      </c>
      <c r="I102" s="7" t="s">
        <v>49</v>
      </c>
      <c r="J102" s="593" t="s">
        <v>50</v>
      </c>
      <c r="K102" s="593"/>
      <c r="L102" s="593"/>
      <c r="M102" s="7" t="s">
        <v>489</v>
      </c>
      <c r="N102" s="7" t="s">
        <v>490</v>
      </c>
      <c r="O102" s="7" t="s">
        <v>110</v>
      </c>
      <c r="P102" s="7"/>
      <c r="Q102" s="7" t="s">
        <v>331</v>
      </c>
      <c r="R102" s="7" t="s">
        <v>480</v>
      </c>
      <c r="S102" s="7" t="s">
        <v>17</v>
      </c>
      <c r="T102" s="7" t="s">
        <v>110</v>
      </c>
      <c r="U102" s="593" t="s">
        <v>110</v>
      </c>
      <c r="V102" s="594"/>
      <c r="W102" s="594"/>
      <c r="X102" s="594"/>
      <c r="Y102" s="7"/>
    </row>
    <row r="103" spans="2:25" ht="15.95" customHeight="1" x14ac:dyDescent="0.15">
      <c r="B103" s="609"/>
      <c r="C103" s="605" t="s">
        <v>85</v>
      </c>
      <c r="D103" s="606"/>
      <c r="E103" s="158">
        <v>1</v>
      </c>
      <c r="F103" s="159">
        <v>52.400001525878906</v>
      </c>
      <c r="G103" s="7" t="s">
        <v>57</v>
      </c>
      <c r="H103" s="7" t="s">
        <v>126</v>
      </c>
      <c r="I103" s="7" t="s">
        <v>49</v>
      </c>
      <c r="J103" s="593" t="s">
        <v>49</v>
      </c>
      <c r="K103" s="593"/>
      <c r="L103" s="593"/>
      <c r="M103" s="7" t="s">
        <v>548</v>
      </c>
      <c r="N103" s="7" t="s">
        <v>482</v>
      </c>
      <c r="O103" s="7" t="s">
        <v>56</v>
      </c>
      <c r="P103" s="7"/>
      <c r="Q103" s="7" t="s">
        <v>56</v>
      </c>
      <c r="R103" s="7" t="s">
        <v>480</v>
      </c>
      <c r="S103" s="7" t="s">
        <v>483</v>
      </c>
      <c r="T103" s="7" t="s">
        <v>65</v>
      </c>
      <c r="U103" s="593" t="s">
        <v>117</v>
      </c>
      <c r="V103" s="594"/>
      <c r="W103" s="594"/>
      <c r="X103" s="594"/>
      <c r="Y103" s="7" t="s">
        <v>484</v>
      </c>
    </row>
    <row r="104" spans="2:25" ht="15.95" customHeight="1" x14ac:dyDescent="0.15">
      <c r="B104" s="609"/>
      <c r="C104" s="605" t="s">
        <v>85</v>
      </c>
      <c r="D104" s="606"/>
      <c r="E104" s="158">
        <v>2</v>
      </c>
      <c r="F104" s="159">
        <v>54.599998474121094</v>
      </c>
      <c r="G104" s="7" t="s">
        <v>57</v>
      </c>
      <c r="H104" s="7" t="s">
        <v>62</v>
      </c>
      <c r="I104" s="7" t="s">
        <v>54</v>
      </c>
      <c r="J104" s="593" t="s">
        <v>47</v>
      </c>
      <c r="K104" s="593"/>
      <c r="L104" s="593"/>
      <c r="M104" s="7" t="s">
        <v>535</v>
      </c>
      <c r="N104" s="7" t="s">
        <v>535</v>
      </c>
      <c r="O104" s="7" t="s">
        <v>55</v>
      </c>
      <c r="P104" s="7"/>
      <c r="Q104" s="7" t="s">
        <v>55</v>
      </c>
      <c r="R104" s="7" t="s">
        <v>480</v>
      </c>
      <c r="S104" s="7" t="s">
        <v>498</v>
      </c>
      <c r="T104" s="7" t="s">
        <v>66</v>
      </c>
      <c r="U104" s="593" t="s">
        <v>112</v>
      </c>
      <c r="V104" s="594"/>
      <c r="W104" s="594"/>
      <c r="X104" s="594"/>
      <c r="Y104" s="7" t="s">
        <v>540</v>
      </c>
    </row>
    <row r="105" spans="2:25" ht="15.95" customHeight="1" x14ac:dyDescent="0.15">
      <c r="B105" s="609"/>
      <c r="C105" s="605" t="s">
        <v>85</v>
      </c>
      <c r="D105" s="606"/>
      <c r="E105" s="158">
        <v>3</v>
      </c>
      <c r="F105" s="159">
        <v>54.599998474121094</v>
      </c>
      <c r="G105" s="7" t="s">
        <v>57</v>
      </c>
      <c r="H105" s="7" t="s">
        <v>62</v>
      </c>
      <c r="I105" s="7" t="s">
        <v>49</v>
      </c>
      <c r="J105" s="593" t="s">
        <v>49</v>
      </c>
      <c r="K105" s="593"/>
      <c r="L105" s="593"/>
      <c r="M105" s="7" t="s">
        <v>549</v>
      </c>
      <c r="N105" s="7" t="s">
        <v>482</v>
      </c>
      <c r="O105" s="7" t="s">
        <v>56</v>
      </c>
      <c r="P105" s="7"/>
      <c r="Q105" s="7" t="s">
        <v>56</v>
      </c>
      <c r="R105" s="7" t="s">
        <v>480</v>
      </c>
      <c r="S105" s="7" t="s">
        <v>483</v>
      </c>
      <c r="T105" s="7" t="s">
        <v>65</v>
      </c>
      <c r="U105" s="593" t="s">
        <v>117</v>
      </c>
      <c r="V105" s="594"/>
      <c r="W105" s="594"/>
      <c r="X105" s="594"/>
      <c r="Y105" s="7" t="s">
        <v>484</v>
      </c>
    </row>
    <row r="106" spans="2:25" ht="15.95" customHeight="1" x14ac:dyDescent="0.15">
      <c r="B106" s="609"/>
      <c r="C106" s="605" t="s">
        <v>85</v>
      </c>
      <c r="D106" s="606"/>
      <c r="E106" s="158">
        <v>4</v>
      </c>
      <c r="F106" s="159">
        <v>54.599998474121094</v>
      </c>
      <c r="G106" s="7" t="s">
        <v>57</v>
      </c>
      <c r="H106" s="7" t="s">
        <v>60</v>
      </c>
      <c r="I106" s="7" t="s">
        <v>54</v>
      </c>
      <c r="J106" s="593" t="s">
        <v>47</v>
      </c>
      <c r="K106" s="593"/>
      <c r="L106" s="593"/>
      <c r="M106" s="7" t="s">
        <v>539</v>
      </c>
      <c r="N106" s="7" t="s">
        <v>535</v>
      </c>
      <c r="O106" s="7" t="s">
        <v>55</v>
      </c>
      <c r="P106" s="7"/>
      <c r="Q106" s="7" t="s">
        <v>55</v>
      </c>
      <c r="R106" s="7" t="s">
        <v>480</v>
      </c>
      <c r="S106" s="7" t="s">
        <v>498</v>
      </c>
      <c r="T106" s="7" t="s">
        <v>66</v>
      </c>
      <c r="U106" s="593" t="s">
        <v>112</v>
      </c>
      <c r="V106" s="594"/>
      <c r="W106" s="594"/>
      <c r="X106" s="594"/>
      <c r="Y106" s="7" t="s">
        <v>540</v>
      </c>
    </row>
    <row r="107" spans="2:25" ht="15.95" customHeight="1" x14ac:dyDescent="0.15">
      <c r="B107" s="609"/>
      <c r="C107" s="605" t="s">
        <v>85</v>
      </c>
      <c r="D107" s="606"/>
      <c r="E107" s="158">
        <v>5</v>
      </c>
      <c r="F107" s="159">
        <v>51</v>
      </c>
      <c r="G107" s="7" t="s">
        <v>57</v>
      </c>
      <c r="H107" s="7" t="s">
        <v>59</v>
      </c>
      <c r="I107" s="7" t="s">
        <v>54</v>
      </c>
      <c r="J107" s="593" t="s">
        <v>51</v>
      </c>
      <c r="K107" s="593"/>
      <c r="L107" s="593"/>
      <c r="M107" s="7" t="s">
        <v>509</v>
      </c>
      <c r="N107" s="7" t="s">
        <v>509</v>
      </c>
      <c r="O107" s="7" t="s">
        <v>56</v>
      </c>
      <c r="P107" s="7"/>
      <c r="Q107" s="7" t="s">
        <v>56</v>
      </c>
      <c r="R107" s="7" t="s">
        <v>480</v>
      </c>
      <c r="S107" s="7" t="s">
        <v>483</v>
      </c>
      <c r="T107" s="7" t="s">
        <v>65</v>
      </c>
      <c r="U107" s="593" t="s">
        <v>117</v>
      </c>
      <c r="V107" s="594"/>
      <c r="W107" s="594"/>
      <c r="X107" s="594"/>
      <c r="Y107" s="7" t="s">
        <v>484</v>
      </c>
    </row>
    <row r="108" spans="2:25" ht="15.95" customHeight="1" x14ac:dyDescent="0.15">
      <c r="B108" s="609"/>
      <c r="C108" s="605" t="s">
        <v>85</v>
      </c>
      <c r="D108" s="606"/>
      <c r="E108" s="158">
        <v>6</v>
      </c>
      <c r="F108" s="159">
        <v>54.599998474121094</v>
      </c>
      <c r="G108" s="7" t="s">
        <v>57</v>
      </c>
      <c r="H108" s="7" t="s">
        <v>209</v>
      </c>
      <c r="I108" s="7" t="s">
        <v>49</v>
      </c>
      <c r="J108" s="593" t="s">
        <v>49</v>
      </c>
      <c r="K108" s="593"/>
      <c r="L108" s="593"/>
      <c r="M108" s="7" t="s">
        <v>550</v>
      </c>
      <c r="N108" s="7" t="s">
        <v>482</v>
      </c>
      <c r="O108" s="7" t="s">
        <v>56</v>
      </c>
      <c r="P108" s="7"/>
      <c r="Q108" s="7" t="s">
        <v>56</v>
      </c>
      <c r="R108" s="7" t="s">
        <v>480</v>
      </c>
      <c r="S108" s="7" t="s">
        <v>483</v>
      </c>
      <c r="T108" s="7" t="s">
        <v>65</v>
      </c>
      <c r="U108" s="593" t="s">
        <v>117</v>
      </c>
      <c r="V108" s="594"/>
      <c r="W108" s="594"/>
      <c r="X108" s="594"/>
      <c r="Y108" s="7" t="s">
        <v>484</v>
      </c>
    </row>
    <row r="109" spans="2:25" ht="15.95" customHeight="1" x14ac:dyDescent="0.15">
      <c r="B109" s="609"/>
      <c r="C109" s="605" t="s">
        <v>85</v>
      </c>
      <c r="D109" s="606"/>
      <c r="E109" s="158">
        <v>7</v>
      </c>
      <c r="F109" s="159">
        <v>51.900001525878906</v>
      </c>
      <c r="G109" s="7" t="s">
        <v>57</v>
      </c>
      <c r="H109" s="7" t="s">
        <v>59</v>
      </c>
      <c r="I109" s="7" t="s">
        <v>49</v>
      </c>
      <c r="J109" s="593" t="s">
        <v>49</v>
      </c>
      <c r="K109" s="593"/>
      <c r="L109" s="593"/>
      <c r="M109" s="7" t="s">
        <v>551</v>
      </c>
      <c r="N109" s="7" t="s">
        <v>490</v>
      </c>
      <c r="O109" s="7" t="s">
        <v>110</v>
      </c>
      <c r="P109" s="7"/>
      <c r="Q109" s="7" t="s">
        <v>55</v>
      </c>
      <c r="R109" s="7" t="s">
        <v>480</v>
      </c>
      <c r="S109" s="7" t="s">
        <v>498</v>
      </c>
      <c r="T109" s="7" t="s">
        <v>110</v>
      </c>
      <c r="U109" s="593" t="s">
        <v>110</v>
      </c>
      <c r="V109" s="594"/>
      <c r="W109" s="594"/>
      <c r="X109" s="594"/>
      <c r="Y109" s="7" t="s">
        <v>499</v>
      </c>
    </row>
    <row r="110" spans="2:25" ht="15.95" customHeight="1" x14ac:dyDescent="0.15">
      <c r="B110" s="609"/>
      <c r="C110" s="605" t="s">
        <v>85</v>
      </c>
      <c r="D110" s="606"/>
      <c r="E110" s="158">
        <v>8</v>
      </c>
      <c r="F110" s="159">
        <v>52.099998474121094</v>
      </c>
      <c r="G110" s="7" t="s">
        <v>57</v>
      </c>
      <c r="H110" s="7" t="s">
        <v>59</v>
      </c>
      <c r="I110" s="7" t="s">
        <v>49</v>
      </c>
      <c r="J110" s="593" t="s">
        <v>49</v>
      </c>
      <c r="K110" s="593"/>
      <c r="L110" s="593"/>
      <c r="M110" s="7" t="s">
        <v>552</v>
      </c>
      <c r="N110" s="7" t="s">
        <v>490</v>
      </c>
      <c r="O110" s="7" t="s">
        <v>110</v>
      </c>
      <c r="P110" s="7"/>
      <c r="Q110" s="7" t="s">
        <v>56</v>
      </c>
      <c r="R110" s="7" t="s">
        <v>480</v>
      </c>
      <c r="S110" s="7" t="s">
        <v>483</v>
      </c>
      <c r="T110" s="7" t="s">
        <v>110</v>
      </c>
      <c r="U110" s="593" t="s">
        <v>110</v>
      </c>
      <c r="V110" s="594"/>
      <c r="W110" s="594"/>
      <c r="X110" s="594"/>
      <c r="Y110" s="7" t="s">
        <v>484</v>
      </c>
    </row>
    <row r="111" spans="2:25" ht="15.95" customHeight="1" x14ac:dyDescent="0.15">
      <c r="B111" s="609"/>
      <c r="C111" s="605" t="s">
        <v>85</v>
      </c>
      <c r="D111" s="606"/>
      <c r="E111" s="158">
        <v>9</v>
      </c>
      <c r="F111" s="159">
        <v>51.5</v>
      </c>
      <c r="G111" s="7" t="s">
        <v>67</v>
      </c>
      <c r="H111" s="7" t="s">
        <v>71</v>
      </c>
      <c r="I111" s="7" t="s">
        <v>49</v>
      </c>
      <c r="J111" s="593" t="s">
        <v>50</v>
      </c>
      <c r="K111" s="593"/>
      <c r="L111" s="593"/>
      <c r="M111" s="7" t="s">
        <v>489</v>
      </c>
      <c r="N111" s="7" t="s">
        <v>490</v>
      </c>
      <c r="O111" s="7" t="s">
        <v>110</v>
      </c>
      <c r="P111" s="7"/>
      <c r="Q111" s="7" t="s">
        <v>331</v>
      </c>
      <c r="R111" s="7" t="s">
        <v>480</v>
      </c>
      <c r="S111" s="7" t="s">
        <v>17</v>
      </c>
      <c r="T111" s="7" t="s">
        <v>110</v>
      </c>
      <c r="U111" s="593" t="s">
        <v>110</v>
      </c>
      <c r="V111" s="594"/>
      <c r="W111" s="594"/>
      <c r="X111" s="594"/>
      <c r="Y111" s="7"/>
    </row>
    <row r="112" spans="2:25" ht="15.95" customHeight="1" x14ac:dyDescent="0.15">
      <c r="B112" s="609"/>
      <c r="C112" s="605" t="s">
        <v>214</v>
      </c>
      <c r="D112" s="606"/>
      <c r="E112" s="158">
        <v>1</v>
      </c>
      <c r="F112" s="159">
        <v>57.099998474121094</v>
      </c>
      <c r="G112" s="7" t="s">
        <v>57</v>
      </c>
      <c r="H112" s="7" t="s">
        <v>59</v>
      </c>
      <c r="I112" s="7" t="s">
        <v>49</v>
      </c>
      <c r="J112" s="593" t="s">
        <v>49</v>
      </c>
      <c r="K112" s="593"/>
      <c r="L112" s="593"/>
      <c r="M112" s="7" t="s">
        <v>553</v>
      </c>
      <c r="N112" s="7" t="s">
        <v>482</v>
      </c>
      <c r="O112" s="7" t="s">
        <v>56</v>
      </c>
      <c r="P112" s="7"/>
      <c r="Q112" s="7" t="s">
        <v>56</v>
      </c>
      <c r="R112" s="7" t="s">
        <v>480</v>
      </c>
      <c r="S112" s="7" t="s">
        <v>483</v>
      </c>
      <c r="T112" s="7" t="s">
        <v>65</v>
      </c>
      <c r="U112" s="593" t="s">
        <v>117</v>
      </c>
      <c r="V112" s="594"/>
      <c r="W112" s="594"/>
      <c r="X112" s="594"/>
      <c r="Y112" s="7" t="s">
        <v>484</v>
      </c>
    </row>
    <row r="113" spans="2:25" ht="15.95" customHeight="1" x14ac:dyDescent="0.15">
      <c r="B113" s="609"/>
      <c r="C113" s="605" t="s">
        <v>214</v>
      </c>
      <c r="D113" s="606"/>
      <c r="E113" s="158">
        <v>2</v>
      </c>
      <c r="F113" s="159">
        <v>58.599998474121094</v>
      </c>
      <c r="G113" s="7" t="s">
        <v>57</v>
      </c>
      <c r="H113" s="7" t="s">
        <v>62</v>
      </c>
      <c r="I113" s="7" t="s">
        <v>49</v>
      </c>
      <c r="J113" s="593" t="s">
        <v>49</v>
      </c>
      <c r="K113" s="593"/>
      <c r="L113" s="593"/>
      <c r="M113" s="7" t="s">
        <v>481</v>
      </c>
      <c r="N113" s="7" t="s">
        <v>527</v>
      </c>
      <c r="O113" s="7" t="s">
        <v>55</v>
      </c>
      <c r="P113" s="7"/>
      <c r="Q113" s="7" t="s">
        <v>55</v>
      </c>
      <c r="R113" s="7" t="s">
        <v>480</v>
      </c>
      <c r="S113" s="7" t="s">
        <v>498</v>
      </c>
      <c r="T113" s="7" t="s">
        <v>66</v>
      </c>
      <c r="U113" s="593" t="s">
        <v>115</v>
      </c>
      <c r="V113" s="594"/>
      <c r="W113" s="594"/>
      <c r="X113" s="594"/>
      <c r="Y113" s="7" t="s">
        <v>499</v>
      </c>
    </row>
    <row r="114" spans="2:25" ht="15.95" customHeight="1" x14ac:dyDescent="0.15">
      <c r="B114" s="609"/>
      <c r="C114" s="605" t="s">
        <v>214</v>
      </c>
      <c r="D114" s="606"/>
      <c r="E114" s="158">
        <v>3</v>
      </c>
      <c r="F114" s="159">
        <v>55.099998474121094</v>
      </c>
      <c r="G114" s="7" t="s">
        <v>57</v>
      </c>
      <c r="H114" s="7" t="s">
        <v>59</v>
      </c>
      <c r="I114" s="7" t="s">
        <v>54</v>
      </c>
      <c r="J114" s="593" t="s">
        <v>51</v>
      </c>
      <c r="K114" s="593"/>
      <c r="L114" s="593"/>
      <c r="M114" s="7" t="s">
        <v>509</v>
      </c>
      <c r="N114" s="7" t="s">
        <v>509</v>
      </c>
      <c r="O114" s="7" t="s">
        <v>56</v>
      </c>
      <c r="P114" s="7"/>
      <c r="Q114" s="7" t="s">
        <v>56</v>
      </c>
      <c r="R114" s="7" t="s">
        <v>480</v>
      </c>
      <c r="S114" s="7" t="s">
        <v>483</v>
      </c>
      <c r="T114" s="7" t="s">
        <v>65</v>
      </c>
      <c r="U114" s="593" t="s">
        <v>117</v>
      </c>
      <c r="V114" s="594"/>
      <c r="W114" s="594"/>
      <c r="X114" s="594"/>
      <c r="Y114" s="7" t="s">
        <v>484</v>
      </c>
    </row>
    <row r="115" spans="2:25" ht="15.95" customHeight="1" x14ac:dyDescent="0.15">
      <c r="B115" s="609"/>
      <c r="C115" s="605" t="s">
        <v>214</v>
      </c>
      <c r="D115" s="606"/>
      <c r="E115" s="158">
        <v>4</v>
      </c>
      <c r="F115" s="159">
        <v>55.099998474121094</v>
      </c>
      <c r="G115" s="7" t="s">
        <v>57</v>
      </c>
      <c r="H115" s="7" t="s">
        <v>59</v>
      </c>
      <c r="I115" s="7" t="s">
        <v>49</v>
      </c>
      <c r="J115" s="593" t="s">
        <v>49</v>
      </c>
      <c r="K115" s="593"/>
      <c r="L115" s="593"/>
      <c r="M115" s="7" t="s">
        <v>554</v>
      </c>
      <c r="N115" s="7" t="s">
        <v>482</v>
      </c>
      <c r="O115" s="7" t="s">
        <v>56</v>
      </c>
      <c r="P115" s="7"/>
      <c r="Q115" s="7" t="s">
        <v>56</v>
      </c>
      <c r="R115" s="7" t="s">
        <v>480</v>
      </c>
      <c r="S115" s="7" t="s">
        <v>483</v>
      </c>
      <c r="T115" s="7" t="s">
        <v>65</v>
      </c>
      <c r="U115" s="593" t="s">
        <v>117</v>
      </c>
      <c r="V115" s="594"/>
      <c r="W115" s="594"/>
      <c r="X115" s="594"/>
      <c r="Y115" s="7" t="s">
        <v>484</v>
      </c>
    </row>
    <row r="116" spans="2:25" ht="15.95" customHeight="1" x14ac:dyDescent="0.15">
      <c r="B116" s="609"/>
      <c r="C116" s="605" t="s">
        <v>214</v>
      </c>
      <c r="D116" s="606"/>
      <c r="E116" s="158">
        <v>5</v>
      </c>
      <c r="F116" s="159">
        <v>57.200000762939453</v>
      </c>
      <c r="G116" s="7" t="s">
        <v>57</v>
      </c>
      <c r="H116" s="7" t="s">
        <v>59</v>
      </c>
      <c r="I116" s="7" t="s">
        <v>49</v>
      </c>
      <c r="J116" s="593" t="s">
        <v>49</v>
      </c>
      <c r="K116" s="593"/>
      <c r="L116" s="593"/>
      <c r="M116" s="7" t="s">
        <v>513</v>
      </c>
      <c r="N116" s="7" t="s">
        <v>527</v>
      </c>
      <c r="O116" s="7" t="s">
        <v>55</v>
      </c>
      <c r="P116" s="7"/>
      <c r="Q116" s="7" t="s">
        <v>55</v>
      </c>
      <c r="R116" s="7" t="s">
        <v>480</v>
      </c>
      <c r="S116" s="7" t="s">
        <v>498</v>
      </c>
      <c r="T116" s="7" t="s">
        <v>66</v>
      </c>
      <c r="U116" s="593" t="s">
        <v>115</v>
      </c>
      <c r="V116" s="594"/>
      <c r="W116" s="594"/>
      <c r="X116" s="594"/>
      <c r="Y116" s="7" t="s">
        <v>499</v>
      </c>
    </row>
    <row r="117" spans="2:25" ht="15.95" customHeight="1" x14ac:dyDescent="0.15">
      <c r="B117" s="609"/>
      <c r="C117" s="605" t="s">
        <v>214</v>
      </c>
      <c r="D117" s="606"/>
      <c r="E117" s="158">
        <v>6</v>
      </c>
      <c r="F117" s="159">
        <v>58.599998474121094</v>
      </c>
      <c r="G117" s="7" t="s">
        <v>57</v>
      </c>
      <c r="H117" s="7" t="s">
        <v>60</v>
      </c>
      <c r="I117" s="7" t="s">
        <v>49</v>
      </c>
      <c r="J117" s="593" t="s">
        <v>49</v>
      </c>
      <c r="K117" s="593"/>
      <c r="L117" s="593"/>
      <c r="M117" s="7" t="s">
        <v>555</v>
      </c>
      <c r="N117" s="7" t="s">
        <v>482</v>
      </c>
      <c r="O117" s="7" t="s">
        <v>56</v>
      </c>
      <c r="P117" s="7"/>
      <c r="Q117" s="7" t="s">
        <v>56</v>
      </c>
      <c r="R117" s="7" t="s">
        <v>480</v>
      </c>
      <c r="S117" s="7" t="s">
        <v>483</v>
      </c>
      <c r="T117" s="7" t="s">
        <v>65</v>
      </c>
      <c r="U117" s="593" t="s">
        <v>117</v>
      </c>
      <c r="V117" s="594"/>
      <c r="W117" s="594"/>
      <c r="X117" s="594"/>
      <c r="Y117" s="7" t="s">
        <v>484</v>
      </c>
    </row>
    <row r="118" spans="2:25" ht="15.95" customHeight="1" x14ac:dyDescent="0.15">
      <c r="B118" s="609"/>
      <c r="C118" s="605" t="s">
        <v>214</v>
      </c>
      <c r="D118" s="606"/>
      <c r="E118" s="158">
        <v>7</v>
      </c>
      <c r="F118" s="159">
        <v>57.799999237060547</v>
      </c>
      <c r="G118" s="7" t="s">
        <v>57</v>
      </c>
      <c r="H118" s="7" t="s">
        <v>209</v>
      </c>
      <c r="I118" s="7" t="s">
        <v>49</v>
      </c>
      <c r="J118" s="593" t="s">
        <v>49</v>
      </c>
      <c r="K118" s="593"/>
      <c r="L118" s="593"/>
      <c r="M118" s="7" t="s">
        <v>556</v>
      </c>
      <c r="N118" s="7" t="s">
        <v>482</v>
      </c>
      <c r="O118" s="7" t="s">
        <v>56</v>
      </c>
      <c r="P118" s="7"/>
      <c r="Q118" s="7" t="s">
        <v>56</v>
      </c>
      <c r="R118" s="7" t="s">
        <v>480</v>
      </c>
      <c r="S118" s="7" t="s">
        <v>483</v>
      </c>
      <c r="T118" s="7" t="s">
        <v>65</v>
      </c>
      <c r="U118" s="593" t="s">
        <v>117</v>
      </c>
      <c r="V118" s="594"/>
      <c r="W118" s="594"/>
      <c r="X118" s="594"/>
      <c r="Y118" s="7" t="s">
        <v>484</v>
      </c>
    </row>
    <row r="119" spans="2:25" ht="15.95" customHeight="1" x14ac:dyDescent="0.15">
      <c r="B119" s="609"/>
      <c r="C119" s="605" t="s">
        <v>214</v>
      </c>
      <c r="D119" s="606"/>
      <c r="E119" s="158">
        <v>8</v>
      </c>
      <c r="F119" s="159">
        <v>56.900001525878906</v>
      </c>
      <c r="G119" s="7" t="s">
        <v>67</v>
      </c>
      <c r="H119" s="7" t="s">
        <v>71</v>
      </c>
      <c r="I119" s="7" t="s">
        <v>49</v>
      </c>
      <c r="J119" s="593" t="s">
        <v>50</v>
      </c>
      <c r="K119" s="593"/>
      <c r="L119" s="593"/>
      <c r="M119" s="7" t="s">
        <v>489</v>
      </c>
      <c r="N119" s="7" t="s">
        <v>490</v>
      </c>
      <c r="O119" s="7" t="s">
        <v>110</v>
      </c>
      <c r="P119" s="7"/>
      <c r="Q119" s="7" t="s">
        <v>331</v>
      </c>
      <c r="R119" s="7" t="s">
        <v>480</v>
      </c>
      <c r="S119" s="7" t="s">
        <v>17</v>
      </c>
      <c r="T119" s="7" t="s">
        <v>110</v>
      </c>
      <c r="U119" s="593" t="s">
        <v>110</v>
      </c>
      <c r="V119" s="594"/>
      <c r="W119" s="594"/>
      <c r="X119" s="594"/>
      <c r="Y119" s="7"/>
    </row>
    <row r="120" spans="2:25" ht="15.95" customHeight="1" x14ac:dyDescent="0.15">
      <c r="B120" s="609"/>
      <c r="C120" s="605" t="s">
        <v>97</v>
      </c>
      <c r="D120" s="606"/>
      <c r="E120" s="158">
        <v>1</v>
      </c>
      <c r="F120" s="159">
        <v>59.5</v>
      </c>
      <c r="G120" s="7" t="s">
        <v>57</v>
      </c>
      <c r="H120" s="7" t="s">
        <v>123</v>
      </c>
      <c r="I120" s="7" t="s">
        <v>49</v>
      </c>
      <c r="J120" s="593" t="s">
        <v>49</v>
      </c>
      <c r="K120" s="593"/>
      <c r="L120" s="593"/>
      <c r="M120" s="7" t="s">
        <v>557</v>
      </c>
      <c r="N120" s="7" t="s">
        <v>482</v>
      </c>
      <c r="O120" s="7" t="s">
        <v>56</v>
      </c>
      <c r="P120" s="7"/>
      <c r="Q120" s="7" t="s">
        <v>56</v>
      </c>
      <c r="R120" s="7" t="s">
        <v>480</v>
      </c>
      <c r="S120" s="7" t="s">
        <v>483</v>
      </c>
      <c r="T120" s="7" t="s">
        <v>65</v>
      </c>
      <c r="U120" s="593" t="s">
        <v>117</v>
      </c>
      <c r="V120" s="594"/>
      <c r="W120" s="594"/>
      <c r="X120" s="594"/>
      <c r="Y120" s="7" t="s">
        <v>484</v>
      </c>
    </row>
    <row r="121" spans="2:25" ht="15.95" customHeight="1" x14ac:dyDescent="0.15">
      <c r="B121" s="609"/>
      <c r="C121" s="605" t="s">
        <v>97</v>
      </c>
      <c r="D121" s="606"/>
      <c r="E121" s="158">
        <v>2</v>
      </c>
      <c r="F121" s="159">
        <v>59.200000762939453</v>
      </c>
      <c r="G121" s="7" t="s">
        <v>57</v>
      </c>
      <c r="H121" s="7" t="s">
        <v>58</v>
      </c>
      <c r="I121" s="7" t="s">
        <v>54</v>
      </c>
      <c r="J121" s="593" t="s">
        <v>47</v>
      </c>
      <c r="K121" s="593"/>
      <c r="L121" s="593"/>
      <c r="M121" s="7" t="s">
        <v>558</v>
      </c>
      <c r="N121" s="7" t="s">
        <v>558</v>
      </c>
      <c r="O121" s="7" t="s">
        <v>55</v>
      </c>
      <c r="P121" s="7"/>
      <c r="Q121" s="7" t="s">
        <v>55</v>
      </c>
      <c r="R121" s="7" t="s">
        <v>480</v>
      </c>
      <c r="S121" s="7" t="s">
        <v>498</v>
      </c>
      <c r="T121" s="7" t="s">
        <v>66</v>
      </c>
      <c r="U121" s="593" t="s">
        <v>112</v>
      </c>
      <c r="V121" s="594"/>
      <c r="W121" s="594"/>
      <c r="X121" s="594"/>
      <c r="Y121" s="7" t="s">
        <v>540</v>
      </c>
    </row>
    <row r="122" spans="2:25" ht="15.95" customHeight="1" x14ac:dyDescent="0.15">
      <c r="B122" s="609"/>
      <c r="C122" s="605" t="s">
        <v>97</v>
      </c>
      <c r="D122" s="606"/>
      <c r="E122" s="158">
        <v>3</v>
      </c>
      <c r="F122" s="159">
        <v>62.900001525878906</v>
      </c>
      <c r="G122" s="7" t="s">
        <v>57</v>
      </c>
      <c r="H122" s="7" t="s">
        <v>59</v>
      </c>
      <c r="I122" s="7" t="s">
        <v>54</v>
      </c>
      <c r="J122" s="593" t="s">
        <v>47</v>
      </c>
      <c r="K122" s="593"/>
      <c r="L122" s="593"/>
      <c r="M122" s="7" t="s">
        <v>529</v>
      </c>
      <c r="N122" s="7" t="s">
        <v>529</v>
      </c>
      <c r="O122" s="7" t="s">
        <v>55</v>
      </c>
      <c r="P122" s="7"/>
      <c r="Q122" s="7" t="s">
        <v>55</v>
      </c>
      <c r="R122" s="7" t="s">
        <v>480</v>
      </c>
      <c r="S122" s="7" t="s">
        <v>498</v>
      </c>
      <c r="T122" s="7" t="s">
        <v>66</v>
      </c>
      <c r="U122" s="593" t="s">
        <v>112</v>
      </c>
      <c r="V122" s="594"/>
      <c r="W122" s="594"/>
      <c r="X122" s="594"/>
      <c r="Y122" s="7" t="s">
        <v>540</v>
      </c>
    </row>
    <row r="123" spans="2:25" ht="15.95" customHeight="1" x14ac:dyDescent="0.15">
      <c r="B123" s="609"/>
      <c r="C123" s="605" t="s">
        <v>97</v>
      </c>
      <c r="D123" s="606"/>
      <c r="E123" s="158">
        <v>4</v>
      </c>
      <c r="F123" s="159">
        <v>61.400001525878906</v>
      </c>
      <c r="G123" s="7" t="s">
        <v>57</v>
      </c>
      <c r="H123" s="7" t="s">
        <v>59</v>
      </c>
      <c r="I123" s="7" t="s">
        <v>49</v>
      </c>
      <c r="J123" s="593" t="s">
        <v>49</v>
      </c>
      <c r="K123" s="593"/>
      <c r="L123" s="593"/>
      <c r="M123" s="7" t="s">
        <v>559</v>
      </c>
      <c r="N123" s="7" t="s">
        <v>482</v>
      </c>
      <c r="O123" s="7" t="s">
        <v>56</v>
      </c>
      <c r="P123" s="7"/>
      <c r="Q123" s="7" t="s">
        <v>56</v>
      </c>
      <c r="R123" s="7" t="s">
        <v>480</v>
      </c>
      <c r="S123" s="7" t="s">
        <v>483</v>
      </c>
      <c r="T123" s="7" t="s">
        <v>65</v>
      </c>
      <c r="U123" s="593" t="s">
        <v>117</v>
      </c>
      <c r="V123" s="594"/>
      <c r="W123" s="594"/>
      <c r="X123" s="594"/>
      <c r="Y123" s="7" t="s">
        <v>484</v>
      </c>
    </row>
    <row r="124" spans="2:25" ht="15.95" customHeight="1" x14ac:dyDescent="0.15">
      <c r="B124" s="609"/>
      <c r="C124" s="605" t="s">
        <v>97</v>
      </c>
      <c r="D124" s="606"/>
      <c r="E124" s="158">
        <v>5</v>
      </c>
      <c r="F124" s="159">
        <v>62.099998474121094</v>
      </c>
      <c r="G124" s="7" t="s">
        <v>57</v>
      </c>
      <c r="H124" s="7" t="s">
        <v>59</v>
      </c>
      <c r="I124" s="7" t="s">
        <v>54</v>
      </c>
      <c r="J124" s="593" t="s">
        <v>51</v>
      </c>
      <c r="K124" s="593"/>
      <c r="L124" s="593"/>
      <c r="M124" s="7" t="s">
        <v>509</v>
      </c>
      <c r="N124" s="7" t="s">
        <v>509</v>
      </c>
      <c r="O124" s="7" t="s">
        <v>56</v>
      </c>
      <c r="P124" s="7"/>
      <c r="Q124" s="7" t="s">
        <v>56</v>
      </c>
      <c r="R124" s="7" t="s">
        <v>480</v>
      </c>
      <c r="S124" s="7" t="s">
        <v>483</v>
      </c>
      <c r="T124" s="7" t="s">
        <v>65</v>
      </c>
      <c r="U124" s="593" t="s">
        <v>117</v>
      </c>
      <c r="V124" s="594"/>
      <c r="W124" s="594"/>
      <c r="X124" s="594"/>
      <c r="Y124" s="7" t="s">
        <v>484</v>
      </c>
    </row>
    <row r="125" spans="2:25" ht="15.95" customHeight="1" x14ac:dyDescent="0.15">
      <c r="B125" s="609"/>
      <c r="C125" s="605" t="s">
        <v>97</v>
      </c>
      <c r="D125" s="606"/>
      <c r="E125" s="158">
        <v>6</v>
      </c>
      <c r="F125" s="159">
        <v>60.099998474121094</v>
      </c>
      <c r="G125" s="7" t="s">
        <v>67</v>
      </c>
      <c r="H125" s="7" t="s">
        <v>71</v>
      </c>
      <c r="I125" s="7" t="s">
        <v>49</v>
      </c>
      <c r="J125" s="593" t="s">
        <v>50</v>
      </c>
      <c r="K125" s="593"/>
      <c r="L125" s="593"/>
      <c r="M125" s="7" t="s">
        <v>489</v>
      </c>
      <c r="N125" s="7" t="s">
        <v>490</v>
      </c>
      <c r="O125" s="7" t="s">
        <v>110</v>
      </c>
      <c r="P125" s="7"/>
      <c r="Q125" s="7" t="s">
        <v>331</v>
      </c>
      <c r="R125" s="7" t="s">
        <v>480</v>
      </c>
      <c r="S125" s="7" t="s">
        <v>17</v>
      </c>
      <c r="T125" s="7" t="s">
        <v>110</v>
      </c>
      <c r="U125" s="593" t="s">
        <v>110</v>
      </c>
      <c r="V125" s="594"/>
      <c r="W125" s="594"/>
      <c r="X125" s="594"/>
      <c r="Y125" s="7"/>
    </row>
    <row r="126" spans="2:25" ht="15.95" customHeight="1" x14ac:dyDescent="0.15">
      <c r="B126" s="609"/>
      <c r="C126" s="605" t="s">
        <v>99</v>
      </c>
      <c r="D126" s="606"/>
      <c r="E126" s="158">
        <v>1</v>
      </c>
      <c r="F126" s="159">
        <v>67.5</v>
      </c>
      <c r="G126" s="7" t="s">
        <v>57</v>
      </c>
      <c r="H126" s="7" t="s">
        <v>62</v>
      </c>
      <c r="I126" s="7" t="s">
        <v>49</v>
      </c>
      <c r="J126" s="593" t="s">
        <v>49</v>
      </c>
      <c r="K126" s="593"/>
      <c r="L126" s="593"/>
      <c r="M126" s="7" t="s">
        <v>560</v>
      </c>
      <c r="N126" s="7" t="s">
        <v>482</v>
      </c>
      <c r="O126" s="7" t="s">
        <v>56</v>
      </c>
      <c r="P126" s="7"/>
      <c r="Q126" s="7" t="s">
        <v>56</v>
      </c>
      <c r="R126" s="7" t="s">
        <v>480</v>
      </c>
      <c r="S126" s="7" t="s">
        <v>483</v>
      </c>
      <c r="T126" s="7" t="s">
        <v>65</v>
      </c>
      <c r="U126" s="593" t="s">
        <v>117</v>
      </c>
      <c r="V126" s="594"/>
      <c r="W126" s="594"/>
      <c r="X126" s="594"/>
      <c r="Y126" s="7" t="s">
        <v>484</v>
      </c>
    </row>
    <row r="127" spans="2:25" ht="15.95" customHeight="1" x14ac:dyDescent="0.15">
      <c r="B127" s="609"/>
      <c r="C127" s="605" t="s">
        <v>99</v>
      </c>
      <c r="D127" s="606"/>
      <c r="E127" s="158">
        <v>2</v>
      </c>
      <c r="F127" s="159">
        <v>65.300003051757813</v>
      </c>
      <c r="G127" s="7" t="s">
        <v>57</v>
      </c>
      <c r="H127" s="7" t="s">
        <v>59</v>
      </c>
      <c r="I127" s="7" t="s">
        <v>49</v>
      </c>
      <c r="J127" s="593" t="s">
        <v>49</v>
      </c>
      <c r="K127" s="593"/>
      <c r="L127" s="593"/>
      <c r="M127" s="7" t="s">
        <v>561</v>
      </c>
      <c r="N127" s="7" t="s">
        <v>482</v>
      </c>
      <c r="O127" s="7" t="s">
        <v>56</v>
      </c>
      <c r="P127" s="7"/>
      <c r="Q127" s="7" t="s">
        <v>55</v>
      </c>
      <c r="R127" s="7" t="s">
        <v>480</v>
      </c>
      <c r="S127" s="7" t="s">
        <v>498</v>
      </c>
      <c r="T127" s="7" t="s">
        <v>65</v>
      </c>
      <c r="U127" s="593" t="s">
        <v>117</v>
      </c>
      <c r="V127" s="594"/>
      <c r="W127" s="594"/>
      <c r="X127" s="594"/>
      <c r="Y127" s="7" t="s">
        <v>499</v>
      </c>
    </row>
    <row r="128" spans="2:25" ht="15.95" customHeight="1" x14ac:dyDescent="0.15">
      <c r="B128" s="610"/>
      <c r="C128" s="605" t="s">
        <v>99</v>
      </c>
      <c r="D128" s="606"/>
      <c r="E128" s="158">
        <v>3</v>
      </c>
      <c r="F128" s="159">
        <v>66.300003051757813</v>
      </c>
      <c r="G128" s="7" t="s">
        <v>57</v>
      </c>
      <c r="H128" s="7" t="s">
        <v>59</v>
      </c>
      <c r="I128" s="7" t="s">
        <v>54</v>
      </c>
      <c r="J128" s="593" t="s">
        <v>51</v>
      </c>
      <c r="K128" s="593"/>
      <c r="L128" s="593"/>
      <c r="M128" s="7" t="s">
        <v>509</v>
      </c>
      <c r="N128" s="7" t="s">
        <v>509</v>
      </c>
      <c r="O128" s="7" t="s">
        <v>56</v>
      </c>
      <c r="P128" s="7"/>
      <c r="Q128" s="7" t="s">
        <v>56</v>
      </c>
      <c r="R128" s="7" t="s">
        <v>480</v>
      </c>
      <c r="S128" s="7" t="s">
        <v>483</v>
      </c>
      <c r="T128" s="7" t="s">
        <v>65</v>
      </c>
      <c r="U128" s="593" t="s">
        <v>117</v>
      </c>
      <c r="V128" s="594"/>
      <c r="W128" s="594"/>
      <c r="X128" s="594"/>
      <c r="Y128" s="7" t="s">
        <v>484</v>
      </c>
    </row>
    <row r="129" spans="2:25" ht="15.95" customHeight="1" x14ac:dyDescent="0.15">
      <c r="B129" s="608" t="s">
        <v>519</v>
      </c>
      <c r="C129" s="605" t="s">
        <v>99</v>
      </c>
      <c r="D129" s="606"/>
      <c r="E129" s="158">
        <v>4</v>
      </c>
      <c r="F129" s="159">
        <v>63.200000762939453</v>
      </c>
      <c r="G129" s="7" t="s">
        <v>57</v>
      </c>
      <c r="H129" s="7" t="s">
        <v>59</v>
      </c>
      <c r="I129" s="7" t="s">
        <v>54</v>
      </c>
      <c r="J129" s="593" t="s">
        <v>51</v>
      </c>
      <c r="K129" s="593"/>
      <c r="L129" s="593"/>
      <c r="M129" s="7" t="s">
        <v>110</v>
      </c>
      <c r="N129" s="7" t="s">
        <v>479</v>
      </c>
      <c r="O129" s="7" t="s">
        <v>61</v>
      </c>
      <c r="P129" s="7"/>
      <c r="Q129" s="7" t="s">
        <v>61</v>
      </c>
      <c r="R129" s="7" t="s">
        <v>480</v>
      </c>
      <c r="S129" s="7" t="s">
        <v>480</v>
      </c>
      <c r="T129" s="7" t="s">
        <v>113</v>
      </c>
      <c r="U129" s="593" t="s">
        <v>198</v>
      </c>
      <c r="V129" s="594"/>
      <c r="W129" s="594"/>
      <c r="X129" s="594"/>
      <c r="Y129" s="7"/>
    </row>
    <row r="130" spans="2:25" ht="15.95" customHeight="1" x14ac:dyDescent="0.15">
      <c r="B130" s="609"/>
      <c r="C130" s="605" t="s">
        <v>99</v>
      </c>
      <c r="D130" s="606"/>
      <c r="E130" s="158">
        <v>5</v>
      </c>
      <c r="F130" s="159">
        <v>63.5</v>
      </c>
      <c r="G130" s="7" t="s">
        <v>57</v>
      </c>
      <c r="H130" s="7" t="s">
        <v>64</v>
      </c>
      <c r="I130" s="7" t="s">
        <v>54</v>
      </c>
      <c r="J130" s="593" t="s">
        <v>47</v>
      </c>
      <c r="K130" s="593"/>
      <c r="L130" s="593"/>
      <c r="M130" s="7" t="s">
        <v>529</v>
      </c>
      <c r="N130" s="7" t="s">
        <v>529</v>
      </c>
      <c r="O130" s="7" t="s">
        <v>55</v>
      </c>
      <c r="P130" s="7"/>
      <c r="Q130" s="7" t="s">
        <v>55</v>
      </c>
      <c r="R130" s="7" t="s">
        <v>480</v>
      </c>
      <c r="S130" s="7" t="s">
        <v>498</v>
      </c>
      <c r="T130" s="7" t="s">
        <v>66</v>
      </c>
      <c r="U130" s="593" t="s">
        <v>112</v>
      </c>
      <c r="V130" s="594"/>
      <c r="W130" s="594"/>
      <c r="X130" s="594"/>
      <c r="Y130" s="7" t="s">
        <v>540</v>
      </c>
    </row>
    <row r="131" spans="2:25" ht="15.95" customHeight="1" x14ac:dyDescent="0.15">
      <c r="B131" s="609"/>
      <c r="C131" s="605" t="s">
        <v>99</v>
      </c>
      <c r="D131" s="606"/>
      <c r="E131" s="158">
        <v>6</v>
      </c>
      <c r="F131" s="159">
        <v>67.5</v>
      </c>
      <c r="G131" s="7" t="s">
        <v>57</v>
      </c>
      <c r="H131" s="7" t="s">
        <v>93</v>
      </c>
      <c r="I131" s="7" t="s">
        <v>49</v>
      </c>
      <c r="J131" s="593" t="s">
        <v>49</v>
      </c>
      <c r="K131" s="593"/>
      <c r="L131" s="593"/>
      <c r="M131" s="7" t="s">
        <v>562</v>
      </c>
      <c r="N131" s="7" t="s">
        <v>482</v>
      </c>
      <c r="O131" s="7" t="s">
        <v>56</v>
      </c>
      <c r="P131" s="7"/>
      <c r="Q131" s="7" t="s">
        <v>56</v>
      </c>
      <c r="R131" s="7" t="s">
        <v>480</v>
      </c>
      <c r="S131" s="7" t="s">
        <v>483</v>
      </c>
      <c r="T131" s="7" t="s">
        <v>65</v>
      </c>
      <c r="U131" s="593" t="s">
        <v>117</v>
      </c>
      <c r="V131" s="594"/>
      <c r="W131" s="594"/>
      <c r="X131" s="594"/>
      <c r="Y131" s="7" t="s">
        <v>484</v>
      </c>
    </row>
    <row r="132" spans="2:25" ht="15.95" customHeight="1" x14ac:dyDescent="0.15">
      <c r="B132" s="609"/>
      <c r="C132" s="605" t="s">
        <v>99</v>
      </c>
      <c r="D132" s="606"/>
      <c r="E132" s="158">
        <v>7</v>
      </c>
      <c r="F132" s="159">
        <v>64.699996948242188</v>
      </c>
      <c r="G132" s="7" t="s">
        <v>57</v>
      </c>
      <c r="H132" s="7" t="s">
        <v>59</v>
      </c>
      <c r="I132" s="7" t="s">
        <v>49</v>
      </c>
      <c r="J132" s="593" t="s">
        <v>49</v>
      </c>
      <c r="K132" s="593"/>
      <c r="L132" s="593"/>
      <c r="M132" s="7" t="s">
        <v>516</v>
      </c>
      <c r="N132" s="7" t="s">
        <v>490</v>
      </c>
      <c r="O132" s="7" t="s">
        <v>110</v>
      </c>
      <c r="P132" s="7"/>
      <c r="Q132" s="7" t="s">
        <v>55</v>
      </c>
      <c r="R132" s="7" t="s">
        <v>480</v>
      </c>
      <c r="S132" s="7" t="s">
        <v>498</v>
      </c>
      <c r="T132" s="7" t="s">
        <v>110</v>
      </c>
      <c r="U132" s="593" t="s">
        <v>110</v>
      </c>
      <c r="V132" s="594"/>
      <c r="W132" s="594"/>
      <c r="X132" s="594"/>
      <c r="Y132" s="7" t="s">
        <v>499</v>
      </c>
    </row>
    <row r="133" spans="2:25" ht="15.95" customHeight="1" x14ac:dyDescent="0.15">
      <c r="B133" s="609"/>
      <c r="C133" s="605" t="s">
        <v>99</v>
      </c>
      <c r="D133" s="606"/>
      <c r="E133" s="158">
        <v>8</v>
      </c>
      <c r="F133" s="159">
        <v>64.400001525878906</v>
      </c>
      <c r="G133" s="7" t="s">
        <v>57</v>
      </c>
      <c r="H133" s="7" t="s">
        <v>59</v>
      </c>
      <c r="I133" s="7" t="s">
        <v>49</v>
      </c>
      <c r="J133" s="593" t="s">
        <v>49</v>
      </c>
      <c r="K133" s="593"/>
      <c r="L133" s="593"/>
      <c r="M133" s="7" t="s">
        <v>563</v>
      </c>
      <c r="N133" s="7" t="s">
        <v>490</v>
      </c>
      <c r="O133" s="7" t="s">
        <v>110</v>
      </c>
      <c r="P133" s="7"/>
      <c r="Q133" s="7" t="s">
        <v>55</v>
      </c>
      <c r="R133" s="7" t="s">
        <v>480</v>
      </c>
      <c r="S133" s="7" t="s">
        <v>498</v>
      </c>
      <c r="T133" s="7" t="s">
        <v>110</v>
      </c>
      <c r="U133" s="593" t="s">
        <v>110</v>
      </c>
      <c r="V133" s="594"/>
      <c r="W133" s="594"/>
      <c r="X133" s="594"/>
      <c r="Y133" s="7" t="s">
        <v>499</v>
      </c>
    </row>
    <row r="134" spans="2:25" ht="15.95" customHeight="1" x14ac:dyDescent="0.15">
      <c r="B134" s="609"/>
      <c r="C134" s="605" t="s">
        <v>99</v>
      </c>
      <c r="D134" s="606"/>
      <c r="E134" s="158">
        <v>9</v>
      </c>
      <c r="F134" s="159">
        <v>64.900001525878906</v>
      </c>
      <c r="G134" s="7" t="s">
        <v>67</v>
      </c>
      <c r="H134" s="7" t="s">
        <v>71</v>
      </c>
      <c r="I134" s="7" t="s">
        <v>49</v>
      </c>
      <c r="J134" s="593" t="s">
        <v>50</v>
      </c>
      <c r="K134" s="593"/>
      <c r="L134" s="593"/>
      <c r="M134" s="7" t="s">
        <v>489</v>
      </c>
      <c r="N134" s="7" t="s">
        <v>490</v>
      </c>
      <c r="O134" s="7" t="s">
        <v>110</v>
      </c>
      <c r="P134" s="7"/>
      <c r="Q134" s="7" t="s">
        <v>331</v>
      </c>
      <c r="R134" s="7" t="s">
        <v>480</v>
      </c>
      <c r="S134" s="7" t="s">
        <v>17</v>
      </c>
      <c r="T134" s="7" t="s">
        <v>110</v>
      </c>
      <c r="U134" s="593" t="s">
        <v>110</v>
      </c>
      <c r="V134" s="594"/>
      <c r="W134" s="594"/>
      <c r="X134" s="594"/>
      <c r="Y134" s="7"/>
    </row>
    <row r="135" spans="2:25" ht="15.95" customHeight="1" x14ac:dyDescent="0.15">
      <c r="B135" s="609"/>
      <c r="C135" s="605" t="s">
        <v>100</v>
      </c>
      <c r="D135" s="606"/>
      <c r="E135" s="158">
        <v>1</v>
      </c>
      <c r="F135" s="159">
        <v>70.599998474121094</v>
      </c>
      <c r="G135" s="7" t="s">
        <v>57</v>
      </c>
      <c r="H135" s="7" t="s">
        <v>126</v>
      </c>
      <c r="I135" s="7" t="s">
        <v>49</v>
      </c>
      <c r="J135" s="593" t="s">
        <v>49</v>
      </c>
      <c r="K135" s="593"/>
      <c r="L135" s="593"/>
      <c r="M135" s="7" t="s">
        <v>507</v>
      </c>
      <c r="N135" s="7" t="s">
        <v>482</v>
      </c>
      <c r="O135" s="7" t="s">
        <v>56</v>
      </c>
      <c r="P135" s="7"/>
      <c r="Q135" s="7" t="s">
        <v>56</v>
      </c>
      <c r="R135" s="7" t="s">
        <v>480</v>
      </c>
      <c r="S135" s="7" t="s">
        <v>483</v>
      </c>
      <c r="T135" s="7" t="s">
        <v>65</v>
      </c>
      <c r="U135" s="593" t="s">
        <v>117</v>
      </c>
      <c r="V135" s="594"/>
      <c r="W135" s="594"/>
      <c r="X135" s="594"/>
      <c r="Y135" s="7" t="s">
        <v>484</v>
      </c>
    </row>
    <row r="136" spans="2:25" ht="15.95" customHeight="1" x14ac:dyDescent="0.15">
      <c r="B136" s="609"/>
      <c r="C136" s="605" t="s">
        <v>100</v>
      </c>
      <c r="D136" s="606"/>
      <c r="E136" s="158">
        <v>2</v>
      </c>
      <c r="F136" s="159">
        <v>70.5</v>
      </c>
      <c r="G136" s="7" t="s">
        <v>57</v>
      </c>
      <c r="H136" s="7" t="s">
        <v>58</v>
      </c>
      <c r="I136" s="7" t="s">
        <v>54</v>
      </c>
      <c r="J136" s="593" t="s">
        <v>51</v>
      </c>
      <c r="K136" s="593"/>
      <c r="L136" s="593"/>
      <c r="M136" s="7" t="s">
        <v>509</v>
      </c>
      <c r="N136" s="7" t="s">
        <v>509</v>
      </c>
      <c r="O136" s="7" t="s">
        <v>56</v>
      </c>
      <c r="P136" s="7"/>
      <c r="Q136" s="7" t="s">
        <v>56</v>
      </c>
      <c r="R136" s="7" t="s">
        <v>480</v>
      </c>
      <c r="S136" s="7" t="s">
        <v>483</v>
      </c>
      <c r="T136" s="7" t="s">
        <v>65</v>
      </c>
      <c r="U136" s="593" t="s">
        <v>117</v>
      </c>
      <c r="V136" s="594"/>
      <c r="W136" s="594"/>
      <c r="X136" s="594"/>
      <c r="Y136" s="7" t="s">
        <v>484</v>
      </c>
    </row>
    <row r="137" spans="2:25" ht="15.95" customHeight="1" x14ac:dyDescent="0.15">
      <c r="B137" s="609"/>
      <c r="C137" s="605" t="s">
        <v>100</v>
      </c>
      <c r="D137" s="606"/>
      <c r="E137" s="158">
        <v>3</v>
      </c>
      <c r="F137" s="159">
        <v>71.800003051757813</v>
      </c>
      <c r="G137" s="7" t="s">
        <v>57</v>
      </c>
      <c r="H137" s="7" t="s">
        <v>60</v>
      </c>
      <c r="I137" s="7" t="s">
        <v>49</v>
      </c>
      <c r="J137" s="593" t="s">
        <v>49</v>
      </c>
      <c r="K137" s="593"/>
      <c r="L137" s="593"/>
      <c r="M137" s="7" t="s">
        <v>564</v>
      </c>
      <c r="N137" s="7" t="s">
        <v>482</v>
      </c>
      <c r="O137" s="7" t="s">
        <v>56</v>
      </c>
      <c r="P137" s="7"/>
      <c r="Q137" s="7" t="s">
        <v>56</v>
      </c>
      <c r="R137" s="7" t="s">
        <v>480</v>
      </c>
      <c r="S137" s="7" t="s">
        <v>483</v>
      </c>
      <c r="T137" s="7" t="s">
        <v>65</v>
      </c>
      <c r="U137" s="593" t="s">
        <v>117</v>
      </c>
      <c r="V137" s="594"/>
      <c r="W137" s="594"/>
      <c r="X137" s="594"/>
      <c r="Y137" s="7" t="s">
        <v>484</v>
      </c>
    </row>
    <row r="138" spans="2:25" ht="15.95" customHeight="1" x14ac:dyDescent="0.15">
      <c r="B138" s="609"/>
      <c r="C138" s="605" t="s">
        <v>100</v>
      </c>
      <c r="D138" s="606"/>
      <c r="E138" s="158">
        <v>4</v>
      </c>
      <c r="F138" s="159">
        <v>71.800003051757813</v>
      </c>
      <c r="G138" s="7" t="s">
        <v>57</v>
      </c>
      <c r="H138" s="7" t="s">
        <v>93</v>
      </c>
      <c r="I138" s="7" t="s">
        <v>49</v>
      </c>
      <c r="J138" s="593" t="s">
        <v>49</v>
      </c>
      <c r="K138" s="593"/>
      <c r="L138" s="593"/>
      <c r="M138" s="7" t="s">
        <v>513</v>
      </c>
      <c r="N138" s="7" t="s">
        <v>482</v>
      </c>
      <c r="O138" s="7" t="s">
        <v>56</v>
      </c>
      <c r="P138" s="7"/>
      <c r="Q138" s="7" t="s">
        <v>56</v>
      </c>
      <c r="R138" s="7" t="s">
        <v>480</v>
      </c>
      <c r="S138" s="7" t="s">
        <v>483</v>
      </c>
      <c r="T138" s="7" t="s">
        <v>65</v>
      </c>
      <c r="U138" s="593" t="s">
        <v>117</v>
      </c>
      <c r="V138" s="594"/>
      <c r="W138" s="594"/>
      <c r="X138" s="594"/>
      <c r="Y138" s="7" t="s">
        <v>484</v>
      </c>
    </row>
    <row r="139" spans="2:25" ht="15.95" customHeight="1" x14ac:dyDescent="0.15">
      <c r="B139" s="609"/>
      <c r="C139" s="605" t="s">
        <v>100</v>
      </c>
      <c r="D139" s="606"/>
      <c r="E139" s="158">
        <v>5</v>
      </c>
      <c r="F139" s="159">
        <v>70.900001525878906</v>
      </c>
      <c r="G139" s="7" t="s">
        <v>57</v>
      </c>
      <c r="H139" s="7" t="s">
        <v>209</v>
      </c>
      <c r="I139" s="7" t="s">
        <v>49</v>
      </c>
      <c r="J139" s="593" t="s">
        <v>49</v>
      </c>
      <c r="K139" s="593"/>
      <c r="L139" s="593"/>
      <c r="M139" s="7" t="s">
        <v>565</v>
      </c>
      <c r="N139" s="7" t="s">
        <v>482</v>
      </c>
      <c r="O139" s="7" t="s">
        <v>56</v>
      </c>
      <c r="P139" s="7"/>
      <c r="Q139" s="7" t="s">
        <v>56</v>
      </c>
      <c r="R139" s="7" t="s">
        <v>480</v>
      </c>
      <c r="S139" s="7" t="s">
        <v>483</v>
      </c>
      <c r="T139" s="7" t="s">
        <v>65</v>
      </c>
      <c r="U139" s="593" t="s">
        <v>117</v>
      </c>
      <c r="V139" s="594"/>
      <c r="W139" s="594"/>
      <c r="X139" s="594"/>
      <c r="Y139" s="7" t="s">
        <v>484</v>
      </c>
    </row>
    <row r="140" spans="2:25" ht="15.95" customHeight="1" x14ac:dyDescent="0.15">
      <c r="B140" s="609"/>
      <c r="C140" s="605" t="s">
        <v>100</v>
      </c>
      <c r="D140" s="606"/>
      <c r="E140" s="158">
        <v>6</v>
      </c>
      <c r="F140" s="159">
        <v>69</v>
      </c>
      <c r="G140" s="7" t="s">
        <v>57</v>
      </c>
      <c r="H140" s="7" t="s">
        <v>59</v>
      </c>
      <c r="I140" s="7" t="s">
        <v>49</v>
      </c>
      <c r="J140" s="593" t="s">
        <v>49</v>
      </c>
      <c r="K140" s="593"/>
      <c r="L140" s="593"/>
      <c r="M140" s="7" t="s">
        <v>551</v>
      </c>
      <c r="N140" s="7" t="s">
        <v>490</v>
      </c>
      <c r="O140" s="7" t="s">
        <v>110</v>
      </c>
      <c r="P140" s="7"/>
      <c r="Q140" s="7" t="s">
        <v>55</v>
      </c>
      <c r="R140" s="7" t="s">
        <v>480</v>
      </c>
      <c r="S140" s="7" t="s">
        <v>498</v>
      </c>
      <c r="T140" s="7" t="s">
        <v>110</v>
      </c>
      <c r="U140" s="593" t="s">
        <v>110</v>
      </c>
      <c r="V140" s="594"/>
      <c r="W140" s="594"/>
      <c r="X140" s="594"/>
      <c r="Y140" s="7" t="s">
        <v>499</v>
      </c>
    </row>
    <row r="141" spans="2:25" ht="15.95" customHeight="1" x14ac:dyDescent="0.15">
      <c r="B141" s="609"/>
      <c r="C141" s="605" t="s">
        <v>100</v>
      </c>
      <c r="D141" s="606"/>
      <c r="E141" s="158">
        <v>7</v>
      </c>
      <c r="F141" s="159">
        <v>70.300003051757813</v>
      </c>
      <c r="G141" s="7" t="s">
        <v>57</v>
      </c>
      <c r="H141" s="7" t="s">
        <v>59</v>
      </c>
      <c r="I141" s="7" t="s">
        <v>49</v>
      </c>
      <c r="J141" s="593" t="s">
        <v>49</v>
      </c>
      <c r="K141" s="593"/>
      <c r="L141" s="593"/>
      <c r="M141" s="7" t="s">
        <v>566</v>
      </c>
      <c r="N141" s="7" t="s">
        <v>490</v>
      </c>
      <c r="O141" s="7" t="s">
        <v>110</v>
      </c>
      <c r="P141" s="7"/>
      <c r="Q141" s="7" t="s">
        <v>56</v>
      </c>
      <c r="R141" s="7" t="s">
        <v>480</v>
      </c>
      <c r="S141" s="7" t="s">
        <v>483</v>
      </c>
      <c r="T141" s="7" t="s">
        <v>110</v>
      </c>
      <c r="U141" s="593" t="s">
        <v>110</v>
      </c>
      <c r="V141" s="594"/>
      <c r="W141" s="594"/>
      <c r="X141" s="594"/>
      <c r="Y141" s="7" t="s">
        <v>484</v>
      </c>
    </row>
    <row r="142" spans="2:25" ht="15.95" customHeight="1" x14ac:dyDescent="0.15">
      <c r="B142" s="609"/>
      <c r="C142" s="605" t="s">
        <v>100</v>
      </c>
      <c r="D142" s="606"/>
      <c r="E142" s="158">
        <v>8</v>
      </c>
      <c r="F142" s="159">
        <v>69.5</v>
      </c>
      <c r="G142" s="7" t="s">
        <v>67</v>
      </c>
      <c r="H142" s="7" t="s">
        <v>71</v>
      </c>
      <c r="I142" s="7" t="s">
        <v>49</v>
      </c>
      <c r="J142" s="593" t="s">
        <v>50</v>
      </c>
      <c r="K142" s="593"/>
      <c r="L142" s="593"/>
      <c r="M142" s="7" t="s">
        <v>489</v>
      </c>
      <c r="N142" s="7" t="s">
        <v>490</v>
      </c>
      <c r="O142" s="7" t="s">
        <v>110</v>
      </c>
      <c r="P142" s="7"/>
      <c r="Q142" s="7" t="s">
        <v>331</v>
      </c>
      <c r="R142" s="7" t="s">
        <v>480</v>
      </c>
      <c r="S142" s="7" t="s">
        <v>17</v>
      </c>
      <c r="T142" s="7" t="s">
        <v>110</v>
      </c>
      <c r="U142" s="593" t="s">
        <v>110</v>
      </c>
      <c r="V142" s="594"/>
      <c r="W142" s="594"/>
      <c r="X142" s="594"/>
      <c r="Y142" s="7"/>
    </row>
    <row r="143" spans="2:25" ht="15.95" customHeight="1" x14ac:dyDescent="0.15">
      <c r="B143" s="609"/>
      <c r="C143" s="605" t="s">
        <v>101</v>
      </c>
      <c r="D143" s="606"/>
      <c r="E143" s="158">
        <v>1</v>
      </c>
      <c r="F143" s="159">
        <v>75.099998474121094</v>
      </c>
      <c r="G143" s="7" t="s">
        <v>57</v>
      </c>
      <c r="H143" s="7" t="s">
        <v>126</v>
      </c>
      <c r="I143" s="7" t="s">
        <v>49</v>
      </c>
      <c r="J143" s="593" t="s">
        <v>49</v>
      </c>
      <c r="K143" s="593"/>
      <c r="L143" s="593"/>
      <c r="M143" s="7" t="s">
        <v>567</v>
      </c>
      <c r="N143" s="7" t="s">
        <v>482</v>
      </c>
      <c r="O143" s="7" t="s">
        <v>56</v>
      </c>
      <c r="P143" s="7"/>
      <c r="Q143" s="7" t="s">
        <v>56</v>
      </c>
      <c r="R143" s="7" t="s">
        <v>480</v>
      </c>
      <c r="S143" s="7" t="s">
        <v>483</v>
      </c>
      <c r="T143" s="7" t="s">
        <v>65</v>
      </c>
      <c r="U143" s="593" t="s">
        <v>117</v>
      </c>
      <c r="V143" s="594"/>
      <c r="W143" s="594"/>
      <c r="X143" s="594"/>
      <c r="Y143" s="7" t="s">
        <v>484</v>
      </c>
    </row>
    <row r="144" spans="2:25" ht="15.95" customHeight="1" x14ac:dyDescent="0.15">
      <c r="B144" s="609"/>
      <c r="C144" s="605" t="s">
        <v>101</v>
      </c>
      <c r="D144" s="606"/>
      <c r="E144" s="158">
        <v>2</v>
      </c>
      <c r="F144" s="159">
        <v>76.099998474121094</v>
      </c>
      <c r="G144" s="7" t="s">
        <v>57</v>
      </c>
      <c r="H144" s="7" t="s">
        <v>62</v>
      </c>
      <c r="I144" s="7" t="s">
        <v>49</v>
      </c>
      <c r="J144" s="593" t="s">
        <v>49</v>
      </c>
      <c r="K144" s="593"/>
      <c r="L144" s="593"/>
      <c r="M144" s="7" t="s">
        <v>568</v>
      </c>
      <c r="N144" s="7" t="s">
        <v>482</v>
      </c>
      <c r="O144" s="7" t="s">
        <v>56</v>
      </c>
      <c r="P144" s="7"/>
      <c r="Q144" s="7" t="s">
        <v>56</v>
      </c>
      <c r="R144" s="7" t="s">
        <v>480</v>
      </c>
      <c r="S144" s="7" t="s">
        <v>483</v>
      </c>
      <c r="T144" s="7" t="s">
        <v>65</v>
      </c>
      <c r="U144" s="593" t="s">
        <v>117</v>
      </c>
      <c r="V144" s="594"/>
      <c r="W144" s="594"/>
      <c r="X144" s="594"/>
      <c r="Y144" s="7" t="s">
        <v>484</v>
      </c>
    </row>
    <row r="145" spans="2:25" ht="15.95" customHeight="1" x14ac:dyDescent="0.15">
      <c r="B145" s="609"/>
      <c r="C145" s="605" t="s">
        <v>101</v>
      </c>
      <c r="D145" s="606"/>
      <c r="E145" s="158">
        <v>3</v>
      </c>
      <c r="F145" s="159">
        <v>73.699996948242188</v>
      </c>
      <c r="G145" s="7" t="s">
        <v>57</v>
      </c>
      <c r="H145" s="7" t="s">
        <v>59</v>
      </c>
      <c r="I145" s="7" t="s">
        <v>54</v>
      </c>
      <c r="J145" s="593" t="s">
        <v>51</v>
      </c>
      <c r="K145" s="593"/>
      <c r="L145" s="593"/>
      <c r="M145" s="7" t="s">
        <v>110</v>
      </c>
      <c r="N145" s="7" t="s">
        <v>479</v>
      </c>
      <c r="O145" s="7" t="s">
        <v>61</v>
      </c>
      <c r="P145" s="7"/>
      <c r="Q145" s="7" t="s">
        <v>61</v>
      </c>
      <c r="R145" s="7" t="s">
        <v>480</v>
      </c>
      <c r="S145" s="7" t="s">
        <v>480</v>
      </c>
      <c r="T145" s="7" t="s">
        <v>113</v>
      </c>
      <c r="U145" s="593" t="s">
        <v>198</v>
      </c>
      <c r="V145" s="594"/>
      <c r="W145" s="594"/>
      <c r="X145" s="594"/>
      <c r="Y145" s="7"/>
    </row>
    <row r="146" spans="2:25" ht="15.95" customHeight="1" x14ac:dyDescent="0.15">
      <c r="B146" s="609"/>
      <c r="C146" s="605" t="s">
        <v>101</v>
      </c>
      <c r="D146" s="606"/>
      <c r="E146" s="158">
        <v>4</v>
      </c>
      <c r="F146" s="159">
        <v>75.099998474121094</v>
      </c>
      <c r="G146" s="7" t="s">
        <v>57</v>
      </c>
      <c r="H146" s="7" t="s">
        <v>64</v>
      </c>
      <c r="I146" s="7" t="s">
        <v>49</v>
      </c>
      <c r="J146" s="593" t="s">
        <v>49</v>
      </c>
      <c r="K146" s="593"/>
      <c r="L146" s="593"/>
      <c r="M146" s="7" t="s">
        <v>569</v>
      </c>
      <c r="N146" s="7" t="s">
        <v>482</v>
      </c>
      <c r="O146" s="7" t="s">
        <v>56</v>
      </c>
      <c r="P146" s="7"/>
      <c r="Q146" s="7" t="s">
        <v>56</v>
      </c>
      <c r="R146" s="7" t="s">
        <v>480</v>
      </c>
      <c r="S146" s="7" t="s">
        <v>483</v>
      </c>
      <c r="T146" s="7" t="s">
        <v>65</v>
      </c>
      <c r="U146" s="593" t="s">
        <v>117</v>
      </c>
      <c r="V146" s="594"/>
      <c r="W146" s="594"/>
      <c r="X146" s="594"/>
      <c r="Y146" s="7" t="s">
        <v>484</v>
      </c>
    </row>
    <row r="147" spans="2:25" ht="15.95" customHeight="1" x14ac:dyDescent="0.15">
      <c r="B147" s="609"/>
      <c r="C147" s="605" t="s">
        <v>101</v>
      </c>
      <c r="D147" s="606"/>
      <c r="E147" s="158">
        <v>5</v>
      </c>
      <c r="F147" s="159">
        <v>76.099998474121094</v>
      </c>
      <c r="G147" s="7" t="s">
        <v>57</v>
      </c>
      <c r="H147" s="7" t="s">
        <v>93</v>
      </c>
      <c r="I147" s="7" t="s">
        <v>49</v>
      </c>
      <c r="J147" s="593" t="s">
        <v>49</v>
      </c>
      <c r="K147" s="593"/>
      <c r="L147" s="593"/>
      <c r="M147" s="7" t="s">
        <v>569</v>
      </c>
      <c r="N147" s="7" t="s">
        <v>482</v>
      </c>
      <c r="O147" s="7" t="s">
        <v>56</v>
      </c>
      <c r="P147" s="7"/>
      <c r="Q147" s="7" t="s">
        <v>56</v>
      </c>
      <c r="R147" s="7" t="s">
        <v>480</v>
      </c>
      <c r="S147" s="7" t="s">
        <v>483</v>
      </c>
      <c r="T147" s="7" t="s">
        <v>65</v>
      </c>
      <c r="U147" s="593" t="s">
        <v>117</v>
      </c>
      <c r="V147" s="594"/>
      <c r="W147" s="594"/>
      <c r="X147" s="594"/>
      <c r="Y147" s="7" t="s">
        <v>484</v>
      </c>
    </row>
    <row r="148" spans="2:25" ht="15.95" customHeight="1" x14ac:dyDescent="0.15">
      <c r="B148" s="609"/>
      <c r="C148" s="605" t="s">
        <v>101</v>
      </c>
      <c r="D148" s="606"/>
      <c r="E148" s="158">
        <v>6</v>
      </c>
      <c r="F148" s="159">
        <v>73.400001525878906</v>
      </c>
      <c r="G148" s="7" t="s">
        <v>57</v>
      </c>
      <c r="H148" s="7" t="s">
        <v>154</v>
      </c>
      <c r="I148" s="7" t="s">
        <v>54</v>
      </c>
      <c r="J148" s="593" t="s">
        <v>47</v>
      </c>
      <c r="K148" s="593"/>
      <c r="L148" s="593"/>
      <c r="M148" s="7" t="s">
        <v>570</v>
      </c>
      <c r="N148" s="7" t="s">
        <v>502</v>
      </c>
      <c r="O148" s="7" t="s">
        <v>55</v>
      </c>
      <c r="P148" s="7"/>
      <c r="Q148" s="7" t="s">
        <v>55</v>
      </c>
      <c r="R148" s="7" t="s">
        <v>480</v>
      </c>
      <c r="S148" s="7" t="s">
        <v>498</v>
      </c>
      <c r="T148" s="7" t="s">
        <v>66</v>
      </c>
      <c r="U148" s="593" t="s">
        <v>112</v>
      </c>
      <c r="V148" s="594"/>
      <c r="W148" s="594"/>
      <c r="X148" s="594"/>
      <c r="Y148" s="7" t="s">
        <v>540</v>
      </c>
    </row>
    <row r="149" spans="2:25" ht="15.95" customHeight="1" x14ac:dyDescent="0.15">
      <c r="B149" s="609"/>
      <c r="C149" s="605" t="s">
        <v>101</v>
      </c>
      <c r="D149" s="606"/>
      <c r="E149" s="158">
        <v>7</v>
      </c>
      <c r="F149" s="159">
        <v>73.599998474121094</v>
      </c>
      <c r="G149" s="7" t="s">
        <v>57</v>
      </c>
      <c r="H149" s="7" t="s">
        <v>59</v>
      </c>
      <c r="I149" s="7" t="s">
        <v>49</v>
      </c>
      <c r="J149" s="593" t="s">
        <v>49</v>
      </c>
      <c r="K149" s="593"/>
      <c r="L149" s="593"/>
      <c r="M149" s="7" t="s">
        <v>505</v>
      </c>
      <c r="N149" s="7" t="s">
        <v>490</v>
      </c>
      <c r="O149" s="7" t="s">
        <v>110</v>
      </c>
      <c r="P149" s="7"/>
      <c r="Q149" s="7" t="s">
        <v>56</v>
      </c>
      <c r="R149" s="7" t="s">
        <v>480</v>
      </c>
      <c r="S149" s="7" t="s">
        <v>483</v>
      </c>
      <c r="T149" s="7" t="s">
        <v>110</v>
      </c>
      <c r="U149" s="593" t="s">
        <v>110</v>
      </c>
      <c r="V149" s="594"/>
      <c r="W149" s="594"/>
      <c r="X149" s="594"/>
      <c r="Y149" s="7" t="s">
        <v>484</v>
      </c>
    </row>
    <row r="150" spans="2:25" ht="15.95" customHeight="1" x14ac:dyDescent="0.15">
      <c r="B150" s="609"/>
      <c r="C150" s="605" t="s">
        <v>101</v>
      </c>
      <c r="D150" s="606"/>
      <c r="E150" s="158">
        <v>8</v>
      </c>
      <c r="F150" s="159">
        <v>73.599998474121094</v>
      </c>
      <c r="G150" s="7" t="s">
        <v>67</v>
      </c>
      <c r="H150" s="7" t="s">
        <v>71</v>
      </c>
      <c r="I150" s="7" t="s">
        <v>49</v>
      </c>
      <c r="J150" s="593" t="s">
        <v>50</v>
      </c>
      <c r="K150" s="593"/>
      <c r="L150" s="593"/>
      <c r="M150" s="7" t="s">
        <v>489</v>
      </c>
      <c r="N150" s="7" t="s">
        <v>490</v>
      </c>
      <c r="O150" s="7" t="s">
        <v>110</v>
      </c>
      <c r="P150" s="7"/>
      <c r="Q150" s="7" t="s">
        <v>331</v>
      </c>
      <c r="R150" s="7" t="s">
        <v>480</v>
      </c>
      <c r="S150" s="7" t="s">
        <v>17</v>
      </c>
      <c r="T150" s="7" t="s">
        <v>110</v>
      </c>
      <c r="U150" s="593" t="s">
        <v>110</v>
      </c>
      <c r="V150" s="594"/>
      <c r="W150" s="594"/>
      <c r="X150" s="594"/>
      <c r="Y150" s="7"/>
    </row>
    <row r="151" spans="2:25" ht="15.95" customHeight="1" x14ac:dyDescent="0.15">
      <c r="B151" s="609"/>
      <c r="C151" s="605" t="s">
        <v>102</v>
      </c>
      <c r="D151" s="606"/>
      <c r="E151" s="158">
        <v>1</v>
      </c>
      <c r="F151" s="159">
        <v>81.099998474121094</v>
      </c>
      <c r="G151" s="7" t="s">
        <v>57</v>
      </c>
      <c r="H151" s="7" t="s">
        <v>126</v>
      </c>
      <c r="I151" s="7" t="s">
        <v>49</v>
      </c>
      <c r="J151" s="593" t="s">
        <v>49</v>
      </c>
      <c r="K151" s="593"/>
      <c r="L151" s="593"/>
      <c r="M151" s="7" t="s">
        <v>571</v>
      </c>
      <c r="N151" s="7" t="s">
        <v>482</v>
      </c>
      <c r="O151" s="7" t="s">
        <v>56</v>
      </c>
      <c r="P151" s="7"/>
      <c r="Q151" s="7" t="s">
        <v>56</v>
      </c>
      <c r="R151" s="7" t="s">
        <v>480</v>
      </c>
      <c r="S151" s="7" t="s">
        <v>483</v>
      </c>
      <c r="T151" s="7" t="s">
        <v>65</v>
      </c>
      <c r="U151" s="593" t="s">
        <v>117</v>
      </c>
      <c r="V151" s="594"/>
      <c r="W151" s="594"/>
      <c r="X151" s="594"/>
      <c r="Y151" s="7" t="s">
        <v>484</v>
      </c>
    </row>
    <row r="152" spans="2:25" ht="15.95" customHeight="1" x14ac:dyDescent="0.15">
      <c r="B152" s="609"/>
      <c r="C152" s="605" t="s">
        <v>102</v>
      </c>
      <c r="D152" s="606"/>
      <c r="E152" s="158">
        <v>2</v>
      </c>
      <c r="F152" s="159">
        <v>76.099998474121094</v>
      </c>
      <c r="G152" s="7" t="s">
        <v>57</v>
      </c>
      <c r="H152" s="7" t="s">
        <v>58</v>
      </c>
      <c r="I152" s="7" t="s">
        <v>54</v>
      </c>
      <c r="J152" s="593" t="s">
        <v>51</v>
      </c>
      <c r="K152" s="593"/>
      <c r="L152" s="593"/>
      <c r="M152" s="7" t="s">
        <v>110</v>
      </c>
      <c r="N152" s="7" t="s">
        <v>504</v>
      </c>
      <c r="O152" s="7" t="s">
        <v>61</v>
      </c>
      <c r="P152" s="7"/>
      <c r="Q152" s="7" t="s">
        <v>61</v>
      </c>
      <c r="R152" s="7" t="s">
        <v>480</v>
      </c>
      <c r="S152" s="7" t="s">
        <v>480</v>
      </c>
      <c r="T152" s="7" t="s">
        <v>113</v>
      </c>
      <c r="U152" s="593" t="s">
        <v>112</v>
      </c>
      <c r="V152" s="594"/>
      <c r="W152" s="594"/>
      <c r="X152" s="594"/>
      <c r="Y152" s="7"/>
    </row>
    <row r="153" spans="2:25" ht="15.95" customHeight="1" x14ac:dyDescent="0.15">
      <c r="B153" s="609"/>
      <c r="C153" s="605" t="s">
        <v>102</v>
      </c>
      <c r="D153" s="606"/>
      <c r="E153" s="158">
        <v>3</v>
      </c>
      <c r="F153" s="159">
        <v>81.699996948242188</v>
      </c>
      <c r="G153" s="7" t="s">
        <v>57</v>
      </c>
      <c r="H153" s="7" t="s">
        <v>62</v>
      </c>
      <c r="I153" s="7" t="s">
        <v>49</v>
      </c>
      <c r="J153" s="593" t="s">
        <v>49</v>
      </c>
      <c r="K153" s="593"/>
      <c r="L153" s="593"/>
      <c r="M153" s="7" t="s">
        <v>572</v>
      </c>
      <c r="N153" s="7" t="s">
        <v>482</v>
      </c>
      <c r="O153" s="7" t="s">
        <v>56</v>
      </c>
      <c r="P153" s="7"/>
      <c r="Q153" s="7" t="s">
        <v>56</v>
      </c>
      <c r="R153" s="7" t="s">
        <v>480</v>
      </c>
      <c r="S153" s="7" t="s">
        <v>483</v>
      </c>
      <c r="T153" s="7" t="s">
        <v>65</v>
      </c>
      <c r="U153" s="593" t="s">
        <v>117</v>
      </c>
      <c r="V153" s="594"/>
      <c r="W153" s="594"/>
      <c r="X153" s="594"/>
      <c r="Y153" s="7" t="s">
        <v>484</v>
      </c>
    </row>
    <row r="154" spans="2:25" ht="15.95" customHeight="1" x14ac:dyDescent="0.15">
      <c r="B154" s="609"/>
      <c r="C154" s="605" t="s">
        <v>102</v>
      </c>
      <c r="D154" s="606"/>
      <c r="E154" s="158">
        <v>4</v>
      </c>
      <c r="F154" s="159">
        <v>79.5</v>
      </c>
      <c r="G154" s="7" t="s">
        <v>57</v>
      </c>
      <c r="H154" s="7" t="s">
        <v>59</v>
      </c>
      <c r="I154" s="7" t="s">
        <v>54</v>
      </c>
      <c r="J154" s="593" t="s">
        <v>47</v>
      </c>
      <c r="K154" s="593"/>
      <c r="L154" s="593"/>
      <c r="M154" s="7" t="s">
        <v>573</v>
      </c>
      <c r="N154" s="7" t="s">
        <v>573</v>
      </c>
      <c r="O154" s="7" t="s">
        <v>55</v>
      </c>
      <c r="P154" s="7"/>
      <c r="Q154" s="7" t="s">
        <v>55</v>
      </c>
      <c r="R154" s="7" t="s">
        <v>480</v>
      </c>
      <c r="S154" s="7" t="s">
        <v>498</v>
      </c>
      <c r="T154" s="7" t="s">
        <v>66</v>
      </c>
      <c r="U154" s="593" t="s">
        <v>112</v>
      </c>
      <c r="V154" s="594"/>
      <c r="W154" s="594"/>
      <c r="X154" s="594"/>
      <c r="Y154" s="7" t="s">
        <v>540</v>
      </c>
    </row>
    <row r="155" spans="2:25" ht="15.95" customHeight="1" x14ac:dyDescent="0.15">
      <c r="B155" s="609"/>
      <c r="C155" s="605" t="s">
        <v>102</v>
      </c>
      <c r="D155" s="606"/>
      <c r="E155" s="158">
        <v>5</v>
      </c>
      <c r="F155" s="159">
        <v>78.699996948242188</v>
      </c>
      <c r="G155" s="7" t="s">
        <v>57</v>
      </c>
      <c r="H155" s="7" t="s">
        <v>59</v>
      </c>
      <c r="I155" s="7" t="s">
        <v>54</v>
      </c>
      <c r="J155" s="593" t="s">
        <v>51</v>
      </c>
      <c r="K155" s="593"/>
      <c r="L155" s="593"/>
      <c r="M155" s="7" t="s">
        <v>110</v>
      </c>
      <c r="N155" s="7" t="s">
        <v>479</v>
      </c>
      <c r="O155" s="7" t="s">
        <v>61</v>
      </c>
      <c r="P155" s="7"/>
      <c r="Q155" s="7" t="s">
        <v>61</v>
      </c>
      <c r="R155" s="7" t="s">
        <v>480</v>
      </c>
      <c r="S155" s="7" t="s">
        <v>480</v>
      </c>
      <c r="T155" s="7" t="s">
        <v>113</v>
      </c>
      <c r="U155" s="593" t="s">
        <v>112</v>
      </c>
      <c r="V155" s="594"/>
      <c r="W155" s="594"/>
      <c r="X155" s="594"/>
      <c r="Y155" s="7"/>
    </row>
    <row r="156" spans="2:25" ht="15.95" customHeight="1" x14ac:dyDescent="0.15">
      <c r="B156" s="609"/>
      <c r="C156" s="605" t="s">
        <v>102</v>
      </c>
      <c r="D156" s="606"/>
      <c r="E156" s="158">
        <v>6</v>
      </c>
      <c r="F156" s="159">
        <v>81.699996948242188</v>
      </c>
      <c r="G156" s="7" t="s">
        <v>57</v>
      </c>
      <c r="H156" s="7" t="s">
        <v>59</v>
      </c>
      <c r="I156" s="7" t="s">
        <v>54</v>
      </c>
      <c r="J156" s="593" t="s">
        <v>51</v>
      </c>
      <c r="K156" s="593"/>
      <c r="L156" s="593"/>
      <c r="M156" s="7" t="s">
        <v>110</v>
      </c>
      <c r="N156" s="7" t="s">
        <v>479</v>
      </c>
      <c r="O156" s="7" t="s">
        <v>61</v>
      </c>
      <c r="P156" s="7"/>
      <c r="Q156" s="7" t="s">
        <v>61</v>
      </c>
      <c r="R156" s="7" t="s">
        <v>480</v>
      </c>
      <c r="S156" s="7" t="s">
        <v>480</v>
      </c>
      <c r="T156" s="7" t="s">
        <v>113</v>
      </c>
      <c r="U156" s="593" t="s">
        <v>198</v>
      </c>
      <c r="V156" s="594"/>
      <c r="W156" s="594"/>
      <c r="X156" s="594"/>
      <c r="Y156" s="7"/>
    </row>
    <row r="157" spans="2:25" ht="15.95" customHeight="1" x14ac:dyDescent="0.15">
      <c r="B157" s="609"/>
      <c r="C157" s="605" t="s">
        <v>102</v>
      </c>
      <c r="D157" s="606"/>
      <c r="E157" s="158">
        <v>7</v>
      </c>
      <c r="F157" s="159">
        <v>81.699996948242188</v>
      </c>
      <c r="G157" s="7" t="s">
        <v>57</v>
      </c>
      <c r="H157" s="7" t="s">
        <v>93</v>
      </c>
      <c r="I157" s="7" t="s">
        <v>49</v>
      </c>
      <c r="J157" s="593" t="s">
        <v>49</v>
      </c>
      <c r="K157" s="593"/>
      <c r="L157" s="593"/>
      <c r="M157" s="7" t="s">
        <v>574</v>
      </c>
      <c r="N157" s="7" t="s">
        <v>482</v>
      </c>
      <c r="O157" s="7" t="s">
        <v>56</v>
      </c>
      <c r="P157" s="7"/>
      <c r="Q157" s="7" t="s">
        <v>56</v>
      </c>
      <c r="R157" s="7" t="s">
        <v>480</v>
      </c>
      <c r="S157" s="7" t="s">
        <v>483</v>
      </c>
      <c r="T157" s="7" t="s">
        <v>65</v>
      </c>
      <c r="U157" s="593" t="s">
        <v>117</v>
      </c>
      <c r="V157" s="594"/>
      <c r="W157" s="594"/>
      <c r="X157" s="594"/>
      <c r="Y157" s="7" t="s">
        <v>484</v>
      </c>
    </row>
    <row r="158" spans="2:25" ht="15.95" customHeight="1" x14ac:dyDescent="0.15">
      <c r="B158" s="609"/>
      <c r="C158" s="605" t="s">
        <v>102</v>
      </c>
      <c r="D158" s="606"/>
      <c r="E158" s="158">
        <v>8</v>
      </c>
      <c r="F158" s="159">
        <v>76.099998474121094</v>
      </c>
      <c r="G158" s="7" t="s">
        <v>57</v>
      </c>
      <c r="H158" s="7" t="s">
        <v>154</v>
      </c>
      <c r="I158" s="7" t="s">
        <v>54</v>
      </c>
      <c r="J158" s="593" t="s">
        <v>47</v>
      </c>
      <c r="K158" s="593"/>
      <c r="L158" s="593"/>
      <c r="M158" s="7" t="s">
        <v>543</v>
      </c>
      <c r="N158" s="7" t="s">
        <v>502</v>
      </c>
      <c r="O158" s="7" t="s">
        <v>55</v>
      </c>
      <c r="P158" s="7"/>
      <c r="Q158" s="7" t="s">
        <v>55</v>
      </c>
      <c r="R158" s="7" t="s">
        <v>480</v>
      </c>
      <c r="S158" s="7" t="s">
        <v>498</v>
      </c>
      <c r="T158" s="7" t="s">
        <v>66</v>
      </c>
      <c r="U158" s="593" t="s">
        <v>112</v>
      </c>
      <c r="V158" s="594"/>
      <c r="W158" s="594"/>
      <c r="X158" s="594"/>
      <c r="Y158" s="7" t="s">
        <v>540</v>
      </c>
    </row>
    <row r="159" spans="2:25" ht="15.95" customHeight="1" x14ac:dyDescent="0.15">
      <c r="B159" s="609"/>
      <c r="C159" s="605" t="s">
        <v>102</v>
      </c>
      <c r="D159" s="606"/>
      <c r="E159" s="158">
        <v>9</v>
      </c>
      <c r="F159" s="159">
        <v>81.699996948242188</v>
      </c>
      <c r="G159" s="7" t="s">
        <v>57</v>
      </c>
      <c r="H159" s="7" t="s">
        <v>154</v>
      </c>
      <c r="I159" s="7" t="s">
        <v>54</v>
      </c>
      <c r="J159" s="593" t="s">
        <v>51</v>
      </c>
      <c r="K159" s="593"/>
      <c r="L159" s="593"/>
      <c r="M159" s="7" t="s">
        <v>110</v>
      </c>
      <c r="N159" s="7" t="s">
        <v>504</v>
      </c>
      <c r="O159" s="7" t="s">
        <v>61</v>
      </c>
      <c r="P159" s="7"/>
      <c r="Q159" s="7" t="s">
        <v>61</v>
      </c>
      <c r="R159" s="7" t="s">
        <v>480</v>
      </c>
      <c r="S159" s="7" t="s">
        <v>480</v>
      </c>
      <c r="T159" s="7" t="s">
        <v>113</v>
      </c>
      <c r="U159" s="593" t="s">
        <v>112</v>
      </c>
      <c r="V159" s="594"/>
      <c r="W159" s="594"/>
      <c r="X159" s="594"/>
      <c r="Y159" s="7"/>
    </row>
    <row r="160" spans="2:25" ht="15.95" customHeight="1" x14ac:dyDescent="0.15">
      <c r="B160" s="609"/>
      <c r="C160" s="605" t="s">
        <v>102</v>
      </c>
      <c r="D160" s="606"/>
      <c r="E160" s="158">
        <v>10</v>
      </c>
      <c r="F160" s="159">
        <v>78.900001525878906</v>
      </c>
      <c r="G160" s="7" t="s">
        <v>57</v>
      </c>
      <c r="H160" s="7" t="s">
        <v>59</v>
      </c>
      <c r="I160" s="7" t="s">
        <v>49</v>
      </c>
      <c r="J160" s="593" t="s">
        <v>49</v>
      </c>
      <c r="K160" s="593"/>
      <c r="L160" s="593"/>
      <c r="M160" s="7" t="s">
        <v>575</v>
      </c>
      <c r="N160" s="7" t="s">
        <v>490</v>
      </c>
      <c r="O160" s="7" t="s">
        <v>110</v>
      </c>
      <c r="P160" s="7"/>
      <c r="Q160" s="7" t="s">
        <v>55</v>
      </c>
      <c r="R160" s="7" t="s">
        <v>480</v>
      </c>
      <c r="S160" s="7" t="s">
        <v>498</v>
      </c>
      <c r="T160" s="7" t="s">
        <v>110</v>
      </c>
      <c r="U160" s="593" t="s">
        <v>110</v>
      </c>
      <c r="V160" s="594"/>
      <c r="W160" s="594"/>
      <c r="X160" s="594"/>
      <c r="Y160" s="7" t="s">
        <v>499</v>
      </c>
    </row>
    <row r="161" spans="2:25" ht="15.95" customHeight="1" x14ac:dyDescent="0.15">
      <c r="B161" s="609"/>
      <c r="C161" s="605" t="s">
        <v>103</v>
      </c>
      <c r="D161" s="606"/>
      <c r="E161" s="158">
        <v>1</v>
      </c>
      <c r="F161" s="159">
        <v>83.400001525878906</v>
      </c>
      <c r="G161" s="7" t="s">
        <v>57</v>
      </c>
      <c r="H161" s="7" t="s">
        <v>126</v>
      </c>
      <c r="I161" s="7" t="s">
        <v>54</v>
      </c>
      <c r="J161" s="593" t="s">
        <v>51</v>
      </c>
      <c r="K161" s="593"/>
      <c r="L161" s="593"/>
      <c r="M161" s="7" t="s">
        <v>576</v>
      </c>
      <c r="N161" s="7" t="s">
        <v>576</v>
      </c>
      <c r="O161" s="7" t="s">
        <v>56</v>
      </c>
      <c r="P161" s="7"/>
      <c r="Q161" s="7" t="s">
        <v>56</v>
      </c>
      <c r="R161" s="7" t="s">
        <v>480</v>
      </c>
      <c r="S161" s="7" t="s">
        <v>483</v>
      </c>
      <c r="T161" s="7" t="s">
        <v>65</v>
      </c>
      <c r="U161" s="593" t="s">
        <v>117</v>
      </c>
      <c r="V161" s="594"/>
      <c r="W161" s="594"/>
      <c r="X161" s="594"/>
      <c r="Y161" s="7" t="s">
        <v>484</v>
      </c>
    </row>
    <row r="162" spans="2:25" ht="15.95" customHeight="1" x14ac:dyDescent="0.15">
      <c r="B162" s="609"/>
      <c r="C162" s="605" t="s">
        <v>103</v>
      </c>
      <c r="D162" s="606"/>
      <c r="E162" s="158">
        <v>2</v>
      </c>
      <c r="F162" s="159">
        <v>83.199996948242188</v>
      </c>
      <c r="G162" s="7" t="s">
        <v>57</v>
      </c>
      <c r="H162" s="7" t="s">
        <v>126</v>
      </c>
      <c r="I162" s="7" t="s">
        <v>49</v>
      </c>
      <c r="J162" s="593" t="s">
        <v>49</v>
      </c>
      <c r="K162" s="593"/>
      <c r="L162" s="593"/>
      <c r="M162" s="7" t="s">
        <v>577</v>
      </c>
      <c r="N162" s="7" t="s">
        <v>490</v>
      </c>
      <c r="O162" s="7" t="s">
        <v>110</v>
      </c>
      <c r="P162" s="7"/>
      <c r="Q162" s="7" t="s">
        <v>56</v>
      </c>
      <c r="R162" s="7" t="s">
        <v>480</v>
      </c>
      <c r="S162" s="7" t="s">
        <v>483</v>
      </c>
      <c r="T162" s="7" t="s">
        <v>110</v>
      </c>
      <c r="U162" s="593" t="s">
        <v>110</v>
      </c>
      <c r="V162" s="594"/>
      <c r="W162" s="594"/>
      <c r="X162" s="594"/>
      <c r="Y162" s="7" t="s">
        <v>484</v>
      </c>
    </row>
    <row r="163" spans="2:25" ht="15.95" customHeight="1" x14ac:dyDescent="0.15">
      <c r="B163" s="609"/>
      <c r="C163" s="605" t="s">
        <v>103</v>
      </c>
      <c r="D163" s="606"/>
      <c r="E163" s="158">
        <v>3</v>
      </c>
      <c r="F163" s="159">
        <v>84.599998474121094</v>
      </c>
      <c r="G163" s="7" t="s">
        <v>57</v>
      </c>
      <c r="H163" s="7" t="s">
        <v>62</v>
      </c>
      <c r="I163" s="7" t="s">
        <v>49</v>
      </c>
      <c r="J163" s="593" t="s">
        <v>49</v>
      </c>
      <c r="K163" s="593"/>
      <c r="L163" s="593"/>
      <c r="M163" s="7" t="s">
        <v>578</v>
      </c>
      <c r="N163" s="7" t="s">
        <v>490</v>
      </c>
      <c r="O163" s="7" t="s">
        <v>110</v>
      </c>
      <c r="P163" s="7"/>
      <c r="Q163" s="7" t="s">
        <v>56</v>
      </c>
      <c r="R163" s="7" t="s">
        <v>480</v>
      </c>
      <c r="S163" s="7" t="s">
        <v>483</v>
      </c>
      <c r="T163" s="7" t="s">
        <v>110</v>
      </c>
      <c r="U163" s="593" t="s">
        <v>110</v>
      </c>
      <c r="V163" s="594"/>
      <c r="W163" s="594"/>
      <c r="X163" s="594"/>
      <c r="Y163" s="7" t="s">
        <v>484</v>
      </c>
    </row>
    <row r="164" spans="2:25" ht="15.95" customHeight="1" x14ac:dyDescent="0.15">
      <c r="B164" s="609"/>
      <c r="C164" s="605" t="s">
        <v>103</v>
      </c>
      <c r="D164" s="606"/>
      <c r="E164" s="158">
        <v>4</v>
      </c>
      <c r="F164" s="159">
        <v>83.900001525878906</v>
      </c>
      <c r="G164" s="7" t="s">
        <v>57</v>
      </c>
      <c r="H164" s="7" t="s">
        <v>154</v>
      </c>
      <c r="I164" s="7" t="s">
        <v>54</v>
      </c>
      <c r="J164" s="593" t="s">
        <v>47</v>
      </c>
      <c r="K164" s="593"/>
      <c r="L164" s="593"/>
      <c r="M164" s="7" t="s">
        <v>535</v>
      </c>
      <c r="N164" s="7" t="s">
        <v>490</v>
      </c>
      <c r="O164" s="7" t="s">
        <v>110</v>
      </c>
      <c r="P164" s="7"/>
      <c r="Q164" s="7" t="s">
        <v>56</v>
      </c>
      <c r="R164" s="7" t="s">
        <v>480</v>
      </c>
      <c r="S164" s="7" t="s">
        <v>483</v>
      </c>
      <c r="T164" s="7" t="s">
        <v>110</v>
      </c>
      <c r="U164" s="593" t="s">
        <v>110</v>
      </c>
      <c r="V164" s="594"/>
      <c r="W164" s="594"/>
      <c r="X164" s="594"/>
      <c r="Y164" s="7" t="s">
        <v>484</v>
      </c>
    </row>
    <row r="165" spans="2:25" ht="15.95" customHeight="1" x14ac:dyDescent="0.15">
      <c r="B165" s="609"/>
      <c r="C165" s="605" t="s">
        <v>73</v>
      </c>
      <c r="D165" s="606"/>
      <c r="E165" s="158">
        <v>1</v>
      </c>
      <c r="F165" s="159">
        <v>86</v>
      </c>
      <c r="G165" s="7" t="s">
        <v>77</v>
      </c>
      <c r="H165" s="7" t="s">
        <v>78</v>
      </c>
      <c r="I165" s="7" t="s">
        <v>54</v>
      </c>
      <c r="J165" s="593" t="s">
        <v>51</v>
      </c>
      <c r="K165" s="593"/>
      <c r="L165" s="593"/>
      <c r="M165" s="7" t="s">
        <v>110</v>
      </c>
      <c r="N165" s="7" t="s">
        <v>479</v>
      </c>
      <c r="O165" s="7" t="s">
        <v>61</v>
      </c>
      <c r="P165" s="7"/>
      <c r="Q165" s="7" t="s">
        <v>61</v>
      </c>
      <c r="R165" s="7" t="s">
        <v>480</v>
      </c>
      <c r="S165" s="7" t="s">
        <v>480</v>
      </c>
      <c r="T165" s="7" t="s">
        <v>113</v>
      </c>
      <c r="U165" s="593" t="s">
        <v>112</v>
      </c>
      <c r="V165" s="594"/>
      <c r="W165" s="594"/>
      <c r="X165" s="594"/>
      <c r="Y165" s="7"/>
    </row>
    <row r="166" spans="2:25" ht="15.95" customHeight="1" x14ac:dyDescent="0.15">
      <c r="B166" s="609"/>
      <c r="C166" s="605" t="s">
        <v>73</v>
      </c>
      <c r="D166" s="606"/>
      <c r="E166" s="158">
        <v>2</v>
      </c>
      <c r="F166" s="159">
        <v>86</v>
      </c>
      <c r="G166" s="7" t="s">
        <v>77</v>
      </c>
      <c r="H166" s="7" t="s">
        <v>78</v>
      </c>
      <c r="I166" s="7" t="s">
        <v>49</v>
      </c>
      <c r="J166" s="593" t="s">
        <v>49</v>
      </c>
      <c r="K166" s="593"/>
      <c r="L166" s="593"/>
      <c r="M166" s="7" t="s">
        <v>579</v>
      </c>
      <c r="N166" s="7" t="s">
        <v>490</v>
      </c>
      <c r="O166" s="7" t="s">
        <v>110</v>
      </c>
      <c r="P166" s="7"/>
      <c r="Q166" s="7" t="s">
        <v>56</v>
      </c>
      <c r="R166" s="7" t="s">
        <v>480</v>
      </c>
      <c r="S166" s="7" t="s">
        <v>483</v>
      </c>
      <c r="T166" s="7" t="s">
        <v>110</v>
      </c>
      <c r="U166" s="593" t="s">
        <v>110</v>
      </c>
      <c r="V166" s="594"/>
      <c r="W166" s="594"/>
      <c r="X166" s="594"/>
      <c r="Y166" s="7" t="s">
        <v>484</v>
      </c>
    </row>
    <row r="167" spans="2:25" ht="15.95" customHeight="1" x14ac:dyDescent="0.15">
      <c r="B167" s="609"/>
      <c r="C167" s="605"/>
      <c r="D167" s="606"/>
      <c r="E167" s="158"/>
      <c r="F167" s="159"/>
      <c r="G167" s="7"/>
      <c r="H167" s="7"/>
      <c r="I167" s="7"/>
      <c r="J167" s="593"/>
      <c r="K167" s="593"/>
      <c r="L167" s="593"/>
      <c r="M167" s="7"/>
      <c r="N167" s="7"/>
      <c r="O167" s="7"/>
      <c r="P167" s="7"/>
      <c r="Q167" s="7"/>
      <c r="R167" s="7"/>
      <c r="S167" s="7"/>
      <c r="T167" s="7"/>
      <c r="U167" s="593"/>
      <c r="V167" s="594"/>
      <c r="W167" s="594"/>
      <c r="X167" s="594"/>
      <c r="Y167" s="7"/>
    </row>
    <row r="168" spans="2:25" ht="15.95" customHeight="1" x14ac:dyDescent="0.15">
      <c r="B168" s="610"/>
      <c r="C168" s="605"/>
      <c r="D168" s="606"/>
      <c r="E168" s="158"/>
      <c r="F168" s="159"/>
      <c r="G168" s="7"/>
      <c r="H168" s="7"/>
      <c r="I168" s="7"/>
      <c r="J168" s="593"/>
      <c r="K168" s="593"/>
      <c r="L168" s="593"/>
      <c r="M168" s="7"/>
      <c r="N168" s="7"/>
      <c r="O168" s="7"/>
      <c r="P168" s="7"/>
      <c r="Q168" s="7"/>
      <c r="R168" s="7"/>
      <c r="S168" s="7"/>
      <c r="T168" s="7"/>
      <c r="U168" s="593"/>
      <c r="V168" s="594"/>
      <c r="W168" s="594"/>
      <c r="X168" s="594"/>
      <c r="Y168" s="7"/>
    </row>
    <row r="169" spans="2:25" ht="15.95" customHeight="1" x14ac:dyDescent="0.15">
      <c r="B169" s="608" t="s">
        <v>519</v>
      </c>
      <c r="C169" s="605"/>
      <c r="D169" s="606"/>
      <c r="E169" s="158"/>
      <c r="F169" s="159"/>
      <c r="G169" s="7"/>
      <c r="H169" s="7"/>
      <c r="I169" s="7"/>
      <c r="J169" s="593"/>
      <c r="K169" s="593"/>
      <c r="L169" s="593"/>
      <c r="M169" s="7"/>
      <c r="N169" s="7"/>
      <c r="O169" s="7"/>
      <c r="P169" s="7"/>
      <c r="Q169" s="7"/>
      <c r="R169" s="7"/>
      <c r="S169" s="7"/>
      <c r="T169" s="7"/>
      <c r="U169" s="593"/>
      <c r="V169" s="594"/>
      <c r="W169" s="594"/>
      <c r="X169" s="594"/>
      <c r="Y169" s="7"/>
    </row>
    <row r="170" spans="2:25" ht="15.95" customHeight="1" x14ac:dyDescent="0.15">
      <c r="B170" s="609"/>
      <c r="C170" s="605"/>
      <c r="D170" s="606"/>
      <c r="E170" s="158"/>
      <c r="F170" s="159"/>
      <c r="G170" s="7"/>
      <c r="H170" s="7"/>
      <c r="I170" s="7"/>
      <c r="J170" s="593"/>
      <c r="K170" s="593"/>
      <c r="L170" s="593"/>
      <c r="M170" s="7"/>
      <c r="N170" s="7"/>
      <c r="O170" s="7"/>
      <c r="P170" s="7"/>
      <c r="Q170" s="7"/>
      <c r="R170" s="7"/>
      <c r="S170" s="7"/>
      <c r="T170" s="7"/>
      <c r="U170" s="593"/>
      <c r="V170" s="594"/>
      <c r="W170" s="594"/>
      <c r="X170" s="594"/>
      <c r="Y170" s="7"/>
    </row>
    <row r="171" spans="2:25" ht="15.95" customHeight="1" x14ac:dyDescent="0.15">
      <c r="B171" s="609"/>
      <c r="C171" s="605"/>
      <c r="D171" s="606"/>
      <c r="E171" s="158"/>
      <c r="F171" s="159"/>
      <c r="G171" s="7"/>
      <c r="H171" s="7"/>
      <c r="I171" s="7"/>
      <c r="J171" s="593"/>
      <c r="K171" s="593"/>
      <c r="L171" s="593"/>
      <c r="M171" s="7"/>
      <c r="N171" s="7"/>
      <c r="O171" s="7"/>
      <c r="P171" s="7"/>
      <c r="Q171" s="7"/>
      <c r="R171" s="7"/>
      <c r="S171" s="7"/>
      <c r="T171" s="7"/>
      <c r="U171" s="593"/>
      <c r="V171" s="594"/>
      <c r="W171" s="594"/>
      <c r="X171" s="594"/>
      <c r="Y171" s="7"/>
    </row>
    <row r="172" spans="2:25" ht="15.95" customHeight="1" x14ac:dyDescent="0.15">
      <c r="B172" s="609"/>
      <c r="C172" s="605"/>
      <c r="D172" s="606"/>
      <c r="E172" s="158"/>
      <c r="F172" s="159"/>
      <c r="G172" s="7"/>
      <c r="H172" s="7"/>
      <c r="I172" s="7"/>
      <c r="J172" s="593"/>
      <c r="K172" s="593"/>
      <c r="L172" s="593"/>
      <c r="M172" s="7"/>
      <c r="N172" s="7"/>
      <c r="O172" s="7"/>
      <c r="P172" s="7"/>
      <c r="Q172" s="7"/>
      <c r="R172" s="7"/>
      <c r="S172" s="7"/>
      <c r="T172" s="7"/>
      <c r="U172" s="593"/>
      <c r="V172" s="594"/>
      <c r="W172" s="594"/>
      <c r="X172" s="594"/>
      <c r="Y172" s="7"/>
    </row>
    <row r="173" spans="2:25" ht="15.95" customHeight="1" x14ac:dyDescent="0.15">
      <c r="B173" s="609"/>
      <c r="C173" s="605"/>
      <c r="D173" s="606"/>
      <c r="E173" s="158"/>
      <c r="F173" s="159"/>
      <c r="G173" s="7"/>
      <c r="H173" s="7"/>
      <c r="I173" s="7"/>
      <c r="J173" s="593"/>
      <c r="K173" s="593"/>
      <c r="L173" s="593"/>
      <c r="M173" s="7"/>
      <c r="N173" s="7"/>
      <c r="O173" s="7"/>
      <c r="P173" s="7"/>
      <c r="Q173" s="7"/>
      <c r="R173" s="7"/>
      <c r="S173" s="7"/>
      <c r="T173" s="7"/>
      <c r="U173" s="593"/>
      <c r="V173" s="594"/>
      <c r="W173" s="594"/>
      <c r="X173" s="594"/>
      <c r="Y173" s="7"/>
    </row>
    <row r="174" spans="2:25" ht="15.95" customHeight="1" x14ac:dyDescent="0.15">
      <c r="B174" s="609"/>
      <c r="C174" s="605"/>
      <c r="D174" s="606"/>
      <c r="E174" s="158"/>
      <c r="F174" s="159"/>
      <c r="G174" s="7"/>
      <c r="H174" s="7"/>
      <c r="I174" s="7"/>
      <c r="J174" s="593"/>
      <c r="K174" s="593"/>
      <c r="L174" s="593"/>
      <c r="M174" s="7"/>
      <c r="N174" s="7"/>
      <c r="O174" s="7"/>
      <c r="P174" s="7"/>
      <c r="Q174" s="7"/>
      <c r="R174" s="7"/>
      <c r="S174" s="7"/>
      <c r="T174" s="7"/>
      <c r="U174" s="593"/>
      <c r="V174" s="594"/>
      <c r="W174" s="594"/>
      <c r="X174" s="594"/>
      <c r="Y174" s="7"/>
    </row>
    <row r="175" spans="2:25" ht="15.95" customHeight="1" x14ac:dyDescent="0.15">
      <c r="B175" s="609"/>
      <c r="C175" s="605"/>
      <c r="D175" s="606"/>
      <c r="E175" s="158"/>
      <c r="F175" s="159"/>
      <c r="G175" s="7"/>
      <c r="H175" s="7"/>
      <c r="I175" s="7"/>
      <c r="J175" s="593"/>
      <c r="K175" s="593"/>
      <c r="L175" s="593"/>
      <c r="M175" s="7"/>
      <c r="N175" s="7"/>
      <c r="O175" s="7"/>
      <c r="P175" s="7"/>
      <c r="Q175" s="7"/>
      <c r="R175" s="7"/>
      <c r="S175" s="7"/>
      <c r="T175" s="7"/>
      <c r="U175" s="593"/>
      <c r="V175" s="594"/>
      <c r="W175" s="594"/>
      <c r="X175" s="594"/>
      <c r="Y175" s="7"/>
    </row>
    <row r="176" spans="2:25" ht="15.95" customHeight="1" x14ac:dyDescent="0.15">
      <c r="B176" s="609"/>
      <c r="C176" s="605"/>
      <c r="D176" s="606"/>
      <c r="E176" s="158"/>
      <c r="F176" s="159"/>
      <c r="G176" s="7"/>
      <c r="H176" s="7"/>
      <c r="I176" s="7"/>
      <c r="J176" s="593"/>
      <c r="K176" s="593"/>
      <c r="L176" s="593"/>
      <c r="M176" s="7"/>
      <c r="N176" s="7"/>
      <c r="O176" s="7"/>
      <c r="P176" s="7"/>
      <c r="Q176" s="7"/>
      <c r="R176" s="7"/>
      <c r="S176" s="7"/>
      <c r="T176" s="7"/>
      <c r="U176" s="593"/>
      <c r="V176" s="594"/>
      <c r="W176" s="594"/>
      <c r="X176" s="594"/>
      <c r="Y176" s="7"/>
    </row>
    <row r="177" spans="2:25" ht="15.95" customHeight="1" x14ac:dyDescent="0.15">
      <c r="B177" s="609"/>
      <c r="C177" s="605"/>
      <c r="D177" s="606"/>
      <c r="E177" s="158"/>
      <c r="F177" s="159"/>
      <c r="G177" s="7"/>
      <c r="H177" s="7"/>
      <c r="I177" s="7"/>
      <c r="J177" s="593"/>
      <c r="K177" s="593"/>
      <c r="L177" s="593"/>
      <c r="M177" s="7"/>
      <c r="N177" s="7"/>
      <c r="O177" s="7"/>
      <c r="P177" s="7"/>
      <c r="Q177" s="7"/>
      <c r="R177" s="7"/>
      <c r="S177" s="7"/>
      <c r="T177" s="7"/>
      <c r="U177" s="593"/>
      <c r="V177" s="594"/>
      <c r="W177" s="594"/>
      <c r="X177" s="594"/>
      <c r="Y177" s="7"/>
    </row>
    <row r="178" spans="2:25" ht="15.95" customHeight="1" x14ac:dyDescent="0.15">
      <c r="B178" s="609"/>
      <c r="C178" s="605"/>
      <c r="D178" s="606"/>
      <c r="E178" s="158"/>
      <c r="F178" s="159"/>
      <c r="G178" s="7"/>
      <c r="H178" s="7"/>
      <c r="I178" s="7"/>
      <c r="J178" s="593"/>
      <c r="K178" s="593"/>
      <c r="L178" s="593"/>
      <c r="M178" s="7"/>
      <c r="N178" s="7"/>
      <c r="O178" s="7"/>
      <c r="P178" s="7"/>
      <c r="Q178" s="7"/>
      <c r="R178" s="7"/>
      <c r="S178" s="7"/>
      <c r="T178" s="7"/>
      <c r="U178" s="593"/>
      <c r="V178" s="594"/>
      <c r="W178" s="594"/>
      <c r="X178" s="594"/>
      <c r="Y178" s="7"/>
    </row>
    <row r="179" spans="2:25" ht="15.95" customHeight="1" x14ac:dyDescent="0.15">
      <c r="B179" s="609"/>
      <c r="C179" s="605"/>
      <c r="D179" s="606"/>
      <c r="E179" s="158"/>
      <c r="F179" s="159"/>
      <c r="G179" s="7"/>
      <c r="H179" s="7"/>
      <c r="I179" s="7"/>
      <c r="J179" s="593"/>
      <c r="K179" s="593"/>
      <c r="L179" s="593"/>
      <c r="M179" s="7"/>
      <c r="N179" s="7"/>
      <c r="O179" s="7"/>
      <c r="P179" s="7"/>
      <c r="Q179" s="7"/>
      <c r="R179" s="7"/>
      <c r="S179" s="7"/>
      <c r="T179" s="7"/>
      <c r="U179" s="593"/>
      <c r="V179" s="594"/>
      <c r="W179" s="594"/>
      <c r="X179" s="594"/>
      <c r="Y179" s="7"/>
    </row>
    <row r="180" spans="2:25" ht="15.95" customHeight="1" x14ac:dyDescent="0.15">
      <c r="B180" s="609"/>
      <c r="C180" s="605"/>
      <c r="D180" s="606"/>
      <c r="E180" s="158"/>
      <c r="F180" s="159"/>
      <c r="G180" s="7"/>
      <c r="H180" s="7"/>
      <c r="I180" s="7"/>
      <c r="J180" s="593"/>
      <c r="K180" s="593"/>
      <c r="L180" s="593"/>
      <c r="M180" s="7"/>
      <c r="N180" s="7"/>
      <c r="O180" s="7"/>
      <c r="P180" s="7"/>
      <c r="Q180" s="7"/>
      <c r="R180" s="7"/>
      <c r="S180" s="7"/>
      <c r="T180" s="7"/>
      <c r="U180" s="593"/>
      <c r="V180" s="594"/>
      <c r="W180" s="594"/>
      <c r="X180" s="594"/>
      <c r="Y180" s="7"/>
    </row>
    <row r="181" spans="2:25" ht="15.95" customHeight="1" x14ac:dyDescent="0.15">
      <c r="B181" s="609"/>
      <c r="C181" s="605"/>
      <c r="D181" s="606"/>
      <c r="E181" s="158"/>
      <c r="F181" s="159"/>
      <c r="G181" s="7"/>
      <c r="H181" s="7"/>
      <c r="I181" s="7"/>
      <c r="J181" s="593"/>
      <c r="K181" s="593"/>
      <c r="L181" s="593"/>
      <c r="M181" s="7"/>
      <c r="N181" s="7"/>
      <c r="O181" s="7"/>
      <c r="P181" s="7"/>
      <c r="Q181" s="7"/>
      <c r="R181" s="7"/>
      <c r="S181" s="7"/>
      <c r="T181" s="7"/>
      <c r="U181" s="593"/>
      <c r="V181" s="594"/>
      <c r="W181" s="594"/>
      <c r="X181" s="594"/>
      <c r="Y181" s="7"/>
    </row>
    <row r="182" spans="2:25" ht="15.95" customHeight="1" x14ac:dyDescent="0.15">
      <c r="B182" s="609"/>
      <c r="C182" s="605"/>
      <c r="D182" s="606"/>
      <c r="E182" s="158"/>
      <c r="F182" s="159"/>
      <c r="G182" s="7"/>
      <c r="H182" s="7"/>
      <c r="I182" s="7"/>
      <c r="J182" s="593"/>
      <c r="K182" s="593"/>
      <c r="L182" s="593"/>
      <c r="M182" s="7"/>
      <c r="N182" s="7"/>
      <c r="O182" s="7"/>
      <c r="P182" s="7"/>
      <c r="Q182" s="7"/>
      <c r="R182" s="7"/>
      <c r="S182" s="7"/>
      <c r="T182" s="7"/>
      <c r="U182" s="593"/>
      <c r="V182" s="594"/>
      <c r="W182" s="594"/>
      <c r="X182" s="594"/>
      <c r="Y182" s="7"/>
    </row>
    <row r="183" spans="2:25" ht="15.95" customHeight="1" x14ac:dyDescent="0.15">
      <c r="B183" s="609"/>
      <c r="C183" s="605"/>
      <c r="D183" s="606"/>
      <c r="E183" s="158"/>
      <c r="F183" s="159"/>
      <c r="G183" s="7"/>
      <c r="H183" s="7"/>
      <c r="I183" s="7"/>
      <c r="J183" s="593"/>
      <c r="K183" s="593"/>
      <c r="L183" s="593"/>
      <c r="M183" s="7"/>
      <c r="N183" s="7"/>
      <c r="O183" s="7"/>
      <c r="P183" s="7"/>
      <c r="Q183" s="7"/>
      <c r="R183" s="7"/>
      <c r="S183" s="7"/>
      <c r="T183" s="7"/>
      <c r="U183" s="593"/>
      <c r="V183" s="594"/>
      <c r="W183" s="594"/>
      <c r="X183" s="594"/>
      <c r="Y183" s="7"/>
    </row>
    <row r="184" spans="2:25" ht="15.95" customHeight="1" x14ac:dyDescent="0.15">
      <c r="B184" s="609"/>
      <c r="C184" s="605"/>
      <c r="D184" s="606"/>
      <c r="E184" s="158"/>
      <c r="F184" s="159"/>
      <c r="G184" s="7"/>
      <c r="H184" s="7"/>
      <c r="I184" s="7"/>
      <c r="J184" s="593"/>
      <c r="K184" s="593"/>
      <c r="L184" s="593"/>
      <c r="M184" s="7"/>
      <c r="N184" s="7"/>
      <c r="O184" s="7"/>
      <c r="P184" s="7"/>
      <c r="Q184" s="7"/>
      <c r="R184" s="7"/>
      <c r="S184" s="7"/>
      <c r="T184" s="7"/>
      <c r="U184" s="593"/>
      <c r="V184" s="594"/>
      <c r="W184" s="594"/>
      <c r="X184" s="594"/>
      <c r="Y184" s="7"/>
    </row>
    <row r="185" spans="2:25" ht="15.95" customHeight="1" x14ac:dyDescent="0.15">
      <c r="B185" s="609"/>
      <c r="C185" s="605"/>
      <c r="D185" s="606"/>
      <c r="E185" s="158"/>
      <c r="F185" s="159"/>
      <c r="G185" s="7"/>
      <c r="H185" s="7"/>
      <c r="I185" s="7"/>
      <c r="J185" s="593"/>
      <c r="K185" s="593"/>
      <c r="L185" s="593"/>
      <c r="M185" s="7"/>
      <c r="N185" s="7"/>
      <c r="O185" s="7"/>
      <c r="P185" s="7"/>
      <c r="Q185" s="7"/>
      <c r="R185" s="7"/>
      <c r="S185" s="7"/>
      <c r="T185" s="7"/>
      <c r="U185" s="593"/>
      <c r="V185" s="594"/>
      <c r="W185" s="594"/>
      <c r="X185" s="594"/>
      <c r="Y185" s="7"/>
    </row>
    <row r="186" spans="2:25" ht="15.95" customHeight="1" x14ac:dyDescent="0.15">
      <c r="B186" s="609"/>
      <c r="C186" s="605"/>
      <c r="D186" s="606"/>
      <c r="E186" s="158"/>
      <c r="F186" s="159"/>
      <c r="G186" s="7"/>
      <c r="H186" s="7"/>
      <c r="I186" s="7"/>
      <c r="J186" s="593"/>
      <c r="K186" s="593"/>
      <c r="L186" s="593"/>
      <c r="M186" s="7"/>
      <c r="N186" s="7"/>
      <c r="O186" s="7"/>
      <c r="P186" s="7"/>
      <c r="Q186" s="7"/>
      <c r="R186" s="7"/>
      <c r="S186" s="7"/>
      <c r="T186" s="7"/>
      <c r="U186" s="593"/>
      <c r="V186" s="594"/>
      <c r="W186" s="594"/>
      <c r="X186" s="594"/>
      <c r="Y186" s="7"/>
    </row>
    <row r="187" spans="2:25" ht="15.95" customHeight="1" x14ac:dyDescent="0.15">
      <c r="B187" s="609"/>
      <c r="C187" s="605"/>
      <c r="D187" s="606"/>
      <c r="E187" s="158"/>
      <c r="F187" s="159"/>
      <c r="G187" s="7"/>
      <c r="H187" s="7"/>
      <c r="I187" s="7"/>
      <c r="J187" s="593"/>
      <c r="K187" s="593"/>
      <c r="L187" s="593"/>
      <c r="M187" s="7"/>
      <c r="N187" s="7"/>
      <c r="O187" s="7"/>
      <c r="P187" s="7"/>
      <c r="Q187" s="7"/>
      <c r="R187" s="7"/>
      <c r="S187" s="7"/>
      <c r="T187" s="7"/>
      <c r="U187" s="593"/>
      <c r="V187" s="594"/>
      <c r="W187" s="594"/>
      <c r="X187" s="594"/>
      <c r="Y187" s="7"/>
    </row>
    <row r="188" spans="2:25" ht="15.95" customHeight="1" x14ac:dyDescent="0.15">
      <c r="B188" s="609"/>
      <c r="C188" s="605"/>
      <c r="D188" s="606"/>
      <c r="E188" s="158"/>
      <c r="F188" s="159"/>
      <c r="G188" s="7"/>
      <c r="H188" s="7"/>
      <c r="I188" s="7"/>
      <c r="J188" s="593"/>
      <c r="K188" s="593"/>
      <c r="L188" s="593"/>
      <c r="M188" s="7"/>
      <c r="N188" s="7"/>
      <c r="O188" s="7"/>
      <c r="P188" s="7"/>
      <c r="Q188" s="7"/>
      <c r="R188" s="7"/>
      <c r="S188" s="7"/>
      <c r="T188" s="7"/>
      <c r="U188" s="593"/>
      <c r="V188" s="594"/>
      <c r="W188" s="594"/>
      <c r="X188" s="594"/>
      <c r="Y188" s="7"/>
    </row>
    <row r="189" spans="2:25" ht="15.95" customHeight="1" x14ac:dyDescent="0.15">
      <c r="B189" s="609"/>
      <c r="C189" s="605"/>
      <c r="D189" s="606"/>
      <c r="E189" s="158"/>
      <c r="F189" s="159"/>
      <c r="G189" s="7"/>
      <c r="H189" s="7"/>
      <c r="I189" s="7"/>
      <c r="J189" s="593"/>
      <c r="K189" s="593"/>
      <c r="L189" s="593"/>
      <c r="M189" s="7"/>
      <c r="N189" s="7"/>
      <c r="O189" s="7"/>
      <c r="P189" s="7"/>
      <c r="Q189" s="7"/>
      <c r="R189" s="7"/>
      <c r="S189" s="7"/>
      <c r="T189" s="7"/>
      <c r="U189" s="593"/>
      <c r="V189" s="594"/>
      <c r="W189" s="594"/>
      <c r="X189" s="594"/>
      <c r="Y189" s="7"/>
    </row>
    <row r="190" spans="2:25" ht="15.95" customHeight="1" x14ac:dyDescent="0.15">
      <c r="B190" s="609"/>
      <c r="C190" s="605"/>
      <c r="D190" s="606"/>
      <c r="E190" s="158"/>
      <c r="F190" s="159"/>
      <c r="G190" s="7"/>
      <c r="H190" s="7"/>
      <c r="I190" s="7"/>
      <c r="J190" s="593"/>
      <c r="K190" s="593"/>
      <c r="L190" s="593"/>
      <c r="M190" s="7"/>
      <c r="N190" s="7"/>
      <c r="O190" s="7"/>
      <c r="P190" s="7"/>
      <c r="Q190" s="7"/>
      <c r="R190" s="7"/>
      <c r="S190" s="7"/>
      <c r="T190" s="7"/>
      <c r="U190" s="593"/>
      <c r="V190" s="594"/>
      <c r="W190" s="594"/>
      <c r="X190" s="594"/>
      <c r="Y190" s="7"/>
    </row>
    <row r="191" spans="2:25" ht="15.95" customHeight="1" x14ac:dyDescent="0.15">
      <c r="B191" s="609"/>
      <c r="C191" s="605"/>
      <c r="D191" s="606"/>
      <c r="E191" s="158"/>
      <c r="F191" s="159"/>
      <c r="G191" s="7"/>
      <c r="H191" s="7"/>
      <c r="I191" s="7"/>
      <c r="J191" s="593"/>
      <c r="K191" s="593"/>
      <c r="L191" s="593"/>
      <c r="M191" s="7"/>
      <c r="N191" s="7"/>
      <c r="O191" s="7"/>
      <c r="P191" s="7"/>
      <c r="Q191" s="7"/>
      <c r="R191" s="7"/>
      <c r="S191" s="7"/>
      <c r="T191" s="7"/>
      <c r="U191" s="593"/>
      <c r="V191" s="594"/>
      <c r="W191" s="594"/>
      <c r="X191" s="594"/>
      <c r="Y191" s="7"/>
    </row>
    <row r="192" spans="2:25" ht="15.95" customHeight="1" x14ac:dyDescent="0.15">
      <c r="B192" s="609"/>
      <c r="C192" s="605"/>
      <c r="D192" s="606"/>
      <c r="E192" s="158"/>
      <c r="F192" s="159"/>
      <c r="G192" s="7"/>
      <c r="H192" s="7"/>
      <c r="I192" s="7"/>
      <c r="J192" s="593"/>
      <c r="K192" s="593"/>
      <c r="L192" s="593"/>
      <c r="M192" s="7"/>
      <c r="N192" s="7"/>
      <c r="O192" s="7"/>
      <c r="P192" s="7"/>
      <c r="Q192" s="7"/>
      <c r="R192" s="7"/>
      <c r="S192" s="7"/>
      <c r="T192" s="7"/>
      <c r="U192" s="593"/>
      <c r="V192" s="594"/>
      <c r="W192" s="594"/>
      <c r="X192" s="594"/>
      <c r="Y192" s="7"/>
    </row>
    <row r="193" spans="2:25" ht="15.95" customHeight="1" x14ac:dyDescent="0.15">
      <c r="B193" s="609"/>
      <c r="C193" s="605"/>
      <c r="D193" s="606"/>
      <c r="E193" s="158"/>
      <c r="F193" s="159"/>
      <c r="G193" s="7"/>
      <c r="H193" s="7"/>
      <c r="I193" s="7"/>
      <c r="J193" s="593"/>
      <c r="K193" s="593"/>
      <c r="L193" s="593"/>
      <c r="M193" s="7"/>
      <c r="N193" s="7"/>
      <c r="O193" s="7"/>
      <c r="P193" s="7"/>
      <c r="Q193" s="7"/>
      <c r="R193" s="7"/>
      <c r="S193" s="7"/>
      <c r="T193" s="7"/>
      <c r="U193" s="593"/>
      <c r="V193" s="594"/>
      <c r="W193" s="594"/>
      <c r="X193" s="594"/>
      <c r="Y193" s="7"/>
    </row>
    <row r="194" spans="2:25" ht="15.95" customHeight="1" x14ac:dyDescent="0.15">
      <c r="B194" s="609"/>
      <c r="C194" s="605"/>
      <c r="D194" s="606"/>
      <c r="E194" s="158"/>
      <c r="F194" s="159"/>
      <c r="G194" s="7"/>
      <c r="H194" s="7"/>
      <c r="I194" s="7"/>
      <c r="J194" s="593"/>
      <c r="K194" s="593"/>
      <c r="L194" s="593"/>
      <c r="M194" s="7"/>
      <c r="N194" s="7"/>
      <c r="O194" s="7"/>
      <c r="P194" s="7"/>
      <c r="Q194" s="7"/>
      <c r="R194" s="7"/>
      <c r="S194" s="7"/>
      <c r="T194" s="7"/>
      <c r="U194" s="593"/>
      <c r="V194" s="594"/>
      <c r="W194" s="594"/>
      <c r="X194" s="594"/>
      <c r="Y194" s="7"/>
    </row>
    <row r="195" spans="2:25" ht="15.95" customHeight="1" x14ac:dyDescent="0.15">
      <c r="B195" s="609"/>
      <c r="C195" s="605"/>
      <c r="D195" s="606"/>
      <c r="E195" s="158"/>
      <c r="F195" s="159"/>
      <c r="G195" s="7"/>
      <c r="H195" s="7"/>
      <c r="I195" s="7"/>
      <c r="J195" s="593"/>
      <c r="K195" s="593"/>
      <c r="L195" s="593"/>
      <c r="M195" s="7"/>
      <c r="N195" s="7"/>
      <c r="O195" s="7"/>
      <c r="P195" s="7"/>
      <c r="Q195" s="7"/>
      <c r="R195" s="7"/>
      <c r="S195" s="7"/>
      <c r="T195" s="7"/>
      <c r="U195" s="593"/>
      <c r="V195" s="594"/>
      <c r="W195" s="594"/>
      <c r="X195" s="594"/>
      <c r="Y195" s="7"/>
    </row>
    <row r="196" spans="2:25" ht="15.95" customHeight="1" x14ac:dyDescent="0.15">
      <c r="B196" s="609"/>
      <c r="C196" s="605"/>
      <c r="D196" s="606"/>
      <c r="E196" s="158"/>
      <c r="F196" s="159"/>
      <c r="G196" s="7"/>
      <c r="H196" s="7"/>
      <c r="I196" s="7"/>
      <c r="J196" s="593"/>
      <c r="K196" s="593"/>
      <c r="L196" s="593"/>
      <c r="M196" s="7"/>
      <c r="N196" s="7"/>
      <c r="O196" s="7"/>
      <c r="P196" s="7"/>
      <c r="Q196" s="7"/>
      <c r="R196" s="7"/>
      <c r="S196" s="7"/>
      <c r="T196" s="7"/>
      <c r="U196" s="593"/>
      <c r="V196" s="594"/>
      <c r="W196" s="594"/>
      <c r="X196" s="594"/>
      <c r="Y196" s="7"/>
    </row>
    <row r="197" spans="2:25" ht="15.95" customHeight="1" x14ac:dyDescent="0.15">
      <c r="B197" s="609"/>
      <c r="C197" s="605"/>
      <c r="D197" s="606"/>
      <c r="E197" s="158"/>
      <c r="F197" s="159"/>
      <c r="G197" s="7"/>
      <c r="H197" s="7"/>
      <c r="I197" s="7"/>
      <c r="J197" s="593"/>
      <c r="K197" s="593"/>
      <c r="L197" s="593"/>
      <c r="M197" s="7"/>
      <c r="N197" s="7"/>
      <c r="O197" s="7"/>
      <c r="P197" s="7"/>
      <c r="Q197" s="7"/>
      <c r="R197" s="7"/>
      <c r="S197" s="7"/>
      <c r="T197" s="7"/>
      <c r="U197" s="593"/>
      <c r="V197" s="594"/>
      <c r="W197" s="594"/>
      <c r="X197" s="594"/>
      <c r="Y197" s="7"/>
    </row>
    <row r="198" spans="2:25" ht="15.95" customHeight="1" x14ac:dyDescent="0.15">
      <c r="B198" s="609"/>
      <c r="C198" s="605"/>
      <c r="D198" s="606"/>
      <c r="E198" s="158"/>
      <c r="F198" s="159"/>
      <c r="G198" s="7"/>
      <c r="H198" s="7"/>
      <c r="I198" s="7"/>
      <c r="J198" s="593"/>
      <c r="K198" s="593"/>
      <c r="L198" s="593"/>
      <c r="M198" s="7"/>
      <c r="N198" s="7"/>
      <c r="O198" s="7"/>
      <c r="P198" s="7"/>
      <c r="Q198" s="7"/>
      <c r="R198" s="7"/>
      <c r="S198" s="7"/>
      <c r="T198" s="7"/>
      <c r="U198" s="593"/>
      <c r="V198" s="594"/>
      <c r="W198" s="594"/>
      <c r="X198" s="594"/>
      <c r="Y198" s="7"/>
    </row>
    <row r="199" spans="2:25" ht="15.95" customHeight="1" x14ac:dyDescent="0.15">
      <c r="B199" s="609"/>
      <c r="C199" s="605"/>
      <c r="D199" s="606"/>
      <c r="E199" s="158"/>
      <c r="F199" s="159"/>
      <c r="G199" s="7"/>
      <c r="H199" s="7"/>
      <c r="I199" s="7"/>
      <c r="J199" s="593"/>
      <c r="K199" s="593"/>
      <c r="L199" s="593"/>
      <c r="M199" s="7"/>
      <c r="N199" s="7"/>
      <c r="O199" s="7"/>
      <c r="P199" s="7"/>
      <c r="Q199" s="7"/>
      <c r="R199" s="7"/>
      <c r="S199" s="7"/>
      <c r="T199" s="7"/>
      <c r="U199" s="593"/>
      <c r="V199" s="594"/>
      <c r="W199" s="594"/>
      <c r="X199" s="594"/>
      <c r="Y199" s="7"/>
    </row>
    <row r="200" spans="2:25" ht="15.95" customHeight="1" x14ac:dyDescent="0.15">
      <c r="B200" s="609"/>
      <c r="C200" s="605"/>
      <c r="D200" s="606"/>
      <c r="E200" s="158"/>
      <c r="F200" s="159"/>
      <c r="G200" s="7"/>
      <c r="H200" s="7"/>
      <c r="I200" s="7"/>
      <c r="J200" s="593"/>
      <c r="K200" s="593"/>
      <c r="L200" s="593"/>
      <c r="M200" s="7"/>
      <c r="N200" s="7"/>
      <c r="O200" s="7"/>
      <c r="P200" s="7"/>
      <c r="Q200" s="7"/>
      <c r="R200" s="7"/>
      <c r="S200" s="7"/>
      <c r="T200" s="7"/>
      <c r="U200" s="593"/>
      <c r="V200" s="594"/>
      <c r="W200" s="594"/>
      <c r="X200" s="594"/>
      <c r="Y200" s="7"/>
    </row>
    <row r="201" spans="2:25" ht="15.95" customHeight="1" x14ac:dyDescent="0.15">
      <c r="B201" s="609"/>
      <c r="C201" s="605"/>
      <c r="D201" s="606"/>
      <c r="E201" s="158"/>
      <c r="F201" s="159"/>
      <c r="G201" s="7"/>
      <c r="H201" s="7"/>
      <c r="I201" s="7"/>
      <c r="J201" s="593"/>
      <c r="K201" s="593"/>
      <c r="L201" s="593"/>
      <c r="M201" s="7"/>
      <c r="N201" s="7"/>
      <c r="O201" s="7"/>
      <c r="P201" s="7"/>
      <c r="Q201" s="7"/>
      <c r="R201" s="7"/>
      <c r="S201" s="7"/>
      <c r="T201" s="7"/>
      <c r="U201" s="593"/>
      <c r="V201" s="594"/>
      <c r="W201" s="594"/>
      <c r="X201" s="594"/>
      <c r="Y201" s="7"/>
    </row>
    <row r="202" spans="2:25" ht="15.95" customHeight="1" x14ac:dyDescent="0.15">
      <c r="B202" s="610"/>
      <c r="C202" s="605"/>
      <c r="D202" s="606"/>
      <c r="E202" s="158"/>
      <c r="F202" s="159"/>
      <c r="G202" s="7"/>
      <c r="H202" s="7"/>
      <c r="I202" s="7"/>
      <c r="J202" s="593"/>
      <c r="K202" s="593"/>
      <c r="L202" s="593"/>
      <c r="M202" s="7"/>
      <c r="N202" s="7"/>
      <c r="O202" s="7"/>
      <c r="P202" s="7"/>
      <c r="Q202" s="7"/>
      <c r="R202" s="7"/>
      <c r="S202" s="7"/>
      <c r="T202" s="7"/>
      <c r="U202" s="593"/>
      <c r="V202" s="594"/>
      <c r="W202" s="594"/>
      <c r="X202" s="594"/>
      <c r="Y202" s="7"/>
    </row>
    <row r="203" spans="2:25" ht="15.95" customHeight="1" x14ac:dyDescent="0.15">
      <c r="B203" s="161"/>
      <c r="C203" s="24" t="s">
        <v>580</v>
      </c>
      <c r="D203" s="162"/>
      <c r="F203" s="162"/>
      <c r="G203" s="163"/>
      <c r="H203" s="163"/>
      <c r="I203" s="163"/>
      <c r="J203" s="163"/>
      <c r="K203" s="163"/>
      <c r="L203" s="163"/>
      <c r="M203" s="163"/>
      <c r="N203" s="163"/>
      <c r="O203" s="163"/>
      <c r="P203" s="164"/>
      <c r="Q203" s="36"/>
      <c r="R203" s="162"/>
      <c r="S203" s="162"/>
      <c r="T203" s="163"/>
      <c r="U203" s="165"/>
      <c r="V203" s="165"/>
      <c r="W203" s="165"/>
      <c r="X203" s="165"/>
      <c r="Y203" s="162"/>
    </row>
    <row r="204" spans="2:25" ht="15.95" customHeight="1" x14ac:dyDescent="0.15">
      <c r="B204" s="161"/>
      <c r="C204" s="4" t="s">
        <v>581</v>
      </c>
      <c r="D204" s="162"/>
      <c r="F204" s="162"/>
      <c r="G204" s="163"/>
      <c r="H204" s="163"/>
      <c r="I204" s="163"/>
      <c r="J204" s="163"/>
      <c r="K204" s="163"/>
      <c r="L204" s="163"/>
      <c r="M204" s="163"/>
      <c r="N204" s="163"/>
      <c r="O204" s="163"/>
      <c r="P204" s="164"/>
      <c r="Q204" s="36"/>
      <c r="R204" s="162"/>
      <c r="S204" s="162"/>
      <c r="T204" s="163"/>
      <c r="U204" s="165"/>
      <c r="V204" s="165"/>
      <c r="W204" s="165"/>
      <c r="X204" s="165"/>
      <c r="Y204" s="162"/>
    </row>
    <row r="205" spans="2:25" ht="15.95" customHeight="1" x14ac:dyDescent="0.15">
      <c r="B205" s="166"/>
      <c r="C205" s="18" t="s">
        <v>582</v>
      </c>
      <c r="D205" s="18"/>
      <c r="E205" s="18"/>
      <c r="F205" s="18"/>
      <c r="G205" s="18"/>
      <c r="H205" s="18"/>
      <c r="I205" s="18"/>
      <c r="J205" s="18"/>
      <c r="K205" s="18"/>
      <c r="L205" s="18"/>
      <c r="M205" s="18"/>
      <c r="N205" s="18"/>
      <c r="O205" s="18"/>
      <c r="P205" s="18"/>
      <c r="Q205" s="18"/>
      <c r="R205" s="18"/>
      <c r="S205" s="18"/>
      <c r="T205" s="18"/>
      <c r="U205" s="18"/>
      <c r="V205" s="18"/>
      <c r="W205" s="18"/>
      <c r="X205" s="18"/>
    </row>
    <row r="206" spans="2:25" ht="15.95" customHeight="1" x14ac:dyDescent="0.15">
      <c r="B206" s="18"/>
      <c r="C206" s="18" t="s">
        <v>583</v>
      </c>
      <c r="D206" s="18"/>
      <c r="E206" s="18"/>
      <c r="F206" s="18"/>
      <c r="G206" s="18"/>
      <c r="H206" s="18"/>
      <c r="I206" s="18"/>
      <c r="J206" s="18"/>
      <c r="K206" s="18"/>
      <c r="L206" s="18"/>
      <c r="M206" s="18"/>
      <c r="N206" s="18"/>
      <c r="O206" s="18"/>
      <c r="P206" s="18"/>
      <c r="Q206" s="18"/>
      <c r="R206" s="18"/>
      <c r="S206" s="18"/>
      <c r="T206" s="18"/>
      <c r="U206" s="18"/>
      <c r="V206" s="18"/>
      <c r="W206" s="18"/>
      <c r="X206" s="18"/>
    </row>
    <row r="207" spans="2:25" ht="15.95" customHeight="1" x14ac:dyDescent="0.15">
      <c r="B207" s="18"/>
      <c r="C207" s="18" t="s">
        <v>584</v>
      </c>
      <c r="D207" s="18"/>
      <c r="E207" s="18"/>
      <c r="F207" s="18"/>
      <c r="G207" s="18"/>
      <c r="H207" s="18"/>
      <c r="I207" s="18"/>
      <c r="J207" s="18"/>
      <c r="K207" s="18"/>
      <c r="L207" s="18"/>
      <c r="M207" s="18"/>
      <c r="N207" s="18"/>
      <c r="O207" s="18"/>
      <c r="P207" s="18"/>
      <c r="Q207" s="18"/>
      <c r="R207" s="18"/>
      <c r="S207" s="18"/>
      <c r="T207" s="18"/>
      <c r="U207" s="18"/>
      <c r="V207" s="18"/>
      <c r="W207" s="18"/>
      <c r="X207" s="18"/>
    </row>
    <row r="208" spans="2:25" ht="15.95" customHeight="1" x14ac:dyDescent="0.15">
      <c r="C208" s="1" t="s">
        <v>585</v>
      </c>
    </row>
  </sheetData>
  <dataConsolidate/>
  <mergeCells count="621">
    <mergeCell ref="C202:D202"/>
    <mergeCell ref="J202:L202"/>
    <mergeCell ref="U202:X202"/>
    <mergeCell ref="C200:D200"/>
    <mergeCell ref="J200:L200"/>
    <mergeCell ref="U200:X200"/>
    <mergeCell ref="C201:D201"/>
    <mergeCell ref="J201:L201"/>
    <mergeCell ref="U201:X201"/>
    <mergeCell ref="C198:D198"/>
    <mergeCell ref="J198:L198"/>
    <mergeCell ref="U198:X198"/>
    <mergeCell ref="C199:D199"/>
    <mergeCell ref="J199:L199"/>
    <mergeCell ref="U199:X199"/>
    <mergeCell ref="C196:D196"/>
    <mergeCell ref="J196:L196"/>
    <mergeCell ref="U196:X196"/>
    <mergeCell ref="C197:D197"/>
    <mergeCell ref="J197:L197"/>
    <mergeCell ref="U197:X197"/>
    <mergeCell ref="C194:D194"/>
    <mergeCell ref="J194:L194"/>
    <mergeCell ref="U194:X194"/>
    <mergeCell ref="C195:D195"/>
    <mergeCell ref="J195:L195"/>
    <mergeCell ref="U195:X195"/>
    <mergeCell ref="C192:D192"/>
    <mergeCell ref="J192:L192"/>
    <mergeCell ref="U192:X192"/>
    <mergeCell ref="C193:D193"/>
    <mergeCell ref="J193:L193"/>
    <mergeCell ref="U193:X193"/>
    <mergeCell ref="C190:D190"/>
    <mergeCell ref="J190:L190"/>
    <mergeCell ref="U190:X190"/>
    <mergeCell ref="C191:D191"/>
    <mergeCell ref="J191:L191"/>
    <mergeCell ref="U191:X191"/>
    <mergeCell ref="C188:D188"/>
    <mergeCell ref="J188:L188"/>
    <mergeCell ref="U188:X188"/>
    <mergeCell ref="C189:D189"/>
    <mergeCell ref="J189:L189"/>
    <mergeCell ref="U189:X189"/>
    <mergeCell ref="C186:D186"/>
    <mergeCell ref="J186:L186"/>
    <mergeCell ref="U186:X186"/>
    <mergeCell ref="C187:D187"/>
    <mergeCell ref="J187:L187"/>
    <mergeCell ref="U187:X187"/>
    <mergeCell ref="C184:D184"/>
    <mergeCell ref="J184:L184"/>
    <mergeCell ref="U184:X184"/>
    <mergeCell ref="C185:D185"/>
    <mergeCell ref="J185:L185"/>
    <mergeCell ref="U185:X185"/>
    <mergeCell ref="C182:D182"/>
    <mergeCell ref="J182:L182"/>
    <mergeCell ref="U182:X182"/>
    <mergeCell ref="C183:D183"/>
    <mergeCell ref="J183:L183"/>
    <mergeCell ref="U183:X183"/>
    <mergeCell ref="C180:D180"/>
    <mergeCell ref="J180:L180"/>
    <mergeCell ref="U180:X180"/>
    <mergeCell ref="C181:D181"/>
    <mergeCell ref="J181:L181"/>
    <mergeCell ref="U181:X181"/>
    <mergeCell ref="U178:X178"/>
    <mergeCell ref="C179:D179"/>
    <mergeCell ref="J179:L179"/>
    <mergeCell ref="U179:X179"/>
    <mergeCell ref="C176:D176"/>
    <mergeCell ref="J176:L176"/>
    <mergeCell ref="U176:X176"/>
    <mergeCell ref="C177:D177"/>
    <mergeCell ref="J177:L177"/>
    <mergeCell ref="U177:X177"/>
    <mergeCell ref="B169:B202"/>
    <mergeCell ref="C169:D169"/>
    <mergeCell ref="J169:L169"/>
    <mergeCell ref="U169:X169"/>
    <mergeCell ref="C170:D170"/>
    <mergeCell ref="J170:L170"/>
    <mergeCell ref="U170:X170"/>
    <mergeCell ref="C171:D171"/>
    <mergeCell ref="J171:L171"/>
    <mergeCell ref="U171:X171"/>
    <mergeCell ref="C174:D174"/>
    <mergeCell ref="J174:L174"/>
    <mergeCell ref="U174:X174"/>
    <mergeCell ref="C175:D175"/>
    <mergeCell ref="J175:L175"/>
    <mergeCell ref="U175:X175"/>
    <mergeCell ref="C172:D172"/>
    <mergeCell ref="J172:L172"/>
    <mergeCell ref="U172:X172"/>
    <mergeCell ref="C173:D173"/>
    <mergeCell ref="J173:L173"/>
    <mergeCell ref="U173:X173"/>
    <mergeCell ref="C178:D178"/>
    <mergeCell ref="J178:L178"/>
    <mergeCell ref="C167:D167"/>
    <mergeCell ref="J167:L167"/>
    <mergeCell ref="U167:X167"/>
    <mergeCell ref="C168:D168"/>
    <mergeCell ref="J168:L168"/>
    <mergeCell ref="U168:X168"/>
    <mergeCell ref="C165:D165"/>
    <mergeCell ref="J165:L165"/>
    <mergeCell ref="U165:X165"/>
    <mergeCell ref="C166:D166"/>
    <mergeCell ref="J166:L166"/>
    <mergeCell ref="U166:X166"/>
    <mergeCell ref="C163:D163"/>
    <mergeCell ref="J163:L163"/>
    <mergeCell ref="U163:X163"/>
    <mergeCell ref="C164:D164"/>
    <mergeCell ref="J164:L164"/>
    <mergeCell ref="U164:X164"/>
    <mergeCell ref="C161:D161"/>
    <mergeCell ref="J161:L161"/>
    <mergeCell ref="U161:X161"/>
    <mergeCell ref="C162:D162"/>
    <mergeCell ref="J162:L162"/>
    <mergeCell ref="U162:X162"/>
    <mergeCell ref="C159:D159"/>
    <mergeCell ref="J159:L159"/>
    <mergeCell ref="U159:X159"/>
    <mergeCell ref="C160:D160"/>
    <mergeCell ref="J160:L160"/>
    <mergeCell ref="U160:X160"/>
    <mergeCell ref="C157:D157"/>
    <mergeCell ref="J157:L157"/>
    <mergeCell ref="U157:X157"/>
    <mergeCell ref="C158:D158"/>
    <mergeCell ref="J158:L158"/>
    <mergeCell ref="U158:X158"/>
    <mergeCell ref="C155:D155"/>
    <mergeCell ref="J155:L155"/>
    <mergeCell ref="U155:X155"/>
    <mergeCell ref="C156:D156"/>
    <mergeCell ref="J156:L156"/>
    <mergeCell ref="U156:X156"/>
    <mergeCell ref="C153:D153"/>
    <mergeCell ref="J153:L153"/>
    <mergeCell ref="U153:X153"/>
    <mergeCell ref="C154:D154"/>
    <mergeCell ref="J154:L154"/>
    <mergeCell ref="U154:X154"/>
    <mergeCell ref="C151:D151"/>
    <mergeCell ref="J151:L151"/>
    <mergeCell ref="U151:X151"/>
    <mergeCell ref="C152:D152"/>
    <mergeCell ref="J152:L152"/>
    <mergeCell ref="U152:X152"/>
    <mergeCell ref="C149:D149"/>
    <mergeCell ref="J149:L149"/>
    <mergeCell ref="U149:X149"/>
    <mergeCell ref="C150:D150"/>
    <mergeCell ref="J150:L150"/>
    <mergeCell ref="U150:X150"/>
    <mergeCell ref="C147:D147"/>
    <mergeCell ref="J147:L147"/>
    <mergeCell ref="U147:X147"/>
    <mergeCell ref="C148:D148"/>
    <mergeCell ref="J148:L148"/>
    <mergeCell ref="U148:X148"/>
    <mergeCell ref="C145:D145"/>
    <mergeCell ref="J145:L145"/>
    <mergeCell ref="U145:X145"/>
    <mergeCell ref="C146:D146"/>
    <mergeCell ref="J146:L146"/>
    <mergeCell ref="U146:X146"/>
    <mergeCell ref="C143:D143"/>
    <mergeCell ref="J143:L143"/>
    <mergeCell ref="U143:X143"/>
    <mergeCell ref="C144:D144"/>
    <mergeCell ref="J144:L144"/>
    <mergeCell ref="U144:X144"/>
    <mergeCell ref="C141:D141"/>
    <mergeCell ref="J141:L141"/>
    <mergeCell ref="U141:X141"/>
    <mergeCell ref="C142:D142"/>
    <mergeCell ref="J142:L142"/>
    <mergeCell ref="U142:X142"/>
    <mergeCell ref="C139:D139"/>
    <mergeCell ref="J139:L139"/>
    <mergeCell ref="U139:X139"/>
    <mergeCell ref="C140:D140"/>
    <mergeCell ref="J140:L140"/>
    <mergeCell ref="U140:X140"/>
    <mergeCell ref="C137:D137"/>
    <mergeCell ref="J137:L137"/>
    <mergeCell ref="U137:X137"/>
    <mergeCell ref="C138:D138"/>
    <mergeCell ref="J138:L138"/>
    <mergeCell ref="U138:X138"/>
    <mergeCell ref="U135:X135"/>
    <mergeCell ref="C136:D136"/>
    <mergeCell ref="J136:L136"/>
    <mergeCell ref="U136:X136"/>
    <mergeCell ref="C133:D133"/>
    <mergeCell ref="J133:L133"/>
    <mergeCell ref="U133:X133"/>
    <mergeCell ref="C134:D134"/>
    <mergeCell ref="J134:L134"/>
    <mergeCell ref="U134:X134"/>
    <mergeCell ref="B129:B168"/>
    <mergeCell ref="C129:D129"/>
    <mergeCell ref="J129:L129"/>
    <mergeCell ref="U129:X129"/>
    <mergeCell ref="C130:D130"/>
    <mergeCell ref="J130:L130"/>
    <mergeCell ref="U130:X130"/>
    <mergeCell ref="C126:D126"/>
    <mergeCell ref="J126:L126"/>
    <mergeCell ref="U126:X126"/>
    <mergeCell ref="C127:D127"/>
    <mergeCell ref="J127:L127"/>
    <mergeCell ref="U127:X127"/>
    <mergeCell ref="C131:D131"/>
    <mergeCell ref="J131:L131"/>
    <mergeCell ref="U131:X131"/>
    <mergeCell ref="C132:D132"/>
    <mergeCell ref="J132:L132"/>
    <mergeCell ref="U132:X132"/>
    <mergeCell ref="C128:D128"/>
    <mergeCell ref="J128:L128"/>
    <mergeCell ref="U128:X128"/>
    <mergeCell ref="C135:D135"/>
    <mergeCell ref="J135:L135"/>
    <mergeCell ref="C124:D124"/>
    <mergeCell ref="J124:L124"/>
    <mergeCell ref="U124:X124"/>
    <mergeCell ref="C125:D125"/>
    <mergeCell ref="J125:L125"/>
    <mergeCell ref="U125:X125"/>
    <mergeCell ref="C122:D122"/>
    <mergeCell ref="J122:L122"/>
    <mergeCell ref="U122:X122"/>
    <mergeCell ref="C123:D123"/>
    <mergeCell ref="J123:L123"/>
    <mergeCell ref="U123:X123"/>
    <mergeCell ref="C120:D120"/>
    <mergeCell ref="J120:L120"/>
    <mergeCell ref="U120:X120"/>
    <mergeCell ref="C121:D121"/>
    <mergeCell ref="J121:L121"/>
    <mergeCell ref="U121:X121"/>
    <mergeCell ref="C118:D118"/>
    <mergeCell ref="J118:L118"/>
    <mergeCell ref="U118:X118"/>
    <mergeCell ref="C119:D119"/>
    <mergeCell ref="J119:L119"/>
    <mergeCell ref="U119:X119"/>
    <mergeCell ref="C116:D116"/>
    <mergeCell ref="J116:L116"/>
    <mergeCell ref="U116:X116"/>
    <mergeCell ref="C117:D117"/>
    <mergeCell ref="J117:L117"/>
    <mergeCell ref="U117:X117"/>
    <mergeCell ref="C114:D114"/>
    <mergeCell ref="J114:L114"/>
    <mergeCell ref="U114:X114"/>
    <mergeCell ref="C115:D115"/>
    <mergeCell ref="J115:L115"/>
    <mergeCell ref="U115:X115"/>
    <mergeCell ref="C112:D112"/>
    <mergeCell ref="J112:L112"/>
    <mergeCell ref="U112:X112"/>
    <mergeCell ref="C113:D113"/>
    <mergeCell ref="J113:L113"/>
    <mergeCell ref="U113:X113"/>
    <mergeCell ref="C110:D110"/>
    <mergeCell ref="J110:L110"/>
    <mergeCell ref="U110:X110"/>
    <mergeCell ref="C111:D111"/>
    <mergeCell ref="J111:L111"/>
    <mergeCell ref="U111:X111"/>
    <mergeCell ref="C108:D108"/>
    <mergeCell ref="J108:L108"/>
    <mergeCell ref="U108:X108"/>
    <mergeCell ref="C109:D109"/>
    <mergeCell ref="J109:L109"/>
    <mergeCell ref="U109:X109"/>
    <mergeCell ref="C106:D106"/>
    <mergeCell ref="J106:L106"/>
    <mergeCell ref="U106:X106"/>
    <mergeCell ref="C107:D107"/>
    <mergeCell ref="J107:L107"/>
    <mergeCell ref="U107:X107"/>
    <mergeCell ref="C104:D104"/>
    <mergeCell ref="J104:L104"/>
    <mergeCell ref="U104:X104"/>
    <mergeCell ref="C105:D105"/>
    <mergeCell ref="J105:L105"/>
    <mergeCell ref="U105:X105"/>
    <mergeCell ref="C102:D102"/>
    <mergeCell ref="J102:L102"/>
    <mergeCell ref="U102:X102"/>
    <mergeCell ref="C103:D103"/>
    <mergeCell ref="J103:L103"/>
    <mergeCell ref="U103:X103"/>
    <mergeCell ref="U94:X94"/>
    <mergeCell ref="C95:D95"/>
    <mergeCell ref="J95:L95"/>
    <mergeCell ref="U95:X95"/>
    <mergeCell ref="C100:D100"/>
    <mergeCell ref="J100:L100"/>
    <mergeCell ref="U100:X100"/>
    <mergeCell ref="C101:D101"/>
    <mergeCell ref="J101:L101"/>
    <mergeCell ref="U101:X101"/>
    <mergeCell ref="C98:D98"/>
    <mergeCell ref="J98:L98"/>
    <mergeCell ref="U98:X98"/>
    <mergeCell ref="C99:D99"/>
    <mergeCell ref="J99:L99"/>
    <mergeCell ref="U99:X99"/>
    <mergeCell ref="C92:D92"/>
    <mergeCell ref="J92:L92"/>
    <mergeCell ref="U92:X92"/>
    <mergeCell ref="C93:D93"/>
    <mergeCell ref="J93:L93"/>
    <mergeCell ref="U93:X93"/>
    <mergeCell ref="B89:B128"/>
    <mergeCell ref="C89:D89"/>
    <mergeCell ref="J89:L89"/>
    <mergeCell ref="U89:X89"/>
    <mergeCell ref="C90:D90"/>
    <mergeCell ref="J90:L90"/>
    <mergeCell ref="U90:X90"/>
    <mergeCell ref="C91:D91"/>
    <mergeCell ref="J91:L91"/>
    <mergeCell ref="U91:X91"/>
    <mergeCell ref="C96:D96"/>
    <mergeCell ref="J96:L96"/>
    <mergeCell ref="U96:X96"/>
    <mergeCell ref="C97:D97"/>
    <mergeCell ref="J97:L97"/>
    <mergeCell ref="U97:X97"/>
    <mergeCell ref="C94:D94"/>
    <mergeCell ref="J94:L94"/>
    <mergeCell ref="C87:D87"/>
    <mergeCell ref="J87:L87"/>
    <mergeCell ref="U87:X87"/>
    <mergeCell ref="C88:D88"/>
    <mergeCell ref="J88:L88"/>
    <mergeCell ref="U88:X88"/>
    <mergeCell ref="C85:D85"/>
    <mergeCell ref="J85:L85"/>
    <mergeCell ref="U85:X85"/>
    <mergeCell ref="C86:D86"/>
    <mergeCell ref="J86:L86"/>
    <mergeCell ref="U86:X86"/>
    <mergeCell ref="C83:D83"/>
    <mergeCell ref="J83:L83"/>
    <mergeCell ref="U83:X83"/>
    <mergeCell ref="C84:D84"/>
    <mergeCell ref="J84:L84"/>
    <mergeCell ref="U84:X84"/>
    <mergeCell ref="C81:D81"/>
    <mergeCell ref="J81:L81"/>
    <mergeCell ref="U81:X81"/>
    <mergeCell ref="C82:D82"/>
    <mergeCell ref="J82:L82"/>
    <mergeCell ref="U82:X82"/>
    <mergeCell ref="C79:D79"/>
    <mergeCell ref="J79:L79"/>
    <mergeCell ref="U79:X79"/>
    <mergeCell ref="C80:D80"/>
    <mergeCell ref="J80:L80"/>
    <mergeCell ref="U80:X80"/>
    <mergeCell ref="C77:D77"/>
    <mergeCell ref="J77:L77"/>
    <mergeCell ref="U77:X77"/>
    <mergeCell ref="C78:D78"/>
    <mergeCell ref="J78:L78"/>
    <mergeCell ref="U78:X78"/>
    <mergeCell ref="C75:D75"/>
    <mergeCell ref="J75:L75"/>
    <mergeCell ref="U75:X75"/>
    <mergeCell ref="C76:D76"/>
    <mergeCell ref="J76:L76"/>
    <mergeCell ref="U76:X76"/>
    <mergeCell ref="C73:D73"/>
    <mergeCell ref="J73:L73"/>
    <mergeCell ref="U73:X73"/>
    <mergeCell ref="C74:D74"/>
    <mergeCell ref="J74:L74"/>
    <mergeCell ref="U74:X74"/>
    <mergeCell ref="C71:D71"/>
    <mergeCell ref="J71:L71"/>
    <mergeCell ref="U71:X71"/>
    <mergeCell ref="C72:D72"/>
    <mergeCell ref="J72:L72"/>
    <mergeCell ref="U72:X72"/>
    <mergeCell ref="C69:D69"/>
    <mergeCell ref="J69:L69"/>
    <mergeCell ref="U69:X69"/>
    <mergeCell ref="C70:D70"/>
    <mergeCell ref="J70:L70"/>
    <mergeCell ref="U70:X70"/>
    <mergeCell ref="C67:D67"/>
    <mergeCell ref="J67:L67"/>
    <mergeCell ref="U67:X67"/>
    <mergeCell ref="C68:D68"/>
    <mergeCell ref="J68:L68"/>
    <mergeCell ref="U68:X68"/>
    <mergeCell ref="C65:D65"/>
    <mergeCell ref="J65:L65"/>
    <mergeCell ref="U65:X65"/>
    <mergeCell ref="C66:D66"/>
    <mergeCell ref="J66:L66"/>
    <mergeCell ref="U66:X66"/>
    <mergeCell ref="C63:D63"/>
    <mergeCell ref="J63:L63"/>
    <mergeCell ref="U63:X63"/>
    <mergeCell ref="C64:D64"/>
    <mergeCell ref="J64:L64"/>
    <mergeCell ref="U64:X64"/>
    <mergeCell ref="C61:D61"/>
    <mergeCell ref="J61:L61"/>
    <mergeCell ref="U61:X61"/>
    <mergeCell ref="C62:D62"/>
    <mergeCell ref="J62:L62"/>
    <mergeCell ref="U62:X62"/>
    <mergeCell ref="C59:D59"/>
    <mergeCell ref="J59:L59"/>
    <mergeCell ref="U59:X59"/>
    <mergeCell ref="C60:D60"/>
    <mergeCell ref="J60:L60"/>
    <mergeCell ref="U60:X60"/>
    <mergeCell ref="C57:D57"/>
    <mergeCell ref="J57:L57"/>
    <mergeCell ref="U57:X57"/>
    <mergeCell ref="C58:D58"/>
    <mergeCell ref="J58:L58"/>
    <mergeCell ref="U58:X58"/>
    <mergeCell ref="J55:L55"/>
    <mergeCell ref="U55:X55"/>
    <mergeCell ref="C56:D56"/>
    <mergeCell ref="J56:L56"/>
    <mergeCell ref="U56:X56"/>
    <mergeCell ref="C53:D53"/>
    <mergeCell ref="J53:L53"/>
    <mergeCell ref="U53:X53"/>
    <mergeCell ref="C54:D54"/>
    <mergeCell ref="J54:L54"/>
    <mergeCell ref="U54:X54"/>
    <mergeCell ref="B49:B88"/>
    <mergeCell ref="C49:D49"/>
    <mergeCell ref="J49:L49"/>
    <mergeCell ref="U49:X49"/>
    <mergeCell ref="C50:D50"/>
    <mergeCell ref="J50:L50"/>
    <mergeCell ref="U50:X50"/>
    <mergeCell ref="C46:D46"/>
    <mergeCell ref="J46:L46"/>
    <mergeCell ref="U46:X46"/>
    <mergeCell ref="C47:D47"/>
    <mergeCell ref="J47:L47"/>
    <mergeCell ref="U47:X47"/>
    <mergeCell ref="B5:B48"/>
    <mergeCell ref="C51:D51"/>
    <mergeCell ref="J51:L51"/>
    <mergeCell ref="U51:X51"/>
    <mergeCell ref="C52:D52"/>
    <mergeCell ref="J52:L52"/>
    <mergeCell ref="U52:X52"/>
    <mergeCell ref="C48:D48"/>
    <mergeCell ref="J48:L48"/>
    <mergeCell ref="U48:X48"/>
    <mergeCell ref="C55:D55"/>
    <mergeCell ref="C44:D44"/>
    <mergeCell ref="J44:L44"/>
    <mergeCell ref="U44:X44"/>
    <mergeCell ref="C45:D45"/>
    <mergeCell ref="J45:L45"/>
    <mergeCell ref="U45:X45"/>
    <mergeCell ref="C42:D42"/>
    <mergeCell ref="J42:L42"/>
    <mergeCell ref="U42:X42"/>
    <mergeCell ref="C43:D43"/>
    <mergeCell ref="J43:L43"/>
    <mergeCell ref="U43:X43"/>
    <mergeCell ref="C40:D40"/>
    <mergeCell ref="J40:L40"/>
    <mergeCell ref="U40:X40"/>
    <mergeCell ref="C41:D41"/>
    <mergeCell ref="J41:L41"/>
    <mergeCell ref="U41:X41"/>
    <mergeCell ref="C38:D38"/>
    <mergeCell ref="J38:L38"/>
    <mergeCell ref="U38:X38"/>
    <mergeCell ref="C39:D39"/>
    <mergeCell ref="J39:L39"/>
    <mergeCell ref="U39:X39"/>
    <mergeCell ref="C36:D36"/>
    <mergeCell ref="J36:L36"/>
    <mergeCell ref="U36:X36"/>
    <mergeCell ref="C37:D37"/>
    <mergeCell ref="J37:L37"/>
    <mergeCell ref="U37:X37"/>
    <mergeCell ref="C34:D34"/>
    <mergeCell ref="J34:L34"/>
    <mergeCell ref="U34:X34"/>
    <mergeCell ref="C35:D35"/>
    <mergeCell ref="J35:L35"/>
    <mergeCell ref="U35:X35"/>
    <mergeCell ref="C32:D32"/>
    <mergeCell ref="J32:L32"/>
    <mergeCell ref="U32:X32"/>
    <mergeCell ref="C33:D33"/>
    <mergeCell ref="J33:L33"/>
    <mergeCell ref="U33:X33"/>
    <mergeCell ref="C30:D30"/>
    <mergeCell ref="J30:L30"/>
    <mergeCell ref="U30:X30"/>
    <mergeCell ref="C31:D31"/>
    <mergeCell ref="J31:L31"/>
    <mergeCell ref="U31:X31"/>
    <mergeCell ref="C28:D28"/>
    <mergeCell ref="J28:L28"/>
    <mergeCell ref="U28:X28"/>
    <mergeCell ref="C29:D29"/>
    <mergeCell ref="J29:L29"/>
    <mergeCell ref="U29:X29"/>
    <mergeCell ref="C26:D26"/>
    <mergeCell ref="J26:L26"/>
    <mergeCell ref="U26:X26"/>
    <mergeCell ref="C27:D27"/>
    <mergeCell ref="J27:L27"/>
    <mergeCell ref="U27:X27"/>
    <mergeCell ref="C24:D24"/>
    <mergeCell ref="J24:L24"/>
    <mergeCell ref="U24:X24"/>
    <mergeCell ref="C25:D25"/>
    <mergeCell ref="J25:L25"/>
    <mergeCell ref="U25:X25"/>
    <mergeCell ref="C22:D22"/>
    <mergeCell ref="J22:L22"/>
    <mergeCell ref="U22:X22"/>
    <mergeCell ref="C23:D23"/>
    <mergeCell ref="J23:L23"/>
    <mergeCell ref="U23:X23"/>
    <mergeCell ref="C20:D20"/>
    <mergeCell ref="J20:L20"/>
    <mergeCell ref="U20:X20"/>
    <mergeCell ref="C21:D21"/>
    <mergeCell ref="J21:L21"/>
    <mergeCell ref="U21:X21"/>
    <mergeCell ref="C18:D18"/>
    <mergeCell ref="J18:L18"/>
    <mergeCell ref="U18:X18"/>
    <mergeCell ref="C19:D19"/>
    <mergeCell ref="J19:L19"/>
    <mergeCell ref="U19:X19"/>
    <mergeCell ref="C16:D16"/>
    <mergeCell ref="J16:L16"/>
    <mergeCell ref="U16:X16"/>
    <mergeCell ref="C17:D17"/>
    <mergeCell ref="J17:L17"/>
    <mergeCell ref="U17:X17"/>
    <mergeCell ref="C14:D14"/>
    <mergeCell ref="J14:L14"/>
    <mergeCell ref="U14:X14"/>
    <mergeCell ref="C15:D15"/>
    <mergeCell ref="J15:L15"/>
    <mergeCell ref="U15:X15"/>
    <mergeCell ref="C13:D13"/>
    <mergeCell ref="J13:L13"/>
    <mergeCell ref="U13:X13"/>
    <mergeCell ref="C10:D10"/>
    <mergeCell ref="J10:L10"/>
    <mergeCell ref="U10:X10"/>
    <mergeCell ref="C11:D11"/>
    <mergeCell ref="J11:L11"/>
    <mergeCell ref="U11:X11"/>
    <mergeCell ref="C9:D9"/>
    <mergeCell ref="J9:L9"/>
    <mergeCell ref="U9:X9"/>
    <mergeCell ref="P5:S6"/>
    <mergeCell ref="T5:X6"/>
    <mergeCell ref="C5:D8"/>
    <mergeCell ref="E5:E8"/>
    <mergeCell ref="C12:D12"/>
    <mergeCell ref="J12:L12"/>
    <mergeCell ref="U12:X12"/>
    <mergeCell ref="Y5:Y8"/>
    <mergeCell ref="G7:G8"/>
    <mergeCell ref="H7:H8"/>
    <mergeCell ref="I7:I8"/>
    <mergeCell ref="J7:L8"/>
    <mergeCell ref="M7:M8"/>
    <mergeCell ref="N7:N8"/>
    <mergeCell ref="O7:O8"/>
    <mergeCell ref="F4:H4"/>
    <mergeCell ref="I4:J4"/>
    <mergeCell ref="K4:N4"/>
    <mergeCell ref="P4:S4"/>
    <mergeCell ref="F5:F8"/>
    <mergeCell ref="G5:H6"/>
    <mergeCell ref="I5:N6"/>
    <mergeCell ref="P7:Q7"/>
    <mergeCell ref="R7:R8"/>
    <mergeCell ref="S7:S8"/>
    <mergeCell ref="T7:T8"/>
    <mergeCell ref="U7:X8"/>
    <mergeCell ref="B2:X2"/>
    <mergeCell ref="B3:E3"/>
    <mergeCell ref="F3:H3"/>
    <mergeCell ref="I3:J3"/>
    <mergeCell ref="K3:N3"/>
    <mergeCell ref="O3:O4"/>
    <mergeCell ref="P3:S3"/>
    <mergeCell ref="T3:W4"/>
    <mergeCell ref="X3:Y4"/>
    <mergeCell ref="B4:E4"/>
  </mergeCells>
  <phoneticPr fontId="10"/>
  <dataValidations count="1">
    <dataValidation type="list" errorStyle="warning" allowBlank="1" showInputMessage="1" showErrorMessage="1" error="選択出来ません" sqref="H9:H202" xr:uid="{EB067AD5-98EF-4742-B113-C8F8BDC3F048}">
      <formula1>INDIRECT(G9)</formula1>
    </dataValidation>
  </dataValidations>
  <printOptions horizontalCentered="1" verticalCentered="1"/>
  <pageMargins left="0.19685039370078741" right="0.19685039370078741" top="0.78740157480314965" bottom="0" header="0.51181102362204722" footer="0.27559055118110237"/>
  <headerFooter alignWithMargins="0"/>
  <rowBreaks count="4" manualBreakCount="4">
    <brk id="48" min="1" max="24" man="1"/>
    <brk id="88" min="1" max="24" man="1"/>
    <brk id="128" min="1" max="24" man="1"/>
    <brk id="168" min="1" max="2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46C2C-A702-47DF-9F76-FDAF3204D102}">
  <dimension ref="B1:X46"/>
  <sheetViews>
    <sheetView showGridLines="0" showZeros="0" view="pageBreakPreview" zoomScale="85" zoomScaleNormal="70" zoomScaleSheetLayoutView="85" workbookViewId="0">
      <selection activeCell="Q150" sqref="Q150:Y150"/>
    </sheetView>
  </sheetViews>
  <sheetFormatPr defaultColWidth="9" defaultRowHeight="15.95" customHeight="1" x14ac:dyDescent="0.15"/>
  <cols>
    <col min="1" max="1" width="1.75" style="24" customWidth="1"/>
    <col min="2" max="2" width="4.125" style="24" customWidth="1"/>
    <col min="3" max="3" width="3.25" style="24" customWidth="1"/>
    <col min="4" max="4" width="3.375" style="24" customWidth="1"/>
    <col min="5" max="5" width="6" style="24" customWidth="1"/>
    <col min="6" max="6" width="6.625" style="24" customWidth="1"/>
    <col min="7" max="8" width="10.375" style="24" customWidth="1"/>
    <col min="9" max="9" width="11.625" style="24" customWidth="1"/>
    <col min="10" max="10" width="10.875" style="24" customWidth="1"/>
    <col min="11" max="11" width="11.25" style="24" customWidth="1"/>
    <col min="12" max="13" width="14.875" style="24" customWidth="1"/>
    <col min="14" max="15" width="10" style="24" customWidth="1"/>
    <col min="16" max="16" width="5.5" style="24" customWidth="1"/>
    <col min="17" max="17" width="5.125" style="24" customWidth="1"/>
    <col min="18" max="18" width="4.625" style="24" customWidth="1"/>
    <col min="19" max="20" width="6.625" style="24" customWidth="1"/>
    <col min="21" max="21" width="4.125" style="24" customWidth="1"/>
    <col min="22" max="22" width="6.375" style="24" customWidth="1"/>
    <col min="23" max="23" width="5" style="24" customWidth="1"/>
    <col min="24" max="24" width="11.5" style="24" customWidth="1"/>
    <col min="25" max="25" width="11.25" style="24" customWidth="1"/>
    <col min="26" max="16384" width="9" style="24"/>
  </cols>
  <sheetData>
    <row r="1" spans="2:24" ht="9.75" customHeight="1" x14ac:dyDescent="0.15">
      <c r="W1" s="18"/>
      <c r="X1" s="18"/>
    </row>
    <row r="2" spans="2:24" ht="24.75" customHeight="1" x14ac:dyDescent="0.15">
      <c r="B2" s="561" t="s">
        <v>586</v>
      </c>
      <c r="C2" s="561"/>
      <c r="D2" s="561"/>
      <c r="E2" s="561"/>
      <c r="F2" s="561"/>
      <c r="G2" s="561"/>
      <c r="H2" s="561"/>
      <c r="I2" s="561"/>
      <c r="J2" s="560"/>
      <c r="K2" s="560"/>
      <c r="L2" s="560"/>
      <c r="M2" s="560"/>
      <c r="N2" s="560"/>
      <c r="O2" s="560"/>
      <c r="P2" s="560"/>
      <c r="Q2" s="560"/>
      <c r="R2" s="560"/>
      <c r="S2" s="560"/>
      <c r="T2" s="560"/>
      <c r="U2" s="560"/>
      <c r="V2" s="560"/>
    </row>
    <row r="3" spans="2:24" ht="20.100000000000001" customHeight="1" x14ac:dyDescent="0.15">
      <c r="B3" s="471" t="s">
        <v>345</v>
      </c>
      <c r="C3" s="472"/>
      <c r="D3" s="472"/>
      <c r="E3" s="473"/>
      <c r="F3" s="264" t="s">
        <v>106</v>
      </c>
      <c r="G3" s="265"/>
      <c r="H3" s="265"/>
      <c r="I3" s="266"/>
      <c r="J3" s="40" t="s">
        <v>346</v>
      </c>
      <c r="K3" s="286" t="s">
        <v>108</v>
      </c>
      <c r="L3" s="286"/>
      <c r="M3" s="479" t="s">
        <v>587</v>
      </c>
      <c r="N3" s="481"/>
      <c r="O3" s="611" t="s">
        <v>74</v>
      </c>
      <c r="P3" s="275"/>
      <c r="Q3" s="275"/>
      <c r="R3" s="276"/>
      <c r="S3" s="491" t="s">
        <v>10</v>
      </c>
      <c r="T3" s="492"/>
      <c r="U3" s="492"/>
      <c r="V3" s="493"/>
      <c r="W3" s="298">
        <v>45638</v>
      </c>
      <c r="X3" s="300"/>
    </row>
    <row r="4" spans="2:24" ht="20.100000000000001" customHeight="1" x14ac:dyDescent="0.15">
      <c r="B4" s="503" t="s">
        <v>348</v>
      </c>
      <c r="C4" s="504"/>
      <c r="D4" s="504"/>
      <c r="E4" s="505"/>
      <c r="F4" s="268" t="s">
        <v>107</v>
      </c>
      <c r="G4" s="269"/>
      <c r="H4" s="269"/>
      <c r="I4" s="291"/>
      <c r="J4" s="41" t="s">
        <v>349</v>
      </c>
      <c r="K4" s="286" t="s">
        <v>109</v>
      </c>
      <c r="L4" s="286"/>
      <c r="M4" s="482"/>
      <c r="N4" s="484"/>
      <c r="O4" s="277" t="s">
        <v>75</v>
      </c>
      <c r="P4" s="278"/>
      <c r="Q4" s="278"/>
      <c r="R4" s="279"/>
      <c r="S4" s="569"/>
      <c r="T4" s="570"/>
      <c r="U4" s="570"/>
      <c r="V4" s="571"/>
      <c r="W4" s="612"/>
      <c r="X4" s="613"/>
    </row>
    <row r="5" spans="2:24" ht="30" customHeight="1" x14ac:dyDescent="0.15">
      <c r="B5" s="608" t="s">
        <v>460</v>
      </c>
      <c r="C5" s="603" t="s">
        <v>461</v>
      </c>
      <c r="D5" s="604"/>
      <c r="E5" s="575" t="s">
        <v>588</v>
      </c>
      <c r="F5" s="575" t="s">
        <v>463</v>
      </c>
      <c r="G5" s="603" t="s">
        <v>589</v>
      </c>
      <c r="H5" s="617"/>
      <c r="I5" s="618"/>
      <c r="J5" s="471" t="s">
        <v>590</v>
      </c>
      <c r="K5" s="472"/>
      <c r="L5" s="472"/>
      <c r="M5" s="472"/>
      <c r="N5" s="595" t="s">
        <v>460</v>
      </c>
      <c r="O5" s="597"/>
      <c r="P5" s="587" t="s">
        <v>591</v>
      </c>
      <c r="Q5" s="601"/>
      <c r="R5" s="601"/>
      <c r="S5" s="601"/>
      <c r="T5" s="601"/>
      <c r="U5" s="588"/>
      <c r="V5" s="587" t="s">
        <v>469</v>
      </c>
      <c r="W5" s="601"/>
      <c r="X5" s="588"/>
    </row>
    <row r="6" spans="2:24" ht="16.5" customHeight="1" x14ac:dyDescent="0.15">
      <c r="B6" s="609"/>
      <c r="C6" s="614"/>
      <c r="D6" s="604"/>
      <c r="E6" s="615"/>
      <c r="F6" s="615"/>
      <c r="G6" s="587" t="s">
        <v>357</v>
      </c>
      <c r="H6" s="588"/>
      <c r="I6" s="509" t="s">
        <v>8</v>
      </c>
      <c r="J6" s="477" t="s">
        <v>592</v>
      </c>
      <c r="K6" s="477"/>
      <c r="L6" s="579" t="s">
        <v>593</v>
      </c>
      <c r="M6" s="579"/>
      <c r="N6" s="509" t="s">
        <v>594</v>
      </c>
      <c r="O6" s="577"/>
      <c r="P6" s="592" t="s">
        <v>477</v>
      </c>
      <c r="Q6" s="509" t="s">
        <v>595</v>
      </c>
      <c r="R6" s="509"/>
      <c r="S6" s="509"/>
      <c r="T6" s="509"/>
      <c r="U6" s="509"/>
      <c r="V6" s="603"/>
      <c r="W6" s="617"/>
      <c r="X6" s="618"/>
    </row>
    <row r="7" spans="2:24" ht="16.5" customHeight="1" x14ac:dyDescent="0.15">
      <c r="B7" s="609"/>
      <c r="C7" s="572"/>
      <c r="D7" s="573"/>
      <c r="E7" s="616"/>
      <c r="F7" s="616"/>
      <c r="G7" s="589"/>
      <c r="H7" s="590"/>
      <c r="I7" s="577"/>
      <c r="J7" s="578"/>
      <c r="K7" s="578"/>
      <c r="L7" s="578"/>
      <c r="M7" s="578"/>
      <c r="N7" s="157" t="s">
        <v>12</v>
      </c>
      <c r="O7" s="157" t="s">
        <v>14</v>
      </c>
      <c r="P7" s="620"/>
      <c r="Q7" s="577"/>
      <c r="R7" s="577"/>
      <c r="S7" s="577"/>
      <c r="T7" s="577"/>
      <c r="U7" s="577"/>
      <c r="V7" s="154"/>
      <c r="W7" s="167"/>
      <c r="X7" s="168"/>
    </row>
    <row r="8" spans="2:24" ht="15.95" customHeight="1" x14ac:dyDescent="0.15">
      <c r="B8" s="609"/>
      <c r="C8" s="338" t="s">
        <v>76</v>
      </c>
      <c r="D8" s="339"/>
      <c r="E8" s="7">
        <v>1</v>
      </c>
      <c r="F8" s="169">
        <v>0</v>
      </c>
      <c r="G8" s="7" t="s">
        <v>446</v>
      </c>
      <c r="H8" s="7" t="s">
        <v>52</v>
      </c>
      <c r="I8" s="7" t="s">
        <v>448</v>
      </c>
      <c r="J8" s="593" t="s">
        <v>53</v>
      </c>
      <c r="K8" s="593"/>
      <c r="L8" s="619" t="s">
        <v>596</v>
      </c>
      <c r="M8" s="339"/>
      <c r="N8" s="7" t="s">
        <v>452</v>
      </c>
      <c r="O8" s="7" t="s">
        <v>452</v>
      </c>
      <c r="P8" s="7"/>
      <c r="Q8" s="593"/>
      <c r="R8" s="593"/>
      <c r="S8" s="593"/>
      <c r="T8" s="593"/>
      <c r="U8" s="593"/>
      <c r="V8" s="338" t="s">
        <v>597</v>
      </c>
      <c r="W8" s="607"/>
      <c r="X8" s="339"/>
    </row>
    <row r="9" spans="2:24" ht="15.95" customHeight="1" x14ac:dyDescent="0.15">
      <c r="B9" s="609"/>
      <c r="C9" s="338" t="s">
        <v>69</v>
      </c>
      <c r="D9" s="339"/>
      <c r="E9" s="7">
        <v>1</v>
      </c>
      <c r="F9" s="169">
        <v>40.900001525878906</v>
      </c>
      <c r="G9" s="7" t="s">
        <v>446</v>
      </c>
      <c r="H9" s="7" t="s">
        <v>51</v>
      </c>
      <c r="I9" s="7" t="s">
        <v>450</v>
      </c>
      <c r="J9" s="593" t="s">
        <v>53</v>
      </c>
      <c r="K9" s="593"/>
      <c r="L9" s="619" t="s">
        <v>596</v>
      </c>
      <c r="M9" s="339"/>
      <c r="N9" s="7" t="s">
        <v>452</v>
      </c>
      <c r="O9" s="7" t="s">
        <v>452</v>
      </c>
      <c r="P9" s="7"/>
      <c r="Q9" s="593"/>
      <c r="R9" s="593"/>
      <c r="S9" s="593"/>
      <c r="T9" s="593"/>
      <c r="U9" s="593"/>
      <c r="V9" s="338" t="s">
        <v>598</v>
      </c>
      <c r="W9" s="607"/>
      <c r="X9" s="339"/>
    </row>
    <row r="10" spans="2:24" ht="15.95" customHeight="1" x14ac:dyDescent="0.15">
      <c r="B10" s="609"/>
      <c r="C10" s="338"/>
      <c r="D10" s="339"/>
      <c r="E10" s="7"/>
      <c r="F10" s="169"/>
      <c r="G10" s="7"/>
      <c r="H10" s="7"/>
      <c r="I10" s="7"/>
      <c r="J10" s="593"/>
      <c r="K10" s="593"/>
      <c r="L10" s="619"/>
      <c r="M10" s="339"/>
      <c r="N10" s="7"/>
      <c r="O10" s="7"/>
      <c r="P10" s="7"/>
      <c r="Q10" s="593"/>
      <c r="R10" s="593"/>
      <c r="S10" s="593"/>
      <c r="T10" s="593"/>
      <c r="U10" s="593"/>
      <c r="V10" s="338"/>
      <c r="W10" s="607"/>
      <c r="X10" s="339"/>
    </row>
    <row r="11" spans="2:24" ht="15.95" customHeight="1" x14ac:dyDescent="0.15">
      <c r="B11" s="609"/>
      <c r="C11" s="338"/>
      <c r="D11" s="339"/>
      <c r="E11" s="7"/>
      <c r="F11" s="169"/>
      <c r="G11" s="7"/>
      <c r="H11" s="7"/>
      <c r="I11" s="7"/>
      <c r="J11" s="593"/>
      <c r="K11" s="593"/>
      <c r="L11" s="619"/>
      <c r="M11" s="339"/>
      <c r="N11" s="7"/>
      <c r="O11" s="7"/>
      <c r="P11" s="7"/>
      <c r="Q11" s="593"/>
      <c r="R11" s="593"/>
      <c r="S11" s="593"/>
      <c r="T11" s="593"/>
      <c r="U11" s="593"/>
      <c r="V11" s="338"/>
      <c r="W11" s="607"/>
      <c r="X11" s="339"/>
    </row>
    <row r="12" spans="2:24" ht="15.95" customHeight="1" x14ac:dyDescent="0.15">
      <c r="B12" s="609"/>
      <c r="C12" s="338"/>
      <c r="D12" s="339"/>
      <c r="E12" s="7"/>
      <c r="F12" s="169"/>
      <c r="G12" s="7"/>
      <c r="H12" s="7"/>
      <c r="I12" s="7"/>
      <c r="J12" s="593"/>
      <c r="K12" s="593"/>
      <c r="L12" s="619"/>
      <c r="M12" s="339"/>
      <c r="N12" s="7"/>
      <c r="O12" s="7"/>
      <c r="P12" s="7"/>
      <c r="Q12" s="593"/>
      <c r="R12" s="593"/>
      <c r="S12" s="593"/>
      <c r="T12" s="593"/>
      <c r="U12" s="593"/>
      <c r="V12" s="338"/>
      <c r="W12" s="607"/>
      <c r="X12" s="339"/>
    </row>
    <row r="13" spans="2:24" ht="15.95" customHeight="1" x14ac:dyDescent="0.15">
      <c r="B13" s="609"/>
      <c r="C13" s="338"/>
      <c r="D13" s="339"/>
      <c r="E13" s="7"/>
      <c r="F13" s="169"/>
      <c r="G13" s="7"/>
      <c r="H13" s="7"/>
      <c r="I13" s="7"/>
      <c r="J13" s="593"/>
      <c r="K13" s="593"/>
      <c r="L13" s="593"/>
      <c r="M13" s="593"/>
      <c r="N13" s="7"/>
      <c r="O13" s="7"/>
      <c r="P13" s="7"/>
      <c r="Q13" s="593"/>
      <c r="R13" s="593"/>
      <c r="S13" s="593"/>
      <c r="T13" s="593"/>
      <c r="U13" s="593"/>
      <c r="V13" s="338"/>
      <c r="W13" s="607"/>
      <c r="X13" s="339"/>
    </row>
    <row r="14" spans="2:24" ht="15.95" customHeight="1" x14ac:dyDescent="0.15">
      <c r="B14" s="609"/>
      <c r="C14" s="338"/>
      <c r="D14" s="339"/>
      <c r="E14" s="7"/>
      <c r="F14" s="169"/>
      <c r="G14" s="7"/>
      <c r="H14" s="7"/>
      <c r="I14" s="7"/>
      <c r="J14" s="593"/>
      <c r="K14" s="593"/>
      <c r="L14" s="593"/>
      <c r="M14" s="593"/>
      <c r="N14" s="7"/>
      <c r="O14" s="7"/>
      <c r="P14" s="7"/>
      <c r="Q14" s="593"/>
      <c r="R14" s="593"/>
      <c r="S14" s="593"/>
      <c r="T14" s="593"/>
      <c r="U14" s="593"/>
      <c r="V14" s="338"/>
      <c r="W14" s="607"/>
      <c r="X14" s="339"/>
    </row>
    <row r="15" spans="2:24" ht="15.95" customHeight="1" x14ac:dyDescent="0.15">
      <c r="B15" s="609"/>
      <c r="C15" s="338"/>
      <c r="D15" s="339"/>
      <c r="E15" s="7"/>
      <c r="F15" s="169"/>
      <c r="G15" s="7"/>
      <c r="H15" s="7"/>
      <c r="I15" s="7"/>
      <c r="J15" s="593"/>
      <c r="K15" s="593"/>
      <c r="L15" s="593"/>
      <c r="M15" s="593"/>
      <c r="N15" s="7"/>
      <c r="O15" s="7"/>
      <c r="P15" s="7"/>
      <c r="Q15" s="593"/>
      <c r="R15" s="593"/>
      <c r="S15" s="593"/>
      <c r="T15" s="593"/>
      <c r="U15" s="593"/>
      <c r="V15" s="338"/>
      <c r="W15" s="607"/>
      <c r="X15" s="339"/>
    </row>
    <row r="16" spans="2:24" ht="15.95" customHeight="1" x14ac:dyDescent="0.15">
      <c r="B16" s="609"/>
      <c r="C16" s="338"/>
      <c r="D16" s="339"/>
      <c r="E16" s="7"/>
      <c r="F16" s="169"/>
      <c r="G16" s="7"/>
      <c r="H16" s="7"/>
      <c r="I16" s="7"/>
      <c r="J16" s="593"/>
      <c r="K16" s="593"/>
      <c r="L16" s="593"/>
      <c r="M16" s="593"/>
      <c r="N16" s="7"/>
      <c r="O16" s="7"/>
      <c r="P16" s="7"/>
      <c r="Q16" s="593"/>
      <c r="R16" s="593"/>
      <c r="S16" s="593"/>
      <c r="T16" s="593"/>
      <c r="U16" s="593"/>
      <c r="V16" s="338"/>
      <c r="W16" s="607"/>
      <c r="X16" s="339"/>
    </row>
    <row r="17" spans="2:24" ht="15.95" customHeight="1" x14ac:dyDescent="0.15">
      <c r="B17" s="609"/>
      <c r="C17" s="338"/>
      <c r="D17" s="339"/>
      <c r="E17" s="7"/>
      <c r="F17" s="169"/>
      <c r="G17" s="7"/>
      <c r="H17" s="7"/>
      <c r="I17" s="7"/>
      <c r="J17" s="593"/>
      <c r="K17" s="593"/>
      <c r="L17" s="593"/>
      <c r="M17" s="593"/>
      <c r="N17" s="7"/>
      <c r="O17" s="7"/>
      <c r="P17" s="7"/>
      <c r="Q17" s="593"/>
      <c r="R17" s="593"/>
      <c r="S17" s="593"/>
      <c r="T17" s="593"/>
      <c r="U17" s="593"/>
      <c r="V17" s="338"/>
      <c r="W17" s="607"/>
      <c r="X17" s="339"/>
    </row>
    <row r="18" spans="2:24" ht="15.95" customHeight="1" x14ac:dyDescent="0.15">
      <c r="B18" s="609"/>
      <c r="C18" s="338"/>
      <c r="D18" s="339"/>
      <c r="E18" s="7"/>
      <c r="F18" s="169"/>
      <c r="G18" s="7"/>
      <c r="H18" s="7"/>
      <c r="I18" s="7"/>
      <c r="J18" s="593"/>
      <c r="K18" s="593"/>
      <c r="L18" s="593"/>
      <c r="M18" s="593"/>
      <c r="N18" s="7"/>
      <c r="O18" s="7"/>
      <c r="P18" s="7"/>
      <c r="Q18" s="593"/>
      <c r="R18" s="593"/>
      <c r="S18" s="593"/>
      <c r="T18" s="593"/>
      <c r="U18" s="593"/>
      <c r="V18" s="338"/>
      <c r="W18" s="607"/>
      <c r="X18" s="339"/>
    </row>
    <row r="19" spans="2:24" ht="15.95" customHeight="1" x14ac:dyDescent="0.15">
      <c r="B19" s="609"/>
      <c r="C19" s="338"/>
      <c r="D19" s="339"/>
      <c r="E19" s="7"/>
      <c r="F19" s="169"/>
      <c r="G19" s="7"/>
      <c r="H19" s="7"/>
      <c r="I19" s="7"/>
      <c r="J19" s="593"/>
      <c r="K19" s="593"/>
      <c r="L19" s="593"/>
      <c r="M19" s="593"/>
      <c r="N19" s="7"/>
      <c r="O19" s="7"/>
      <c r="P19" s="7"/>
      <c r="Q19" s="593"/>
      <c r="R19" s="593"/>
      <c r="S19" s="593"/>
      <c r="T19" s="593"/>
      <c r="U19" s="593"/>
      <c r="V19" s="338"/>
      <c r="W19" s="607"/>
      <c r="X19" s="339"/>
    </row>
    <row r="20" spans="2:24" ht="15.95" customHeight="1" x14ac:dyDescent="0.15">
      <c r="B20" s="609"/>
      <c r="C20" s="338"/>
      <c r="D20" s="339"/>
      <c r="E20" s="7"/>
      <c r="F20" s="169"/>
      <c r="G20" s="7"/>
      <c r="H20" s="7"/>
      <c r="I20" s="7"/>
      <c r="J20" s="593"/>
      <c r="K20" s="593"/>
      <c r="L20" s="593"/>
      <c r="M20" s="593"/>
      <c r="N20" s="7"/>
      <c r="O20" s="7"/>
      <c r="P20" s="7"/>
      <c r="Q20" s="593"/>
      <c r="R20" s="593"/>
      <c r="S20" s="593"/>
      <c r="T20" s="593"/>
      <c r="U20" s="593"/>
      <c r="V20" s="338"/>
      <c r="W20" s="607"/>
      <c r="X20" s="339"/>
    </row>
    <row r="21" spans="2:24" ht="15.95" customHeight="1" x14ac:dyDescent="0.15">
      <c r="B21" s="609"/>
      <c r="C21" s="338"/>
      <c r="D21" s="339"/>
      <c r="E21" s="7"/>
      <c r="F21" s="169"/>
      <c r="G21" s="7"/>
      <c r="H21" s="7"/>
      <c r="I21" s="7"/>
      <c r="J21" s="593"/>
      <c r="K21" s="593"/>
      <c r="L21" s="593"/>
      <c r="M21" s="593"/>
      <c r="N21" s="7"/>
      <c r="O21" s="7"/>
      <c r="P21" s="7"/>
      <c r="Q21" s="593"/>
      <c r="R21" s="593"/>
      <c r="S21" s="593"/>
      <c r="T21" s="593"/>
      <c r="U21" s="593"/>
      <c r="V21" s="338"/>
      <c r="W21" s="607"/>
      <c r="X21" s="339"/>
    </row>
    <row r="22" spans="2:24" ht="15.95" customHeight="1" x14ac:dyDescent="0.15">
      <c r="B22" s="609"/>
      <c r="C22" s="338"/>
      <c r="D22" s="339"/>
      <c r="E22" s="7"/>
      <c r="F22" s="169"/>
      <c r="G22" s="7"/>
      <c r="H22" s="7"/>
      <c r="I22" s="7"/>
      <c r="J22" s="593"/>
      <c r="K22" s="593"/>
      <c r="L22" s="593"/>
      <c r="M22" s="593"/>
      <c r="N22" s="7"/>
      <c r="O22" s="7"/>
      <c r="P22" s="7"/>
      <c r="Q22" s="593"/>
      <c r="R22" s="593"/>
      <c r="S22" s="593"/>
      <c r="T22" s="593"/>
      <c r="U22" s="593"/>
      <c r="V22" s="338"/>
      <c r="W22" s="607"/>
      <c r="X22" s="339"/>
    </row>
    <row r="23" spans="2:24" ht="15.95" customHeight="1" x14ac:dyDescent="0.15">
      <c r="B23" s="609"/>
      <c r="C23" s="338"/>
      <c r="D23" s="339"/>
      <c r="E23" s="7"/>
      <c r="F23" s="169"/>
      <c r="G23" s="7"/>
      <c r="H23" s="7"/>
      <c r="I23" s="7"/>
      <c r="J23" s="593"/>
      <c r="K23" s="593"/>
      <c r="L23" s="593"/>
      <c r="M23" s="593"/>
      <c r="N23" s="7"/>
      <c r="O23" s="7"/>
      <c r="P23" s="7"/>
      <c r="Q23" s="593"/>
      <c r="R23" s="593"/>
      <c r="S23" s="593"/>
      <c r="T23" s="593"/>
      <c r="U23" s="593"/>
      <c r="V23" s="338"/>
      <c r="W23" s="607"/>
      <c r="X23" s="339"/>
    </row>
    <row r="24" spans="2:24" ht="15.95" customHeight="1" x14ac:dyDescent="0.15">
      <c r="B24" s="609"/>
      <c r="C24" s="338"/>
      <c r="D24" s="339"/>
      <c r="E24" s="7"/>
      <c r="F24" s="169"/>
      <c r="G24" s="7"/>
      <c r="H24" s="7"/>
      <c r="I24" s="7"/>
      <c r="J24" s="593"/>
      <c r="K24" s="593"/>
      <c r="L24" s="593"/>
      <c r="M24" s="593"/>
      <c r="N24" s="7"/>
      <c r="O24" s="7"/>
      <c r="P24" s="7"/>
      <c r="Q24" s="593"/>
      <c r="R24" s="593"/>
      <c r="S24" s="593"/>
      <c r="T24" s="593"/>
      <c r="U24" s="593"/>
      <c r="V24" s="338"/>
      <c r="W24" s="607"/>
      <c r="X24" s="339"/>
    </row>
    <row r="25" spans="2:24" ht="15.95" customHeight="1" x14ac:dyDescent="0.15">
      <c r="B25" s="609"/>
      <c r="C25" s="338"/>
      <c r="D25" s="339"/>
      <c r="E25" s="7"/>
      <c r="F25" s="169"/>
      <c r="G25" s="7"/>
      <c r="H25" s="7"/>
      <c r="I25" s="7"/>
      <c r="J25" s="593"/>
      <c r="K25" s="593"/>
      <c r="L25" s="593"/>
      <c r="M25" s="593"/>
      <c r="N25" s="7"/>
      <c r="O25" s="7"/>
      <c r="P25" s="7"/>
      <c r="Q25" s="593"/>
      <c r="R25" s="593"/>
      <c r="S25" s="593"/>
      <c r="T25" s="593"/>
      <c r="U25" s="593"/>
      <c r="V25" s="338"/>
      <c r="W25" s="607"/>
      <c r="X25" s="339"/>
    </row>
    <row r="26" spans="2:24" ht="15.95" customHeight="1" x14ac:dyDescent="0.15">
      <c r="B26" s="609"/>
      <c r="C26" s="338"/>
      <c r="D26" s="339"/>
      <c r="E26" s="7"/>
      <c r="F26" s="169"/>
      <c r="G26" s="7"/>
      <c r="H26" s="7"/>
      <c r="I26" s="7"/>
      <c r="J26" s="593"/>
      <c r="K26" s="593"/>
      <c r="L26" s="593"/>
      <c r="M26" s="593"/>
      <c r="N26" s="7"/>
      <c r="O26" s="7"/>
      <c r="P26" s="7"/>
      <c r="Q26" s="593"/>
      <c r="R26" s="593"/>
      <c r="S26" s="593"/>
      <c r="T26" s="593"/>
      <c r="U26" s="593"/>
      <c r="V26" s="338"/>
      <c r="W26" s="607"/>
      <c r="X26" s="339"/>
    </row>
    <row r="27" spans="2:24" ht="15.95" customHeight="1" x14ac:dyDescent="0.15">
      <c r="B27" s="609"/>
      <c r="C27" s="338"/>
      <c r="D27" s="339"/>
      <c r="E27" s="7"/>
      <c r="F27" s="169"/>
      <c r="G27" s="7"/>
      <c r="H27" s="7"/>
      <c r="I27" s="7"/>
      <c r="J27" s="593"/>
      <c r="K27" s="593"/>
      <c r="L27" s="593"/>
      <c r="M27" s="593"/>
      <c r="N27" s="7"/>
      <c r="O27" s="7"/>
      <c r="P27" s="7"/>
      <c r="Q27" s="593"/>
      <c r="R27" s="593"/>
      <c r="S27" s="593"/>
      <c r="T27" s="593"/>
      <c r="U27" s="593"/>
      <c r="V27" s="338"/>
      <c r="W27" s="607"/>
      <c r="X27" s="339"/>
    </row>
    <row r="28" spans="2:24" ht="15.95" customHeight="1" x14ac:dyDescent="0.15">
      <c r="B28" s="609"/>
      <c r="C28" s="338"/>
      <c r="D28" s="339"/>
      <c r="E28" s="7"/>
      <c r="F28" s="169"/>
      <c r="G28" s="7"/>
      <c r="H28" s="7"/>
      <c r="I28" s="7"/>
      <c r="J28" s="593"/>
      <c r="K28" s="593"/>
      <c r="L28" s="593"/>
      <c r="M28" s="593"/>
      <c r="N28" s="7"/>
      <c r="O28" s="7"/>
      <c r="P28" s="7"/>
      <c r="Q28" s="593"/>
      <c r="R28" s="593"/>
      <c r="S28" s="593"/>
      <c r="T28" s="593"/>
      <c r="U28" s="593"/>
      <c r="V28" s="338"/>
      <c r="W28" s="607"/>
      <c r="X28" s="339"/>
    </row>
    <row r="29" spans="2:24" ht="15.95" customHeight="1" x14ac:dyDescent="0.15">
      <c r="B29" s="609"/>
      <c r="C29" s="338"/>
      <c r="D29" s="339"/>
      <c r="E29" s="7"/>
      <c r="F29" s="169"/>
      <c r="G29" s="7"/>
      <c r="H29" s="7"/>
      <c r="I29" s="7"/>
      <c r="J29" s="593"/>
      <c r="K29" s="593"/>
      <c r="L29" s="593"/>
      <c r="M29" s="593"/>
      <c r="N29" s="7"/>
      <c r="O29" s="7"/>
      <c r="P29" s="7"/>
      <c r="Q29" s="593"/>
      <c r="R29" s="593"/>
      <c r="S29" s="593"/>
      <c r="T29" s="593"/>
      <c r="U29" s="593"/>
      <c r="V29" s="338"/>
      <c r="W29" s="607"/>
      <c r="X29" s="339"/>
    </row>
    <row r="30" spans="2:24" ht="15.95" customHeight="1" x14ac:dyDescent="0.15">
      <c r="B30" s="609"/>
      <c r="C30" s="338"/>
      <c r="D30" s="339"/>
      <c r="E30" s="7"/>
      <c r="F30" s="169"/>
      <c r="G30" s="7"/>
      <c r="H30" s="7"/>
      <c r="I30" s="7"/>
      <c r="J30" s="593"/>
      <c r="K30" s="593"/>
      <c r="L30" s="593"/>
      <c r="M30" s="593"/>
      <c r="N30" s="7"/>
      <c r="O30" s="7"/>
      <c r="P30" s="7"/>
      <c r="Q30" s="593"/>
      <c r="R30" s="593"/>
      <c r="S30" s="593"/>
      <c r="T30" s="593"/>
      <c r="U30" s="593"/>
      <c r="V30" s="338"/>
      <c r="W30" s="607"/>
      <c r="X30" s="339"/>
    </row>
    <row r="31" spans="2:24" ht="15.95" customHeight="1" x14ac:dyDescent="0.15">
      <c r="B31" s="609"/>
      <c r="C31" s="338"/>
      <c r="D31" s="339"/>
      <c r="E31" s="7"/>
      <c r="F31" s="169"/>
      <c r="G31" s="7"/>
      <c r="H31" s="7"/>
      <c r="I31" s="7"/>
      <c r="J31" s="593"/>
      <c r="K31" s="593"/>
      <c r="L31" s="593"/>
      <c r="M31" s="593"/>
      <c r="N31" s="7"/>
      <c r="O31" s="7"/>
      <c r="P31" s="7"/>
      <c r="Q31" s="593"/>
      <c r="R31" s="593"/>
      <c r="S31" s="593"/>
      <c r="T31" s="593"/>
      <c r="U31" s="593"/>
      <c r="V31" s="338"/>
      <c r="W31" s="607"/>
      <c r="X31" s="339"/>
    </row>
    <row r="32" spans="2:24" ht="15.95" customHeight="1" x14ac:dyDescent="0.15">
      <c r="B32" s="609"/>
      <c r="C32" s="338"/>
      <c r="D32" s="339"/>
      <c r="E32" s="7"/>
      <c r="F32" s="169"/>
      <c r="G32" s="7"/>
      <c r="H32" s="7"/>
      <c r="I32" s="7"/>
      <c r="J32" s="593"/>
      <c r="K32" s="593"/>
      <c r="L32" s="593"/>
      <c r="M32" s="593"/>
      <c r="N32" s="7"/>
      <c r="O32" s="7"/>
      <c r="P32" s="7"/>
      <c r="Q32" s="593"/>
      <c r="R32" s="593"/>
      <c r="S32" s="593"/>
      <c r="T32" s="593"/>
      <c r="U32" s="593"/>
      <c r="V32" s="338"/>
      <c r="W32" s="607"/>
      <c r="X32" s="339"/>
    </row>
    <row r="33" spans="2:24" ht="15.95" customHeight="1" x14ac:dyDescent="0.15">
      <c r="B33" s="609"/>
      <c r="C33" s="338"/>
      <c r="D33" s="339"/>
      <c r="E33" s="7"/>
      <c r="F33" s="169"/>
      <c r="G33" s="7"/>
      <c r="H33" s="7"/>
      <c r="I33" s="7"/>
      <c r="J33" s="593"/>
      <c r="K33" s="593"/>
      <c r="L33" s="593"/>
      <c r="M33" s="593"/>
      <c r="N33" s="7"/>
      <c r="O33" s="7"/>
      <c r="P33" s="7"/>
      <c r="Q33" s="593"/>
      <c r="R33" s="593"/>
      <c r="S33" s="593"/>
      <c r="T33" s="593"/>
      <c r="U33" s="593"/>
      <c r="V33" s="338"/>
      <c r="W33" s="607"/>
      <c r="X33" s="339"/>
    </row>
    <row r="34" spans="2:24" ht="15.95" customHeight="1" x14ac:dyDescent="0.15">
      <c r="B34" s="609"/>
      <c r="C34" s="338"/>
      <c r="D34" s="339"/>
      <c r="E34" s="7"/>
      <c r="F34" s="169"/>
      <c r="G34" s="7"/>
      <c r="H34" s="7"/>
      <c r="I34" s="7"/>
      <c r="J34" s="593"/>
      <c r="K34" s="593"/>
      <c r="L34" s="593"/>
      <c r="M34" s="593"/>
      <c r="N34" s="7"/>
      <c r="O34" s="7"/>
      <c r="P34" s="7"/>
      <c r="Q34" s="593"/>
      <c r="R34" s="593"/>
      <c r="S34" s="593"/>
      <c r="T34" s="593"/>
      <c r="U34" s="593"/>
      <c r="V34" s="338"/>
      <c r="W34" s="607"/>
      <c r="X34" s="339"/>
    </row>
    <row r="35" spans="2:24" ht="15.95" customHeight="1" x14ac:dyDescent="0.15">
      <c r="B35" s="609"/>
      <c r="C35" s="338"/>
      <c r="D35" s="339"/>
      <c r="E35" s="7"/>
      <c r="F35" s="169"/>
      <c r="G35" s="7"/>
      <c r="H35" s="7"/>
      <c r="I35" s="7"/>
      <c r="J35" s="593"/>
      <c r="K35" s="593"/>
      <c r="L35" s="593"/>
      <c r="M35" s="593"/>
      <c r="N35" s="7"/>
      <c r="O35" s="7"/>
      <c r="P35" s="7"/>
      <c r="Q35" s="593"/>
      <c r="R35" s="593"/>
      <c r="S35" s="593"/>
      <c r="T35" s="593"/>
      <c r="U35" s="593"/>
      <c r="V35" s="338"/>
      <c r="W35" s="607"/>
      <c r="X35" s="339"/>
    </row>
    <row r="36" spans="2:24" ht="15.95" customHeight="1" x14ac:dyDescent="0.15">
      <c r="B36" s="609"/>
      <c r="C36" s="338"/>
      <c r="D36" s="339"/>
      <c r="E36" s="7"/>
      <c r="F36" s="169"/>
      <c r="G36" s="7"/>
      <c r="H36" s="7"/>
      <c r="I36" s="7"/>
      <c r="J36" s="593"/>
      <c r="K36" s="593"/>
      <c r="L36" s="593"/>
      <c r="M36" s="593"/>
      <c r="N36" s="7"/>
      <c r="O36" s="7"/>
      <c r="P36" s="7"/>
      <c r="Q36" s="593"/>
      <c r="R36" s="593"/>
      <c r="S36" s="593"/>
      <c r="T36" s="593"/>
      <c r="U36" s="593"/>
      <c r="V36" s="338"/>
      <c r="W36" s="607"/>
      <c r="X36" s="339"/>
    </row>
    <row r="37" spans="2:24" ht="15.95" customHeight="1" x14ac:dyDescent="0.15">
      <c r="B37" s="609"/>
      <c r="C37" s="338"/>
      <c r="D37" s="339"/>
      <c r="E37" s="7"/>
      <c r="F37" s="169"/>
      <c r="G37" s="7"/>
      <c r="H37" s="7"/>
      <c r="I37" s="7"/>
      <c r="J37" s="593"/>
      <c r="K37" s="593"/>
      <c r="L37" s="593"/>
      <c r="M37" s="593"/>
      <c r="N37" s="7"/>
      <c r="O37" s="7"/>
      <c r="P37" s="7"/>
      <c r="Q37" s="593"/>
      <c r="R37" s="593"/>
      <c r="S37" s="593"/>
      <c r="T37" s="593"/>
      <c r="U37" s="593"/>
      <c r="V37" s="338"/>
      <c r="W37" s="607"/>
      <c r="X37" s="339"/>
    </row>
    <row r="38" spans="2:24" ht="15.95" customHeight="1" x14ac:dyDescent="0.15">
      <c r="B38" s="609"/>
      <c r="C38" s="338"/>
      <c r="D38" s="339"/>
      <c r="E38" s="7"/>
      <c r="F38" s="169"/>
      <c r="G38" s="7"/>
      <c r="H38" s="7"/>
      <c r="I38" s="7"/>
      <c r="J38" s="593"/>
      <c r="K38" s="593"/>
      <c r="L38" s="593"/>
      <c r="M38" s="593"/>
      <c r="N38" s="7"/>
      <c r="O38" s="7"/>
      <c r="P38" s="7"/>
      <c r="Q38" s="593"/>
      <c r="R38" s="593"/>
      <c r="S38" s="593"/>
      <c r="T38" s="593"/>
      <c r="U38" s="593"/>
      <c r="V38" s="338"/>
      <c r="W38" s="607"/>
      <c r="X38" s="339"/>
    </row>
    <row r="39" spans="2:24" ht="15.95" customHeight="1" x14ac:dyDescent="0.15">
      <c r="B39" s="609"/>
      <c r="C39" s="338"/>
      <c r="D39" s="339"/>
      <c r="E39" s="7"/>
      <c r="F39" s="169"/>
      <c r="G39" s="7"/>
      <c r="H39" s="7"/>
      <c r="I39" s="7"/>
      <c r="J39" s="593"/>
      <c r="K39" s="593"/>
      <c r="L39" s="593"/>
      <c r="M39" s="593"/>
      <c r="N39" s="7"/>
      <c r="O39" s="7"/>
      <c r="P39" s="7"/>
      <c r="Q39" s="593"/>
      <c r="R39" s="593"/>
      <c r="S39" s="593"/>
      <c r="T39" s="593"/>
      <c r="U39" s="593"/>
      <c r="V39" s="338"/>
      <c r="W39" s="607"/>
      <c r="X39" s="339"/>
    </row>
    <row r="40" spans="2:24" ht="15.95" customHeight="1" x14ac:dyDescent="0.15">
      <c r="B40" s="609"/>
      <c r="C40" s="605"/>
      <c r="D40" s="606"/>
      <c r="E40" s="7"/>
      <c r="F40" s="169"/>
      <c r="G40" s="7"/>
      <c r="H40" s="7"/>
      <c r="I40" s="7"/>
      <c r="J40" s="593"/>
      <c r="K40" s="593"/>
      <c r="L40" s="593"/>
      <c r="M40" s="593"/>
      <c r="N40" s="7"/>
      <c r="O40" s="7"/>
      <c r="P40" s="7"/>
      <c r="Q40" s="593"/>
      <c r="R40" s="593"/>
      <c r="S40" s="593"/>
      <c r="T40" s="593"/>
      <c r="U40" s="593"/>
      <c r="V40" s="338"/>
      <c r="W40" s="607"/>
      <c r="X40" s="339"/>
    </row>
    <row r="41" spans="2:24" ht="15.95" customHeight="1" x14ac:dyDescent="0.15">
      <c r="B41" s="610"/>
      <c r="C41" s="605"/>
      <c r="D41" s="606"/>
      <c r="E41" s="7"/>
      <c r="F41" s="169"/>
      <c r="G41" s="7"/>
      <c r="H41" s="7"/>
      <c r="I41" s="7"/>
      <c r="J41" s="593"/>
      <c r="K41" s="593"/>
      <c r="L41" s="593"/>
      <c r="M41" s="593"/>
      <c r="N41" s="7"/>
      <c r="O41" s="7"/>
      <c r="P41" s="7"/>
      <c r="Q41" s="593"/>
      <c r="R41" s="593"/>
      <c r="S41" s="593"/>
      <c r="T41" s="593"/>
      <c r="U41" s="593"/>
      <c r="V41" s="338"/>
      <c r="W41" s="607"/>
      <c r="X41" s="339"/>
    </row>
    <row r="42" spans="2:24" ht="15.95" customHeight="1" x14ac:dyDescent="0.15">
      <c r="B42" s="161"/>
      <c r="C42" s="24" t="s">
        <v>599</v>
      </c>
      <c r="D42" s="162"/>
      <c r="F42" s="162"/>
      <c r="G42" s="163"/>
      <c r="H42" s="163"/>
      <c r="I42" s="163"/>
      <c r="J42" s="163"/>
      <c r="K42" s="163"/>
      <c r="L42" s="163"/>
      <c r="M42" s="163"/>
      <c r="N42" s="163"/>
      <c r="O42" s="163"/>
      <c r="P42" s="162"/>
      <c r="Q42" s="163"/>
      <c r="R42" s="163"/>
      <c r="S42" s="163"/>
      <c r="T42" s="163"/>
      <c r="U42" s="163"/>
      <c r="V42" s="162"/>
      <c r="W42" s="162"/>
      <c r="X42" s="162"/>
    </row>
    <row r="43" spans="2:24" ht="15.95" customHeight="1" x14ac:dyDescent="0.15">
      <c r="B43" s="161"/>
      <c r="C43" s="4" t="s">
        <v>600</v>
      </c>
      <c r="D43" s="162"/>
      <c r="F43" s="162"/>
      <c r="G43" s="163"/>
      <c r="H43" s="163"/>
      <c r="I43" s="163"/>
      <c r="J43" s="163"/>
      <c r="K43" s="163"/>
      <c r="L43" s="163"/>
      <c r="M43" s="163"/>
      <c r="N43" s="163"/>
      <c r="O43" s="163"/>
      <c r="P43" s="162"/>
      <c r="Q43" s="163"/>
      <c r="R43" s="163"/>
      <c r="S43" s="163"/>
      <c r="T43" s="163"/>
      <c r="U43" s="163"/>
      <c r="V43" s="162"/>
      <c r="W43" s="162"/>
      <c r="X43" s="162"/>
    </row>
    <row r="44" spans="2:24" ht="15.95" customHeight="1" x14ac:dyDescent="0.15">
      <c r="C44" s="18" t="s">
        <v>601</v>
      </c>
    </row>
    <row r="45" spans="2:24" ht="15.95" customHeight="1" x14ac:dyDescent="0.15">
      <c r="C45" s="18" t="s">
        <v>602</v>
      </c>
    </row>
    <row r="46" spans="2:24" ht="15.95" customHeight="1" x14ac:dyDescent="0.15">
      <c r="C46" s="1" t="s">
        <v>585</v>
      </c>
    </row>
  </sheetData>
  <mergeCells count="198">
    <mergeCell ref="C41:D41"/>
    <mergeCell ref="J41:K41"/>
    <mergeCell ref="L41:M41"/>
    <mergeCell ref="Q41:U41"/>
    <mergeCell ref="V41:X41"/>
    <mergeCell ref="C39:D39"/>
    <mergeCell ref="J39:K39"/>
    <mergeCell ref="L39:M39"/>
    <mergeCell ref="Q39:U39"/>
    <mergeCell ref="V39:X39"/>
    <mergeCell ref="C40:D40"/>
    <mergeCell ref="J40:K40"/>
    <mergeCell ref="L40:M40"/>
    <mergeCell ref="Q40:U40"/>
    <mergeCell ref="V40:X40"/>
    <mergeCell ref="C37:D37"/>
    <mergeCell ref="J37:K37"/>
    <mergeCell ref="L37:M37"/>
    <mergeCell ref="Q37:U37"/>
    <mergeCell ref="V37:X37"/>
    <mergeCell ref="C38:D38"/>
    <mergeCell ref="J38:K38"/>
    <mergeCell ref="L38:M38"/>
    <mergeCell ref="Q38:U38"/>
    <mergeCell ref="V38:X38"/>
    <mergeCell ref="C35:D35"/>
    <mergeCell ref="J35:K35"/>
    <mergeCell ref="L35:M35"/>
    <mergeCell ref="Q35:U35"/>
    <mergeCell ref="V35:X35"/>
    <mergeCell ref="C36:D36"/>
    <mergeCell ref="J36:K36"/>
    <mergeCell ref="L36:M36"/>
    <mergeCell ref="Q36:U36"/>
    <mergeCell ref="V36:X36"/>
    <mergeCell ref="C33:D33"/>
    <mergeCell ref="J33:K33"/>
    <mergeCell ref="L33:M33"/>
    <mergeCell ref="Q33:U33"/>
    <mergeCell ref="V33:X33"/>
    <mergeCell ref="C34:D34"/>
    <mergeCell ref="J34:K34"/>
    <mergeCell ref="L34:M34"/>
    <mergeCell ref="Q34:U34"/>
    <mergeCell ref="V34:X34"/>
    <mergeCell ref="C31:D31"/>
    <mergeCell ref="J31:K31"/>
    <mergeCell ref="L31:M31"/>
    <mergeCell ref="Q31:U31"/>
    <mergeCell ref="V31:X31"/>
    <mergeCell ref="C32:D32"/>
    <mergeCell ref="J32:K32"/>
    <mergeCell ref="L32:M32"/>
    <mergeCell ref="Q32:U32"/>
    <mergeCell ref="V32:X32"/>
    <mergeCell ref="C29:D29"/>
    <mergeCell ref="J29:K29"/>
    <mergeCell ref="L29:M29"/>
    <mergeCell ref="Q29:U29"/>
    <mergeCell ref="V29:X29"/>
    <mergeCell ref="C30:D30"/>
    <mergeCell ref="J30:K30"/>
    <mergeCell ref="L30:M30"/>
    <mergeCell ref="Q30:U30"/>
    <mergeCell ref="V30:X30"/>
    <mergeCell ref="C27:D27"/>
    <mergeCell ref="J27:K27"/>
    <mergeCell ref="L27:M27"/>
    <mergeCell ref="Q27:U27"/>
    <mergeCell ref="V27:X27"/>
    <mergeCell ref="C28:D28"/>
    <mergeCell ref="J28:K28"/>
    <mergeCell ref="L28:M28"/>
    <mergeCell ref="Q28:U28"/>
    <mergeCell ref="V28:X28"/>
    <mergeCell ref="C25:D25"/>
    <mergeCell ref="J25:K25"/>
    <mergeCell ref="L25:M25"/>
    <mergeCell ref="Q25:U25"/>
    <mergeCell ref="V25:X25"/>
    <mergeCell ref="C26:D26"/>
    <mergeCell ref="J26:K26"/>
    <mergeCell ref="L26:M26"/>
    <mergeCell ref="Q26:U26"/>
    <mergeCell ref="V26:X26"/>
    <mergeCell ref="C23:D23"/>
    <mergeCell ref="J23:K23"/>
    <mergeCell ref="L23:M23"/>
    <mergeCell ref="Q23:U23"/>
    <mergeCell ref="V23:X23"/>
    <mergeCell ref="C24:D24"/>
    <mergeCell ref="J24:K24"/>
    <mergeCell ref="L24:M24"/>
    <mergeCell ref="Q24:U24"/>
    <mergeCell ref="V24:X24"/>
    <mergeCell ref="C21:D21"/>
    <mergeCell ref="J21:K21"/>
    <mergeCell ref="L21:M21"/>
    <mergeCell ref="Q21:U21"/>
    <mergeCell ref="V21:X21"/>
    <mergeCell ref="C22:D22"/>
    <mergeCell ref="J22:K22"/>
    <mergeCell ref="L22:M22"/>
    <mergeCell ref="Q22:U22"/>
    <mergeCell ref="V22:X22"/>
    <mergeCell ref="L18:M18"/>
    <mergeCell ref="Q18:U18"/>
    <mergeCell ref="V18:X18"/>
    <mergeCell ref="C19:D19"/>
    <mergeCell ref="J19:K19"/>
    <mergeCell ref="L19:M19"/>
    <mergeCell ref="Q19:U19"/>
    <mergeCell ref="V19:X19"/>
    <mergeCell ref="C20:D20"/>
    <mergeCell ref="J20:K20"/>
    <mergeCell ref="L20:M20"/>
    <mergeCell ref="Q20:U20"/>
    <mergeCell ref="V20:X20"/>
    <mergeCell ref="V15:X15"/>
    <mergeCell ref="C16:D16"/>
    <mergeCell ref="J16:K16"/>
    <mergeCell ref="L16:M16"/>
    <mergeCell ref="Q16:U16"/>
    <mergeCell ref="V16:X16"/>
    <mergeCell ref="C17:D17"/>
    <mergeCell ref="J17:K17"/>
    <mergeCell ref="L17:M17"/>
    <mergeCell ref="Q17:U17"/>
    <mergeCell ref="V17:X17"/>
    <mergeCell ref="V12:X12"/>
    <mergeCell ref="C13:D13"/>
    <mergeCell ref="J13:K13"/>
    <mergeCell ref="L13:M13"/>
    <mergeCell ref="Q13:U13"/>
    <mergeCell ref="V13:X13"/>
    <mergeCell ref="C14:D14"/>
    <mergeCell ref="J14:K14"/>
    <mergeCell ref="L14:M14"/>
    <mergeCell ref="Q14:U14"/>
    <mergeCell ref="V14:X14"/>
    <mergeCell ref="V9:X9"/>
    <mergeCell ref="C10:D10"/>
    <mergeCell ref="J10:K10"/>
    <mergeCell ref="L10:M10"/>
    <mergeCell ref="Q10:U10"/>
    <mergeCell ref="V10:X10"/>
    <mergeCell ref="C11:D11"/>
    <mergeCell ref="J11:K11"/>
    <mergeCell ref="L11:M11"/>
    <mergeCell ref="Q11:U11"/>
    <mergeCell ref="V11:X11"/>
    <mergeCell ref="V8:X8"/>
    <mergeCell ref="J5:M5"/>
    <mergeCell ref="N5:O5"/>
    <mergeCell ref="P5:U5"/>
    <mergeCell ref="V5:X6"/>
    <mergeCell ref="G6:H7"/>
    <mergeCell ref="I6:I7"/>
    <mergeCell ref="J6:K7"/>
    <mergeCell ref="L6:M7"/>
    <mergeCell ref="N6:O6"/>
    <mergeCell ref="P6:P7"/>
    <mergeCell ref="B5:B41"/>
    <mergeCell ref="C5:D7"/>
    <mergeCell ref="E5:E7"/>
    <mergeCell ref="F5:F7"/>
    <mergeCell ref="G5:I5"/>
    <mergeCell ref="Q6:U7"/>
    <mergeCell ref="C8:D8"/>
    <mergeCell ref="J8:K8"/>
    <mergeCell ref="L8:M8"/>
    <mergeCell ref="Q8:U8"/>
    <mergeCell ref="C9:D9"/>
    <mergeCell ref="J9:K9"/>
    <mergeCell ref="L9:M9"/>
    <mergeCell ref="Q9:U9"/>
    <mergeCell ref="C12:D12"/>
    <mergeCell ref="J12:K12"/>
    <mergeCell ref="L12:M12"/>
    <mergeCell ref="Q12:U12"/>
    <mergeCell ref="C15:D15"/>
    <mergeCell ref="J15:K15"/>
    <mergeCell ref="L15:M15"/>
    <mergeCell ref="Q15:U15"/>
    <mergeCell ref="C18:D18"/>
    <mergeCell ref="J18:K18"/>
    <mergeCell ref="B2:V2"/>
    <mergeCell ref="B3:E3"/>
    <mergeCell ref="F3:I3"/>
    <mergeCell ref="K3:L3"/>
    <mergeCell ref="M3:N4"/>
    <mergeCell ref="O3:R3"/>
    <mergeCell ref="S3:V4"/>
    <mergeCell ref="W3:X4"/>
    <mergeCell ref="B4:E4"/>
    <mergeCell ref="F4:I4"/>
    <mergeCell ref="K4:L4"/>
    <mergeCell ref="O4:R4"/>
  </mergeCells>
  <phoneticPr fontId="10"/>
  <dataValidations count="3">
    <dataValidation type="list" errorStyle="warning" allowBlank="1" showInputMessage="1" showErrorMessage="1" error="選択出来ません" sqref="H8:H41" xr:uid="{A9E31DB0-86B9-4C89-A8C4-0CE3E2A5A0C5}">
      <formula1>INDIRECT(G8)</formula1>
    </dataValidation>
    <dataValidation type="list" showInputMessage="1" showErrorMessage="1" sqref="G42:H43" xr:uid="{45E26AB9-D0BA-427B-8F29-63586EFB4B2C}">
      <formula1>部位本体</formula1>
    </dataValidation>
    <dataValidation type="list" allowBlank="1" showInputMessage="1" showErrorMessage="1" sqref="E42:E43 E8:E11" xr:uid="{AE57BBA7-23B1-46DA-9C7E-63FF4FBF6EDD}">
      <formula1>個数</formula1>
    </dataValidation>
  </dataValidations>
  <printOptions horizontalCentered="1" verticalCentered="1"/>
  <pageMargins left="0.19685039370078741" right="0.19685039370078741" top="0.78740157480314965" bottom="0" header="0.51181102362204722" footer="0.27559055118110237"/>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090B3-B77E-4A2F-AF59-07001A962387}">
  <dimension ref="B1:AB23"/>
  <sheetViews>
    <sheetView showGridLines="0" showZeros="0" view="pageBreakPreview" zoomScale="85" zoomScaleNormal="85" zoomScaleSheetLayoutView="85" workbookViewId="0">
      <selection activeCell="Q150" sqref="Q150:Y150"/>
    </sheetView>
  </sheetViews>
  <sheetFormatPr defaultColWidth="5.625" defaultRowHeight="15.95" customHeight="1" x14ac:dyDescent="0.15"/>
  <cols>
    <col min="1" max="1" width="2.75" style="24" customWidth="1"/>
    <col min="2" max="2" width="4.125" style="24" customWidth="1"/>
    <col min="3" max="29" width="5.625" style="24" customWidth="1"/>
    <col min="30" max="16384" width="5.625" style="24"/>
  </cols>
  <sheetData>
    <row r="1" spans="2:28" ht="9.75" customHeight="1" x14ac:dyDescent="0.15"/>
    <row r="2" spans="2:28" ht="24.75" customHeight="1" x14ac:dyDescent="0.15">
      <c r="B2" s="560" t="s">
        <v>603</v>
      </c>
      <c r="C2" s="560"/>
      <c r="D2" s="560"/>
      <c r="E2" s="561"/>
      <c r="F2" s="561"/>
      <c r="G2" s="561"/>
      <c r="H2" s="560"/>
      <c r="I2" s="560"/>
      <c r="J2" s="560"/>
      <c r="K2" s="560"/>
      <c r="L2" s="560"/>
      <c r="M2" s="560"/>
      <c r="N2" s="560"/>
      <c r="O2" s="560"/>
      <c r="P2" s="560"/>
      <c r="Q2" s="560"/>
      <c r="R2" s="560"/>
      <c r="S2" s="560"/>
      <c r="T2" s="560"/>
      <c r="U2" s="560"/>
      <c r="V2" s="560"/>
      <c r="W2" s="560"/>
      <c r="X2" s="560"/>
      <c r="Y2" s="560"/>
      <c r="Z2" s="560"/>
    </row>
    <row r="3" spans="2:28" ht="20.100000000000001" customHeight="1" x14ac:dyDescent="0.15">
      <c r="B3" s="621" t="s">
        <v>345</v>
      </c>
      <c r="C3" s="621"/>
      <c r="D3" s="471"/>
      <c r="E3" s="264" t="s">
        <v>106</v>
      </c>
      <c r="F3" s="265"/>
      <c r="G3" s="266"/>
      <c r="H3" s="564" t="s">
        <v>346</v>
      </c>
      <c r="I3" s="477"/>
      <c r="J3" s="622" t="s">
        <v>108</v>
      </c>
      <c r="K3" s="622"/>
      <c r="L3" s="622"/>
      <c r="M3" s="479" t="s">
        <v>347</v>
      </c>
      <c r="N3" s="480"/>
      <c r="O3" s="480"/>
      <c r="P3" s="480"/>
      <c r="Q3" s="611" t="s">
        <v>74</v>
      </c>
      <c r="R3" s="275"/>
      <c r="S3" s="275"/>
      <c r="T3" s="276"/>
      <c r="U3" s="491" t="s">
        <v>10</v>
      </c>
      <c r="V3" s="492"/>
      <c r="W3" s="493"/>
      <c r="X3" s="298">
        <v>45638</v>
      </c>
      <c r="Y3" s="299"/>
      <c r="Z3" s="300"/>
    </row>
    <row r="4" spans="2:28" ht="20.100000000000001" customHeight="1" x14ac:dyDescent="0.15">
      <c r="B4" s="586" t="s">
        <v>348</v>
      </c>
      <c r="C4" s="586"/>
      <c r="D4" s="503"/>
      <c r="E4" s="268" t="s">
        <v>107</v>
      </c>
      <c r="F4" s="269"/>
      <c r="G4" s="291"/>
      <c r="H4" s="583" t="s">
        <v>349</v>
      </c>
      <c r="I4" s="509"/>
      <c r="J4" s="622" t="s">
        <v>109</v>
      </c>
      <c r="K4" s="622"/>
      <c r="L4" s="622"/>
      <c r="M4" s="482"/>
      <c r="N4" s="483"/>
      <c r="O4" s="483"/>
      <c r="P4" s="483"/>
      <c r="Q4" s="277" t="s">
        <v>75</v>
      </c>
      <c r="R4" s="278"/>
      <c r="S4" s="278"/>
      <c r="T4" s="279"/>
      <c r="U4" s="569"/>
      <c r="V4" s="570"/>
      <c r="W4" s="571"/>
      <c r="X4" s="612"/>
      <c r="Y4" s="623"/>
      <c r="Z4" s="613"/>
    </row>
    <row r="5" spans="2:28" ht="28.5" customHeight="1" x14ac:dyDescent="0.15">
      <c r="B5" s="624" t="s">
        <v>604</v>
      </c>
      <c r="C5" s="576" t="s">
        <v>605</v>
      </c>
      <c r="D5" s="576"/>
      <c r="E5" s="625" t="s">
        <v>462</v>
      </c>
      <c r="F5" s="589" t="s">
        <v>604</v>
      </c>
      <c r="G5" s="602"/>
      <c r="H5" s="627"/>
      <c r="I5" s="627"/>
      <c r="J5" s="627"/>
      <c r="K5" s="627"/>
      <c r="L5" s="627"/>
      <c r="M5" s="627"/>
      <c r="N5" s="627"/>
      <c r="O5" s="627"/>
      <c r="P5" s="627"/>
      <c r="Q5" s="627"/>
      <c r="R5" s="627"/>
      <c r="S5" s="628"/>
      <c r="T5" s="628"/>
      <c r="U5" s="628"/>
      <c r="V5" s="628"/>
      <c r="W5" s="628"/>
      <c r="X5" s="628"/>
      <c r="Y5" s="628"/>
      <c r="Z5" s="629"/>
      <c r="AA5" s="170"/>
      <c r="AB5" s="39"/>
    </row>
    <row r="6" spans="2:28" ht="24.75" customHeight="1" x14ac:dyDescent="0.15">
      <c r="B6" s="624"/>
      <c r="C6" s="509"/>
      <c r="D6" s="509"/>
      <c r="E6" s="626"/>
      <c r="F6" s="477" t="s">
        <v>606</v>
      </c>
      <c r="G6" s="477"/>
      <c r="H6" s="582" t="s">
        <v>607</v>
      </c>
      <c r="I6" s="628"/>
      <c r="J6" s="628"/>
      <c r="K6" s="628"/>
      <c r="L6" s="628"/>
      <c r="M6" s="628"/>
      <c r="N6" s="629"/>
      <c r="O6" s="582" t="s">
        <v>608</v>
      </c>
      <c r="P6" s="627"/>
      <c r="Q6" s="627"/>
      <c r="R6" s="627"/>
      <c r="S6" s="627"/>
      <c r="T6" s="627"/>
      <c r="U6" s="627"/>
      <c r="V6" s="627"/>
      <c r="W6" s="627"/>
      <c r="X6" s="583"/>
      <c r="Y6" s="582" t="s">
        <v>609</v>
      </c>
      <c r="Z6" s="583"/>
      <c r="AA6" s="39"/>
      <c r="AB6" s="39"/>
    </row>
    <row r="7" spans="2:28" ht="27.75" customHeight="1" x14ac:dyDescent="0.15">
      <c r="B7" s="609"/>
      <c r="C7" s="327"/>
      <c r="D7" s="328"/>
      <c r="E7" s="172"/>
      <c r="F7" s="630"/>
      <c r="G7" s="630"/>
      <c r="H7" s="631"/>
      <c r="I7" s="632"/>
      <c r="J7" s="632"/>
      <c r="K7" s="632"/>
      <c r="L7" s="632"/>
      <c r="M7" s="632"/>
      <c r="N7" s="633"/>
      <c r="O7" s="634"/>
      <c r="P7" s="635"/>
      <c r="Q7" s="635"/>
      <c r="R7" s="635"/>
      <c r="S7" s="635"/>
      <c r="T7" s="635"/>
      <c r="U7" s="635"/>
      <c r="V7" s="635"/>
      <c r="W7" s="635"/>
      <c r="X7" s="636"/>
      <c r="Y7" s="637"/>
      <c r="Z7" s="637"/>
    </row>
    <row r="8" spans="2:28" ht="27.75" customHeight="1" x14ac:dyDescent="0.15">
      <c r="B8" s="609"/>
      <c r="C8" s="327"/>
      <c r="D8" s="328"/>
      <c r="E8" s="172"/>
      <c r="F8" s="630"/>
      <c r="G8" s="630"/>
      <c r="H8" s="631"/>
      <c r="I8" s="640"/>
      <c r="J8" s="640"/>
      <c r="K8" s="640"/>
      <c r="L8" s="632"/>
      <c r="M8" s="632"/>
      <c r="N8" s="633"/>
      <c r="O8" s="634"/>
      <c r="P8" s="635"/>
      <c r="Q8" s="635"/>
      <c r="R8" s="635"/>
      <c r="S8" s="635"/>
      <c r="T8" s="635"/>
      <c r="U8" s="635"/>
      <c r="V8" s="635"/>
      <c r="W8" s="635"/>
      <c r="X8" s="636"/>
      <c r="Y8" s="637"/>
      <c r="Z8" s="637"/>
    </row>
    <row r="9" spans="2:28" ht="27.75" customHeight="1" x14ac:dyDescent="0.15">
      <c r="B9" s="609"/>
      <c r="C9" s="638"/>
      <c r="D9" s="639"/>
      <c r="E9" s="172"/>
      <c r="F9" s="630"/>
      <c r="G9" s="630"/>
      <c r="H9" s="631"/>
      <c r="I9" s="640"/>
      <c r="J9" s="640"/>
      <c r="K9" s="640"/>
      <c r="L9" s="632"/>
      <c r="M9" s="632"/>
      <c r="N9" s="633"/>
      <c r="O9" s="634"/>
      <c r="P9" s="635"/>
      <c r="Q9" s="635"/>
      <c r="R9" s="635"/>
      <c r="S9" s="635"/>
      <c r="T9" s="635"/>
      <c r="U9" s="635"/>
      <c r="V9" s="635"/>
      <c r="W9" s="635"/>
      <c r="X9" s="636"/>
      <c r="Y9" s="641"/>
      <c r="Z9" s="642"/>
    </row>
    <row r="10" spans="2:28" ht="27.75" customHeight="1" x14ac:dyDescent="0.15">
      <c r="B10" s="609"/>
      <c r="C10" s="638"/>
      <c r="D10" s="639"/>
      <c r="E10" s="172"/>
      <c r="F10" s="647"/>
      <c r="G10" s="648"/>
      <c r="H10" s="631"/>
      <c r="I10" s="640"/>
      <c r="J10" s="640"/>
      <c r="K10" s="640"/>
      <c r="L10" s="640"/>
      <c r="M10" s="640"/>
      <c r="N10" s="645"/>
      <c r="O10" s="634"/>
      <c r="P10" s="635"/>
      <c r="Q10" s="635"/>
      <c r="R10" s="635"/>
      <c r="S10" s="635"/>
      <c r="T10" s="635"/>
      <c r="U10" s="635"/>
      <c r="V10" s="635"/>
      <c r="W10" s="635"/>
      <c r="X10" s="636"/>
      <c r="Y10" s="641"/>
      <c r="Z10" s="642"/>
    </row>
    <row r="11" spans="2:28" ht="27.75" customHeight="1" x14ac:dyDescent="0.15">
      <c r="B11" s="609"/>
      <c r="C11" s="641"/>
      <c r="D11" s="642"/>
      <c r="E11" s="173"/>
      <c r="F11" s="643"/>
      <c r="G11" s="644"/>
      <c r="H11" s="631"/>
      <c r="I11" s="640"/>
      <c r="J11" s="640"/>
      <c r="K11" s="640"/>
      <c r="L11" s="640"/>
      <c r="M11" s="640"/>
      <c r="N11" s="645"/>
      <c r="O11" s="641"/>
      <c r="P11" s="646"/>
      <c r="Q11" s="646"/>
      <c r="R11" s="646"/>
      <c r="S11" s="646"/>
      <c r="T11" s="646"/>
      <c r="U11" s="646"/>
      <c r="V11" s="646"/>
      <c r="W11" s="646"/>
      <c r="X11" s="642"/>
      <c r="Y11" s="641"/>
      <c r="Z11" s="642"/>
    </row>
    <row r="12" spans="2:28" ht="27.75" customHeight="1" x14ac:dyDescent="0.15">
      <c r="B12" s="609"/>
      <c r="C12" s="641"/>
      <c r="D12" s="642"/>
      <c r="E12" s="173"/>
      <c r="F12" s="649"/>
      <c r="G12" s="649"/>
      <c r="H12" s="631"/>
      <c r="I12" s="640"/>
      <c r="J12" s="640"/>
      <c r="K12" s="640"/>
      <c r="L12" s="632"/>
      <c r="M12" s="632"/>
      <c r="N12" s="633"/>
      <c r="O12" s="641"/>
      <c r="P12" s="646"/>
      <c r="Q12" s="646"/>
      <c r="R12" s="646"/>
      <c r="S12" s="646"/>
      <c r="T12" s="646"/>
      <c r="U12" s="646"/>
      <c r="V12" s="646"/>
      <c r="W12" s="646"/>
      <c r="X12" s="642"/>
      <c r="Y12" s="641"/>
      <c r="Z12" s="642"/>
    </row>
    <row r="13" spans="2:28" ht="27.75" customHeight="1" x14ac:dyDescent="0.15">
      <c r="B13" s="609"/>
      <c r="C13" s="641"/>
      <c r="D13" s="642"/>
      <c r="E13" s="173"/>
      <c r="F13" s="649"/>
      <c r="G13" s="649"/>
      <c r="H13" s="631"/>
      <c r="I13" s="640"/>
      <c r="J13" s="640"/>
      <c r="K13" s="640"/>
      <c r="L13" s="632"/>
      <c r="M13" s="632"/>
      <c r="N13" s="633"/>
      <c r="O13" s="641"/>
      <c r="P13" s="646"/>
      <c r="Q13" s="646"/>
      <c r="R13" s="646"/>
      <c r="S13" s="646"/>
      <c r="T13" s="646"/>
      <c r="U13" s="646"/>
      <c r="V13" s="646"/>
      <c r="W13" s="646"/>
      <c r="X13" s="642"/>
      <c r="Y13" s="641"/>
      <c r="Z13" s="642"/>
    </row>
    <row r="14" spans="2:28" ht="27.75" customHeight="1" x14ac:dyDescent="0.15">
      <c r="B14" s="609"/>
      <c r="C14" s="641"/>
      <c r="D14" s="642"/>
      <c r="E14" s="173"/>
      <c r="F14" s="630"/>
      <c r="G14" s="630"/>
      <c r="H14" s="631"/>
      <c r="I14" s="640"/>
      <c r="J14" s="640"/>
      <c r="K14" s="640"/>
      <c r="L14" s="632"/>
      <c r="M14" s="632"/>
      <c r="N14" s="633"/>
      <c r="O14" s="641"/>
      <c r="P14" s="646"/>
      <c r="Q14" s="646"/>
      <c r="R14" s="646"/>
      <c r="S14" s="646"/>
      <c r="T14" s="646"/>
      <c r="U14" s="646"/>
      <c r="V14" s="646"/>
      <c r="W14" s="646"/>
      <c r="X14" s="642"/>
      <c r="Y14" s="641"/>
      <c r="Z14" s="642"/>
    </row>
    <row r="15" spans="2:28" ht="27.75" customHeight="1" x14ac:dyDescent="0.15">
      <c r="B15" s="609"/>
      <c r="C15" s="641"/>
      <c r="D15" s="642"/>
      <c r="E15" s="173"/>
      <c r="F15" s="649"/>
      <c r="G15" s="649"/>
      <c r="H15" s="631"/>
      <c r="I15" s="640"/>
      <c r="J15" s="640"/>
      <c r="K15" s="640"/>
      <c r="L15" s="632"/>
      <c r="M15" s="632"/>
      <c r="N15" s="633"/>
      <c r="O15" s="641"/>
      <c r="P15" s="646"/>
      <c r="Q15" s="646"/>
      <c r="R15" s="646"/>
      <c r="S15" s="646"/>
      <c r="T15" s="646"/>
      <c r="U15" s="646"/>
      <c r="V15" s="646"/>
      <c r="W15" s="646"/>
      <c r="X15" s="642"/>
      <c r="Y15" s="641"/>
      <c r="Z15" s="642"/>
    </row>
    <row r="16" spans="2:28" ht="27.75" customHeight="1" x14ac:dyDescent="0.15">
      <c r="B16" s="609"/>
      <c r="C16" s="641"/>
      <c r="D16" s="642"/>
      <c r="E16" s="173"/>
      <c r="F16" s="649"/>
      <c r="G16" s="649"/>
      <c r="H16" s="631"/>
      <c r="I16" s="640"/>
      <c r="J16" s="640"/>
      <c r="K16" s="640"/>
      <c r="L16" s="632"/>
      <c r="M16" s="632"/>
      <c r="N16" s="633"/>
      <c r="O16" s="641"/>
      <c r="P16" s="646"/>
      <c r="Q16" s="646"/>
      <c r="R16" s="646"/>
      <c r="S16" s="646"/>
      <c r="T16" s="646"/>
      <c r="U16" s="646"/>
      <c r="V16" s="646"/>
      <c r="W16" s="646"/>
      <c r="X16" s="642"/>
      <c r="Y16" s="641"/>
      <c r="Z16" s="642"/>
    </row>
    <row r="17" spans="2:26" ht="27.75" customHeight="1" x14ac:dyDescent="0.15">
      <c r="B17" s="609"/>
      <c r="C17" s="641"/>
      <c r="D17" s="642"/>
      <c r="E17" s="173"/>
      <c r="F17" s="649"/>
      <c r="G17" s="649"/>
      <c r="H17" s="631"/>
      <c r="I17" s="640"/>
      <c r="J17" s="640"/>
      <c r="K17" s="640"/>
      <c r="L17" s="632"/>
      <c r="M17" s="632"/>
      <c r="N17" s="633"/>
      <c r="O17" s="641"/>
      <c r="P17" s="646"/>
      <c r="Q17" s="646"/>
      <c r="R17" s="646"/>
      <c r="S17" s="646"/>
      <c r="T17" s="646"/>
      <c r="U17" s="646"/>
      <c r="V17" s="646"/>
      <c r="W17" s="646"/>
      <c r="X17" s="642"/>
      <c r="Y17" s="641"/>
      <c r="Z17" s="642"/>
    </row>
    <row r="18" spans="2:26" ht="27.75" customHeight="1" x14ac:dyDescent="0.15">
      <c r="B18" s="609"/>
      <c r="C18" s="641"/>
      <c r="D18" s="642"/>
      <c r="E18" s="173"/>
      <c r="F18" s="649"/>
      <c r="G18" s="649"/>
      <c r="H18" s="631"/>
      <c r="I18" s="640"/>
      <c r="J18" s="640"/>
      <c r="K18" s="640"/>
      <c r="L18" s="632"/>
      <c r="M18" s="632"/>
      <c r="N18" s="633"/>
      <c r="O18" s="641"/>
      <c r="P18" s="646"/>
      <c r="Q18" s="646"/>
      <c r="R18" s="646"/>
      <c r="S18" s="646"/>
      <c r="T18" s="646"/>
      <c r="U18" s="646"/>
      <c r="V18" s="646"/>
      <c r="W18" s="646"/>
      <c r="X18" s="642"/>
      <c r="Y18" s="641"/>
      <c r="Z18" s="642"/>
    </row>
    <row r="19" spans="2:26" ht="27.75" customHeight="1" x14ac:dyDescent="0.15">
      <c r="B19" s="609"/>
      <c r="C19" s="641"/>
      <c r="D19" s="642"/>
      <c r="E19" s="173"/>
      <c r="F19" s="649"/>
      <c r="G19" s="649"/>
      <c r="H19" s="631"/>
      <c r="I19" s="640"/>
      <c r="J19" s="640"/>
      <c r="K19" s="640"/>
      <c r="L19" s="632"/>
      <c r="M19" s="632"/>
      <c r="N19" s="633"/>
      <c r="O19" s="641"/>
      <c r="P19" s="646"/>
      <c r="Q19" s="646"/>
      <c r="R19" s="646"/>
      <c r="S19" s="646"/>
      <c r="T19" s="646"/>
      <c r="U19" s="646"/>
      <c r="V19" s="646"/>
      <c r="W19" s="646"/>
      <c r="X19" s="642"/>
      <c r="Y19" s="641"/>
      <c r="Z19" s="642"/>
    </row>
    <row r="20" spans="2:26" ht="27.75" customHeight="1" x14ac:dyDescent="0.15">
      <c r="B20" s="609"/>
      <c r="C20" s="641"/>
      <c r="D20" s="642"/>
      <c r="E20" s="173"/>
      <c r="F20" s="649"/>
      <c r="G20" s="649"/>
      <c r="H20" s="631"/>
      <c r="I20" s="640"/>
      <c r="J20" s="640"/>
      <c r="K20" s="640"/>
      <c r="L20" s="632"/>
      <c r="M20" s="632"/>
      <c r="N20" s="633"/>
      <c r="O20" s="641"/>
      <c r="P20" s="646"/>
      <c r="Q20" s="646"/>
      <c r="R20" s="646"/>
      <c r="S20" s="646"/>
      <c r="T20" s="646"/>
      <c r="U20" s="646"/>
      <c r="V20" s="646"/>
      <c r="W20" s="646"/>
      <c r="X20" s="642"/>
      <c r="Y20" s="641"/>
      <c r="Z20" s="642"/>
    </row>
    <row r="21" spans="2:26" ht="27.75" customHeight="1" x14ac:dyDescent="0.15">
      <c r="B21" s="610"/>
      <c r="C21" s="641"/>
      <c r="D21" s="642"/>
      <c r="E21" s="173"/>
      <c r="F21" s="649"/>
      <c r="G21" s="649"/>
      <c r="H21" s="631"/>
      <c r="I21" s="640"/>
      <c r="J21" s="640"/>
      <c r="K21" s="640"/>
      <c r="L21" s="632"/>
      <c r="M21" s="632"/>
      <c r="N21" s="633"/>
      <c r="O21" s="641"/>
      <c r="P21" s="646"/>
      <c r="Q21" s="646"/>
      <c r="R21" s="646"/>
      <c r="S21" s="646"/>
      <c r="T21" s="646"/>
      <c r="U21" s="646"/>
      <c r="V21" s="646"/>
      <c r="W21" s="646"/>
      <c r="X21" s="642"/>
      <c r="Y21" s="641"/>
      <c r="Z21" s="642"/>
    </row>
    <row r="22" spans="2:26" ht="15.95" customHeight="1" x14ac:dyDescent="0.15">
      <c r="B22" s="24" t="s">
        <v>610</v>
      </c>
    </row>
    <row r="23" spans="2:26" ht="15.95" customHeight="1" x14ac:dyDescent="0.15">
      <c r="B23" s="1" t="s">
        <v>585</v>
      </c>
    </row>
  </sheetData>
  <mergeCells count="97">
    <mergeCell ref="C20:D20"/>
    <mergeCell ref="F20:G20"/>
    <mergeCell ref="H20:N20"/>
    <mergeCell ref="O20:X20"/>
    <mergeCell ref="Y20:Z20"/>
    <mergeCell ref="C21:D21"/>
    <mergeCell ref="F21:G21"/>
    <mergeCell ref="H21:N21"/>
    <mergeCell ref="O21:X21"/>
    <mergeCell ref="Y21:Z21"/>
    <mergeCell ref="C18:D18"/>
    <mergeCell ref="F18:G18"/>
    <mergeCell ref="H18:N18"/>
    <mergeCell ref="O18:X18"/>
    <mergeCell ref="Y18:Z18"/>
    <mergeCell ref="C19:D19"/>
    <mergeCell ref="F19:G19"/>
    <mergeCell ref="H19:N19"/>
    <mergeCell ref="O19:X19"/>
    <mergeCell ref="Y19:Z19"/>
    <mergeCell ref="C16:D16"/>
    <mergeCell ref="F16:G16"/>
    <mergeCell ref="H16:N16"/>
    <mergeCell ref="O16:X16"/>
    <mergeCell ref="Y16:Z16"/>
    <mergeCell ref="C17:D17"/>
    <mergeCell ref="F17:G17"/>
    <mergeCell ref="H17:N17"/>
    <mergeCell ref="O17:X17"/>
    <mergeCell ref="Y17:Z17"/>
    <mergeCell ref="C14:D14"/>
    <mergeCell ref="F14:G14"/>
    <mergeCell ref="H14:N14"/>
    <mergeCell ref="O14:X14"/>
    <mergeCell ref="Y14:Z14"/>
    <mergeCell ref="C15:D15"/>
    <mergeCell ref="F15:G15"/>
    <mergeCell ref="H15:N15"/>
    <mergeCell ref="O15:X15"/>
    <mergeCell ref="Y15:Z15"/>
    <mergeCell ref="C12:D12"/>
    <mergeCell ref="F12:G12"/>
    <mergeCell ref="H12:N12"/>
    <mergeCell ref="O12:X12"/>
    <mergeCell ref="Y12:Z12"/>
    <mergeCell ref="C13:D13"/>
    <mergeCell ref="F13:G13"/>
    <mergeCell ref="H13:N13"/>
    <mergeCell ref="O13:X13"/>
    <mergeCell ref="Y13:Z13"/>
    <mergeCell ref="C10:D10"/>
    <mergeCell ref="F10:G10"/>
    <mergeCell ref="H10:N10"/>
    <mergeCell ref="O10:X10"/>
    <mergeCell ref="Y10:Z10"/>
    <mergeCell ref="C11:D11"/>
    <mergeCell ref="F11:G11"/>
    <mergeCell ref="H11:N11"/>
    <mergeCell ref="O11:X11"/>
    <mergeCell ref="Y11:Z11"/>
    <mergeCell ref="O9:X9"/>
    <mergeCell ref="Y9:Z9"/>
    <mergeCell ref="C8:D8"/>
    <mergeCell ref="F8:G8"/>
    <mergeCell ref="H8:N8"/>
    <mergeCell ref="O8:X8"/>
    <mergeCell ref="Y8:Z8"/>
    <mergeCell ref="B5:B21"/>
    <mergeCell ref="C5:D6"/>
    <mergeCell ref="E5:E6"/>
    <mergeCell ref="F5:Z5"/>
    <mergeCell ref="F6:G6"/>
    <mergeCell ref="H6:N6"/>
    <mergeCell ref="O6:X6"/>
    <mergeCell ref="Y6:Z6"/>
    <mergeCell ref="C7:D7"/>
    <mergeCell ref="F7:G7"/>
    <mergeCell ref="H7:N7"/>
    <mergeCell ref="O7:X7"/>
    <mergeCell ref="Y7:Z7"/>
    <mergeCell ref="C9:D9"/>
    <mergeCell ref="F9:G9"/>
    <mergeCell ref="H9:N9"/>
    <mergeCell ref="B2:Z2"/>
    <mergeCell ref="B3:D3"/>
    <mergeCell ref="E3:G3"/>
    <mergeCell ref="H3:I3"/>
    <mergeCell ref="J3:L3"/>
    <mergeCell ref="M3:P4"/>
    <mergeCell ref="Q3:T3"/>
    <mergeCell ref="U3:W4"/>
    <mergeCell ref="X3:Z4"/>
    <mergeCell ref="B4:D4"/>
    <mergeCell ref="E4:G4"/>
    <mergeCell ref="H4:I4"/>
    <mergeCell ref="J4:L4"/>
    <mergeCell ref="Q4:T4"/>
  </mergeCells>
  <phoneticPr fontId="10"/>
  <printOptions horizontalCentered="1" verticalCentered="1"/>
  <pageMargins left="0.19685039370078741" right="0.19685039370078741" top="0.78740157480314965" bottom="0" header="0.51181102362204722" footer="0.27559055118110237"/>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81179-BC05-424C-8AF3-4BAACBBF0E04}">
  <sheetPr codeName="Sheet4"/>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63</v>
      </c>
      <c r="R2" s="650" t="s">
        <v>38</v>
      </c>
      <c r="S2" s="650"/>
      <c r="T2" s="651" t="s">
        <v>800</v>
      </c>
      <c r="U2" s="651"/>
      <c r="V2" s="651"/>
      <c r="W2" s="651"/>
    </row>
    <row r="3" spans="2:23" ht="25.15" customHeight="1" x14ac:dyDescent="0.15">
      <c r="B3" s="652" t="s">
        <v>7</v>
      </c>
      <c r="C3" s="653"/>
      <c r="D3" s="653"/>
      <c r="E3" s="654" t="s">
        <v>106</v>
      </c>
      <c r="F3" s="655"/>
      <c r="G3" s="656"/>
      <c r="H3" s="657" t="s">
        <v>1</v>
      </c>
      <c r="I3" s="658"/>
      <c r="J3" s="659" t="s">
        <v>108</v>
      </c>
      <c r="K3" s="660"/>
      <c r="L3" s="661"/>
      <c r="M3" s="408" t="s">
        <v>45</v>
      </c>
      <c r="N3" s="409"/>
      <c r="O3" s="410"/>
      <c r="P3" s="662" t="s">
        <v>74</v>
      </c>
      <c r="Q3" s="662"/>
      <c r="R3" s="662"/>
      <c r="S3" s="408" t="s">
        <v>10</v>
      </c>
      <c r="T3" s="410"/>
      <c r="U3" s="665">
        <v>45638</v>
      </c>
      <c r="V3" s="666"/>
      <c r="W3" s="667"/>
    </row>
    <row r="4" spans="2:23" ht="25.15" customHeight="1" x14ac:dyDescent="0.15">
      <c r="B4" s="671" t="s">
        <v>2</v>
      </c>
      <c r="C4" s="672"/>
      <c r="D4" s="672"/>
      <c r="E4" s="673" t="s">
        <v>107</v>
      </c>
      <c r="F4" s="674"/>
      <c r="G4" s="675"/>
      <c r="H4" s="657" t="s">
        <v>6</v>
      </c>
      <c r="I4" s="658"/>
      <c r="J4" s="659" t="s">
        <v>109</v>
      </c>
      <c r="K4" s="660"/>
      <c r="L4" s="661"/>
      <c r="M4" s="411"/>
      <c r="N4" s="412"/>
      <c r="O4" s="413"/>
      <c r="P4" s="676" t="s">
        <v>75</v>
      </c>
      <c r="Q4" s="676"/>
      <c r="R4" s="676"/>
      <c r="S4" s="663"/>
      <c r="T4" s="664"/>
      <c r="U4" s="668"/>
      <c r="V4" s="669"/>
      <c r="W4" s="670"/>
    </row>
    <row r="5" spans="2:23" s="5" customFormat="1" ht="25.5" customHeight="1" x14ac:dyDescent="0.15">
      <c r="B5" s="677" t="s">
        <v>5</v>
      </c>
      <c r="C5" s="679" t="s">
        <v>11</v>
      </c>
      <c r="D5" s="680"/>
      <c r="E5" s="9" t="s">
        <v>76</v>
      </c>
      <c r="F5" s="681"/>
      <c r="G5" s="682"/>
      <c r="H5" s="682"/>
      <c r="I5" s="682"/>
      <c r="J5" s="682"/>
      <c r="K5" s="682"/>
      <c r="L5" s="683"/>
      <c r="M5" s="677" t="s">
        <v>5</v>
      </c>
      <c r="N5" s="679" t="s">
        <v>11</v>
      </c>
      <c r="O5" s="680"/>
      <c r="P5" s="9" t="s">
        <v>76</v>
      </c>
      <c r="Q5" s="684"/>
      <c r="R5" s="685"/>
      <c r="S5" s="685"/>
      <c r="T5" s="685"/>
      <c r="U5" s="685"/>
      <c r="V5" s="685"/>
      <c r="W5" s="686"/>
    </row>
    <row r="6" spans="2:23" s="5" customFormat="1" ht="25.5" customHeight="1" x14ac:dyDescent="0.15">
      <c r="B6" s="678"/>
      <c r="C6" s="679" t="s">
        <v>18</v>
      </c>
      <c r="D6" s="680"/>
      <c r="E6" s="8">
        <v>1</v>
      </c>
      <c r="F6" s="684"/>
      <c r="G6" s="685"/>
      <c r="H6" s="685"/>
      <c r="I6" s="685"/>
      <c r="J6" s="685"/>
      <c r="K6" s="685"/>
      <c r="L6" s="686"/>
      <c r="M6" s="678"/>
      <c r="N6" s="679" t="s">
        <v>18</v>
      </c>
      <c r="O6" s="680"/>
      <c r="P6" s="8">
        <v>2</v>
      </c>
      <c r="Q6" s="684"/>
      <c r="R6" s="685"/>
      <c r="S6" s="685"/>
      <c r="T6" s="685"/>
      <c r="U6" s="685"/>
      <c r="V6" s="685"/>
      <c r="W6" s="686"/>
    </row>
    <row r="7" spans="2:23" s="5" customFormat="1" ht="25.5" customHeight="1" x14ac:dyDescent="0.15">
      <c r="B7" s="677" t="s">
        <v>3</v>
      </c>
      <c r="C7" s="679" t="s">
        <v>9</v>
      </c>
      <c r="D7" s="680"/>
      <c r="E7" s="13" t="s">
        <v>77</v>
      </c>
      <c r="F7" s="684"/>
      <c r="G7" s="685"/>
      <c r="H7" s="685"/>
      <c r="I7" s="685"/>
      <c r="J7" s="685"/>
      <c r="K7" s="685"/>
      <c r="L7" s="686"/>
      <c r="M7" s="677" t="s">
        <v>3</v>
      </c>
      <c r="N7" s="679" t="s">
        <v>9</v>
      </c>
      <c r="O7" s="680"/>
      <c r="P7" s="13" t="s">
        <v>77</v>
      </c>
      <c r="Q7" s="684"/>
      <c r="R7" s="685"/>
      <c r="S7" s="685"/>
      <c r="T7" s="685"/>
      <c r="U7" s="685"/>
      <c r="V7" s="685"/>
      <c r="W7" s="686"/>
    </row>
    <row r="8" spans="2:23" s="5" customFormat="1" ht="25.5" customHeight="1" x14ac:dyDescent="0.15">
      <c r="B8" s="690"/>
      <c r="C8" s="679" t="s">
        <v>8</v>
      </c>
      <c r="D8" s="680"/>
      <c r="E8" s="9" t="s">
        <v>78</v>
      </c>
      <c r="F8" s="684"/>
      <c r="G8" s="685"/>
      <c r="H8" s="685"/>
      <c r="I8" s="685"/>
      <c r="J8" s="685"/>
      <c r="K8" s="685"/>
      <c r="L8" s="686"/>
      <c r="M8" s="690"/>
      <c r="N8" s="679" t="s">
        <v>8</v>
      </c>
      <c r="O8" s="680"/>
      <c r="P8" s="9" t="s">
        <v>78</v>
      </c>
      <c r="Q8" s="684"/>
      <c r="R8" s="685"/>
      <c r="S8" s="685"/>
      <c r="T8" s="685"/>
      <c r="U8" s="685"/>
      <c r="V8" s="685"/>
      <c r="W8" s="686"/>
    </row>
    <row r="9" spans="2:23" s="5" customFormat="1" ht="25.5" customHeight="1" x14ac:dyDescent="0.15">
      <c r="B9" s="691" t="s">
        <v>4</v>
      </c>
      <c r="C9" s="692"/>
      <c r="D9" s="693"/>
      <c r="E9" s="12" t="s">
        <v>51</v>
      </c>
      <c r="F9" s="684"/>
      <c r="G9" s="685"/>
      <c r="H9" s="685"/>
      <c r="I9" s="685"/>
      <c r="J9" s="685"/>
      <c r="K9" s="685"/>
      <c r="L9" s="686"/>
      <c r="M9" s="691" t="s">
        <v>4</v>
      </c>
      <c r="N9" s="692"/>
      <c r="O9" s="693"/>
      <c r="P9" s="12" t="s">
        <v>51</v>
      </c>
      <c r="Q9" s="684"/>
      <c r="R9" s="685"/>
      <c r="S9" s="685"/>
      <c r="T9" s="685"/>
      <c r="U9" s="685"/>
      <c r="V9" s="685"/>
      <c r="W9" s="686"/>
    </row>
    <row r="10" spans="2:23" s="5" customFormat="1" ht="25.5" customHeight="1" x14ac:dyDescent="0.15">
      <c r="B10" s="677" t="s">
        <v>13</v>
      </c>
      <c r="C10" s="691" t="s">
        <v>34</v>
      </c>
      <c r="D10" s="693"/>
      <c r="E10" s="8" t="s">
        <v>54</v>
      </c>
      <c r="F10" s="684"/>
      <c r="G10" s="685"/>
      <c r="H10" s="685"/>
      <c r="I10" s="685"/>
      <c r="J10" s="685"/>
      <c r="K10" s="685"/>
      <c r="L10" s="686"/>
      <c r="M10" s="677" t="s">
        <v>13</v>
      </c>
      <c r="N10" s="691" t="s">
        <v>34</v>
      </c>
      <c r="O10" s="693"/>
      <c r="P10" s="8" t="s">
        <v>54</v>
      </c>
      <c r="Q10" s="684"/>
      <c r="R10" s="685"/>
      <c r="S10" s="685"/>
      <c r="T10" s="685"/>
      <c r="U10" s="685"/>
      <c r="V10" s="685"/>
      <c r="W10" s="686"/>
    </row>
    <row r="11" spans="2:23" s="5" customFormat="1" ht="25.5" customHeight="1" x14ac:dyDescent="0.15">
      <c r="B11" s="690"/>
      <c r="C11" s="691" t="s">
        <v>12</v>
      </c>
      <c r="D11" s="693"/>
      <c r="E11" s="7"/>
      <c r="F11" s="684"/>
      <c r="G11" s="685"/>
      <c r="H11" s="685"/>
      <c r="I11" s="685"/>
      <c r="J11" s="685"/>
      <c r="K11" s="685"/>
      <c r="L11" s="686"/>
      <c r="M11" s="690"/>
      <c r="N11" s="691" t="s">
        <v>12</v>
      </c>
      <c r="O11" s="693"/>
      <c r="P11" s="7"/>
      <c r="Q11" s="684"/>
      <c r="R11" s="685"/>
      <c r="S11" s="685"/>
      <c r="T11" s="685"/>
      <c r="U11" s="685"/>
      <c r="V11" s="685"/>
      <c r="W11" s="686"/>
    </row>
    <row r="12" spans="2:23" s="5" customFormat="1" ht="25.5" customHeight="1" x14ac:dyDescent="0.15">
      <c r="B12" s="678"/>
      <c r="C12" s="694" t="s">
        <v>14</v>
      </c>
      <c r="D12" s="694"/>
      <c r="E12" s="7" t="s">
        <v>61</v>
      </c>
      <c r="F12" s="687"/>
      <c r="G12" s="688"/>
      <c r="H12" s="688"/>
      <c r="I12" s="688"/>
      <c r="J12" s="688"/>
      <c r="K12" s="688"/>
      <c r="L12" s="689"/>
      <c r="M12" s="678"/>
      <c r="N12" s="694" t="s">
        <v>14</v>
      </c>
      <c r="O12" s="694"/>
      <c r="P12" s="7" t="s">
        <v>61</v>
      </c>
      <c r="Q12" s="684"/>
      <c r="R12" s="685"/>
      <c r="S12" s="685"/>
      <c r="T12" s="685"/>
      <c r="U12" s="685"/>
      <c r="V12" s="685"/>
      <c r="W12" s="686"/>
    </row>
    <row r="13" spans="2:23" s="5" customFormat="1" ht="25.5" customHeight="1" x14ac:dyDescent="0.15">
      <c r="B13" s="699" t="s">
        <v>35</v>
      </c>
      <c r="C13" s="699"/>
      <c r="D13" s="699"/>
      <c r="E13" s="708" t="s">
        <v>110</v>
      </c>
      <c r="F13" s="709"/>
      <c r="G13" s="710"/>
      <c r="H13" s="699" t="s">
        <v>43</v>
      </c>
      <c r="I13" s="699"/>
      <c r="J13" s="700" t="s">
        <v>111</v>
      </c>
      <c r="K13" s="700"/>
      <c r="L13" s="700"/>
      <c r="M13" s="699" t="s">
        <v>35</v>
      </c>
      <c r="N13" s="699"/>
      <c r="O13" s="699"/>
      <c r="P13" s="708" t="s">
        <v>110</v>
      </c>
      <c r="Q13" s="709"/>
      <c r="R13" s="710"/>
      <c r="S13" s="699" t="s">
        <v>43</v>
      </c>
      <c r="T13" s="699"/>
      <c r="U13" s="700" t="s">
        <v>111</v>
      </c>
      <c r="V13" s="700"/>
      <c r="W13" s="700"/>
    </row>
    <row r="14" spans="2:23" s="5" customFormat="1" ht="25.5" customHeight="1" x14ac:dyDescent="0.15">
      <c r="B14" s="381" t="s">
        <v>15</v>
      </c>
      <c r="C14" s="381"/>
      <c r="D14" s="381"/>
      <c r="E14" s="701" t="s">
        <v>112</v>
      </c>
      <c r="F14" s="701"/>
      <c r="G14" s="701"/>
      <c r="H14" s="437" t="s">
        <v>0</v>
      </c>
      <c r="I14" s="438"/>
      <c r="J14" s="702" t="s">
        <v>113</v>
      </c>
      <c r="K14" s="703"/>
      <c r="L14" s="704"/>
      <c r="M14" s="437" t="s">
        <v>15</v>
      </c>
      <c r="N14" s="438"/>
      <c r="O14" s="439"/>
      <c r="P14" s="705" t="s">
        <v>112</v>
      </c>
      <c r="Q14" s="701"/>
      <c r="R14" s="701"/>
      <c r="S14" s="706" t="s">
        <v>0</v>
      </c>
      <c r="T14" s="707"/>
      <c r="U14" s="702" t="s">
        <v>113</v>
      </c>
      <c r="V14" s="703"/>
      <c r="W14" s="704"/>
    </row>
    <row r="15" spans="2:23" s="5" customFormat="1" ht="39.75" customHeight="1" x14ac:dyDescent="0.15">
      <c r="B15" s="694" t="s">
        <v>36</v>
      </c>
      <c r="C15" s="694"/>
      <c r="D15" s="694"/>
      <c r="E15" s="695" t="s">
        <v>264</v>
      </c>
      <c r="F15" s="696"/>
      <c r="G15" s="696"/>
      <c r="H15" s="696"/>
      <c r="I15" s="696"/>
      <c r="J15" s="696"/>
      <c r="K15" s="696"/>
      <c r="L15" s="697"/>
      <c r="M15" s="694" t="s">
        <v>36</v>
      </c>
      <c r="N15" s="694"/>
      <c r="O15" s="694"/>
      <c r="P15" s="695" t="s">
        <v>264</v>
      </c>
      <c r="Q15" s="696"/>
      <c r="R15" s="696"/>
      <c r="S15" s="696"/>
      <c r="T15" s="696"/>
      <c r="U15" s="696"/>
      <c r="V15" s="696"/>
      <c r="W15" s="697"/>
    </row>
    <row r="16" spans="2:23" s="5" customFormat="1" ht="25.5" customHeight="1" x14ac:dyDescent="0.15">
      <c r="B16" s="698" t="s">
        <v>5</v>
      </c>
      <c r="C16" s="698" t="s">
        <v>11</v>
      </c>
      <c r="D16" s="698"/>
      <c r="E16" s="9" t="s">
        <v>114</v>
      </c>
      <c r="F16" s="681"/>
      <c r="G16" s="682"/>
      <c r="H16" s="682"/>
      <c r="I16" s="682"/>
      <c r="J16" s="682"/>
      <c r="K16" s="682"/>
      <c r="L16" s="683"/>
      <c r="M16" s="698" t="s">
        <v>5</v>
      </c>
      <c r="N16" s="698" t="s">
        <v>11</v>
      </c>
      <c r="O16" s="698"/>
      <c r="P16" s="9" t="s">
        <v>114</v>
      </c>
      <c r="Q16" s="684"/>
      <c r="R16" s="685"/>
      <c r="S16" s="685"/>
      <c r="T16" s="685"/>
      <c r="U16" s="685"/>
      <c r="V16" s="685"/>
      <c r="W16" s="686"/>
    </row>
    <row r="17" spans="2:24" s="5" customFormat="1" ht="25.5" customHeight="1" x14ac:dyDescent="0.15">
      <c r="B17" s="698"/>
      <c r="C17" s="698" t="s">
        <v>18</v>
      </c>
      <c r="D17" s="698"/>
      <c r="E17" s="8">
        <v>1</v>
      </c>
      <c r="F17" s="684"/>
      <c r="G17" s="685"/>
      <c r="H17" s="685"/>
      <c r="I17" s="685"/>
      <c r="J17" s="685"/>
      <c r="K17" s="685"/>
      <c r="L17" s="686"/>
      <c r="M17" s="698"/>
      <c r="N17" s="698" t="s">
        <v>18</v>
      </c>
      <c r="O17" s="698"/>
      <c r="P17" s="8">
        <v>2</v>
      </c>
      <c r="Q17" s="684"/>
      <c r="R17" s="685"/>
      <c r="S17" s="685"/>
      <c r="T17" s="685"/>
      <c r="U17" s="685"/>
      <c r="V17" s="685"/>
      <c r="W17" s="686"/>
    </row>
    <row r="18" spans="2:24" s="5" customFormat="1" ht="25.5" customHeight="1" x14ac:dyDescent="0.15">
      <c r="B18" s="698" t="s">
        <v>3</v>
      </c>
      <c r="C18" s="698" t="s">
        <v>9</v>
      </c>
      <c r="D18" s="698"/>
      <c r="E18" s="13" t="s">
        <v>57</v>
      </c>
      <c r="F18" s="684"/>
      <c r="G18" s="685"/>
      <c r="H18" s="685"/>
      <c r="I18" s="685"/>
      <c r="J18" s="685"/>
      <c r="K18" s="685"/>
      <c r="L18" s="686"/>
      <c r="M18" s="698" t="s">
        <v>3</v>
      </c>
      <c r="N18" s="698" t="s">
        <v>9</v>
      </c>
      <c r="O18" s="698"/>
      <c r="P18" s="13" t="s">
        <v>57</v>
      </c>
      <c r="Q18" s="684"/>
      <c r="R18" s="685"/>
      <c r="S18" s="685"/>
      <c r="T18" s="685"/>
      <c r="U18" s="685"/>
      <c r="V18" s="685"/>
      <c r="W18" s="686"/>
    </row>
    <row r="19" spans="2:24" s="5" customFormat="1" ht="25.5" customHeight="1" x14ac:dyDescent="0.15">
      <c r="B19" s="698"/>
      <c r="C19" s="698" t="s">
        <v>8</v>
      </c>
      <c r="D19" s="698"/>
      <c r="E19" s="9" t="s">
        <v>62</v>
      </c>
      <c r="F19" s="684"/>
      <c r="G19" s="685"/>
      <c r="H19" s="685"/>
      <c r="I19" s="685"/>
      <c r="J19" s="685"/>
      <c r="K19" s="685"/>
      <c r="L19" s="686"/>
      <c r="M19" s="698"/>
      <c r="N19" s="698" t="s">
        <v>8</v>
      </c>
      <c r="O19" s="698"/>
      <c r="P19" s="9" t="s">
        <v>62</v>
      </c>
      <c r="Q19" s="684"/>
      <c r="R19" s="685"/>
      <c r="S19" s="685"/>
      <c r="T19" s="685"/>
      <c r="U19" s="685"/>
      <c r="V19" s="685"/>
      <c r="W19" s="686"/>
    </row>
    <row r="20" spans="2:24" s="5" customFormat="1" ht="25.5" customHeight="1" x14ac:dyDescent="0.15">
      <c r="B20" s="694" t="s">
        <v>4</v>
      </c>
      <c r="C20" s="694"/>
      <c r="D20" s="694"/>
      <c r="E20" s="12" t="s">
        <v>51</v>
      </c>
      <c r="F20" s="684"/>
      <c r="G20" s="685"/>
      <c r="H20" s="685"/>
      <c r="I20" s="685"/>
      <c r="J20" s="685"/>
      <c r="K20" s="685"/>
      <c r="L20" s="686"/>
      <c r="M20" s="694" t="s">
        <v>4</v>
      </c>
      <c r="N20" s="694"/>
      <c r="O20" s="694"/>
      <c r="P20" s="12" t="s">
        <v>49</v>
      </c>
      <c r="Q20" s="684"/>
      <c r="R20" s="685"/>
      <c r="S20" s="685"/>
      <c r="T20" s="685"/>
      <c r="U20" s="685"/>
      <c r="V20" s="685"/>
      <c r="W20" s="686"/>
    </row>
    <row r="21" spans="2:24" s="5" customFormat="1" ht="25.5" customHeight="1" x14ac:dyDescent="0.15">
      <c r="B21" s="677" t="s">
        <v>13</v>
      </c>
      <c r="C21" s="694" t="s">
        <v>34</v>
      </c>
      <c r="D21" s="694"/>
      <c r="E21" s="8" t="s">
        <v>49</v>
      </c>
      <c r="F21" s="684"/>
      <c r="G21" s="685"/>
      <c r="H21" s="685"/>
      <c r="I21" s="685"/>
      <c r="J21" s="685"/>
      <c r="K21" s="685"/>
      <c r="L21" s="686"/>
      <c r="M21" s="677" t="s">
        <v>13</v>
      </c>
      <c r="N21" s="694" t="s">
        <v>34</v>
      </c>
      <c r="O21" s="694"/>
      <c r="P21" s="8" t="s">
        <v>49</v>
      </c>
      <c r="Q21" s="684"/>
      <c r="R21" s="685"/>
      <c r="S21" s="685"/>
      <c r="T21" s="685"/>
      <c r="U21" s="685"/>
      <c r="V21" s="685"/>
      <c r="W21" s="686"/>
    </row>
    <row r="22" spans="2:24" s="5" customFormat="1" ht="25.5" customHeight="1" x14ac:dyDescent="0.15">
      <c r="B22" s="690"/>
      <c r="C22" s="694" t="s">
        <v>12</v>
      </c>
      <c r="D22" s="694"/>
      <c r="E22" s="7"/>
      <c r="F22" s="684"/>
      <c r="G22" s="685"/>
      <c r="H22" s="685"/>
      <c r="I22" s="685"/>
      <c r="J22" s="685"/>
      <c r="K22" s="685"/>
      <c r="L22" s="686"/>
      <c r="M22" s="690"/>
      <c r="N22" s="694" t="s">
        <v>12</v>
      </c>
      <c r="O22" s="694"/>
      <c r="P22" s="7"/>
      <c r="Q22" s="684"/>
      <c r="R22" s="685"/>
      <c r="S22" s="685"/>
      <c r="T22" s="685"/>
      <c r="U22" s="685"/>
      <c r="V22" s="685"/>
      <c r="W22" s="686"/>
    </row>
    <row r="23" spans="2:24" s="5" customFormat="1" ht="25.5" customHeight="1" x14ac:dyDescent="0.15">
      <c r="B23" s="678"/>
      <c r="C23" s="694" t="s">
        <v>14</v>
      </c>
      <c r="D23" s="694"/>
      <c r="E23" s="7" t="s">
        <v>61</v>
      </c>
      <c r="F23" s="687"/>
      <c r="G23" s="688"/>
      <c r="H23" s="688"/>
      <c r="I23" s="688"/>
      <c r="J23" s="688"/>
      <c r="K23" s="688"/>
      <c r="L23" s="689"/>
      <c r="M23" s="678"/>
      <c r="N23" s="694" t="s">
        <v>14</v>
      </c>
      <c r="O23" s="694"/>
      <c r="P23" s="7" t="s">
        <v>56</v>
      </c>
      <c r="Q23" s="684"/>
      <c r="R23" s="685"/>
      <c r="S23" s="685"/>
      <c r="T23" s="685"/>
      <c r="U23" s="685"/>
      <c r="V23" s="685"/>
      <c r="W23" s="686"/>
    </row>
    <row r="24" spans="2:24" s="5" customFormat="1" ht="25.5" customHeight="1" x14ac:dyDescent="0.15">
      <c r="B24" s="699" t="s">
        <v>35</v>
      </c>
      <c r="C24" s="699"/>
      <c r="D24" s="699"/>
      <c r="E24" s="708" t="s">
        <v>110</v>
      </c>
      <c r="F24" s="709"/>
      <c r="G24" s="710"/>
      <c r="H24" s="699" t="s">
        <v>43</v>
      </c>
      <c r="I24" s="699"/>
      <c r="J24" s="708" t="s">
        <v>111</v>
      </c>
      <c r="K24" s="709"/>
      <c r="L24" s="710"/>
      <c r="M24" s="699" t="s">
        <v>35</v>
      </c>
      <c r="N24" s="699"/>
      <c r="O24" s="699"/>
      <c r="P24" s="708" t="s">
        <v>116</v>
      </c>
      <c r="Q24" s="709"/>
      <c r="R24" s="710"/>
      <c r="S24" s="699" t="s">
        <v>43</v>
      </c>
      <c r="T24" s="699"/>
      <c r="U24" s="700" t="s">
        <v>88</v>
      </c>
      <c r="V24" s="700"/>
      <c r="W24" s="700"/>
    </row>
    <row r="25" spans="2:24" s="5" customFormat="1" ht="25.5" customHeight="1" x14ac:dyDescent="0.15">
      <c r="B25" s="381" t="s">
        <v>15</v>
      </c>
      <c r="C25" s="381"/>
      <c r="D25" s="381"/>
      <c r="E25" s="701" t="s">
        <v>115</v>
      </c>
      <c r="F25" s="701"/>
      <c r="G25" s="701"/>
      <c r="H25" s="437" t="s">
        <v>0</v>
      </c>
      <c r="I25" s="438"/>
      <c r="J25" s="702" t="s">
        <v>113</v>
      </c>
      <c r="K25" s="703"/>
      <c r="L25" s="704"/>
      <c r="M25" s="437" t="s">
        <v>15</v>
      </c>
      <c r="N25" s="438"/>
      <c r="O25" s="439"/>
      <c r="P25" s="705" t="s">
        <v>117</v>
      </c>
      <c r="Q25" s="701"/>
      <c r="R25" s="701"/>
      <c r="S25" s="706" t="s">
        <v>0</v>
      </c>
      <c r="T25" s="707"/>
      <c r="U25" s="702" t="s">
        <v>65</v>
      </c>
      <c r="V25" s="703"/>
      <c r="W25" s="704"/>
    </row>
    <row r="26" spans="2:24" s="5" customFormat="1" ht="39.75" customHeight="1" x14ac:dyDescent="0.15">
      <c r="B26" s="694" t="s">
        <v>36</v>
      </c>
      <c r="C26" s="694"/>
      <c r="D26" s="694"/>
      <c r="E26" s="695" t="s">
        <v>265</v>
      </c>
      <c r="F26" s="696"/>
      <c r="G26" s="696"/>
      <c r="H26" s="696"/>
      <c r="I26" s="696"/>
      <c r="J26" s="696"/>
      <c r="K26" s="696"/>
      <c r="L26" s="697"/>
      <c r="M26" s="694" t="s">
        <v>36</v>
      </c>
      <c r="N26" s="694"/>
      <c r="O26" s="694"/>
      <c r="P26" s="695" t="s">
        <v>266</v>
      </c>
      <c r="Q26" s="696"/>
      <c r="R26" s="696"/>
      <c r="S26" s="696"/>
      <c r="T26" s="696"/>
      <c r="U26" s="696"/>
      <c r="V26" s="696"/>
      <c r="W26" s="697"/>
    </row>
    <row r="27" spans="2:24" s="5" customFormat="1" ht="15" customHeight="1" x14ac:dyDescent="0.15">
      <c r="B27" s="3"/>
      <c r="C27" s="711" t="s">
        <v>44</v>
      </c>
      <c r="D27" s="712"/>
      <c r="E27" s="712"/>
      <c r="F27" s="712"/>
      <c r="G27" s="712"/>
      <c r="H27" s="712"/>
      <c r="I27" s="712"/>
      <c r="J27" s="712"/>
      <c r="K27" s="712"/>
      <c r="L27" s="712"/>
      <c r="M27" s="10"/>
      <c r="N27" s="10" t="s">
        <v>39</v>
      </c>
      <c r="O27" s="10"/>
      <c r="P27" s="10"/>
      <c r="Q27" s="10"/>
      <c r="R27" s="10"/>
      <c r="S27" s="10"/>
      <c r="T27" s="10"/>
      <c r="U27" s="10"/>
      <c r="V27" s="10"/>
      <c r="W27" s="10"/>
    </row>
    <row r="28" spans="2:24" s="5" customFormat="1" ht="15" customHeight="1" x14ac:dyDescent="0.15">
      <c r="B28" s="3"/>
      <c r="C28" s="713"/>
      <c r="D28" s="713"/>
      <c r="E28" s="713"/>
      <c r="F28" s="713"/>
      <c r="G28" s="713"/>
      <c r="H28" s="713"/>
      <c r="I28" s="713"/>
      <c r="J28" s="713"/>
      <c r="K28" s="713"/>
      <c r="L28" s="713"/>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2">
    <dataValidation type="list" allowBlank="1" showInputMessage="1" showErrorMessage="1" sqref="E8 E19 P8 P19" xr:uid="{714FB635-A5C6-4EC1-BDF8-444D2A442516}">
      <formula1>INDIRECT(E7)</formula1>
    </dataValidation>
    <dataValidation type="list" allowBlank="1" showInputMessage="1" showErrorMessage="1" sqref="E7 E18 P7 P18 E9:E12 E20:E23 P9:P12 P20:P23" xr:uid="{CAA0A5E3-F501-4238-890F-739E15FD4384}">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60803-69DF-46A5-9E03-E82030C25596}">
  <sheetPr codeName="Sheet5"/>
  <dimension ref="B1:X31"/>
  <sheetViews>
    <sheetView showGridLines="0" showZeros="0" view="pageBreakPreview" zoomScale="85" zoomScaleNormal="70" zoomScaleSheetLayoutView="85" workbookViewId="0">
      <selection activeCell="AA8" sqref="AA7:AA8"/>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63</v>
      </c>
      <c r="R2" s="650" t="s">
        <v>38</v>
      </c>
      <c r="S2" s="650"/>
      <c r="T2" s="651" t="s">
        <v>800</v>
      </c>
      <c r="U2" s="651"/>
      <c r="V2" s="651"/>
      <c r="W2" s="651"/>
    </row>
    <row r="3" spans="2:23" ht="25.15" customHeight="1" x14ac:dyDescent="0.15">
      <c r="B3" s="652" t="s">
        <v>7</v>
      </c>
      <c r="C3" s="653"/>
      <c r="D3" s="653"/>
      <c r="E3" s="654" t="s">
        <v>106</v>
      </c>
      <c r="F3" s="655"/>
      <c r="G3" s="656"/>
      <c r="H3" s="657" t="s">
        <v>1</v>
      </c>
      <c r="I3" s="658"/>
      <c r="J3" s="659" t="s">
        <v>108</v>
      </c>
      <c r="K3" s="660"/>
      <c r="L3" s="661"/>
      <c r="M3" s="408" t="s">
        <v>45</v>
      </c>
      <c r="N3" s="409"/>
      <c r="O3" s="410"/>
      <c r="P3" s="662" t="s">
        <v>74</v>
      </c>
      <c r="Q3" s="662"/>
      <c r="R3" s="662"/>
      <c r="S3" s="408" t="s">
        <v>10</v>
      </c>
      <c r="T3" s="410"/>
      <c r="U3" s="665">
        <v>45638</v>
      </c>
      <c r="V3" s="666"/>
      <c r="W3" s="667"/>
    </row>
    <row r="4" spans="2:23" ht="25.15" customHeight="1" x14ac:dyDescent="0.15">
      <c r="B4" s="671" t="s">
        <v>2</v>
      </c>
      <c r="C4" s="672"/>
      <c r="D4" s="672"/>
      <c r="E4" s="673" t="s">
        <v>107</v>
      </c>
      <c r="F4" s="674"/>
      <c r="G4" s="675"/>
      <c r="H4" s="657" t="s">
        <v>6</v>
      </c>
      <c r="I4" s="658"/>
      <c r="J4" s="659" t="s">
        <v>109</v>
      </c>
      <c r="K4" s="660"/>
      <c r="L4" s="661"/>
      <c r="M4" s="411"/>
      <c r="N4" s="412"/>
      <c r="O4" s="413"/>
      <c r="P4" s="676" t="s">
        <v>75</v>
      </c>
      <c r="Q4" s="676"/>
      <c r="R4" s="676"/>
      <c r="S4" s="663"/>
      <c r="T4" s="664"/>
      <c r="U4" s="668"/>
      <c r="V4" s="669"/>
      <c r="W4" s="670"/>
    </row>
    <row r="5" spans="2:23" s="5" customFormat="1" ht="25.5" customHeight="1" x14ac:dyDescent="0.15">
      <c r="B5" s="677" t="s">
        <v>5</v>
      </c>
      <c r="C5" s="679" t="s">
        <v>11</v>
      </c>
      <c r="D5" s="680"/>
      <c r="E5" s="9" t="s">
        <v>114</v>
      </c>
      <c r="F5" s="681"/>
      <c r="G5" s="682"/>
      <c r="H5" s="682"/>
      <c r="I5" s="682"/>
      <c r="J5" s="682"/>
      <c r="K5" s="682"/>
      <c r="L5" s="683"/>
      <c r="M5" s="677" t="s">
        <v>5</v>
      </c>
      <c r="N5" s="679" t="s">
        <v>11</v>
      </c>
      <c r="O5" s="680"/>
      <c r="P5" s="9" t="s">
        <v>114</v>
      </c>
      <c r="Q5" s="684"/>
      <c r="R5" s="685"/>
      <c r="S5" s="685"/>
      <c r="T5" s="685"/>
      <c r="U5" s="685"/>
      <c r="V5" s="685"/>
      <c r="W5" s="686"/>
    </row>
    <row r="6" spans="2:23" s="5" customFormat="1" ht="25.5" customHeight="1" x14ac:dyDescent="0.15">
      <c r="B6" s="678"/>
      <c r="C6" s="679" t="s">
        <v>18</v>
      </c>
      <c r="D6" s="680"/>
      <c r="E6" s="8">
        <v>3</v>
      </c>
      <c r="F6" s="684"/>
      <c r="G6" s="685"/>
      <c r="H6" s="685"/>
      <c r="I6" s="685"/>
      <c r="J6" s="685"/>
      <c r="K6" s="685"/>
      <c r="L6" s="686"/>
      <c r="M6" s="678"/>
      <c r="N6" s="679" t="s">
        <v>18</v>
      </c>
      <c r="O6" s="680"/>
      <c r="P6" s="8">
        <v>4</v>
      </c>
      <c r="Q6" s="684"/>
      <c r="R6" s="685"/>
      <c r="S6" s="685"/>
      <c r="T6" s="685"/>
      <c r="U6" s="685"/>
      <c r="V6" s="685"/>
      <c r="W6" s="686"/>
    </row>
    <row r="7" spans="2:23" s="5" customFormat="1" ht="25.5" customHeight="1" x14ac:dyDescent="0.15">
      <c r="B7" s="677" t="s">
        <v>3</v>
      </c>
      <c r="C7" s="679" t="s">
        <v>9</v>
      </c>
      <c r="D7" s="680"/>
      <c r="E7" s="13" t="s">
        <v>57</v>
      </c>
      <c r="F7" s="684"/>
      <c r="G7" s="685"/>
      <c r="H7" s="685"/>
      <c r="I7" s="685"/>
      <c r="J7" s="685"/>
      <c r="K7" s="685"/>
      <c r="L7" s="686"/>
      <c r="M7" s="677" t="s">
        <v>3</v>
      </c>
      <c r="N7" s="679" t="s">
        <v>9</v>
      </c>
      <c r="O7" s="680"/>
      <c r="P7" s="13" t="s">
        <v>57</v>
      </c>
      <c r="Q7" s="684"/>
      <c r="R7" s="685"/>
      <c r="S7" s="685"/>
      <c r="T7" s="685"/>
      <c r="U7" s="685"/>
      <c r="V7" s="685"/>
      <c r="W7" s="686"/>
    </row>
    <row r="8" spans="2:23" s="5" customFormat="1" ht="25.5" customHeight="1" x14ac:dyDescent="0.15">
      <c r="B8" s="690"/>
      <c r="C8" s="679" t="s">
        <v>8</v>
      </c>
      <c r="D8" s="680"/>
      <c r="E8" s="9" t="s">
        <v>60</v>
      </c>
      <c r="F8" s="684"/>
      <c r="G8" s="685"/>
      <c r="H8" s="685"/>
      <c r="I8" s="685"/>
      <c r="J8" s="685"/>
      <c r="K8" s="685"/>
      <c r="L8" s="686"/>
      <c r="M8" s="690"/>
      <c r="N8" s="679" t="s">
        <v>8</v>
      </c>
      <c r="O8" s="680"/>
      <c r="P8" s="9" t="s">
        <v>93</v>
      </c>
      <c r="Q8" s="684"/>
      <c r="R8" s="685"/>
      <c r="S8" s="685"/>
      <c r="T8" s="685"/>
      <c r="U8" s="685"/>
      <c r="V8" s="685"/>
      <c r="W8" s="686"/>
    </row>
    <row r="9" spans="2:23" s="5" customFormat="1" ht="25.5" customHeight="1" x14ac:dyDescent="0.15">
      <c r="B9" s="691" t="s">
        <v>4</v>
      </c>
      <c r="C9" s="692"/>
      <c r="D9" s="693"/>
      <c r="E9" s="12" t="s">
        <v>49</v>
      </c>
      <c r="F9" s="684"/>
      <c r="G9" s="685"/>
      <c r="H9" s="685"/>
      <c r="I9" s="685"/>
      <c r="J9" s="685"/>
      <c r="K9" s="685"/>
      <c r="L9" s="686"/>
      <c r="M9" s="691" t="s">
        <v>4</v>
      </c>
      <c r="N9" s="692"/>
      <c r="O9" s="693"/>
      <c r="P9" s="12" t="s">
        <v>49</v>
      </c>
      <c r="Q9" s="684"/>
      <c r="R9" s="685"/>
      <c r="S9" s="685"/>
      <c r="T9" s="685"/>
      <c r="U9" s="685"/>
      <c r="V9" s="685"/>
      <c r="W9" s="686"/>
    </row>
    <row r="10" spans="2:23" s="5" customFormat="1" ht="25.5" customHeight="1" x14ac:dyDescent="0.15">
      <c r="B10" s="677" t="s">
        <v>13</v>
      </c>
      <c r="C10" s="691" t="s">
        <v>34</v>
      </c>
      <c r="D10" s="693"/>
      <c r="E10" s="8" t="s">
        <v>49</v>
      </c>
      <c r="F10" s="684"/>
      <c r="G10" s="685"/>
      <c r="H10" s="685"/>
      <c r="I10" s="685"/>
      <c r="J10" s="685"/>
      <c r="K10" s="685"/>
      <c r="L10" s="686"/>
      <c r="M10" s="677" t="s">
        <v>13</v>
      </c>
      <c r="N10" s="691" t="s">
        <v>34</v>
      </c>
      <c r="O10" s="693"/>
      <c r="P10" s="8" t="s">
        <v>49</v>
      </c>
      <c r="Q10" s="684"/>
      <c r="R10" s="685"/>
      <c r="S10" s="685"/>
      <c r="T10" s="685"/>
      <c r="U10" s="685"/>
      <c r="V10" s="685"/>
      <c r="W10" s="686"/>
    </row>
    <row r="11" spans="2:23" s="5" customFormat="1" ht="25.5" customHeight="1" x14ac:dyDescent="0.15">
      <c r="B11" s="690"/>
      <c r="C11" s="691" t="s">
        <v>12</v>
      </c>
      <c r="D11" s="693"/>
      <c r="E11" s="7"/>
      <c r="F11" s="684"/>
      <c r="G11" s="685"/>
      <c r="H11" s="685"/>
      <c r="I11" s="685"/>
      <c r="J11" s="685"/>
      <c r="K11" s="685"/>
      <c r="L11" s="686"/>
      <c r="M11" s="690"/>
      <c r="N11" s="691" t="s">
        <v>12</v>
      </c>
      <c r="O11" s="693"/>
      <c r="P11" s="7"/>
      <c r="Q11" s="684"/>
      <c r="R11" s="685"/>
      <c r="S11" s="685"/>
      <c r="T11" s="685"/>
      <c r="U11" s="685"/>
      <c r="V11" s="685"/>
      <c r="W11" s="686"/>
    </row>
    <row r="12" spans="2:23" s="5" customFormat="1" ht="25.5" customHeight="1" x14ac:dyDescent="0.15">
      <c r="B12" s="678"/>
      <c r="C12" s="694" t="s">
        <v>14</v>
      </c>
      <c r="D12" s="694"/>
      <c r="E12" s="7" t="s">
        <v>56</v>
      </c>
      <c r="F12" s="687"/>
      <c r="G12" s="688"/>
      <c r="H12" s="688"/>
      <c r="I12" s="688"/>
      <c r="J12" s="688"/>
      <c r="K12" s="688"/>
      <c r="L12" s="689"/>
      <c r="M12" s="678"/>
      <c r="N12" s="694" t="s">
        <v>14</v>
      </c>
      <c r="O12" s="694"/>
      <c r="P12" s="7" t="s">
        <v>56</v>
      </c>
      <c r="Q12" s="684"/>
      <c r="R12" s="685"/>
      <c r="S12" s="685"/>
      <c r="T12" s="685"/>
      <c r="U12" s="685"/>
      <c r="V12" s="685"/>
      <c r="W12" s="686"/>
    </row>
    <row r="13" spans="2:23" s="5" customFormat="1" ht="25.5" customHeight="1" x14ac:dyDescent="0.15">
      <c r="B13" s="699" t="s">
        <v>35</v>
      </c>
      <c r="C13" s="699"/>
      <c r="D13" s="699"/>
      <c r="E13" s="708" t="s">
        <v>118</v>
      </c>
      <c r="F13" s="709"/>
      <c r="G13" s="710"/>
      <c r="H13" s="699" t="s">
        <v>43</v>
      </c>
      <c r="I13" s="699"/>
      <c r="J13" s="700" t="s">
        <v>88</v>
      </c>
      <c r="K13" s="700"/>
      <c r="L13" s="700"/>
      <c r="M13" s="699" t="s">
        <v>35</v>
      </c>
      <c r="N13" s="699"/>
      <c r="O13" s="699"/>
      <c r="P13" s="708" t="s">
        <v>119</v>
      </c>
      <c r="Q13" s="709"/>
      <c r="R13" s="710"/>
      <c r="S13" s="699" t="s">
        <v>43</v>
      </c>
      <c r="T13" s="699"/>
      <c r="U13" s="700" t="s">
        <v>88</v>
      </c>
      <c r="V13" s="700"/>
      <c r="W13" s="700"/>
    </row>
    <row r="14" spans="2:23" s="5" customFormat="1" ht="25.5" customHeight="1" x14ac:dyDescent="0.15">
      <c r="B14" s="381" t="s">
        <v>15</v>
      </c>
      <c r="C14" s="381"/>
      <c r="D14" s="381"/>
      <c r="E14" s="701" t="s">
        <v>117</v>
      </c>
      <c r="F14" s="701"/>
      <c r="G14" s="701"/>
      <c r="H14" s="437" t="s">
        <v>0</v>
      </c>
      <c r="I14" s="438"/>
      <c r="J14" s="702" t="s">
        <v>65</v>
      </c>
      <c r="K14" s="703"/>
      <c r="L14" s="704"/>
      <c r="M14" s="437" t="s">
        <v>15</v>
      </c>
      <c r="N14" s="438"/>
      <c r="O14" s="439"/>
      <c r="P14" s="705" t="s">
        <v>117</v>
      </c>
      <c r="Q14" s="701"/>
      <c r="R14" s="701"/>
      <c r="S14" s="706" t="s">
        <v>0</v>
      </c>
      <c r="T14" s="707"/>
      <c r="U14" s="702" t="s">
        <v>65</v>
      </c>
      <c r="V14" s="703"/>
      <c r="W14" s="704"/>
    </row>
    <row r="15" spans="2:23" s="5" customFormat="1" ht="39.75" customHeight="1" x14ac:dyDescent="0.15">
      <c r="B15" s="694" t="s">
        <v>36</v>
      </c>
      <c r="C15" s="694"/>
      <c r="D15" s="694"/>
      <c r="E15" s="695" t="s">
        <v>267</v>
      </c>
      <c r="F15" s="696"/>
      <c r="G15" s="696"/>
      <c r="H15" s="696"/>
      <c r="I15" s="696"/>
      <c r="J15" s="696"/>
      <c r="K15" s="696"/>
      <c r="L15" s="697"/>
      <c r="M15" s="694" t="s">
        <v>36</v>
      </c>
      <c r="N15" s="694"/>
      <c r="O15" s="694"/>
      <c r="P15" s="695" t="s">
        <v>268</v>
      </c>
      <c r="Q15" s="696"/>
      <c r="R15" s="696"/>
      <c r="S15" s="696"/>
      <c r="T15" s="696"/>
      <c r="U15" s="696"/>
      <c r="V15" s="696"/>
      <c r="W15" s="697"/>
    </row>
    <row r="16" spans="2:23" s="5" customFormat="1" ht="25.5" customHeight="1" x14ac:dyDescent="0.15">
      <c r="B16" s="698" t="s">
        <v>5</v>
      </c>
      <c r="C16" s="698" t="s">
        <v>11</v>
      </c>
      <c r="D16" s="698"/>
      <c r="E16" s="9" t="s">
        <v>114</v>
      </c>
      <c r="F16" s="681"/>
      <c r="G16" s="682"/>
      <c r="H16" s="682"/>
      <c r="I16" s="682"/>
      <c r="J16" s="682"/>
      <c r="K16" s="682"/>
      <c r="L16" s="683"/>
      <c r="M16" s="698" t="s">
        <v>5</v>
      </c>
      <c r="N16" s="698" t="s">
        <v>11</v>
      </c>
      <c r="O16" s="698"/>
      <c r="P16" s="9" t="s">
        <v>114</v>
      </c>
      <c r="Q16" s="684"/>
      <c r="R16" s="685"/>
      <c r="S16" s="685"/>
      <c r="T16" s="685"/>
      <c r="U16" s="685"/>
      <c r="V16" s="685"/>
      <c r="W16" s="686"/>
    </row>
    <row r="17" spans="2:24" s="5" customFormat="1" ht="25.5" customHeight="1" x14ac:dyDescent="0.15">
      <c r="B17" s="698"/>
      <c r="C17" s="698" t="s">
        <v>18</v>
      </c>
      <c r="D17" s="698"/>
      <c r="E17" s="8">
        <v>5</v>
      </c>
      <c r="F17" s="684"/>
      <c r="G17" s="685"/>
      <c r="H17" s="685"/>
      <c r="I17" s="685"/>
      <c r="J17" s="685"/>
      <c r="K17" s="685"/>
      <c r="L17" s="686"/>
      <c r="M17" s="698"/>
      <c r="N17" s="698" t="s">
        <v>18</v>
      </c>
      <c r="O17" s="698"/>
      <c r="P17" s="8">
        <v>6</v>
      </c>
      <c r="Q17" s="684"/>
      <c r="R17" s="685"/>
      <c r="S17" s="685"/>
      <c r="T17" s="685"/>
      <c r="U17" s="685"/>
      <c r="V17" s="685"/>
      <c r="W17" s="686"/>
    </row>
    <row r="18" spans="2:24" s="5" customFormat="1" ht="25.5" customHeight="1" x14ac:dyDescent="0.15">
      <c r="B18" s="698" t="s">
        <v>3</v>
      </c>
      <c r="C18" s="698" t="s">
        <v>9</v>
      </c>
      <c r="D18" s="698"/>
      <c r="E18" s="13" t="s">
        <v>57</v>
      </c>
      <c r="F18" s="684"/>
      <c r="G18" s="685"/>
      <c r="H18" s="685"/>
      <c r="I18" s="685"/>
      <c r="J18" s="685"/>
      <c r="K18" s="685"/>
      <c r="L18" s="686"/>
      <c r="M18" s="698" t="s">
        <v>3</v>
      </c>
      <c r="N18" s="698" t="s">
        <v>9</v>
      </c>
      <c r="O18" s="698"/>
      <c r="P18" s="13" t="s">
        <v>67</v>
      </c>
      <c r="Q18" s="684"/>
      <c r="R18" s="685"/>
      <c r="S18" s="685"/>
      <c r="T18" s="685"/>
      <c r="U18" s="685"/>
      <c r="V18" s="685"/>
      <c r="W18" s="686"/>
    </row>
    <row r="19" spans="2:24" s="5" customFormat="1" ht="25.5" customHeight="1" x14ac:dyDescent="0.15">
      <c r="B19" s="698"/>
      <c r="C19" s="698" t="s">
        <v>8</v>
      </c>
      <c r="D19" s="698"/>
      <c r="E19" s="9" t="s">
        <v>60</v>
      </c>
      <c r="F19" s="684"/>
      <c r="G19" s="685"/>
      <c r="H19" s="685"/>
      <c r="I19" s="685"/>
      <c r="J19" s="685"/>
      <c r="K19" s="685"/>
      <c r="L19" s="686"/>
      <c r="M19" s="698"/>
      <c r="N19" s="698" t="s">
        <v>8</v>
      </c>
      <c r="O19" s="698"/>
      <c r="P19" s="9" t="s">
        <v>121</v>
      </c>
      <c r="Q19" s="684"/>
      <c r="R19" s="685"/>
      <c r="S19" s="685"/>
      <c r="T19" s="685"/>
      <c r="U19" s="685"/>
      <c r="V19" s="685"/>
      <c r="W19" s="686"/>
    </row>
    <row r="20" spans="2:24" s="5" customFormat="1" ht="25.5" customHeight="1" x14ac:dyDescent="0.15">
      <c r="B20" s="694" t="s">
        <v>4</v>
      </c>
      <c r="C20" s="694"/>
      <c r="D20" s="694"/>
      <c r="E20" s="12" t="s">
        <v>47</v>
      </c>
      <c r="F20" s="684"/>
      <c r="G20" s="685"/>
      <c r="H20" s="685"/>
      <c r="I20" s="685"/>
      <c r="J20" s="685"/>
      <c r="K20" s="685"/>
      <c r="L20" s="686"/>
      <c r="M20" s="694" t="s">
        <v>4</v>
      </c>
      <c r="N20" s="694"/>
      <c r="O20" s="694"/>
      <c r="P20" s="12" t="s">
        <v>50</v>
      </c>
      <c r="Q20" s="684"/>
      <c r="R20" s="685"/>
      <c r="S20" s="685"/>
      <c r="T20" s="685"/>
      <c r="U20" s="685"/>
      <c r="V20" s="685"/>
      <c r="W20" s="686"/>
    </row>
    <row r="21" spans="2:24" s="5" customFormat="1" ht="25.5" customHeight="1" x14ac:dyDescent="0.15">
      <c r="B21" s="677" t="s">
        <v>13</v>
      </c>
      <c r="C21" s="694" t="s">
        <v>34</v>
      </c>
      <c r="D21" s="694"/>
      <c r="E21" s="8" t="s">
        <v>54</v>
      </c>
      <c r="F21" s="684"/>
      <c r="G21" s="685"/>
      <c r="H21" s="685"/>
      <c r="I21" s="685"/>
      <c r="J21" s="685"/>
      <c r="K21" s="685"/>
      <c r="L21" s="686"/>
      <c r="M21" s="677" t="s">
        <v>13</v>
      </c>
      <c r="N21" s="694" t="s">
        <v>34</v>
      </c>
      <c r="O21" s="694"/>
      <c r="P21" s="8" t="s">
        <v>49</v>
      </c>
      <c r="Q21" s="684"/>
      <c r="R21" s="685"/>
      <c r="S21" s="685"/>
      <c r="T21" s="685"/>
      <c r="U21" s="685"/>
      <c r="V21" s="685"/>
      <c r="W21" s="686"/>
    </row>
    <row r="22" spans="2:24" s="5" customFormat="1" ht="25.5" customHeight="1" x14ac:dyDescent="0.15">
      <c r="B22" s="690"/>
      <c r="C22" s="694" t="s">
        <v>12</v>
      </c>
      <c r="D22" s="694"/>
      <c r="E22" s="7"/>
      <c r="F22" s="684"/>
      <c r="G22" s="685"/>
      <c r="H22" s="685"/>
      <c r="I22" s="685"/>
      <c r="J22" s="685"/>
      <c r="K22" s="685"/>
      <c r="L22" s="686"/>
      <c r="M22" s="690"/>
      <c r="N22" s="694" t="s">
        <v>12</v>
      </c>
      <c r="O22" s="694"/>
      <c r="P22" s="7"/>
      <c r="Q22" s="684"/>
      <c r="R22" s="685"/>
      <c r="S22" s="685"/>
      <c r="T22" s="685"/>
      <c r="U22" s="685"/>
      <c r="V22" s="685"/>
      <c r="W22" s="686"/>
    </row>
    <row r="23" spans="2:24" s="5" customFormat="1" ht="25.5" customHeight="1" x14ac:dyDescent="0.15">
      <c r="B23" s="678"/>
      <c r="C23" s="694" t="s">
        <v>14</v>
      </c>
      <c r="D23" s="694"/>
      <c r="E23" s="7" t="s">
        <v>56</v>
      </c>
      <c r="F23" s="687"/>
      <c r="G23" s="688"/>
      <c r="H23" s="688"/>
      <c r="I23" s="688"/>
      <c r="J23" s="688"/>
      <c r="K23" s="688"/>
      <c r="L23" s="689"/>
      <c r="M23" s="678"/>
      <c r="N23" s="694" t="s">
        <v>14</v>
      </c>
      <c r="O23" s="694"/>
      <c r="P23" s="7" t="s">
        <v>56</v>
      </c>
      <c r="Q23" s="684"/>
      <c r="R23" s="685"/>
      <c r="S23" s="685"/>
      <c r="T23" s="685"/>
      <c r="U23" s="685"/>
      <c r="V23" s="685"/>
      <c r="W23" s="686"/>
    </row>
    <row r="24" spans="2:24" s="5" customFormat="1" ht="25.5" customHeight="1" x14ac:dyDescent="0.15">
      <c r="B24" s="699" t="s">
        <v>35</v>
      </c>
      <c r="C24" s="699"/>
      <c r="D24" s="699"/>
      <c r="E24" s="708" t="s">
        <v>120</v>
      </c>
      <c r="F24" s="709"/>
      <c r="G24" s="710"/>
      <c r="H24" s="699" t="s">
        <v>43</v>
      </c>
      <c r="I24" s="699"/>
      <c r="J24" s="708" t="s">
        <v>263</v>
      </c>
      <c r="K24" s="709"/>
      <c r="L24" s="710"/>
      <c r="M24" s="699" t="s">
        <v>35</v>
      </c>
      <c r="N24" s="699"/>
      <c r="O24" s="699"/>
      <c r="P24" s="708" t="s">
        <v>122</v>
      </c>
      <c r="Q24" s="709"/>
      <c r="R24" s="710"/>
      <c r="S24" s="699" t="s">
        <v>43</v>
      </c>
      <c r="T24" s="699"/>
      <c r="U24" s="700" t="s">
        <v>86</v>
      </c>
      <c r="V24" s="700"/>
      <c r="W24" s="700"/>
    </row>
    <row r="25" spans="2:24" s="5" customFormat="1" ht="25.5" customHeight="1" x14ac:dyDescent="0.15">
      <c r="B25" s="381" t="s">
        <v>15</v>
      </c>
      <c r="C25" s="381"/>
      <c r="D25" s="381"/>
      <c r="E25" s="701" t="s">
        <v>110</v>
      </c>
      <c r="F25" s="701"/>
      <c r="G25" s="701"/>
      <c r="H25" s="437" t="s">
        <v>0</v>
      </c>
      <c r="I25" s="438"/>
      <c r="J25" s="702" t="s">
        <v>110</v>
      </c>
      <c r="K25" s="703"/>
      <c r="L25" s="704"/>
      <c r="M25" s="437" t="s">
        <v>15</v>
      </c>
      <c r="N25" s="438"/>
      <c r="O25" s="439"/>
      <c r="P25" s="705" t="s">
        <v>110</v>
      </c>
      <c r="Q25" s="701"/>
      <c r="R25" s="701"/>
      <c r="S25" s="706" t="s">
        <v>0</v>
      </c>
      <c r="T25" s="707"/>
      <c r="U25" s="702" t="s">
        <v>110</v>
      </c>
      <c r="V25" s="703"/>
      <c r="W25" s="704"/>
    </row>
    <row r="26" spans="2:24" s="5" customFormat="1" ht="39.75" customHeight="1" x14ac:dyDescent="0.15">
      <c r="B26" s="694" t="s">
        <v>36</v>
      </c>
      <c r="C26" s="694"/>
      <c r="D26" s="694"/>
      <c r="E26" s="695" t="s">
        <v>269</v>
      </c>
      <c r="F26" s="696"/>
      <c r="G26" s="696"/>
      <c r="H26" s="696"/>
      <c r="I26" s="696"/>
      <c r="J26" s="696"/>
      <c r="K26" s="696"/>
      <c r="L26" s="697"/>
      <c r="M26" s="694" t="s">
        <v>36</v>
      </c>
      <c r="N26" s="694"/>
      <c r="O26" s="694"/>
      <c r="P26" s="695" t="s">
        <v>270</v>
      </c>
      <c r="Q26" s="696"/>
      <c r="R26" s="696"/>
      <c r="S26" s="696"/>
      <c r="T26" s="696"/>
      <c r="U26" s="696"/>
      <c r="V26" s="696"/>
      <c r="W26" s="697"/>
    </row>
    <row r="27" spans="2:24" s="5" customFormat="1" ht="15" customHeight="1" x14ac:dyDescent="0.15">
      <c r="B27" s="3"/>
      <c r="C27" s="711" t="s">
        <v>44</v>
      </c>
      <c r="D27" s="712"/>
      <c r="E27" s="712"/>
      <c r="F27" s="712"/>
      <c r="G27" s="712"/>
      <c r="H27" s="712"/>
      <c r="I27" s="712"/>
      <c r="J27" s="712"/>
      <c r="K27" s="712"/>
      <c r="L27" s="712"/>
      <c r="M27" s="10"/>
      <c r="N27" s="10" t="s">
        <v>39</v>
      </c>
      <c r="O27" s="10"/>
      <c r="P27" s="10"/>
      <c r="Q27" s="10"/>
      <c r="R27" s="10"/>
      <c r="S27" s="10"/>
      <c r="T27" s="10"/>
      <c r="U27" s="10"/>
      <c r="V27" s="10"/>
      <c r="W27" s="10"/>
    </row>
    <row r="28" spans="2:24" s="5" customFormat="1" ht="15" customHeight="1" x14ac:dyDescent="0.15">
      <c r="B28" s="3"/>
      <c r="C28" s="713"/>
      <c r="D28" s="713"/>
      <c r="E28" s="713"/>
      <c r="F28" s="713"/>
      <c r="G28" s="713"/>
      <c r="H28" s="713"/>
      <c r="I28" s="713"/>
      <c r="J28" s="713"/>
      <c r="K28" s="713"/>
      <c r="L28" s="713"/>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2">
    <dataValidation type="list" allowBlank="1" showInputMessage="1" showErrorMessage="1" sqref="E8 E19 P8 P19" xr:uid="{53862C16-4F76-40D0-9110-B6AA3E993124}">
      <formula1>INDIRECT(E7)</formula1>
    </dataValidation>
    <dataValidation type="list" allowBlank="1" showInputMessage="1" showErrorMessage="1" sqref="E7 E18 P7 P18 E9:E12 E20:E23 P9:P12 P20:P23" xr:uid="{2505012A-846A-46E7-92D4-FA498245EAC5}">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063D9-61D3-4ED6-A785-4A781FC2D63B}">
  <sheetPr codeName="Sheet6"/>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63</v>
      </c>
      <c r="R2" s="650" t="s">
        <v>38</v>
      </c>
      <c r="S2" s="650"/>
      <c r="T2" s="651" t="s">
        <v>800</v>
      </c>
      <c r="U2" s="651"/>
      <c r="V2" s="651"/>
      <c r="W2" s="651"/>
    </row>
    <row r="3" spans="2:23" ht="25.15" customHeight="1" x14ac:dyDescent="0.15">
      <c r="B3" s="652" t="s">
        <v>7</v>
      </c>
      <c r="C3" s="653"/>
      <c r="D3" s="653"/>
      <c r="E3" s="654" t="s">
        <v>106</v>
      </c>
      <c r="F3" s="655"/>
      <c r="G3" s="656"/>
      <c r="H3" s="657" t="s">
        <v>1</v>
      </c>
      <c r="I3" s="658"/>
      <c r="J3" s="659" t="s">
        <v>108</v>
      </c>
      <c r="K3" s="660"/>
      <c r="L3" s="661"/>
      <c r="M3" s="408" t="s">
        <v>45</v>
      </c>
      <c r="N3" s="409"/>
      <c r="O3" s="410"/>
      <c r="P3" s="662" t="s">
        <v>74</v>
      </c>
      <c r="Q3" s="662"/>
      <c r="R3" s="662"/>
      <c r="S3" s="408" t="s">
        <v>10</v>
      </c>
      <c r="T3" s="410"/>
      <c r="U3" s="665">
        <v>45638</v>
      </c>
      <c r="V3" s="666"/>
      <c r="W3" s="667"/>
    </row>
    <row r="4" spans="2:23" ht="25.15" customHeight="1" x14ac:dyDescent="0.15">
      <c r="B4" s="671" t="s">
        <v>2</v>
      </c>
      <c r="C4" s="672"/>
      <c r="D4" s="672"/>
      <c r="E4" s="673" t="s">
        <v>107</v>
      </c>
      <c r="F4" s="674"/>
      <c r="G4" s="675"/>
      <c r="H4" s="657" t="s">
        <v>6</v>
      </c>
      <c r="I4" s="658"/>
      <c r="J4" s="659" t="s">
        <v>109</v>
      </c>
      <c r="K4" s="660"/>
      <c r="L4" s="661"/>
      <c r="M4" s="411"/>
      <c r="N4" s="412"/>
      <c r="O4" s="413"/>
      <c r="P4" s="676" t="s">
        <v>75</v>
      </c>
      <c r="Q4" s="676"/>
      <c r="R4" s="676"/>
      <c r="S4" s="663"/>
      <c r="T4" s="664"/>
      <c r="U4" s="668"/>
      <c r="V4" s="669"/>
      <c r="W4" s="670"/>
    </row>
    <row r="5" spans="2:23" s="5" customFormat="1" ht="25.5" customHeight="1" x14ac:dyDescent="0.15">
      <c r="B5" s="677" t="s">
        <v>5</v>
      </c>
      <c r="C5" s="679" t="s">
        <v>11</v>
      </c>
      <c r="D5" s="680"/>
      <c r="E5" s="9" t="s">
        <v>114</v>
      </c>
      <c r="F5" s="681"/>
      <c r="G5" s="682"/>
      <c r="H5" s="682"/>
      <c r="I5" s="682"/>
      <c r="J5" s="682"/>
      <c r="K5" s="682"/>
      <c r="L5" s="683"/>
      <c r="M5" s="677" t="s">
        <v>5</v>
      </c>
      <c r="N5" s="679" t="s">
        <v>11</v>
      </c>
      <c r="O5" s="680"/>
      <c r="P5" s="9" t="s">
        <v>79</v>
      </c>
      <c r="Q5" s="684"/>
      <c r="R5" s="685"/>
      <c r="S5" s="685"/>
      <c r="T5" s="685"/>
      <c r="U5" s="685"/>
      <c r="V5" s="685"/>
      <c r="W5" s="686"/>
    </row>
    <row r="6" spans="2:23" s="5" customFormat="1" ht="25.5" customHeight="1" x14ac:dyDescent="0.15">
      <c r="B6" s="678"/>
      <c r="C6" s="679" t="s">
        <v>18</v>
      </c>
      <c r="D6" s="680"/>
      <c r="E6" s="8">
        <v>7</v>
      </c>
      <c r="F6" s="684"/>
      <c r="G6" s="685"/>
      <c r="H6" s="685"/>
      <c r="I6" s="685"/>
      <c r="J6" s="685"/>
      <c r="K6" s="685"/>
      <c r="L6" s="686"/>
      <c r="M6" s="678"/>
      <c r="N6" s="679" t="s">
        <v>18</v>
      </c>
      <c r="O6" s="680"/>
      <c r="P6" s="8">
        <v>1</v>
      </c>
      <c r="Q6" s="684"/>
      <c r="R6" s="685"/>
      <c r="S6" s="685"/>
      <c r="T6" s="685"/>
      <c r="U6" s="685"/>
      <c r="V6" s="685"/>
      <c r="W6" s="686"/>
    </row>
    <row r="7" spans="2:23" s="5" customFormat="1" ht="25.5" customHeight="1" x14ac:dyDescent="0.15">
      <c r="B7" s="677" t="s">
        <v>3</v>
      </c>
      <c r="C7" s="679" t="s">
        <v>9</v>
      </c>
      <c r="D7" s="680"/>
      <c r="E7" s="13" t="s">
        <v>67</v>
      </c>
      <c r="F7" s="684"/>
      <c r="G7" s="685"/>
      <c r="H7" s="685"/>
      <c r="I7" s="685"/>
      <c r="J7" s="685"/>
      <c r="K7" s="685"/>
      <c r="L7" s="686"/>
      <c r="M7" s="677" t="s">
        <v>3</v>
      </c>
      <c r="N7" s="679" t="s">
        <v>9</v>
      </c>
      <c r="O7" s="680"/>
      <c r="P7" s="13" t="s">
        <v>57</v>
      </c>
      <c r="Q7" s="684"/>
      <c r="R7" s="685"/>
      <c r="S7" s="685"/>
      <c r="T7" s="685"/>
      <c r="U7" s="685"/>
      <c r="V7" s="685"/>
      <c r="W7" s="686"/>
    </row>
    <row r="8" spans="2:23" s="5" customFormat="1" ht="25.5" customHeight="1" x14ac:dyDescent="0.15">
      <c r="B8" s="690"/>
      <c r="C8" s="679" t="s">
        <v>8</v>
      </c>
      <c r="D8" s="680"/>
      <c r="E8" s="9" t="s">
        <v>121</v>
      </c>
      <c r="F8" s="684"/>
      <c r="G8" s="685"/>
      <c r="H8" s="685"/>
      <c r="I8" s="685"/>
      <c r="J8" s="685"/>
      <c r="K8" s="685"/>
      <c r="L8" s="686"/>
      <c r="M8" s="690"/>
      <c r="N8" s="679" t="s">
        <v>8</v>
      </c>
      <c r="O8" s="680"/>
      <c r="P8" s="9" t="s">
        <v>123</v>
      </c>
      <c r="Q8" s="684"/>
      <c r="R8" s="685"/>
      <c r="S8" s="685"/>
      <c r="T8" s="685"/>
      <c r="U8" s="685"/>
      <c r="V8" s="685"/>
      <c r="W8" s="686"/>
    </row>
    <row r="9" spans="2:23" s="5" customFormat="1" ht="25.5" customHeight="1" x14ac:dyDescent="0.15">
      <c r="B9" s="691" t="s">
        <v>4</v>
      </c>
      <c r="C9" s="692"/>
      <c r="D9" s="693"/>
      <c r="E9" s="12" t="s">
        <v>50</v>
      </c>
      <c r="F9" s="684"/>
      <c r="G9" s="685"/>
      <c r="H9" s="685"/>
      <c r="I9" s="685"/>
      <c r="J9" s="685"/>
      <c r="K9" s="685"/>
      <c r="L9" s="686"/>
      <c r="M9" s="691" t="s">
        <v>4</v>
      </c>
      <c r="N9" s="692"/>
      <c r="O9" s="693"/>
      <c r="P9" s="12" t="s">
        <v>47</v>
      </c>
      <c r="Q9" s="684"/>
      <c r="R9" s="685"/>
      <c r="S9" s="685"/>
      <c r="T9" s="685"/>
      <c r="U9" s="685"/>
      <c r="V9" s="685"/>
      <c r="W9" s="686"/>
    </row>
    <row r="10" spans="2:23" s="5" customFormat="1" ht="25.5" customHeight="1" x14ac:dyDescent="0.15">
      <c r="B10" s="677" t="s">
        <v>13</v>
      </c>
      <c r="C10" s="691" t="s">
        <v>34</v>
      </c>
      <c r="D10" s="693"/>
      <c r="E10" s="8" t="s">
        <v>49</v>
      </c>
      <c r="F10" s="684"/>
      <c r="G10" s="685"/>
      <c r="H10" s="685"/>
      <c r="I10" s="685"/>
      <c r="J10" s="685"/>
      <c r="K10" s="685"/>
      <c r="L10" s="686"/>
      <c r="M10" s="677" t="s">
        <v>13</v>
      </c>
      <c r="N10" s="691" t="s">
        <v>34</v>
      </c>
      <c r="O10" s="693"/>
      <c r="P10" s="8" t="s">
        <v>54</v>
      </c>
      <c r="Q10" s="684"/>
      <c r="R10" s="685"/>
      <c r="S10" s="685"/>
      <c r="T10" s="685"/>
      <c r="U10" s="685"/>
      <c r="V10" s="685"/>
      <c r="W10" s="686"/>
    </row>
    <row r="11" spans="2:23" s="5" customFormat="1" ht="25.5" customHeight="1" x14ac:dyDescent="0.15">
      <c r="B11" s="690"/>
      <c r="C11" s="691" t="s">
        <v>12</v>
      </c>
      <c r="D11" s="693"/>
      <c r="E11" s="7"/>
      <c r="F11" s="684"/>
      <c r="G11" s="685"/>
      <c r="H11" s="685"/>
      <c r="I11" s="685"/>
      <c r="J11" s="685"/>
      <c r="K11" s="685"/>
      <c r="L11" s="686"/>
      <c r="M11" s="690"/>
      <c r="N11" s="691" t="s">
        <v>12</v>
      </c>
      <c r="O11" s="693"/>
      <c r="P11" s="7"/>
      <c r="Q11" s="684"/>
      <c r="R11" s="685"/>
      <c r="S11" s="685"/>
      <c r="T11" s="685"/>
      <c r="U11" s="685"/>
      <c r="V11" s="685"/>
      <c r="W11" s="686"/>
    </row>
    <row r="12" spans="2:23" s="5" customFormat="1" ht="25.5" customHeight="1" x14ac:dyDescent="0.15">
      <c r="B12" s="678"/>
      <c r="C12" s="694" t="s">
        <v>14</v>
      </c>
      <c r="D12" s="694"/>
      <c r="E12" s="7" t="s">
        <v>56</v>
      </c>
      <c r="F12" s="687"/>
      <c r="G12" s="688"/>
      <c r="H12" s="688"/>
      <c r="I12" s="688"/>
      <c r="J12" s="688"/>
      <c r="K12" s="688"/>
      <c r="L12" s="689"/>
      <c r="M12" s="678"/>
      <c r="N12" s="694" t="s">
        <v>14</v>
      </c>
      <c r="O12" s="694"/>
      <c r="P12" s="7" t="s">
        <v>56</v>
      </c>
      <c r="Q12" s="684"/>
      <c r="R12" s="685"/>
      <c r="S12" s="685"/>
      <c r="T12" s="685"/>
      <c r="U12" s="685"/>
      <c r="V12" s="685"/>
      <c r="W12" s="686"/>
    </row>
    <row r="13" spans="2:23" s="5" customFormat="1" ht="25.5" customHeight="1" x14ac:dyDescent="0.15">
      <c r="B13" s="699" t="s">
        <v>35</v>
      </c>
      <c r="C13" s="699"/>
      <c r="D13" s="699"/>
      <c r="E13" s="708" t="s">
        <v>122</v>
      </c>
      <c r="F13" s="709"/>
      <c r="G13" s="710"/>
      <c r="H13" s="699" t="s">
        <v>43</v>
      </c>
      <c r="I13" s="699"/>
      <c r="J13" s="700" t="s">
        <v>86</v>
      </c>
      <c r="K13" s="700"/>
      <c r="L13" s="700"/>
      <c r="M13" s="699" t="s">
        <v>35</v>
      </c>
      <c r="N13" s="699"/>
      <c r="O13" s="699"/>
      <c r="P13" s="708" t="s">
        <v>124</v>
      </c>
      <c r="Q13" s="709"/>
      <c r="R13" s="710"/>
      <c r="S13" s="699" t="s">
        <v>43</v>
      </c>
      <c r="T13" s="699"/>
      <c r="U13" s="700" t="s">
        <v>125</v>
      </c>
      <c r="V13" s="700"/>
      <c r="W13" s="700"/>
    </row>
    <row r="14" spans="2:23" s="5" customFormat="1" ht="25.5" customHeight="1" x14ac:dyDescent="0.15">
      <c r="B14" s="381" t="s">
        <v>15</v>
      </c>
      <c r="C14" s="381"/>
      <c r="D14" s="381"/>
      <c r="E14" s="701" t="s">
        <v>110</v>
      </c>
      <c r="F14" s="701"/>
      <c r="G14" s="701"/>
      <c r="H14" s="437" t="s">
        <v>0</v>
      </c>
      <c r="I14" s="438"/>
      <c r="J14" s="702" t="s">
        <v>110</v>
      </c>
      <c r="K14" s="703"/>
      <c r="L14" s="704"/>
      <c r="M14" s="437" t="s">
        <v>15</v>
      </c>
      <c r="N14" s="438"/>
      <c r="O14" s="439"/>
      <c r="P14" s="705" t="s">
        <v>117</v>
      </c>
      <c r="Q14" s="701"/>
      <c r="R14" s="701"/>
      <c r="S14" s="706" t="s">
        <v>0</v>
      </c>
      <c r="T14" s="707"/>
      <c r="U14" s="702" t="s">
        <v>65</v>
      </c>
      <c r="V14" s="703"/>
      <c r="W14" s="704"/>
    </row>
    <row r="15" spans="2:23" s="5" customFormat="1" ht="39.75" customHeight="1" x14ac:dyDescent="0.15">
      <c r="B15" s="694" t="s">
        <v>36</v>
      </c>
      <c r="C15" s="694"/>
      <c r="D15" s="694"/>
      <c r="E15" s="695" t="s">
        <v>270</v>
      </c>
      <c r="F15" s="696"/>
      <c r="G15" s="696"/>
      <c r="H15" s="696"/>
      <c r="I15" s="696"/>
      <c r="J15" s="696"/>
      <c r="K15" s="696"/>
      <c r="L15" s="697"/>
      <c r="M15" s="694" t="s">
        <v>36</v>
      </c>
      <c r="N15" s="694"/>
      <c r="O15" s="694"/>
      <c r="P15" s="695" t="s">
        <v>271</v>
      </c>
      <c r="Q15" s="696"/>
      <c r="R15" s="696"/>
      <c r="S15" s="696"/>
      <c r="T15" s="696"/>
      <c r="U15" s="696"/>
      <c r="V15" s="696"/>
      <c r="W15" s="697"/>
    </row>
    <row r="16" spans="2:23" s="5" customFormat="1" ht="25.5" customHeight="1" x14ac:dyDescent="0.15">
      <c r="B16" s="698" t="s">
        <v>5</v>
      </c>
      <c r="C16" s="698" t="s">
        <v>11</v>
      </c>
      <c r="D16" s="698"/>
      <c r="E16" s="9" t="s">
        <v>79</v>
      </c>
      <c r="F16" s="681"/>
      <c r="G16" s="682"/>
      <c r="H16" s="682"/>
      <c r="I16" s="682"/>
      <c r="J16" s="682"/>
      <c r="K16" s="682"/>
      <c r="L16" s="683"/>
      <c r="M16" s="698" t="s">
        <v>5</v>
      </c>
      <c r="N16" s="698" t="s">
        <v>11</v>
      </c>
      <c r="O16" s="698"/>
      <c r="P16" s="9" t="s">
        <v>79</v>
      </c>
      <c r="Q16" s="684"/>
      <c r="R16" s="685"/>
      <c r="S16" s="685"/>
      <c r="T16" s="685"/>
      <c r="U16" s="685"/>
      <c r="V16" s="685"/>
      <c r="W16" s="686"/>
    </row>
    <row r="17" spans="2:24" s="5" customFormat="1" ht="25.5" customHeight="1" x14ac:dyDescent="0.15">
      <c r="B17" s="698"/>
      <c r="C17" s="698" t="s">
        <v>18</v>
      </c>
      <c r="D17" s="698"/>
      <c r="E17" s="8">
        <v>2</v>
      </c>
      <c r="F17" s="684"/>
      <c r="G17" s="685"/>
      <c r="H17" s="685"/>
      <c r="I17" s="685"/>
      <c r="J17" s="685"/>
      <c r="K17" s="685"/>
      <c r="L17" s="686"/>
      <c r="M17" s="698"/>
      <c r="N17" s="698" t="s">
        <v>18</v>
      </c>
      <c r="O17" s="698"/>
      <c r="P17" s="8">
        <v>3</v>
      </c>
      <c r="Q17" s="684"/>
      <c r="R17" s="685"/>
      <c r="S17" s="685"/>
      <c r="T17" s="685"/>
      <c r="U17" s="685"/>
      <c r="V17" s="685"/>
      <c r="W17" s="686"/>
    </row>
    <row r="18" spans="2:24" s="5" customFormat="1" ht="25.5" customHeight="1" x14ac:dyDescent="0.15">
      <c r="B18" s="698" t="s">
        <v>3</v>
      </c>
      <c r="C18" s="698" t="s">
        <v>9</v>
      </c>
      <c r="D18" s="698"/>
      <c r="E18" s="13" t="s">
        <v>57</v>
      </c>
      <c r="F18" s="684"/>
      <c r="G18" s="685"/>
      <c r="H18" s="685"/>
      <c r="I18" s="685"/>
      <c r="J18" s="685"/>
      <c r="K18" s="685"/>
      <c r="L18" s="686"/>
      <c r="M18" s="698" t="s">
        <v>3</v>
      </c>
      <c r="N18" s="698" t="s">
        <v>9</v>
      </c>
      <c r="O18" s="698"/>
      <c r="P18" s="13" t="s">
        <v>57</v>
      </c>
      <c r="Q18" s="684"/>
      <c r="R18" s="685"/>
      <c r="S18" s="685"/>
      <c r="T18" s="685"/>
      <c r="U18" s="685"/>
      <c r="V18" s="685"/>
      <c r="W18" s="686"/>
    </row>
    <row r="19" spans="2:24" s="5" customFormat="1" ht="25.5" customHeight="1" x14ac:dyDescent="0.15">
      <c r="B19" s="698"/>
      <c r="C19" s="698" t="s">
        <v>8</v>
      </c>
      <c r="D19" s="698"/>
      <c r="E19" s="9" t="s">
        <v>126</v>
      </c>
      <c r="F19" s="684"/>
      <c r="G19" s="685"/>
      <c r="H19" s="685"/>
      <c r="I19" s="685"/>
      <c r="J19" s="685"/>
      <c r="K19" s="685"/>
      <c r="L19" s="686"/>
      <c r="M19" s="698"/>
      <c r="N19" s="698" t="s">
        <v>8</v>
      </c>
      <c r="O19" s="698"/>
      <c r="P19" s="9" t="s">
        <v>59</v>
      </c>
      <c r="Q19" s="684"/>
      <c r="R19" s="685"/>
      <c r="S19" s="685"/>
      <c r="T19" s="685"/>
      <c r="U19" s="685"/>
      <c r="V19" s="685"/>
      <c r="W19" s="686"/>
    </row>
    <row r="20" spans="2:24" s="5" customFormat="1" ht="25.5" customHeight="1" x14ac:dyDescent="0.15">
      <c r="B20" s="694" t="s">
        <v>4</v>
      </c>
      <c r="C20" s="694"/>
      <c r="D20" s="694"/>
      <c r="E20" s="12" t="s">
        <v>51</v>
      </c>
      <c r="F20" s="684"/>
      <c r="G20" s="685"/>
      <c r="H20" s="685"/>
      <c r="I20" s="685"/>
      <c r="J20" s="685"/>
      <c r="K20" s="685"/>
      <c r="L20" s="686"/>
      <c r="M20" s="694" t="s">
        <v>4</v>
      </c>
      <c r="N20" s="694"/>
      <c r="O20" s="694"/>
      <c r="P20" s="12" t="s">
        <v>49</v>
      </c>
      <c r="Q20" s="684"/>
      <c r="R20" s="685"/>
      <c r="S20" s="685"/>
      <c r="T20" s="685"/>
      <c r="U20" s="685"/>
      <c r="V20" s="685"/>
      <c r="W20" s="686"/>
    </row>
    <row r="21" spans="2:24" s="5" customFormat="1" ht="25.5" customHeight="1" x14ac:dyDescent="0.15">
      <c r="B21" s="677" t="s">
        <v>13</v>
      </c>
      <c r="C21" s="694" t="s">
        <v>34</v>
      </c>
      <c r="D21" s="694"/>
      <c r="E21" s="8" t="s">
        <v>49</v>
      </c>
      <c r="F21" s="684"/>
      <c r="G21" s="685"/>
      <c r="H21" s="685"/>
      <c r="I21" s="685"/>
      <c r="J21" s="685"/>
      <c r="K21" s="685"/>
      <c r="L21" s="686"/>
      <c r="M21" s="677" t="s">
        <v>13</v>
      </c>
      <c r="N21" s="694" t="s">
        <v>34</v>
      </c>
      <c r="O21" s="694"/>
      <c r="P21" s="8" t="s">
        <v>49</v>
      </c>
      <c r="Q21" s="684"/>
      <c r="R21" s="685"/>
      <c r="S21" s="685"/>
      <c r="T21" s="685"/>
      <c r="U21" s="685"/>
      <c r="V21" s="685"/>
      <c r="W21" s="686"/>
    </row>
    <row r="22" spans="2:24" s="5" customFormat="1" ht="25.5" customHeight="1" x14ac:dyDescent="0.15">
      <c r="B22" s="690"/>
      <c r="C22" s="694" t="s">
        <v>12</v>
      </c>
      <c r="D22" s="694"/>
      <c r="E22" s="7"/>
      <c r="F22" s="684"/>
      <c r="G22" s="685"/>
      <c r="H22" s="685"/>
      <c r="I22" s="685"/>
      <c r="J22" s="685"/>
      <c r="K22" s="685"/>
      <c r="L22" s="686"/>
      <c r="M22" s="690"/>
      <c r="N22" s="694" t="s">
        <v>12</v>
      </c>
      <c r="O22" s="694"/>
      <c r="P22" s="7"/>
      <c r="Q22" s="684"/>
      <c r="R22" s="685"/>
      <c r="S22" s="685"/>
      <c r="T22" s="685"/>
      <c r="U22" s="685"/>
      <c r="V22" s="685"/>
      <c r="W22" s="686"/>
    </row>
    <row r="23" spans="2:24" s="5" customFormat="1" ht="25.5" customHeight="1" x14ac:dyDescent="0.15">
      <c r="B23" s="678"/>
      <c r="C23" s="694" t="s">
        <v>14</v>
      </c>
      <c r="D23" s="694"/>
      <c r="E23" s="7" t="s">
        <v>61</v>
      </c>
      <c r="F23" s="687"/>
      <c r="G23" s="688"/>
      <c r="H23" s="688"/>
      <c r="I23" s="688"/>
      <c r="J23" s="688"/>
      <c r="K23" s="688"/>
      <c r="L23" s="689"/>
      <c r="M23" s="678"/>
      <c r="N23" s="694" t="s">
        <v>14</v>
      </c>
      <c r="O23" s="694"/>
      <c r="P23" s="7" t="s">
        <v>56</v>
      </c>
      <c r="Q23" s="684"/>
      <c r="R23" s="685"/>
      <c r="S23" s="685"/>
      <c r="T23" s="685"/>
      <c r="U23" s="685"/>
      <c r="V23" s="685"/>
      <c r="W23" s="686"/>
    </row>
    <row r="24" spans="2:24" s="5" customFormat="1" ht="25.5" customHeight="1" x14ac:dyDescent="0.15">
      <c r="B24" s="699" t="s">
        <v>35</v>
      </c>
      <c r="C24" s="699"/>
      <c r="D24" s="699"/>
      <c r="E24" s="708" t="s">
        <v>110</v>
      </c>
      <c r="F24" s="709"/>
      <c r="G24" s="710"/>
      <c r="H24" s="699" t="s">
        <v>43</v>
      </c>
      <c r="I24" s="699"/>
      <c r="J24" s="708" t="s">
        <v>111</v>
      </c>
      <c r="K24" s="709"/>
      <c r="L24" s="710"/>
      <c r="M24" s="699" t="s">
        <v>35</v>
      </c>
      <c r="N24" s="699"/>
      <c r="O24" s="699"/>
      <c r="P24" s="708" t="s">
        <v>127</v>
      </c>
      <c r="Q24" s="709"/>
      <c r="R24" s="710"/>
      <c r="S24" s="699" t="s">
        <v>43</v>
      </c>
      <c r="T24" s="699"/>
      <c r="U24" s="700" t="s">
        <v>88</v>
      </c>
      <c r="V24" s="700"/>
      <c r="W24" s="700"/>
    </row>
    <row r="25" spans="2:24" s="5" customFormat="1" ht="25.5" customHeight="1" x14ac:dyDescent="0.15">
      <c r="B25" s="381" t="s">
        <v>15</v>
      </c>
      <c r="C25" s="381"/>
      <c r="D25" s="381"/>
      <c r="E25" s="701" t="s">
        <v>115</v>
      </c>
      <c r="F25" s="701"/>
      <c r="G25" s="701"/>
      <c r="H25" s="437" t="s">
        <v>0</v>
      </c>
      <c r="I25" s="438"/>
      <c r="J25" s="702" t="s">
        <v>113</v>
      </c>
      <c r="K25" s="703"/>
      <c r="L25" s="704"/>
      <c r="M25" s="437" t="s">
        <v>15</v>
      </c>
      <c r="N25" s="438"/>
      <c r="O25" s="439"/>
      <c r="P25" s="705" t="s">
        <v>117</v>
      </c>
      <c r="Q25" s="701"/>
      <c r="R25" s="701"/>
      <c r="S25" s="706" t="s">
        <v>0</v>
      </c>
      <c r="T25" s="707"/>
      <c r="U25" s="702" t="s">
        <v>65</v>
      </c>
      <c r="V25" s="703"/>
      <c r="W25" s="704"/>
    </row>
    <row r="26" spans="2:24" s="5" customFormat="1" ht="39.75" customHeight="1" x14ac:dyDescent="0.15">
      <c r="B26" s="694" t="s">
        <v>36</v>
      </c>
      <c r="C26" s="694"/>
      <c r="D26" s="694"/>
      <c r="E26" s="695" t="s">
        <v>272</v>
      </c>
      <c r="F26" s="696"/>
      <c r="G26" s="696"/>
      <c r="H26" s="696"/>
      <c r="I26" s="696"/>
      <c r="J26" s="696"/>
      <c r="K26" s="696"/>
      <c r="L26" s="697"/>
      <c r="M26" s="694" t="s">
        <v>36</v>
      </c>
      <c r="N26" s="694"/>
      <c r="O26" s="694"/>
      <c r="P26" s="695" t="s">
        <v>273</v>
      </c>
      <c r="Q26" s="696"/>
      <c r="R26" s="696"/>
      <c r="S26" s="696"/>
      <c r="T26" s="696"/>
      <c r="U26" s="696"/>
      <c r="V26" s="696"/>
      <c r="W26" s="697"/>
    </row>
    <row r="27" spans="2:24" s="5" customFormat="1" ht="15" customHeight="1" x14ac:dyDescent="0.15">
      <c r="B27" s="3"/>
      <c r="C27" s="711" t="s">
        <v>44</v>
      </c>
      <c r="D27" s="712"/>
      <c r="E27" s="712"/>
      <c r="F27" s="712"/>
      <c r="G27" s="712"/>
      <c r="H27" s="712"/>
      <c r="I27" s="712"/>
      <c r="J27" s="712"/>
      <c r="K27" s="712"/>
      <c r="L27" s="712"/>
      <c r="M27" s="10"/>
      <c r="N27" s="10" t="s">
        <v>39</v>
      </c>
      <c r="O27" s="10"/>
      <c r="P27" s="10"/>
      <c r="Q27" s="10"/>
      <c r="R27" s="10"/>
      <c r="S27" s="10"/>
      <c r="T27" s="10"/>
      <c r="U27" s="10"/>
      <c r="V27" s="10"/>
      <c r="W27" s="10"/>
    </row>
    <row r="28" spans="2:24" s="5" customFormat="1" ht="15" customHeight="1" x14ac:dyDescent="0.15">
      <c r="B28" s="3"/>
      <c r="C28" s="713"/>
      <c r="D28" s="713"/>
      <c r="E28" s="713"/>
      <c r="F28" s="713"/>
      <c r="G28" s="713"/>
      <c r="H28" s="713"/>
      <c r="I28" s="713"/>
      <c r="J28" s="713"/>
      <c r="K28" s="713"/>
      <c r="L28" s="713"/>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2">
    <dataValidation type="list" allowBlank="1" showInputMessage="1" showErrorMessage="1" sqref="E8 E19 P8 P19" xr:uid="{5360D7B2-4857-40D0-B312-E0FE91E28C84}">
      <formula1>INDIRECT(E7)</formula1>
    </dataValidation>
    <dataValidation type="list" allowBlank="1" showInputMessage="1" showErrorMessage="1" sqref="E7 E18 P7 P18 E9:E12 E20:E23 P9:P12 P20:P23" xr:uid="{B40A83B7-AC8B-42B0-954A-DF55434D0D48}">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E8465-DAA9-46AF-B434-BA6F699715D5}">
  <sheetPr codeName="Sheet8"/>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63</v>
      </c>
      <c r="R2" s="650" t="s">
        <v>38</v>
      </c>
      <c r="S2" s="650"/>
      <c r="T2" s="651" t="s">
        <v>800</v>
      </c>
      <c r="U2" s="651"/>
      <c r="V2" s="651"/>
      <c r="W2" s="651"/>
    </row>
    <row r="3" spans="2:23" ht="25.15" customHeight="1" x14ac:dyDescent="0.15">
      <c r="B3" s="652" t="s">
        <v>7</v>
      </c>
      <c r="C3" s="653"/>
      <c r="D3" s="653"/>
      <c r="E3" s="654" t="s">
        <v>106</v>
      </c>
      <c r="F3" s="655"/>
      <c r="G3" s="656"/>
      <c r="H3" s="657" t="s">
        <v>1</v>
      </c>
      <c r="I3" s="658"/>
      <c r="J3" s="659" t="s">
        <v>108</v>
      </c>
      <c r="K3" s="660"/>
      <c r="L3" s="661"/>
      <c r="M3" s="408" t="s">
        <v>45</v>
      </c>
      <c r="N3" s="409"/>
      <c r="O3" s="410"/>
      <c r="P3" s="662" t="s">
        <v>74</v>
      </c>
      <c r="Q3" s="662"/>
      <c r="R3" s="662"/>
      <c r="S3" s="408" t="s">
        <v>10</v>
      </c>
      <c r="T3" s="410"/>
      <c r="U3" s="665">
        <v>45638</v>
      </c>
      <c r="V3" s="666"/>
      <c r="W3" s="667"/>
    </row>
    <row r="4" spans="2:23" ht="25.15" customHeight="1" x14ac:dyDescent="0.15">
      <c r="B4" s="671" t="s">
        <v>2</v>
      </c>
      <c r="C4" s="672"/>
      <c r="D4" s="672"/>
      <c r="E4" s="673" t="s">
        <v>107</v>
      </c>
      <c r="F4" s="674"/>
      <c r="G4" s="675"/>
      <c r="H4" s="657" t="s">
        <v>6</v>
      </c>
      <c r="I4" s="658"/>
      <c r="J4" s="659" t="s">
        <v>109</v>
      </c>
      <c r="K4" s="660"/>
      <c r="L4" s="661"/>
      <c r="M4" s="411"/>
      <c r="N4" s="412"/>
      <c r="O4" s="413"/>
      <c r="P4" s="676" t="s">
        <v>75</v>
      </c>
      <c r="Q4" s="676"/>
      <c r="R4" s="676"/>
      <c r="S4" s="663"/>
      <c r="T4" s="664"/>
      <c r="U4" s="668"/>
      <c r="V4" s="669"/>
      <c r="W4" s="670"/>
    </row>
    <row r="5" spans="2:23" s="5" customFormat="1" ht="25.5" customHeight="1" x14ac:dyDescent="0.15">
      <c r="B5" s="677" t="s">
        <v>5</v>
      </c>
      <c r="C5" s="679" t="s">
        <v>11</v>
      </c>
      <c r="D5" s="680"/>
      <c r="E5" s="9" t="s">
        <v>79</v>
      </c>
      <c r="F5" s="681"/>
      <c r="G5" s="682"/>
      <c r="H5" s="682"/>
      <c r="I5" s="682"/>
      <c r="J5" s="682"/>
      <c r="K5" s="682"/>
      <c r="L5" s="683"/>
      <c r="M5" s="677" t="s">
        <v>5</v>
      </c>
      <c r="N5" s="679" t="s">
        <v>11</v>
      </c>
      <c r="O5" s="680"/>
      <c r="P5" s="9" t="s">
        <v>79</v>
      </c>
      <c r="Q5" s="684"/>
      <c r="R5" s="685"/>
      <c r="S5" s="685"/>
      <c r="T5" s="685"/>
      <c r="U5" s="685"/>
      <c r="V5" s="685"/>
      <c r="W5" s="686"/>
    </row>
    <row r="6" spans="2:23" s="5" customFormat="1" ht="25.5" customHeight="1" x14ac:dyDescent="0.15">
      <c r="B6" s="678"/>
      <c r="C6" s="679" t="s">
        <v>18</v>
      </c>
      <c r="D6" s="680"/>
      <c r="E6" s="8">
        <v>4</v>
      </c>
      <c r="F6" s="684"/>
      <c r="G6" s="685"/>
      <c r="H6" s="685"/>
      <c r="I6" s="685"/>
      <c r="J6" s="685"/>
      <c r="K6" s="685"/>
      <c r="L6" s="686"/>
      <c r="M6" s="678"/>
      <c r="N6" s="679" t="s">
        <v>18</v>
      </c>
      <c r="O6" s="680"/>
      <c r="P6" s="8">
        <v>5</v>
      </c>
      <c r="Q6" s="684"/>
      <c r="R6" s="685"/>
      <c r="S6" s="685"/>
      <c r="T6" s="685"/>
      <c r="U6" s="685"/>
      <c r="V6" s="685"/>
      <c r="W6" s="686"/>
    </row>
    <row r="7" spans="2:23" s="5" customFormat="1" ht="25.5" customHeight="1" x14ac:dyDescent="0.15">
      <c r="B7" s="677" t="s">
        <v>3</v>
      </c>
      <c r="C7" s="679" t="s">
        <v>9</v>
      </c>
      <c r="D7" s="680"/>
      <c r="E7" s="13" t="s">
        <v>57</v>
      </c>
      <c r="F7" s="684"/>
      <c r="G7" s="685"/>
      <c r="H7" s="685"/>
      <c r="I7" s="685"/>
      <c r="J7" s="685"/>
      <c r="K7" s="685"/>
      <c r="L7" s="686"/>
      <c r="M7" s="677" t="s">
        <v>3</v>
      </c>
      <c r="N7" s="679" t="s">
        <v>9</v>
      </c>
      <c r="O7" s="680"/>
      <c r="P7" s="13" t="s">
        <v>57</v>
      </c>
      <c r="Q7" s="684"/>
      <c r="R7" s="685"/>
      <c r="S7" s="685"/>
      <c r="T7" s="685"/>
      <c r="U7" s="685"/>
      <c r="V7" s="685"/>
      <c r="W7" s="686"/>
    </row>
    <row r="8" spans="2:23" s="5" customFormat="1" ht="25.5" customHeight="1" x14ac:dyDescent="0.15">
      <c r="B8" s="690"/>
      <c r="C8" s="679" t="s">
        <v>8</v>
      </c>
      <c r="D8" s="680"/>
      <c r="E8" s="9" t="s">
        <v>93</v>
      </c>
      <c r="F8" s="684"/>
      <c r="G8" s="685"/>
      <c r="H8" s="685"/>
      <c r="I8" s="685"/>
      <c r="J8" s="685"/>
      <c r="K8" s="685"/>
      <c r="L8" s="686"/>
      <c r="M8" s="690"/>
      <c r="N8" s="679" t="s">
        <v>8</v>
      </c>
      <c r="O8" s="680"/>
      <c r="P8" s="9" t="s">
        <v>93</v>
      </c>
      <c r="Q8" s="684"/>
      <c r="R8" s="685"/>
      <c r="S8" s="685"/>
      <c r="T8" s="685"/>
      <c r="U8" s="685"/>
      <c r="V8" s="685"/>
      <c r="W8" s="686"/>
    </row>
    <row r="9" spans="2:23" s="5" customFormat="1" ht="25.5" customHeight="1" x14ac:dyDescent="0.15">
      <c r="B9" s="691" t="s">
        <v>4</v>
      </c>
      <c r="C9" s="692"/>
      <c r="D9" s="693"/>
      <c r="E9" s="12" t="s">
        <v>49</v>
      </c>
      <c r="F9" s="684"/>
      <c r="G9" s="685"/>
      <c r="H9" s="685"/>
      <c r="I9" s="685"/>
      <c r="J9" s="685"/>
      <c r="K9" s="685"/>
      <c r="L9" s="686"/>
      <c r="M9" s="691" t="s">
        <v>4</v>
      </c>
      <c r="N9" s="692"/>
      <c r="O9" s="693"/>
      <c r="P9" s="12" t="s">
        <v>49</v>
      </c>
      <c r="Q9" s="684"/>
      <c r="R9" s="685"/>
      <c r="S9" s="685"/>
      <c r="T9" s="685"/>
      <c r="U9" s="685"/>
      <c r="V9" s="685"/>
      <c r="W9" s="686"/>
    </row>
    <row r="10" spans="2:23" s="5" customFormat="1" ht="25.5" customHeight="1" x14ac:dyDescent="0.15">
      <c r="B10" s="677" t="s">
        <v>13</v>
      </c>
      <c r="C10" s="691" t="s">
        <v>34</v>
      </c>
      <c r="D10" s="693"/>
      <c r="E10" s="8" t="s">
        <v>49</v>
      </c>
      <c r="F10" s="684"/>
      <c r="G10" s="685"/>
      <c r="H10" s="685"/>
      <c r="I10" s="685"/>
      <c r="J10" s="685"/>
      <c r="K10" s="685"/>
      <c r="L10" s="686"/>
      <c r="M10" s="677" t="s">
        <v>13</v>
      </c>
      <c r="N10" s="691" t="s">
        <v>34</v>
      </c>
      <c r="O10" s="693"/>
      <c r="P10" s="8" t="s">
        <v>49</v>
      </c>
      <c r="Q10" s="684"/>
      <c r="R10" s="685"/>
      <c r="S10" s="685"/>
      <c r="T10" s="685"/>
      <c r="U10" s="685"/>
      <c r="V10" s="685"/>
      <c r="W10" s="686"/>
    </row>
    <row r="11" spans="2:23" s="5" customFormat="1" ht="25.5" customHeight="1" x14ac:dyDescent="0.15">
      <c r="B11" s="690"/>
      <c r="C11" s="691" t="s">
        <v>12</v>
      </c>
      <c r="D11" s="693"/>
      <c r="E11" s="7"/>
      <c r="F11" s="684"/>
      <c r="G11" s="685"/>
      <c r="H11" s="685"/>
      <c r="I11" s="685"/>
      <c r="J11" s="685"/>
      <c r="K11" s="685"/>
      <c r="L11" s="686"/>
      <c r="M11" s="690"/>
      <c r="N11" s="691" t="s">
        <v>12</v>
      </c>
      <c r="O11" s="693"/>
      <c r="P11" s="7"/>
      <c r="Q11" s="684"/>
      <c r="R11" s="685"/>
      <c r="S11" s="685"/>
      <c r="T11" s="685"/>
      <c r="U11" s="685"/>
      <c r="V11" s="685"/>
      <c r="W11" s="686"/>
    </row>
    <row r="12" spans="2:23" s="5" customFormat="1" ht="25.5" customHeight="1" x14ac:dyDescent="0.15">
      <c r="B12" s="678"/>
      <c r="C12" s="694" t="s">
        <v>14</v>
      </c>
      <c r="D12" s="694"/>
      <c r="E12" s="7" t="s">
        <v>56</v>
      </c>
      <c r="F12" s="687"/>
      <c r="G12" s="688"/>
      <c r="H12" s="688"/>
      <c r="I12" s="688"/>
      <c r="J12" s="688"/>
      <c r="K12" s="688"/>
      <c r="L12" s="689"/>
      <c r="M12" s="678"/>
      <c r="N12" s="694" t="s">
        <v>14</v>
      </c>
      <c r="O12" s="694"/>
      <c r="P12" s="7" t="s">
        <v>56</v>
      </c>
      <c r="Q12" s="684"/>
      <c r="R12" s="685"/>
      <c r="S12" s="685"/>
      <c r="T12" s="685"/>
      <c r="U12" s="685"/>
      <c r="V12" s="685"/>
      <c r="W12" s="686"/>
    </row>
    <row r="13" spans="2:23" s="5" customFormat="1" ht="25.5" customHeight="1" x14ac:dyDescent="0.15">
      <c r="B13" s="699" t="s">
        <v>35</v>
      </c>
      <c r="C13" s="699"/>
      <c r="D13" s="699"/>
      <c r="E13" s="708" t="s">
        <v>128</v>
      </c>
      <c r="F13" s="709"/>
      <c r="G13" s="710"/>
      <c r="H13" s="699" t="s">
        <v>43</v>
      </c>
      <c r="I13" s="699"/>
      <c r="J13" s="700" t="s">
        <v>88</v>
      </c>
      <c r="K13" s="700"/>
      <c r="L13" s="700"/>
      <c r="M13" s="699" t="s">
        <v>35</v>
      </c>
      <c r="N13" s="699"/>
      <c r="O13" s="699"/>
      <c r="P13" s="708" t="s">
        <v>129</v>
      </c>
      <c r="Q13" s="709"/>
      <c r="R13" s="710"/>
      <c r="S13" s="699" t="s">
        <v>43</v>
      </c>
      <c r="T13" s="699"/>
      <c r="U13" s="700" t="s">
        <v>88</v>
      </c>
      <c r="V13" s="700"/>
      <c r="W13" s="700"/>
    </row>
    <row r="14" spans="2:23" s="5" customFormat="1" ht="25.5" customHeight="1" x14ac:dyDescent="0.15">
      <c r="B14" s="381" t="s">
        <v>15</v>
      </c>
      <c r="C14" s="381"/>
      <c r="D14" s="381"/>
      <c r="E14" s="701" t="s">
        <v>117</v>
      </c>
      <c r="F14" s="701"/>
      <c r="G14" s="701"/>
      <c r="H14" s="437" t="s">
        <v>0</v>
      </c>
      <c r="I14" s="438"/>
      <c r="J14" s="702" t="s">
        <v>65</v>
      </c>
      <c r="K14" s="703"/>
      <c r="L14" s="704"/>
      <c r="M14" s="437" t="s">
        <v>15</v>
      </c>
      <c r="N14" s="438"/>
      <c r="O14" s="439"/>
      <c r="P14" s="705" t="s">
        <v>117</v>
      </c>
      <c r="Q14" s="701"/>
      <c r="R14" s="701"/>
      <c r="S14" s="706" t="s">
        <v>0</v>
      </c>
      <c r="T14" s="707"/>
      <c r="U14" s="702" t="s">
        <v>65</v>
      </c>
      <c r="V14" s="703"/>
      <c r="W14" s="704"/>
    </row>
    <row r="15" spans="2:23" s="5" customFormat="1" ht="39.75" customHeight="1" x14ac:dyDescent="0.15">
      <c r="B15" s="694" t="s">
        <v>36</v>
      </c>
      <c r="C15" s="694"/>
      <c r="D15" s="694"/>
      <c r="E15" s="695" t="s">
        <v>268</v>
      </c>
      <c r="F15" s="696"/>
      <c r="G15" s="696"/>
      <c r="H15" s="696"/>
      <c r="I15" s="696"/>
      <c r="J15" s="696"/>
      <c r="K15" s="696"/>
      <c r="L15" s="697"/>
      <c r="M15" s="694" t="s">
        <v>36</v>
      </c>
      <c r="N15" s="694"/>
      <c r="O15" s="694"/>
      <c r="P15" s="695" t="s">
        <v>268</v>
      </c>
      <c r="Q15" s="696"/>
      <c r="R15" s="696"/>
      <c r="S15" s="696"/>
      <c r="T15" s="696"/>
      <c r="U15" s="696"/>
      <c r="V15" s="696"/>
      <c r="W15" s="697"/>
    </row>
    <row r="16" spans="2:23" s="5" customFormat="1" ht="25.5" customHeight="1" x14ac:dyDescent="0.15">
      <c r="B16" s="698" t="s">
        <v>5</v>
      </c>
      <c r="C16" s="698" t="s">
        <v>11</v>
      </c>
      <c r="D16" s="698"/>
      <c r="E16" s="9" t="s">
        <v>79</v>
      </c>
      <c r="F16" s="681"/>
      <c r="G16" s="682"/>
      <c r="H16" s="682"/>
      <c r="I16" s="682"/>
      <c r="J16" s="682"/>
      <c r="K16" s="682"/>
      <c r="L16" s="683"/>
      <c r="M16" s="698" t="s">
        <v>5</v>
      </c>
      <c r="N16" s="698" t="s">
        <v>11</v>
      </c>
      <c r="O16" s="698"/>
      <c r="P16" s="9" t="s">
        <v>79</v>
      </c>
      <c r="Q16" s="684"/>
      <c r="R16" s="685"/>
      <c r="S16" s="685"/>
      <c r="T16" s="685"/>
      <c r="U16" s="685"/>
      <c r="V16" s="685"/>
      <c r="W16" s="686"/>
    </row>
    <row r="17" spans="2:24" s="5" customFormat="1" ht="25.5" customHeight="1" x14ac:dyDescent="0.15">
      <c r="B17" s="698"/>
      <c r="C17" s="698" t="s">
        <v>18</v>
      </c>
      <c r="D17" s="698"/>
      <c r="E17" s="8">
        <v>6</v>
      </c>
      <c r="F17" s="684"/>
      <c r="G17" s="685"/>
      <c r="H17" s="685"/>
      <c r="I17" s="685"/>
      <c r="J17" s="685"/>
      <c r="K17" s="685"/>
      <c r="L17" s="686"/>
      <c r="M17" s="698"/>
      <c r="N17" s="698" t="s">
        <v>18</v>
      </c>
      <c r="O17" s="698"/>
      <c r="P17" s="8">
        <v>7</v>
      </c>
      <c r="Q17" s="684"/>
      <c r="R17" s="685"/>
      <c r="S17" s="685"/>
      <c r="T17" s="685"/>
      <c r="U17" s="685"/>
      <c r="V17" s="685"/>
      <c r="W17" s="686"/>
    </row>
    <row r="18" spans="2:24" s="5" customFormat="1" ht="25.5" customHeight="1" x14ac:dyDescent="0.15">
      <c r="B18" s="698" t="s">
        <v>3</v>
      </c>
      <c r="C18" s="698" t="s">
        <v>9</v>
      </c>
      <c r="D18" s="698"/>
      <c r="E18" s="13" t="s">
        <v>57</v>
      </c>
      <c r="F18" s="684"/>
      <c r="G18" s="685"/>
      <c r="H18" s="685"/>
      <c r="I18" s="685"/>
      <c r="J18" s="685"/>
      <c r="K18" s="685"/>
      <c r="L18" s="686"/>
      <c r="M18" s="698" t="s">
        <v>3</v>
      </c>
      <c r="N18" s="698" t="s">
        <v>9</v>
      </c>
      <c r="O18" s="698"/>
      <c r="P18" s="13" t="s">
        <v>57</v>
      </c>
      <c r="Q18" s="684"/>
      <c r="R18" s="685"/>
      <c r="S18" s="685"/>
      <c r="T18" s="685"/>
      <c r="U18" s="685"/>
      <c r="V18" s="685"/>
      <c r="W18" s="686"/>
    </row>
    <row r="19" spans="2:24" s="5" customFormat="1" ht="25.5" customHeight="1" x14ac:dyDescent="0.15">
      <c r="B19" s="698"/>
      <c r="C19" s="698" t="s">
        <v>8</v>
      </c>
      <c r="D19" s="698"/>
      <c r="E19" s="9" t="s">
        <v>123</v>
      </c>
      <c r="F19" s="684"/>
      <c r="G19" s="685"/>
      <c r="H19" s="685"/>
      <c r="I19" s="685"/>
      <c r="J19" s="685"/>
      <c r="K19" s="685"/>
      <c r="L19" s="686"/>
      <c r="M19" s="698"/>
      <c r="N19" s="698" t="s">
        <v>8</v>
      </c>
      <c r="O19" s="698"/>
      <c r="P19" s="9" t="s">
        <v>59</v>
      </c>
      <c r="Q19" s="684"/>
      <c r="R19" s="685"/>
      <c r="S19" s="685"/>
      <c r="T19" s="685"/>
      <c r="U19" s="685"/>
      <c r="V19" s="685"/>
      <c r="W19" s="686"/>
    </row>
    <row r="20" spans="2:24" s="5" customFormat="1" ht="25.5" customHeight="1" x14ac:dyDescent="0.15">
      <c r="B20" s="694" t="s">
        <v>4</v>
      </c>
      <c r="C20" s="694"/>
      <c r="D20" s="694"/>
      <c r="E20" s="12" t="s">
        <v>47</v>
      </c>
      <c r="F20" s="684"/>
      <c r="G20" s="685"/>
      <c r="H20" s="685"/>
      <c r="I20" s="685"/>
      <c r="J20" s="685"/>
      <c r="K20" s="685"/>
      <c r="L20" s="686"/>
      <c r="M20" s="694" t="s">
        <v>4</v>
      </c>
      <c r="N20" s="694"/>
      <c r="O20" s="694"/>
      <c r="P20" s="12" t="s">
        <v>49</v>
      </c>
      <c r="Q20" s="684"/>
      <c r="R20" s="685"/>
      <c r="S20" s="685"/>
      <c r="T20" s="685"/>
      <c r="U20" s="685"/>
      <c r="V20" s="685"/>
      <c r="W20" s="686"/>
    </row>
    <row r="21" spans="2:24" s="5" customFormat="1" ht="25.5" customHeight="1" x14ac:dyDescent="0.15">
      <c r="B21" s="677" t="s">
        <v>13</v>
      </c>
      <c r="C21" s="694" t="s">
        <v>34</v>
      </c>
      <c r="D21" s="694"/>
      <c r="E21" s="8" t="s">
        <v>54</v>
      </c>
      <c r="F21" s="684"/>
      <c r="G21" s="685"/>
      <c r="H21" s="685"/>
      <c r="I21" s="685"/>
      <c r="J21" s="685"/>
      <c r="K21" s="685"/>
      <c r="L21" s="686"/>
      <c r="M21" s="677" t="s">
        <v>13</v>
      </c>
      <c r="N21" s="694" t="s">
        <v>34</v>
      </c>
      <c r="O21" s="694"/>
      <c r="P21" s="8" t="s">
        <v>49</v>
      </c>
      <c r="Q21" s="684"/>
      <c r="R21" s="685"/>
      <c r="S21" s="685"/>
      <c r="T21" s="685"/>
      <c r="U21" s="685"/>
      <c r="V21" s="685"/>
      <c r="W21" s="686"/>
    </row>
    <row r="22" spans="2:24" s="5" customFormat="1" ht="25.5" customHeight="1" x14ac:dyDescent="0.15">
      <c r="B22" s="690"/>
      <c r="C22" s="694" t="s">
        <v>12</v>
      </c>
      <c r="D22" s="694"/>
      <c r="E22" s="7"/>
      <c r="F22" s="684"/>
      <c r="G22" s="685"/>
      <c r="H22" s="685"/>
      <c r="I22" s="685"/>
      <c r="J22" s="685"/>
      <c r="K22" s="685"/>
      <c r="L22" s="686"/>
      <c r="M22" s="690"/>
      <c r="N22" s="694" t="s">
        <v>12</v>
      </c>
      <c r="O22" s="694"/>
      <c r="P22" s="7"/>
      <c r="Q22" s="684"/>
      <c r="R22" s="685"/>
      <c r="S22" s="685"/>
      <c r="T22" s="685"/>
      <c r="U22" s="685"/>
      <c r="V22" s="685"/>
      <c r="W22" s="686"/>
    </row>
    <row r="23" spans="2:24" s="5" customFormat="1" ht="25.5" customHeight="1" x14ac:dyDescent="0.15">
      <c r="B23" s="678"/>
      <c r="C23" s="694" t="s">
        <v>14</v>
      </c>
      <c r="D23" s="694"/>
      <c r="E23" s="7" t="s">
        <v>56</v>
      </c>
      <c r="F23" s="687"/>
      <c r="G23" s="688"/>
      <c r="H23" s="688"/>
      <c r="I23" s="688"/>
      <c r="J23" s="688"/>
      <c r="K23" s="688"/>
      <c r="L23" s="689"/>
      <c r="M23" s="678"/>
      <c r="N23" s="694" t="s">
        <v>14</v>
      </c>
      <c r="O23" s="694"/>
      <c r="P23" s="7" t="s">
        <v>55</v>
      </c>
      <c r="Q23" s="684"/>
      <c r="R23" s="685"/>
      <c r="S23" s="685"/>
      <c r="T23" s="685"/>
      <c r="U23" s="685"/>
      <c r="V23" s="685"/>
      <c r="W23" s="686"/>
    </row>
    <row r="24" spans="2:24" s="5" customFormat="1" ht="25.5" customHeight="1" x14ac:dyDescent="0.15">
      <c r="B24" s="699" t="s">
        <v>35</v>
      </c>
      <c r="C24" s="699"/>
      <c r="D24" s="699"/>
      <c r="E24" s="708" t="s">
        <v>130</v>
      </c>
      <c r="F24" s="709"/>
      <c r="G24" s="710"/>
      <c r="H24" s="699" t="s">
        <v>43</v>
      </c>
      <c r="I24" s="699"/>
      <c r="J24" s="708" t="s">
        <v>86</v>
      </c>
      <c r="K24" s="709"/>
      <c r="L24" s="710"/>
      <c r="M24" s="699" t="s">
        <v>35</v>
      </c>
      <c r="N24" s="699"/>
      <c r="O24" s="699"/>
      <c r="P24" s="708" t="s">
        <v>131</v>
      </c>
      <c r="Q24" s="709"/>
      <c r="R24" s="710"/>
      <c r="S24" s="699" t="s">
        <v>43</v>
      </c>
      <c r="T24" s="699"/>
      <c r="U24" s="700" t="s">
        <v>86</v>
      </c>
      <c r="V24" s="700"/>
      <c r="W24" s="700"/>
    </row>
    <row r="25" spans="2:24" s="5" customFormat="1" ht="25.5" customHeight="1" x14ac:dyDescent="0.15">
      <c r="B25" s="381" t="s">
        <v>15</v>
      </c>
      <c r="C25" s="381"/>
      <c r="D25" s="381"/>
      <c r="E25" s="701" t="s">
        <v>110</v>
      </c>
      <c r="F25" s="701"/>
      <c r="G25" s="701"/>
      <c r="H25" s="437" t="s">
        <v>0</v>
      </c>
      <c r="I25" s="438"/>
      <c r="J25" s="702" t="s">
        <v>110</v>
      </c>
      <c r="K25" s="703"/>
      <c r="L25" s="704"/>
      <c r="M25" s="437" t="s">
        <v>15</v>
      </c>
      <c r="N25" s="438"/>
      <c r="O25" s="439"/>
      <c r="P25" s="705" t="s">
        <v>110</v>
      </c>
      <c r="Q25" s="701"/>
      <c r="R25" s="701"/>
      <c r="S25" s="706" t="s">
        <v>0</v>
      </c>
      <c r="T25" s="707"/>
      <c r="U25" s="702" t="s">
        <v>110</v>
      </c>
      <c r="V25" s="703"/>
      <c r="W25" s="704"/>
    </row>
    <row r="26" spans="2:24" s="5" customFormat="1" ht="39.75" customHeight="1" x14ac:dyDescent="0.15">
      <c r="B26" s="694" t="s">
        <v>36</v>
      </c>
      <c r="C26" s="694"/>
      <c r="D26" s="694"/>
      <c r="E26" s="695" t="s">
        <v>271</v>
      </c>
      <c r="F26" s="696"/>
      <c r="G26" s="696"/>
      <c r="H26" s="696"/>
      <c r="I26" s="696"/>
      <c r="J26" s="696"/>
      <c r="K26" s="696"/>
      <c r="L26" s="697"/>
      <c r="M26" s="694" t="s">
        <v>36</v>
      </c>
      <c r="N26" s="694"/>
      <c r="O26" s="694"/>
      <c r="P26" s="695" t="s">
        <v>274</v>
      </c>
      <c r="Q26" s="696"/>
      <c r="R26" s="696"/>
      <c r="S26" s="696"/>
      <c r="T26" s="696"/>
      <c r="U26" s="696"/>
      <c r="V26" s="696"/>
      <c r="W26" s="697"/>
    </row>
    <row r="27" spans="2:24" s="5" customFormat="1" ht="15" customHeight="1" x14ac:dyDescent="0.15">
      <c r="B27" s="3"/>
      <c r="C27" s="711" t="s">
        <v>44</v>
      </c>
      <c r="D27" s="712"/>
      <c r="E27" s="712"/>
      <c r="F27" s="712"/>
      <c r="G27" s="712"/>
      <c r="H27" s="712"/>
      <c r="I27" s="712"/>
      <c r="J27" s="712"/>
      <c r="K27" s="712"/>
      <c r="L27" s="712"/>
      <c r="M27" s="10"/>
      <c r="N27" s="10" t="s">
        <v>39</v>
      </c>
      <c r="O27" s="10"/>
      <c r="P27" s="10"/>
      <c r="Q27" s="10"/>
      <c r="R27" s="10"/>
      <c r="S27" s="10"/>
      <c r="T27" s="10"/>
      <c r="U27" s="10"/>
      <c r="V27" s="10"/>
      <c r="W27" s="10"/>
    </row>
    <row r="28" spans="2:24" s="5" customFormat="1" ht="15" customHeight="1" x14ac:dyDescent="0.15">
      <c r="B28" s="3"/>
      <c r="C28" s="713"/>
      <c r="D28" s="713"/>
      <c r="E28" s="713"/>
      <c r="F28" s="713"/>
      <c r="G28" s="713"/>
      <c r="H28" s="713"/>
      <c r="I28" s="713"/>
      <c r="J28" s="713"/>
      <c r="K28" s="713"/>
      <c r="L28" s="713"/>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2">
    <dataValidation type="list" allowBlank="1" showInputMessage="1" showErrorMessage="1" sqref="E8 E19 P8 P19" xr:uid="{FCCE2FE9-2F22-47D4-B7F0-8C8A18524BFD}">
      <formula1>INDIRECT(E7)</formula1>
    </dataValidation>
    <dataValidation type="list" allowBlank="1" showInputMessage="1" showErrorMessage="1" sqref="E7 E18 P7 P18 E9:E12 E20:E23 P9:P12 P20:P23" xr:uid="{307BCA54-F0CF-434F-8104-F84D0DC1A437}">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BEAA5-2B8D-4C6F-920F-DE6326EF0E54}">
  <sheetPr codeName="Sheet9"/>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63</v>
      </c>
      <c r="R2" s="650" t="s">
        <v>38</v>
      </c>
      <c r="S2" s="650"/>
      <c r="T2" s="651" t="s">
        <v>800</v>
      </c>
      <c r="U2" s="651"/>
      <c r="V2" s="651"/>
      <c r="W2" s="651"/>
    </row>
    <row r="3" spans="2:23" ht="25.15" customHeight="1" x14ac:dyDescent="0.15">
      <c r="B3" s="652" t="s">
        <v>7</v>
      </c>
      <c r="C3" s="653"/>
      <c r="D3" s="653"/>
      <c r="E3" s="654" t="s">
        <v>106</v>
      </c>
      <c r="F3" s="655"/>
      <c r="G3" s="656"/>
      <c r="H3" s="657" t="s">
        <v>1</v>
      </c>
      <c r="I3" s="658"/>
      <c r="J3" s="659" t="s">
        <v>108</v>
      </c>
      <c r="K3" s="660"/>
      <c r="L3" s="661"/>
      <c r="M3" s="408" t="s">
        <v>45</v>
      </c>
      <c r="N3" s="409"/>
      <c r="O3" s="410"/>
      <c r="P3" s="662" t="s">
        <v>74</v>
      </c>
      <c r="Q3" s="662"/>
      <c r="R3" s="662"/>
      <c r="S3" s="408" t="s">
        <v>10</v>
      </c>
      <c r="T3" s="410"/>
      <c r="U3" s="665">
        <v>45638</v>
      </c>
      <c r="V3" s="666"/>
      <c r="W3" s="667"/>
    </row>
    <row r="4" spans="2:23" ht="25.15" customHeight="1" x14ac:dyDescent="0.15">
      <c r="B4" s="671" t="s">
        <v>2</v>
      </c>
      <c r="C4" s="672"/>
      <c r="D4" s="672"/>
      <c r="E4" s="673" t="s">
        <v>107</v>
      </c>
      <c r="F4" s="674"/>
      <c r="G4" s="675"/>
      <c r="H4" s="657" t="s">
        <v>6</v>
      </c>
      <c r="I4" s="658"/>
      <c r="J4" s="659" t="s">
        <v>109</v>
      </c>
      <c r="K4" s="660"/>
      <c r="L4" s="661"/>
      <c r="M4" s="411"/>
      <c r="N4" s="412"/>
      <c r="O4" s="413"/>
      <c r="P4" s="676" t="s">
        <v>75</v>
      </c>
      <c r="Q4" s="676"/>
      <c r="R4" s="676"/>
      <c r="S4" s="663"/>
      <c r="T4" s="664"/>
      <c r="U4" s="668"/>
      <c r="V4" s="669"/>
      <c r="W4" s="670"/>
    </row>
    <row r="5" spans="2:23" s="5" customFormat="1" ht="25.5" customHeight="1" x14ac:dyDescent="0.15">
      <c r="B5" s="677" t="s">
        <v>5</v>
      </c>
      <c r="C5" s="679" t="s">
        <v>11</v>
      </c>
      <c r="D5" s="680"/>
      <c r="E5" s="9" t="s">
        <v>79</v>
      </c>
      <c r="F5" s="681"/>
      <c r="G5" s="682"/>
      <c r="H5" s="682"/>
      <c r="I5" s="682"/>
      <c r="J5" s="682"/>
      <c r="K5" s="682"/>
      <c r="L5" s="683"/>
      <c r="M5" s="677" t="s">
        <v>5</v>
      </c>
      <c r="N5" s="679" t="s">
        <v>11</v>
      </c>
      <c r="O5" s="680"/>
      <c r="P5" s="9" t="s">
        <v>70</v>
      </c>
      <c r="Q5" s="684"/>
      <c r="R5" s="685"/>
      <c r="S5" s="685"/>
      <c r="T5" s="685"/>
      <c r="U5" s="685"/>
      <c r="V5" s="685"/>
      <c r="W5" s="686"/>
    </row>
    <row r="6" spans="2:23" s="5" customFormat="1" ht="25.5" customHeight="1" x14ac:dyDescent="0.15">
      <c r="B6" s="678"/>
      <c r="C6" s="679" t="s">
        <v>18</v>
      </c>
      <c r="D6" s="680"/>
      <c r="E6" s="8">
        <v>8</v>
      </c>
      <c r="F6" s="684"/>
      <c r="G6" s="685"/>
      <c r="H6" s="685"/>
      <c r="I6" s="685"/>
      <c r="J6" s="685"/>
      <c r="K6" s="685"/>
      <c r="L6" s="686"/>
      <c r="M6" s="678"/>
      <c r="N6" s="679" t="s">
        <v>18</v>
      </c>
      <c r="O6" s="680"/>
      <c r="P6" s="8">
        <v>1</v>
      </c>
      <c r="Q6" s="684"/>
      <c r="R6" s="685"/>
      <c r="S6" s="685"/>
      <c r="T6" s="685"/>
      <c r="U6" s="685"/>
      <c r="V6" s="685"/>
      <c r="W6" s="686"/>
    </row>
    <row r="7" spans="2:23" s="5" customFormat="1" ht="25.5" customHeight="1" x14ac:dyDescent="0.15">
      <c r="B7" s="677" t="s">
        <v>3</v>
      </c>
      <c r="C7" s="679" t="s">
        <v>9</v>
      </c>
      <c r="D7" s="680"/>
      <c r="E7" s="13" t="s">
        <v>57</v>
      </c>
      <c r="F7" s="684"/>
      <c r="G7" s="685"/>
      <c r="H7" s="685"/>
      <c r="I7" s="685"/>
      <c r="J7" s="685"/>
      <c r="K7" s="685"/>
      <c r="L7" s="686"/>
      <c r="M7" s="677" t="s">
        <v>3</v>
      </c>
      <c r="N7" s="679" t="s">
        <v>9</v>
      </c>
      <c r="O7" s="680"/>
      <c r="P7" s="13" t="s">
        <v>57</v>
      </c>
      <c r="Q7" s="684"/>
      <c r="R7" s="685"/>
      <c r="S7" s="685"/>
      <c r="T7" s="685"/>
      <c r="U7" s="685"/>
      <c r="V7" s="685"/>
      <c r="W7" s="686"/>
    </row>
    <row r="8" spans="2:23" s="5" customFormat="1" ht="25.5" customHeight="1" x14ac:dyDescent="0.15">
      <c r="B8" s="690"/>
      <c r="C8" s="679" t="s">
        <v>8</v>
      </c>
      <c r="D8" s="680"/>
      <c r="E8" s="9" t="s">
        <v>64</v>
      </c>
      <c r="F8" s="684"/>
      <c r="G8" s="685"/>
      <c r="H8" s="685"/>
      <c r="I8" s="685"/>
      <c r="J8" s="685"/>
      <c r="K8" s="685"/>
      <c r="L8" s="686"/>
      <c r="M8" s="690"/>
      <c r="N8" s="679" t="s">
        <v>8</v>
      </c>
      <c r="O8" s="680"/>
      <c r="P8" s="9" t="s">
        <v>126</v>
      </c>
      <c r="Q8" s="684"/>
      <c r="R8" s="685"/>
      <c r="S8" s="685"/>
      <c r="T8" s="685"/>
      <c r="U8" s="685"/>
      <c r="V8" s="685"/>
      <c r="W8" s="686"/>
    </row>
    <row r="9" spans="2:23" s="5" customFormat="1" ht="25.5" customHeight="1" x14ac:dyDescent="0.15">
      <c r="B9" s="691" t="s">
        <v>4</v>
      </c>
      <c r="C9" s="692"/>
      <c r="D9" s="693"/>
      <c r="E9" s="12" t="s">
        <v>47</v>
      </c>
      <c r="F9" s="684"/>
      <c r="G9" s="685"/>
      <c r="H9" s="685"/>
      <c r="I9" s="685"/>
      <c r="J9" s="685"/>
      <c r="K9" s="685"/>
      <c r="L9" s="686"/>
      <c r="M9" s="691" t="s">
        <v>4</v>
      </c>
      <c r="N9" s="692"/>
      <c r="O9" s="693"/>
      <c r="P9" s="12" t="s">
        <v>49</v>
      </c>
      <c r="Q9" s="684"/>
      <c r="R9" s="685"/>
      <c r="S9" s="685"/>
      <c r="T9" s="685"/>
      <c r="U9" s="685"/>
      <c r="V9" s="685"/>
      <c r="W9" s="686"/>
    </row>
    <row r="10" spans="2:23" s="5" customFormat="1" ht="25.5" customHeight="1" x14ac:dyDescent="0.15">
      <c r="B10" s="677" t="s">
        <v>13</v>
      </c>
      <c r="C10" s="691" t="s">
        <v>34</v>
      </c>
      <c r="D10" s="693"/>
      <c r="E10" s="8" t="s">
        <v>54</v>
      </c>
      <c r="F10" s="684"/>
      <c r="G10" s="685"/>
      <c r="H10" s="685"/>
      <c r="I10" s="685"/>
      <c r="J10" s="685"/>
      <c r="K10" s="685"/>
      <c r="L10" s="686"/>
      <c r="M10" s="677" t="s">
        <v>13</v>
      </c>
      <c r="N10" s="691" t="s">
        <v>34</v>
      </c>
      <c r="O10" s="693"/>
      <c r="P10" s="8" t="s">
        <v>49</v>
      </c>
      <c r="Q10" s="684"/>
      <c r="R10" s="685"/>
      <c r="S10" s="685"/>
      <c r="T10" s="685"/>
      <c r="U10" s="685"/>
      <c r="V10" s="685"/>
      <c r="W10" s="686"/>
    </row>
    <row r="11" spans="2:23" s="5" customFormat="1" ht="25.5" customHeight="1" x14ac:dyDescent="0.15">
      <c r="B11" s="690"/>
      <c r="C11" s="691" t="s">
        <v>12</v>
      </c>
      <c r="D11" s="693"/>
      <c r="E11" s="7"/>
      <c r="F11" s="684"/>
      <c r="G11" s="685"/>
      <c r="H11" s="685"/>
      <c r="I11" s="685"/>
      <c r="J11" s="685"/>
      <c r="K11" s="685"/>
      <c r="L11" s="686"/>
      <c r="M11" s="690"/>
      <c r="N11" s="691" t="s">
        <v>12</v>
      </c>
      <c r="O11" s="693"/>
      <c r="P11" s="7"/>
      <c r="Q11" s="684"/>
      <c r="R11" s="685"/>
      <c r="S11" s="685"/>
      <c r="T11" s="685"/>
      <c r="U11" s="685"/>
      <c r="V11" s="685"/>
      <c r="W11" s="686"/>
    </row>
    <row r="12" spans="2:23" s="5" customFormat="1" ht="25.5" customHeight="1" x14ac:dyDescent="0.15">
      <c r="B12" s="678"/>
      <c r="C12" s="694" t="s">
        <v>14</v>
      </c>
      <c r="D12" s="694"/>
      <c r="E12" s="7" t="s">
        <v>56</v>
      </c>
      <c r="F12" s="687"/>
      <c r="G12" s="688"/>
      <c r="H12" s="688"/>
      <c r="I12" s="688"/>
      <c r="J12" s="688"/>
      <c r="K12" s="688"/>
      <c r="L12" s="689"/>
      <c r="M12" s="678"/>
      <c r="N12" s="694" t="s">
        <v>14</v>
      </c>
      <c r="O12" s="694"/>
      <c r="P12" s="7" t="s">
        <v>56</v>
      </c>
      <c r="Q12" s="684"/>
      <c r="R12" s="685"/>
      <c r="S12" s="685"/>
      <c r="T12" s="685"/>
      <c r="U12" s="685"/>
      <c r="V12" s="685"/>
      <c r="W12" s="686"/>
    </row>
    <row r="13" spans="2:23" s="5" customFormat="1" ht="25.5" customHeight="1" x14ac:dyDescent="0.15">
      <c r="B13" s="699" t="s">
        <v>35</v>
      </c>
      <c r="C13" s="699"/>
      <c r="D13" s="699"/>
      <c r="E13" s="708" t="s">
        <v>132</v>
      </c>
      <c r="F13" s="709"/>
      <c r="G13" s="710"/>
      <c r="H13" s="699" t="s">
        <v>43</v>
      </c>
      <c r="I13" s="699"/>
      <c r="J13" s="700" t="s">
        <v>263</v>
      </c>
      <c r="K13" s="700"/>
      <c r="L13" s="700"/>
      <c r="M13" s="699" t="s">
        <v>35</v>
      </c>
      <c r="N13" s="699"/>
      <c r="O13" s="699"/>
      <c r="P13" s="708" t="s">
        <v>133</v>
      </c>
      <c r="Q13" s="709"/>
      <c r="R13" s="710"/>
      <c r="S13" s="699" t="s">
        <v>43</v>
      </c>
      <c r="T13" s="699"/>
      <c r="U13" s="700" t="s">
        <v>88</v>
      </c>
      <c r="V13" s="700"/>
      <c r="W13" s="700"/>
    </row>
    <row r="14" spans="2:23" s="5" customFormat="1" ht="25.5" customHeight="1" x14ac:dyDescent="0.15">
      <c r="B14" s="381" t="s">
        <v>15</v>
      </c>
      <c r="C14" s="381"/>
      <c r="D14" s="381"/>
      <c r="E14" s="701" t="s">
        <v>110</v>
      </c>
      <c r="F14" s="701"/>
      <c r="G14" s="701"/>
      <c r="H14" s="437" t="s">
        <v>0</v>
      </c>
      <c r="I14" s="438"/>
      <c r="J14" s="702" t="s">
        <v>110</v>
      </c>
      <c r="K14" s="703"/>
      <c r="L14" s="704"/>
      <c r="M14" s="437" t="s">
        <v>15</v>
      </c>
      <c r="N14" s="438"/>
      <c r="O14" s="439"/>
      <c r="P14" s="705" t="s">
        <v>117</v>
      </c>
      <c r="Q14" s="701"/>
      <c r="R14" s="701"/>
      <c r="S14" s="706" t="s">
        <v>0</v>
      </c>
      <c r="T14" s="707"/>
      <c r="U14" s="702" t="s">
        <v>65</v>
      </c>
      <c r="V14" s="703"/>
      <c r="W14" s="704"/>
    </row>
    <row r="15" spans="2:23" s="5" customFormat="1" ht="39.75" customHeight="1" x14ac:dyDescent="0.15">
      <c r="B15" s="694" t="s">
        <v>36</v>
      </c>
      <c r="C15" s="694"/>
      <c r="D15" s="694"/>
      <c r="E15" s="695" t="s">
        <v>275</v>
      </c>
      <c r="F15" s="696"/>
      <c r="G15" s="696"/>
      <c r="H15" s="696"/>
      <c r="I15" s="696"/>
      <c r="J15" s="696"/>
      <c r="K15" s="696"/>
      <c r="L15" s="697"/>
      <c r="M15" s="694" t="s">
        <v>36</v>
      </c>
      <c r="N15" s="694"/>
      <c r="O15" s="694"/>
      <c r="P15" s="695" t="s">
        <v>276</v>
      </c>
      <c r="Q15" s="696"/>
      <c r="R15" s="696"/>
      <c r="S15" s="696"/>
      <c r="T15" s="696"/>
      <c r="U15" s="696"/>
      <c r="V15" s="696"/>
      <c r="W15" s="697"/>
    </row>
    <row r="16" spans="2:23" s="5" customFormat="1" ht="25.5" customHeight="1" x14ac:dyDescent="0.15">
      <c r="B16" s="698" t="s">
        <v>5</v>
      </c>
      <c r="C16" s="698" t="s">
        <v>11</v>
      </c>
      <c r="D16" s="698"/>
      <c r="E16" s="9" t="s">
        <v>70</v>
      </c>
      <c r="F16" s="681"/>
      <c r="G16" s="682"/>
      <c r="H16" s="682"/>
      <c r="I16" s="682"/>
      <c r="J16" s="682"/>
      <c r="K16" s="682"/>
      <c r="L16" s="683"/>
      <c r="M16" s="698" t="s">
        <v>5</v>
      </c>
      <c r="N16" s="698" t="s">
        <v>11</v>
      </c>
      <c r="O16" s="698"/>
      <c r="P16" s="9" t="s">
        <v>70</v>
      </c>
      <c r="Q16" s="684"/>
      <c r="R16" s="685"/>
      <c r="S16" s="685"/>
      <c r="T16" s="685"/>
      <c r="U16" s="685"/>
      <c r="V16" s="685"/>
      <c r="W16" s="686"/>
    </row>
    <row r="17" spans="2:24" s="5" customFormat="1" ht="25.5" customHeight="1" x14ac:dyDescent="0.15">
      <c r="B17" s="698"/>
      <c r="C17" s="698" t="s">
        <v>18</v>
      </c>
      <c r="D17" s="698"/>
      <c r="E17" s="8">
        <v>2</v>
      </c>
      <c r="F17" s="684"/>
      <c r="G17" s="685"/>
      <c r="H17" s="685"/>
      <c r="I17" s="685"/>
      <c r="J17" s="685"/>
      <c r="K17" s="685"/>
      <c r="L17" s="686"/>
      <c r="M17" s="698"/>
      <c r="N17" s="698" t="s">
        <v>18</v>
      </c>
      <c r="O17" s="698"/>
      <c r="P17" s="8">
        <v>3</v>
      </c>
      <c r="Q17" s="684"/>
      <c r="R17" s="685"/>
      <c r="S17" s="685"/>
      <c r="T17" s="685"/>
      <c r="U17" s="685"/>
      <c r="V17" s="685"/>
      <c r="W17" s="686"/>
    </row>
    <row r="18" spans="2:24" s="5" customFormat="1" ht="25.5" customHeight="1" x14ac:dyDescent="0.15">
      <c r="B18" s="698" t="s">
        <v>3</v>
      </c>
      <c r="C18" s="698" t="s">
        <v>9</v>
      </c>
      <c r="D18" s="698"/>
      <c r="E18" s="13" t="s">
        <v>57</v>
      </c>
      <c r="F18" s="684"/>
      <c r="G18" s="685"/>
      <c r="H18" s="685"/>
      <c r="I18" s="685"/>
      <c r="J18" s="685"/>
      <c r="K18" s="685"/>
      <c r="L18" s="686"/>
      <c r="M18" s="698" t="s">
        <v>3</v>
      </c>
      <c r="N18" s="698" t="s">
        <v>9</v>
      </c>
      <c r="O18" s="698"/>
      <c r="P18" s="13" t="s">
        <v>57</v>
      </c>
      <c r="Q18" s="684"/>
      <c r="R18" s="685"/>
      <c r="S18" s="685"/>
      <c r="T18" s="685"/>
      <c r="U18" s="685"/>
      <c r="V18" s="685"/>
      <c r="W18" s="686"/>
    </row>
    <row r="19" spans="2:24" s="5" customFormat="1" ht="25.5" customHeight="1" x14ac:dyDescent="0.15">
      <c r="B19" s="698"/>
      <c r="C19" s="698" t="s">
        <v>8</v>
      </c>
      <c r="D19" s="698"/>
      <c r="E19" s="9" t="s">
        <v>123</v>
      </c>
      <c r="F19" s="684"/>
      <c r="G19" s="685"/>
      <c r="H19" s="685"/>
      <c r="I19" s="685"/>
      <c r="J19" s="685"/>
      <c r="K19" s="685"/>
      <c r="L19" s="686"/>
      <c r="M19" s="698"/>
      <c r="N19" s="698" t="s">
        <v>8</v>
      </c>
      <c r="O19" s="698"/>
      <c r="P19" s="9" t="s">
        <v>62</v>
      </c>
      <c r="Q19" s="684"/>
      <c r="R19" s="685"/>
      <c r="S19" s="685"/>
      <c r="T19" s="685"/>
      <c r="U19" s="685"/>
      <c r="V19" s="685"/>
      <c r="W19" s="686"/>
    </row>
    <row r="20" spans="2:24" s="5" customFormat="1" ht="25.5" customHeight="1" x14ac:dyDescent="0.15">
      <c r="B20" s="694" t="s">
        <v>4</v>
      </c>
      <c r="C20" s="694"/>
      <c r="D20" s="694"/>
      <c r="E20" s="12" t="s">
        <v>47</v>
      </c>
      <c r="F20" s="684"/>
      <c r="G20" s="685"/>
      <c r="H20" s="685"/>
      <c r="I20" s="685"/>
      <c r="J20" s="685"/>
      <c r="K20" s="685"/>
      <c r="L20" s="686"/>
      <c r="M20" s="694" t="s">
        <v>4</v>
      </c>
      <c r="N20" s="694"/>
      <c r="O20" s="694"/>
      <c r="P20" s="12" t="s">
        <v>49</v>
      </c>
      <c r="Q20" s="684"/>
      <c r="R20" s="685"/>
      <c r="S20" s="685"/>
      <c r="T20" s="685"/>
      <c r="U20" s="685"/>
      <c r="V20" s="685"/>
      <c r="W20" s="686"/>
    </row>
    <row r="21" spans="2:24" s="5" customFormat="1" ht="25.5" customHeight="1" x14ac:dyDescent="0.15">
      <c r="B21" s="677" t="s">
        <v>13</v>
      </c>
      <c r="C21" s="694" t="s">
        <v>34</v>
      </c>
      <c r="D21" s="694"/>
      <c r="E21" s="8" t="s">
        <v>54</v>
      </c>
      <c r="F21" s="684"/>
      <c r="G21" s="685"/>
      <c r="H21" s="685"/>
      <c r="I21" s="685"/>
      <c r="J21" s="685"/>
      <c r="K21" s="685"/>
      <c r="L21" s="686"/>
      <c r="M21" s="677" t="s">
        <v>13</v>
      </c>
      <c r="N21" s="694" t="s">
        <v>34</v>
      </c>
      <c r="O21" s="694"/>
      <c r="P21" s="8" t="s">
        <v>49</v>
      </c>
      <c r="Q21" s="684"/>
      <c r="R21" s="685"/>
      <c r="S21" s="685"/>
      <c r="T21" s="685"/>
      <c r="U21" s="685"/>
      <c r="V21" s="685"/>
      <c r="W21" s="686"/>
    </row>
    <row r="22" spans="2:24" s="5" customFormat="1" ht="25.5" customHeight="1" x14ac:dyDescent="0.15">
      <c r="B22" s="690"/>
      <c r="C22" s="694" t="s">
        <v>12</v>
      </c>
      <c r="D22" s="694"/>
      <c r="E22" s="7"/>
      <c r="F22" s="684"/>
      <c r="G22" s="685"/>
      <c r="H22" s="685"/>
      <c r="I22" s="685"/>
      <c r="J22" s="685"/>
      <c r="K22" s="685"/>
      <c r="L22" s="686"/>
      <c r="M22" s="690"/>
      <c r="N22" s="694" t="s">
        <v>12</v>
      </c>
      <c r="O22" s="694"/>
      <c r="P22" s="7"/>
      <c r="Q22" s="684"/>
      <c r="R22" s="685"/>
      <c r="S22" s="685"/>
      <c r="T22" s="685"/>
      <c r="U22" s="685"/>
      <c r="V22" s="685"/>
      <c r="W22" s="686"/>
    </row>
    <row r="23" spans="2:24" s="5" customFormat="1" ht="25.5" customHeight="1" x14ac:dyDescent="0.15">
      <c r="B23" s="678"/>
      <c r="C23" s="694" t="s">
        <v>14</v>
      </c>
      <c r="D23" s="694"/>
      <c r="E23" s="7" t="s">
        <v>56</v>
      </c>
      <c r="F23" s="687"/>
      <c r="G23" s="688"/>
      <c r="H23" s="688"/>
      <c r="I23" s="688"/>
      <c r="J23" s="688"/>
      <c r="K23" s="688"/>
      <c r="L23" s="689"/>
      <c r="M23" s="678"/>
      <c r="N23" s="694" t="s">
        <v>14</v>
      </c>
      <c r="O23" s="694"/>
      <c r="P23" s="7" t="s">
        <v>56</v>
      </c>
      <c r="Q23" s="684"/>
      <c r="R23" s="685"/>
      <c r="S23" s="685"/>
      <c r="T23" s="685"/>
      <c r="U23" s="685"/>
      <c r="V23" s="685"/>
      <c r="W23" s="686"/>
    </row>
    <row r="24" spans="2:24" s="5" customFormat="1" ht="25.5" customHeight="1" x14ac:dyDescent="0.15">
      <c r="B24" s="699" t="s">
        <v>35</v>
      </c>
      <c r="C24" s="699"/>
      <c r="D24" s="699"/>
      <c r="E24" s="708" t="s">
        <v>134</v>
      </c>
      <c r="F24" s="709"/>
      <c r="G24" s="710"/>
      <c r="H24" s="699" t="s">
        <v>43</v>
      </c>
      <c r="I24" s="699"/>
      <c r="J24" s="708" t="s">
        <v>135</v>
      </c>
      <c r="K24" s="709"/>
      <c r="L24" s="710"/>
      <c r="M24" s="699" t="s">
        <v>35</v>
      </c>
      <c r="N24" s="699"/>
      <c r="O24" s="699"/>
      <c r="P24" s="708" t="s">
        <v>136</v>
      </c>
      <c r="Q24" s="709"/>
      <c r="R24" s="710"/>
      <c r="S24" s="699" t="s">
        <v>43</v>
      </c>
      <c r="T24" s="699"/>
      <c r="U24" s="700" t="s">
        <v>88</v>
      </c>
      <c r="V24" s="700"/>
      <c r="W24" s="700"/>
    </row>
    <row r="25" spans="2:24" s="5" customFormat="1" ht="25.5" customHeight="1" x14ac:dyDescent="0.15">
      <c r="B25" s="381" t="s">
        <v>15</v>
      </c>
      <c r="C25" s="381"/>
      <c r="D25" s="381"/>
      <c r="E25" s="701" t="s">
        <v>117</v>
      </c>
      <c r="F25" s="701"/>
      <c r="G25" s="701"/>
      <c r="H25" s="437" t="s">
        <v>0</v>
      </c>
      <c r="I25" s="438"/>
      <c r="J25" s="702" t="s">
        <v>65</v>
      </c>
      <c r="K25" s="703"/>
      <c r="L25" s="704"/>
      <c r="M25" s="437" t="s">
        <v>15</v>
      </c>
      <c r="N25" s="438"/>
      <c r="O25" s="439"/>
      <c r="P25" s="705" t="s">
        <v>117</v>
      </c>
      <c r="Q25" s="701"/>
      <c r="R25" s="701"/>
      <c r="S25" s="706" t="s">
        <v>0</v>
      </c>
      <c r="T25" s="707"/>
      <c r="U25" s="702" t="s">
        <v>65</v>
      </c>
      <c r="V25" s="703"/>
      <c r="W25" s="704"/>
    </row>
    <row r="26" spans="2:24" s="5" customFormat="1" ht="39.75" customHeight="1" x14ac:dyDescent="0.15">
      <c r="B26" s="694" t="s">
        <v>36</v>
      </c>
      <c r="C26" s="694"/>
      <c r="D26" s="694"/>
      <c r="E26" s="695" t="s">
        <v>271</v>
      </c>
      <c r="F26" s="696"/>
      <c r="G26" s="696"/>
      <c r="H26" s="696"/>
      <c r="I26" s="696"/>
      <c r="J26" s="696"/>
      <c r="K26" s="696"/>
      <c r="L26" s="697"/>
      <c r="M26" s="694" t="s">
        <v>36</v>
      </c>
      <c r="N26" s="694"/>
      <c r="O26" s="694"/>
      <c r="P26" s="695" t="s">
        <v>277</v>
      </c>
      <c r="Q26" s="696"/>
      <c r="R26" s="696"/>
      <c r="S26" s="696"/>
      <c r="T26" s="696"/>
      <c r="U26" s="696"/>
      <c r="V26" s="696"/>
      <c r="W26" s="697"/>
    </row>
    <row r="27" spans="2:24" s="5" customFormat="1" ht="15" customHeight="1" x14ac:dyDescent="0.15">
      <c r="B27" s="3"/>
      <c r="C27" s="711" t="s">
        <v>44</v>
      </c>
      <c r="D27" s="712"/>
      <c r="E27" s="712"/>
      <c r="F27" s="712"/>
      <c r="G27" s="712"/>
      <c r="H27" s="712"/>
      <c r="I27" s="712"/>
      <c r="J27" s="712"/>
      <c r="K27" s="712"/>
      <c r="L27" s="712"/>
      <c r="M27" s="10"/>
      <c r="N27" s="10" t="s">
        <v>39</v>
      </c>
      <c r="O27" s="10"/>
      <c r="P27" s="10"/>
      <c r="Q27" s="10"/>
      <c r="R27" s="10"/>
      <c r="S27" s="10"/>
      <c r="T27" s="10"/>
      <c r="U27" s="10"/>
      <c r="V27" s="10"/>
      <c r="W27" s="10"/>
    </row>
    <row r="28" spans="2:24" s="5" customFormat="1" ht="15" customHeight="1" x14ac:dyDescent="0.15">
      <c r="B28" s="3"/>
      <c r="C28" s="713"/>
      <c r="D28" s="713"/>
      <c r="E28" s="713"/>
      <c r="F28" s="713"/>
      <c r="G28" s="713"/>
      <c r="H28" s="713"/>
      <c r="I28" s="713"/>
      <c r="J28" s="713"/>
      <c r="K28" s="713"/>
      <c r="L28" s="713"/>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2">
    <dataValidation type="list" allowBlank="1" showInputMessage="1" showErrorMessage="1" sqref="E8 E19 P8 P19" xr:uid="{3B0C9186-D6D6-4000-A362-9664625CC97A}">
      <formula1>INDIRECT(E7)</formula1>
    </dataValidation>
    <dataValidation type="list" allowBlank="1" showInputMessage="1" showErrorMessage="1" sqref="E7 E18 P7 P18 E9:E12 E20:E23 P9:P12 P20:P23" xr:uid="{9547E29E-2642-488D-B6B3-F46F9139F83A}">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BD1F3-3232-4E61-BBAE-DC62DAE60567}">
  <sheetPr codeName="Sheet10"/>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63</v>
      </c>
      <c r="R2" s="650" t="s">
        <v>38</v>
      </c>
      <c r="S2" s="650"/>
      <c r="T2" s="651" t="s">
        <v>800</v>
      </c>
      <c r="U2" s="651"/>
      <c r="V2" s="651"/>
      <c r="W2" s="651"/>
    </row>
    <row r="3" spans="2:23" ht="25.15" customHeight="1" x14ac:dyDescent="0.15">
      <c r="B3" s="652" t="s">
        <v>7</v>
      </c>
      <c r="C3" s="653"/>
      <c r="D3" s="653"/>
      <c r="E3" s="654" t="s">
        <v>106</v>
      </c>
      <c r="F3" s="655"/>
      <c r="G3" s="656"/>
      <c r="H3" s="657" t="s">
        <v>1</v>
      </c>
      <c r="I3" s="658"/>
      <c r="J3" s="659" t="s">
        <v>108</v>
      </c>
      <c r="K3" s="660"/>
      <c r="L3" s="661"/>
      <c r="M3" s="408" t="s">
        <v>45</v>
      </c>
      <c r="N3" s="409"/>
      <c r="O3" s="410"/>
      <c r="P3" s="662" t="s">
        <v>74</v>
      </c>
      <c r="Q3" s="662"/>
      <c r="R3" s="662"/>
      <c r="S3" s="408" t="s">
        <v>10</v>
      </c>
      <c r="T3" s="410"/>
      <c r="U3" s="665">
        <v>45638</v>
      </c>
      <c r="V3" s="666"/>
      <c r="W3" s="667"/>
    </row>
    <row r="4" spans="2:23" ht="25.15" customHeight="1" x14ac:dyDescent="0.15">
      <c r="B4" s="671" t="s">
        <v>2</v>
      </c>
      <c r="C4" s="672"/>
      <c r="D4" s="672"/>
      <c r="E4" s="673" t="s">
        <v>107</v>
      </c>
      <c r="F4" s="674"/>
      <c r="G4" s="675"/>
      <c r="H4" s="657" t="s">
        <v>6</v>
      </c>
      <c r="I4" s="658"/>
      <c r="J4" s="659" t="s">
        <v>109</v>
      </c>
      <c r="K4" s="660"/>
      <c r="L4" s="661"/>
      <c r="M4" s="411"/>
      <c r="N4" s="412"/>
      <c r="O4" s="413"/>
      <c r="P4" s="676" t="s">
        <v>75</v>
      </c>
      <c r="Q4" s="676"/>
      <c r="R4" s="676"/>
      <c r="S4" s="663"/>
      <c r="T4" s="664"/>
      <c r="U4" s="668"/>
      <c r="V4" s="669"/>
      <c r="W4" s="670"/>
    </row>
    <row r="5" spans="2:23" s="5" customFormat="1" ht="25.5" customHeight="1" x14ac:dyDescent="0.15">
      <c r="B5" s="677" t="s">
        <v>5</v>
      </c>
      <c r="C5" s="679" t="s">
        <v>11</v>
      </c>
      <c r="D5" s="680"/>
      <c r="E5" s="9" t="s">
        <v>70</v>
      </c>
      <c r="F5" s="681"/>
      <c r="G5" s="682"/>
      <c r="H5" s="682"/>
      <c r="I5" s="682"/>
      <c r="J5" s="682"/>
      <c r="K5" s="682"/>
      <c r="L5" s="683"/>
      <c r="M5" s="677" t="s">
        <v>5</v>
      </c>
      <c r="N5" s="679" t="s">
        <v>11</v>
      </c>
      <c r="O5" s="680"/>
      <c r="P5" s="9" t="s">
        <v>70</v>
      </c>
      <c r="Q5" s="684"/>
      <c r="R5" s="685"/>
      <c r="S5" s="685"/>
      <c r="T5" s="685"/>
      <c r="U5" s="685"/>
      <c r="V5" s="685"/>
      <c r="W5" s="686"/>
    </row>
    <row r="6" spans="2:23" s="5" customFormat="1" ht="25.5" customHeight="1" x14ac:dyDescent="0.15">
      <c r="B6" s="678"/>
      <c r="C6" s="679" t="s">
        <v>18</v>
      </c>
      <c r="D6" s="680"/>
      <c r="E6" s="8">
        <v>4</v>
      </c>
      <c r="F6" s="684"/>
      <c r="G6" s="685"/>
      <c r="H6" s="685"/>
      <c r="I6" s="685"/>
      <c r="J6" s="685"/>
      <c r="K6" s="685"/>
      <c r="L6" s="686"/>
      <c r="M6" s="678"/>
      <c r="N6" s="679" t="s">
        <v>18</v>
      </c>
      <c r="O6" s="680"/>
      <c r="P6" s="8">
        <v>5</v>
      </c>
      <c r="Q6" s="684"/>
      <c r="R6" s="685"/>
      <c r="S6" s="685"/>
      <c r="T6" s="685"/>
      <c r="U6" s="685"/>
      <c r="V6" s="685"/>
      <c r="W6" s="686"/>
    </row>
    <row r="7" spans="2:23" s="5" customFormat="1" ht="25.5" customHeight="1" x14ac:dyDescent="0.15">
      <c r="B7" s="677" t="s">
        <v>3</v>
      </c>
      <c r="C7" s="679" t="s">
        <v>9</v>
      </c>
      <c r="D7" s="680"/>
      <c r="E7" s="13" t="s">
        <v>57</v>
      </c>
      <c r="F7" s="684"/>
      <c r="G7" s="685"/>
      <c r="H7" s="685"/>
      <c r="I7" s="685"/>
      <c r="J7" s="685"/>
      <c r="K7" s="685"/>
      <c r="L7" s="686"/>
      <c r="M7" s="677" t="s">
        <v>3</v>
      </c>
      <c r="N7" s="679" t="s">
        <v>9</v>
      </c>
      <c r="O7" s="680"/>
      <c r="P7" s="13" t="s">
        <v>57</v>
      </c>
      <c r="Q7" s="684"/>
      <c r="R7" s="685"/>
      <c r="S7" s="685"/>
      <c r="T7" s="685"/>
      <c r="U7" s="685"/>
      <c r="V7" s="685"/>
      <c r="W7" s="686"/>
    </row>
    <row r="8" spans="2:23" s="5" customFormat="1" ht="25.5" customHeight="1" x14ac:dyDescent="0.15">
      <c r="B8" s="690"/>
      <c r="C8" s="679" t="s">
        <v>8</v>
      </c>
      <c r="D8" s="680"/>
      <c r="E8" s="9" t="s">
        <v>62</v>
      </c>
      <c r="F8" s="684"/>
      <c r="G8" s="685"/>
      <c r="H8" s="685"/>
      <c r="I8" s="685"/>
      <c r="J8" s="685"/>
      <c r="K8" s="685"/>
      <c r="L8" s="686"/>
      <c r="M8" s="690"/>
      <c r="N8" s="679" t="s">
        <v>8</v>
      </c>
      <c r="O8" s="680"/>
      <c r="P8" s="9" t="s">
        <v>93</v>
      </c>
      <c r="Q8" s="684"/>
      <c r="R8" s="685"/>
      <c r="S8" s="685"/>
      <c r="T8" s="685"/>
      <c r="U8" s="685"/>
      <c r="V8" s="685"/>
      <c r="W8" s="686"/>
    </row>
    <row r="9" spans="2:23" s="5" customFormat="1" ht="25.5" customHeight="1" x14ac:dyDescent="0.15">
      <c r="B9" s="691" t="s">
        <v>4</v>
      </c>
      <c r="C9" s="692"/>
      <c r="D9" s="693"/>
      <c r="E9" s="12" t="s">
        <v>51</v>
      </c>
      <c r="F9" s="684"/>
      <c r="G9" s="685"/>
      <c r="H9" s="685"/>
      <c r="I9" s="685"/>
      <c r="J9" s="685"/>
      <c r="K9" s="685"/>
      <c r="L9" s="686"/>
      <c r="M9" s="691" t="s">
        <v>4</v>
      </c>
      <c r="N9" s="692"/>
      <c r="O9" s="693"/>
      <c r="P9" s="12" t="s">
        <v>51</v>
      </c>
      <c r="Q9" s="684"/>
      <c r="R9" s="685"/>
      <c r="S9" s="685"/>
      <c r="T9" s="685"/>
      <c r="U9" s="685"/>
      <c r="V9" s="685"/>
      <c r="W9" s="686"/>
    </row>
    <row r="10" spans="2:23" s="5" customFormat="1" ht="25.5" customHeight="1" x14ac:dyDescent="0.15">
      <c r="B10" s="677" t="s">
        <v>13</v>
      </c>
      <c r="C10" s="691" t="s">
        <v>34</v>
      </c>
      <c r="D10" s="693"/>
      <c r="E10" s="8" t="s">
        <v>54</v>
      </c>
      <c r="F10" s="684"/>
      <c r="G10" s="685"/>
      <c r="H10" s="685"/>
      <c r="I10" s="685"/>
      <c r="J10" s="685"/>
      <c r="K10" s="685"/>
      <c r="L10" s="686"/>
      <c r="M10" s="677" t="s">
        <v>13</v>
      </c>
      <c r="N10" s="691" t="s">
        <v>34</v>
      </c>
      <c r="O10" s="693"/>
      <c r="P10" s="8" t="s">
        <v>49</v>
      </c>
      <c r="Q10" s="684"/>
      <c r="R10" s="685"/>
      <c r="S10" s="685"/>
      <c r="T10" s="685"/>
      <c r="U10" s="685"/>
      <c r="V10" s="685"/>
      <c r="W10" s="686"/>
    </row>
    <row r="11" spans="2:23" s="5" customFormat="1" ht="25.5" customHeight="1" x14ac:dyDescent="0.15">
      <c r="B11" s="690"/>
      <c r="C11" s="691" t="s">
        <v>12</v>
      </c>
      <c r="D11" s="693"/>
      <c r="E11" s="7"/>
      <c r="F11" s="684"/>
      <c r="G11" s="685"/>
      <c r="H11" s="685"/>
      <c r="I11" s="685"/>
      <c r="J11" s="685"/>
      <c r="K11" s="685"/>
      <c r="L11" s="686"/>
      <c r="M11" s="690"/>
      <c r="N11" s="691" t="s">
        <v>12</v>
      </c>
      <c r="O11" s="693"/>
      <c r="P11" s="7"/>
      <c r="Q11" s="684"/>
      <c r="R11" s="685"/>
      <c r="S11" s="685"/>
      <c r="T11" s="685"/>
      <c r="U11" s="685"/>
      <c r="V11" s="685"/>
      <c r="W11" s="686"/>
    </row>
    <row r="12" spans="2:23" s="5" customFormat="1" ht="25.5" customHeight="1" x14ac:dyDescent="0.15">
      <c r="B12" s="678"/>
      <c r="C12" s="694" t="s">
        <v>14</v>
      </c>
      <c r="D12" s="694"/>
      <c r="E12" s="7" t="s">
        <v>61</v>
      </c>
      <c r="F12" s="687"/>
      <c r="G12" s="688"/>
      <c r="H12" s="688"/>
      <c r="I12" s="688"/>
      <c r="J12" s="688"/>
      <c r="K12" s="688"/>
      <c r="L12" s="689"/>
      <c r="M12" s="678"/>
      <c r="N12" s="694" t="s">
        <v>14</v>
      </c>
      <c r="O12" s="694"/>
      <c r="P12" s="7" t="s">
        <v>61</v>
      </c>
      <c r="Q12" s="684"/>
      <c r="R12" s="685"/>
      <c r="S12" s="685"/>
      <c r="T12" s="685"/>
      <c r="U12" s="685"/>
      <c r="V12" s="685"/>
      <c r="W12" s="686"/>
    </row>
    <row r="13" spans="2:23" s="5" customFormat="1" ht="25.5" customHeight="1" x14ac:dyDescent="0.15">
      <c r="B13" s="699" t="s">
        <v>35</v>
      </c>
      <c r="C13" s="699"/>
      <c r="D13" s="699"/>
      <c r="E13" s="708" t="s">
        <v>110</v>
      </c>
      <c r="F13" s="709"/>
      <c r="G13" s="710"/>
      <c r="H13" s="699" t="s">
        <v>43</v>
      </c>
      <c r="I13" s="699"/>
      <c r="J13" s="700" t="s">
        <v>137</v>
      </c>
      <c r="K13" s="700"/>
      <c r="L13" s="700"/>
      <c r="M13" s="699" t="s">
        <v>35</v>
      </c>
      <c r="N13" s="699"/>
      <c r="O13" s="699"/>
      <c r="P13" s="708" t="s">
        <v>110</v>
      </c>
      <c r="Q13" s="709"/>
      <c r="R13" s="710"/>
      <c r="S13" s="699" t="s">
        <v>43</v>
      </c>
      <c r="T13" s="699"/>
      <c r="U13" s="700" t="s">
        <v>111</v>
      </c>
      <c r="V13" s="700"/>
      <c r="W13" s="700"/>
    </row>
    <row r="14" spans="2:23" s="5" customFormat="1" ht="25.5" customHeight="1" x14ac:dyDescent="0.15">
      <c r="B14" s="381" t="s">
        <v>15</v>
      </c>
      <c r="C14" s="381"/>
      <c r="D14" s="381"/>
      <c r="E14" s="701" t="s">
        <v>112</v>
      </c>
      <c r="F14" s="701"/>
      <c r="G14" s="701"/>
      <c r="H14" s="437" t="s">
        <v>0</v>
      </c>
      <c r="I14" s="438"/>
      <c r="J14" s="702" t="s">
        <v>113</v>
      </c>
      <c r="K14" s="703"/>
      <c r="L14" s="704"/>
      <c r="M14" s="437" t="s">
        <v>15</v>
      </c>
      <c r="N14" s="438"/>
      <c r="O14" s="439"/>
      <c r="P14" s="705" t="s">
        <v>115</v>
      </c>
      <c r="Q14" s="701"/>
      <c r="R14" s="701"/>
      <c r="S14" s="706" t="s">
        <v>0</v>
      </c>
      <c r="T14" s="707"/>
      <c r="U14" s="702" t="s">
        <v>113</v>
      </c>
      <c r="V14" s="703"/>
      <c r="W14" s="704"/>
    </row>
    <row r="15" spans="2:23" s="5" customFormat="1" ht="39.75" customHeight="1" x14ac:dyDescent="0.15">
      <c r="B15" s="694" t="s">
        <v>36</v>
      </c>
      <c r="C15" s="694"/>
      <c r="D15" s="694"/>
      <c r="E15" s="695" t="s">
        <v>278</v>
      </c>
      <c r="F15" s="696"/>
      <c r="G15" s="696"/>
      <c r="H15" s="696"/>
      <c r="I15" s="696"/>
      <c r="J15" s="696"/>
      <c r="K15" s="696"/>
      <c r="L15" s="697"/>
      <c r="M15" s="694" t="s">
        <v>36</v>
      </c>
      <c r="N15" s="694"/>
      <c r="O15" s="694"/>
      <c r="P15" s="695" t="s">
        <v>279</v>
      </c>
      <c r="Q15" s="696"/>
      <c r="R15" s="696"/>
      <c r="S15" s="696"/>
      <c r="T15" s="696"/>
      <c r="U15" s="696"/>
      <c r="V15" s="696"/>
      <c r="W15" s="697"/>
    </row>
    <row r="16" spans="2:23" s="5" customFormat="1" ht="25.5" customHeight="1" x14ac:dyDescent="0.15">
      <c r="B16" s="698" t="s">
        <v>5</v>
      </c>
      <c r="C16" s="698" t="s">
        <v>11</v>
      </c>
      <c r="D16" s="698"/>
      <c r="E16" s="9" t="s">
        <v>70</v>
      </c>
      <c r="F16" s="681"/>
      <c r="G16" s="682"/>
      <c r="H16" s="682"/>
      <c r="I16" s="682"/>
      <c r="J16" s="682"/>
      <c r="K16" s="682"/>
      <c r="L16" s="683"/>
      <c r="M16" s="698" t="s">
        <v>5</v>
      </c>
      <c r="N16" s="698" t="s">
        <v>11</v>
      </c>
      <c r="O16" s="698"/>
      <c r="P16" s="9" t="s">
        <v>70</v>
      </c>
      <c r="Q16" s="684"/>
      <c r="R16" s="685"/>
      <c r="S16" s="685"/>
      <c r="T16" s="685"/>
      <c r="U16" s="685"/>
      <c r="V16" s="685"/>
      <c r="W16" s="686"/>
    </row>
    <row r="17" spans="2:24" s="5" customFormat="1" ht="25.5" customHeight="1" x14ac:dyDescent="0.15">
      <c r="B17" s="698"/>
      <c r="C17" s="698" t="s">
        <v>18</v>
      </c>
      <c r="D17" s="698"/>
      <c r="E17" s="8">
        <v>6</v>
      </c>
      <c r="F17" s="684"/>
      <c r="G17" s="685"/>
      <c r="H17" s="685"/>
      <c r="I17" s="685"/>
      <c r="J17" s="685"/>
      <c r="K17" s="685"/>
      <c r="L17" s="686"/>
      <c r="M17" s="698"/>
      <c r="N17" s="698" t="s">
        <v>18</v>
      </c>
      <c r="O17" s="698"/>
      <c r="P17" s="8">
        <v>7</v>
      </c>
      <c r="Q17" s="684"/>
      <c r="R17" s="685"/>
      <c r="S17" s="685"/>
      <c r="T17" s="685"/>
      <c r="U17" s="685"/>
      <c r="V17" s="685"/>
      <c r="W17" s="686"/>
    </row>
    <row r="18" spans="2:24" s="5" customFormat="1" ht="25.5" customHeight="1" x14ac:dyDescent="0.15">
      <c r="B18" s="698" t="s">
        <v>3</v>
      </c>
      <c r="C18" s="698" t="s">
        <v>9</v>
      </c>
      <c r="D18" s="698"/>
      <c r="E18" s="13" t="s">
        <v>57</v>
      </c>
      <c r="F18" s="684"/>
      <c r="G18" s="685"/>
      <c r="H18" s="685"/>
      <c r="I18" s="685"/>
      <c r="J18" s="685"/>
      <c r="K18" s="685"/>
      <c r="L18" s="686"/>
      <c r="M18" s="698" t="s">
        <v>3</v>
      </c>
      <c r="N18" s="698" t="s">
        <v>9</v>
      </c>
      <c r="O18" s="698"/>
      <c r="P18" s="13" t="s">
        <v>57</v>
      </c>
      <c r="Q18" s="684"/>
      <c r="R18" s="685"/>
      <c r="S18" s="685"/>
      <c r="T18" s="685"/>
      <c r="U18" s="685"/>
      <c r="V18" s="685"/>
      <c r="W18" s="686"/>
    </row>
    <row r="19" spans="2:24" s="5" customFormat="1" ht="25.5" customHeight="1" x14ac:dyDescent="0.15">
      <c r="B19" s="698"/>
      <c r="C19" s="698" t="s">
        <v>8</v>
      </c>
      <c r="D19" s="698"/>
      <c r="E19" s="9" t="s">
        <v>59</v>
      </c>
      <c r="F19" s="684"/>
      <c r="G19" s="685"/>
      <c r="H19" s="685"/>
      <c r="I19" s="685"/>
      <c r="J19" s="685"/>
      <c r="K19" s="685"/>
      <c r="L19" s="686"/>
      <c r="M19" s="698"/>
      <c r="N19" s="698" t="s">
        <v>8</v>
      </c>
      <c r="O19" s="698"/>
      <c r="P19" s="9" t="s">
        <v>59</v>
      </c>
      <c r="Q19" s="684"/>
      <c r="R19" s="685"/>
      <c r="S19" s="685"/>
      <c r="T19" s="685"/>
      <c r="U19" s="685"/>
      <c r="V19" s="685"/>
      <c r="W19" s="686"/>
    </row>
    <row r="20" spans="2:24" s="5" customFormat="1" ht="25.5" customHeight="1" x14ac:dyDescent="0.15">
      <c r="B20" s="694" t="s">
        <v>4</v>
      </c>
      <c r="C20" s="694"/>
      <c r="D20" s="694"/>
      <c r="E20" s="12" t="s">
        <v>49</v>
      </c>
      <c r="F20" s="684"/>
      <c r="G20" s="685"/>
      <c r="H20" s="685"/>
      <c r="I20" s="685"/>
      <c r="J20" s="685"/>
      <c r="K20" s="685"/>
      <c r="L20" s="686"/>
      <c r="M20" s="694" t="s">
        <v>4</v>
      </c>
      <c r="N20" s="694"/>
      <c r="O20" s="694"/>
      <c r="P20" s="12" t="s">
        <v>49</v>
      </c>
      <c r="Q20" s="684"/>
      <c r="R20" s="685"/>
      <c r="S20" s="685"/>
      <c r="T20" s="685"/>
      <c r="U20" s="685"/>
      <c r="V20" s="685"/>
      <c r="W20" s="686"/>
    </row>
    <row r="21" spans="2:24" s="5" customFormat="1" ht="25.5" customHeight="1" x14ac:dyDescent="0.15">
      <c r="B21" s="677" t="s">
        <v>13</v>
      </c>
      <c r="C21" s="694" t="s">
        <v>34</v>
      </c>
      <c r="D21" s="694"/>
      <c r="E21" s="8" t="s">
        <v>49</v>
      </c>
      <c r="F21" s="684"/>
      <c r="G21" s="685"/>
      <c r="H21" s="685"/>
      <c r="I21" s="685"/>
      <c r="J21" s="685"/>
      <c r="K21" s="685"/>
      <c r="L21" s="686"/>
      <c r="M21" s="677" t="s">
        <v>13</v>
      </c>
      <c r="N21" s="694" t="s">
        <v>34</v>
      </c>
      <c r="O21" s="694"/>
      <c r="P21" s="8" t="s">
        <v>49</v>
      </c>
      <c r="Q21" s="684"/>
      <c r="R21" s="685"/>
      <c r="S21" s="685"/>
      <c r="T21" s="685"/>
      <c r="U21" s="685"/>
      <c r="V21" s="685"/>
      <c r="W21" s="686"/>
    </row>
    <row r="22" spans="2:24" s="5" customFormat="1" ht="25.5" customHeight="1" x14ac:dyDescent="0.15">
      <c r="B22" s="690"/>
      <c r="C22" s="694" t="s">
        <v>12</v>
      </c>
      <c r="D22" s="694"/>
      <c r="E22" s="7"/>
      <c r="F22" s="684"/>
      <c r="G22" s="685"/>
      <c r="H22" s="685"/>
      <c r="I22" s="685"/>
      <c r="J22" s="685"/>
      <c r="K22" s="685"/>
      <c r="L22" s="686"/>
      <c r="M22" s="690"/>
      <c r="N22" s="694" t="s">
        <v>12</v>
      </c>
      <c r="O22" s="694"/>
      <c r="P22" s="7"/>
      <c r="Q22" s="684"/>
      <c r="R22" s="685"/>
      <c r="S22" s="685"/>
      <c r="T22" s="685"/>
      <c r="U22" s="685"/>
      <c r="V22" s="685"/>
      <c r="W22" s="686"/>
    </row>
    <row r="23" spans="2:24" s="5" customFormat="1" ht="25.5" customHeight="1" x14ac:dyDescent="0.15">
      <c r="B23" s="678"/>
      <c r="C23" s="694" t="s">
        <v>14</v>
      </c>
      <c r="D23" s="694"/>
      <c r="E23" s="7" t="s">
        <v>55</v>
      </c>
      <c r="F23" s="687"/>
      <c r="G23" s="688"/>
      <c r="H23" s="688"/>
      <c r="I23" s="688"/>
      <c r="J23" s="688"/>
      <c r="K23" s="688"/>
      <c r="L23" s="689"/>
      <c r="M23" s="678"/>
      <c r="N23" s="694" t="s">
        <v>14</v>
      </c>
      <c r="O23" s="694"/>
      <c r="P23" s="7" t="s">
        <v>56</v>
      </c>
      <c r="Q23" s="684"/>
      <c r="R23" s="685"/>
      <c r="S23" s="685"/>
      <c r="T23" s="685"/>
      <c r="U23" s="685"/>
      <c r="V23" s="685"/>
      <c r="W23" s="686"/>
    </row>
    <row r="24" spans="2:24" s="5" customFormat="1" ht="25.5" customHeight="1" x14ac:dyDescent="0.15">
      <c r="B24" s="699" t="s">
        <v>35</v>
      </c>
      <c r="C24" s="699"/>
      <c r="D24" s="699"/>
      <c r="E24" s="708" t="s">
        <v>138</v>
      </c>
      <c r="F24" s="709"/>
      <c r="G24" s="710"/>
      <c r="H24" s="699" t="s">
        <v>43</v>
      </c>
      <c r="I24" s="699"/>
      <c r="J24" s="708" t="s">
        <v>86</v>
      </c>
      <c r="K24" s="709"/>
      <c r="L24" s="710"/>
      <c r="M24" s="699" t="s">
        <v>35</v>
      </c>
      <c r="N24" s="699"/>
      <c r="O24" s="699"/>
      <c r="P24" s="708" t="s">
        <v>139</v>
      </c>
      <c r="Q24" s="709"/>
      <c r="R24" s="710"/>
      <c r="S24" s="699" t="s">
        <v>43</v>
      </c>
      <c r="T24" s="699"/>
      <c r="U24" s="700" t="s">
        <v>86</v>
      </c>
      <c r="V24" s="700"/>
      <c r="W24" s="700"/>
    </row>
    <row r="25" spans="2:24" s="5" customFormat="1" ht="25.5" customHeight="1" x14ac:dyDescent="0.15">
      <c r="B25" s="381" t="s">
        <v>15</v>
      </c>
      <c r="C25" s="381"/>
      <c r="D25" s="381"/>
      <c r="E25" s="701" t="s">
        <v>110</v>
      </c>
      <c r="F25" s="701"/>
      <c r="G25" s="701"/>
      <c r="H25" s="437" t="s">
        <v>0</v>
      </c>
      <c r="I25" s="438"/>
      <c r="J25" s="702" t="s">
        <v>110</v>
      </c>
      <c r="K25" s="703"/>
      <c r="L25" s="704"/>
      <c r="M25" s="437" t="s">
        <v>15</v>
      </c>
      <c r="N25" s="438"/>
      <c r="O25" s="439"/>
      <c r="P25" s="705" t="s">
        <v>110</v>
      </c>
      <c r="Q25" s="701"/>
      <c r="R25" s="701"/>
      <c r="S25" s="706" t="s">
        <v>0</v>
      </c>
      <c r="T25" s="707"/>
      <c r="U25" s="702" t="s">
        <v>110</v>
      </c>
      <c r="V25" s="703"/>
      <c r="W25" s="704"/>
    </row>
    <row r="26" spans="2:24" s="5" customFormat="1" ht="39.75" customHeight="1" x14ac:dyDescent="0.15">
      <c r="B26" s="694" t="s">
        <v>36</v>
      </c>
      <c r="C26" s="694"/>
      <c r="D26" s="694"/>
      <c r="E26" s="695" t="s">
        <v>274</v>
      </c>
      <c r="F26" s="696"/>
      <c r="G26" s="696"/>
      <c r="H26" s="696"/>
      <c r="I26" s="696"/>
      <c r="J26" s="696"/>
      <c r="K26" s="696"/>
      <c r="L26" s="697"/>
      <c r="M26" s="694" t="s">
        <v>36</v>
      </c>
      <c r="N26" s="694"/>
      <c r="O26" s="694"/>
      <c r="P26" s="695" t="s">
        <v>273</v>
      </c>
      <c r="Q26" s="696"/>
      <c r="R26" s="696"/>
      <c r="S26" s="696"/>
      <c r="T26" s="696"/>
      <c r="U26" s="696"/>
      <c r="V26" s="696"/>
      <c r="W26" s="697"/>
    </row>
    <row r="27" spans="2:24" s="5" customFormat="1" ht="15" customHeight="1" x14ac:dyDescent="0.15">
      <c r="B27" s="3"/>
      <c r="C27" s="711" t="s">
        <v>44</v>
      </c>
      <c r="D27" s="712"/>
      <c r="E27" s="712"/>
      <c r="F27" s="712"/>
      <c r="G27" s="712"/>
      <c r="H27" s="712"/>
      <c r="I27" s="712"/>
      <c r="J27" s="712"/>
      <c r="K27" s="712"/>
      <c r="L27" s="712"/>
      <c r="M27" s="10"/>
      <c r="N27" s="10" t="s">
        <v>39</v>
      </c>
      <c r="O27" s="10"/>
      <c r="P27" s="10"/>
      <c r="Q27" s="10"/>
      <c r="R27" s="10"/>
      <c r="S27" s="10"/>
      <c r="T27" s="10"/>
      <c r="U27" s="10"/>
      <c r="V27" s="10"/>
      <c r="W27" s="10"/>
    </row>
    <row r="28" spans="2:24" s="5" customFormat="1" ht="15" customHeight="1" x14ac:dyDescent="0.15">
      <c r="B28" s="3"/>
      <c r="C28" s="713"/>
      <c r="D28" s="713"/>
      <c r="E28" s="713"/>
      <c r="F28" s="713"/>
      <c r="G28" s="713"/>
      <c r="H28" s="713"/>
      <c r="I28" s="713"/>
      <c r="J28" s="713"/>
      <c r="K28" s="713"/>
      <c r="L28" s="713"/>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2">
    <dataValidation type="list" allowBlank="1" showInputMessage="1" showErrorMessage="1" sqref="E8 E19 P8 P19" xr:uid="{04250919-FDE0-4A8A-8F5F-87311F6A90F6}">
      <formula1>INDIRECT(E7)</formula1>
    </dataValidation>
    <dataValidation type="list" allowBlank="1" showInputMessage="1" showErrorMessage="1" sqref="E7 E18 P7 P18 E9:E12 E20:E23 P9:P12 P20:P23" xr:uid="{005001B7-41F0-404D-972F-A1D94D5BC812}">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4B537-2A4A-4A2E-878E-458BC64D902F}">
  <sheetPr codeName="Sheet11"/>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63</v>
      </c>
      <c r="R2" s="650" t="s">
        <v>38</v>
      </c>
      <c r="S2" s="650"/>
      <c r="T2" s="651" t="s">
        <v>800</v>
      </c>
      <c r="U2" s="651"/>
      <c r="V2" s="651"/>
      <c r="W2" s="651"/>
    </row>
    <row r="3" spans="2:23" ht="25.15" customHeight="1" x14ac:dyDescent="0.15">
      <c r="B3" s="652" t="s">
        <v>7</v>
      </c>
      <c r="C3" s="653"/>
      <c r="D3" s="653"/>
      <c r="E3" s="654" t="s">
        <v>106</v>
      </c>
      <c r="F3" s="655"/>
      <c r="G3" s="656"/>
      <c r="H3" s="657" t="s">
        <v>1</v>
      </c>
      <c r="I3" s="658"/>
      <c r="J3" s="659" t="s">
        <v>108</v>
      </c>
      <c r="K3" s="660"/>
      <c r="L3" s="661"/>
      <c r="M3" s="408" t="s">
        <v>45</v>
      </c>
      <c r="N3" s="409"/>
      <c r="O3" s="410"/>
      <c r="P3" s="662" t="s">
        <v>74</v>
      </c>
      <c r="Q3" s="662"/>
      <c r="R3" s="662"/>
      <c r="S3" s="408" t="s">
        <v>10</v>
      </c>
      <c r="T3" s="410"/>
      <c r="U3" s="665">
        <v>45638</v>
      </c>
      <c r="V3" s="666"/>
      <c r="W3" s="667"/>
    </row>
    <row r="4" spans="2:23" ht="25.15" customHeight="1" x14ac:dyDescent="0.15">
      <c r="B4" s="671" t="s">
        <v>2</v>
      </c>
      <c r="C4" s="672"/>
      <c r="D4" s="672"/>
      <c r="E4" s="673" t="s">
        <v>107</v>
      </c>
      <c r="F4" s="674"/>
      <c r="G4" s="675"/>
      <c r="H4" s="657" t="s">
        <v>6</v>
      </c>
      <c r="I4" s="658"/>
      <c r="J4" s="659" t="s">
        <v>109</v>
      </c>
      <c r="K4" s="660"/>
      <c r="L4" s="661"/>
      <c r="M4" s="411"/>
      <c r="N4" s="412"/>
      <c r="O4" s="413"/>
      <c r="P4" s="676" t="s">
        <v>75</v>
      </c>
      <c r="Q4" s="676"/>
      <c r="R4" s="676"/>
      <c r="S4" s="663"/>
      <c r="T4" s="664"/>
      <c r="U4" s="668"/>
      <c r="V4" s="669"/>
      <c r="W4" s="670"/>
    </row>
    <row r="5" spans="2:23" s="5" customFormat="1" ht="25.5" customHeight="1" x14ac:dyDescent="0.15">
      <c r="B5" s="677" t="s">
        <v>5</v>
      </c>
      <c r="C5" s="679" t="s">
        <v>11</v>
      </c>
      <c r="D5" s="680"/>
      <c r="E5" s="9" t="s">
        <v>80</v>
      </c>
      <c r="F5" s="681"/>
      <c r="G5" s="682"/>
      <c r="H5" s="682"/>
      <c r="I5" s="682"/>
      <c r="J5" s="682"/>
      <c r="K5" s="682"/>
      <c r="L5" s="683"/>
      <c r="M5" s="677" t="s">
        <v>5</v>
      </c>
      <c r="N5" s="679" t="s">
        <v>11</v>
      </c>
      <c r="O5" s="680"/>
      <c r="P5" s="9" t="s">
        <v>80</v>
      </c>
      <c r="Q5" s="684"/>
      <c r="R5" s="685"/>
      <c r="S5" s="685"/>
      <c r="T5" s="685"/>
      <c r="U5" s="685"/>
      <c r="V5" s="685"/>
      <c r="W5" s="686"/>
    </row>
    <row r="6" spans="2:23" s="5" customFormat="1" ht="25.5" customHeight="1" x14ac:dyDescent="0.15">
      <c r="B6" s="678"/>
      <c r="C6" s="679" t="s">
        <v>18</v>
      </c>
      <c r="D6" s="680"/>
      <c r="E6" s="8">
        <v>1</v>
      </c>
      <c r="F6" s="684"/>
      <c r="G6" s="685"/>
      <c r="H6" s="685"/>
      <c r="I6" s="685"/>
      <c r="J6" s="685"/>
      <c r="K6" s="685"/>
      <c r="L6" s="686"/>
      <c r="M6" s="678"/>
      <c r="N6" s="679" t="s">
        <v>18</v>
      </c>
      <c r="O6" s="680"/>
      <c r="P6" s="8">
        <v>2</v>
      </c>
      <c r="Q6" s="684"/>
      <c r="R6" s="685"/>
      <c r="S6" s="685"/>
      <c r="T6" s="685"/>
      <c r="U6" s="685"/>
      <c r="V6" s="685"/>
      <c r="W6" s="686"/>
    </row>
    <row r="7" spans="2:23" s="5" customFormat="1" ht="25.5" customHeight="1" x14ac:dyDescent="0.15">
      <c r="B7" s="677" t="s">
        <v>3</v>
      </c>
      <c r="C7" s="679" t="s">
        <v>9</v>
      </c>
      <c r="D7" s="680"/>
      <c r="E7" s="13" t="s">
        <v>57</v>
      </c>
      <c r="F7" s="684"/>
      <c r="G7" s="685"/>
      <c r="H7" s="685"/>
      <c r="I7" s="685"/>
      <c r="J7" s="685"/>
      <c r="K7" s="685"/>
      <c r="L7" s="686"/>
      <c r="M7" s="677" t="s">
        <v>3</v>
      </c>
      <c r="N7" s="679" t="s">
        <v>9</v>
      </c>
      <c r="O7" s="680"/>
      <c r="P7" s="13" t="s">
        <v>57</v>
      </c>
      <c r="Q7" s="684"/>
      <c r="R7" s="685"/>
      <c r="S7" s="685"/>
      <c r="T7" s="685"/>
      <c r="U7" s="685"/>
      <c r="V7" s="685"/>
      <c r="W7" s="686"/>
    </row>
    <row r="8" spans="2:23" s="5" customFormat="1" ht="25.5" customHeight="1" x14ac:dyDescent="0.15">
      <c r="B8" s="690"/>
      <c r="C8" s="679" t="s">
        <v>8</v>
      </c>
      <c r="D8" s="680"/>
      <c r="E8" s="9" t="s">
        <v>123</v>
      </c>
      <c r="F8" s="684"/>
      <c r="G8" s="685"/>
      <c r="H8" s="685"/>
      <c r="I8" s="685"/>
      <c r="J8" s="685"/>
      <c r="K8" s="685"/>
      <c r="L8" s="686"/>
      <c r="M8" s="690"/>
      <c r="N8" s="679" t="s">
        <v>8</v>
      </c>
      <c r="O8" s="680"/>
      <c r="P8" s="9" t="s">
        <v>62</v>
      </c>
      <c r="Q8" s="684"/>
      <c r="R8" s="685"/>
      <c r="S8" s="685"/>
      <c r="T8" s="685"/>
      <c r="U8" s="685"/>
      <c r="V8" s="685"/>
      <c r="W8" s="686"/>
    </row>
    <row r="9" spans="2:23" s="5" customFormat="1" ht="25.5" customHeight="1" x14ac:dyDescent="0.15">
      <c r="B9" s="691" t="s">
        <v>4</v>
      </c>
      <c r="C9" s="692"/>
      <c r="D9" s="693"/>
      <c r="E9" s="12" t="s">
        <v>49</v>
      </c>
      <c r="F9" s="684"/>
      <c r="G9" s="685"/>
      <c r="H9" s="685"/>
      <c r="I9" s="685"/>
      <c r="J9" s="685"/>
      <c r="K9" s="685"/>
      <c r="L9" s="686"/>
      <c r="M9" s="691" t="s">
        <v>4</v>
      </c>
      <c r="N9" s="692"/>
      <c r="O9" s="693"/>
      <c r="P9" s="12" t="s">
        <v>49</v>
      </c>
      <c r="Q9" s="684"/>
      <c r="R9" s="685"/>
      <c r="S9" s="685"/>
      <c r="T9" s="685"/>
      <c r="U9" s="685"/>
      <c r="V9" s="685"/>
      <c r="W9" s="686"/>
    </row>
    <row r="10" spans="2:23" s="5" customFormat="1" ht="25.5" customHeight="1" x14ac:dyDescent="0.15">
      <c r="B10" s="677" t="s">
        <v>13</v>
      </c>
      <c r="C10" s="691" t="s">
        <v>34</v>
      </c>
      <c r="D10" s="693"/>
      <c r="E10" s="8" t="s">
        <v>49</v>
      </c>
      <c r="F10" s="684"/>
      <c r="G10" s="685"/>
      <c r="H10" s="685"/>
      <c r="I10" s="685"/>
      <c r="J10" s="685"/>
      <c r="K10" s="685"/>
      <c r="L10" s="686"/>
      <c r="M10" s="677" t="s">
        <v>13</v>
      </c>
      <c r="N10" s="691" t="s">
        <v>34</v>
      </c>
      <c r="O10" s="693"/>
      <c r="P10" s="8" t="s">
        <v>49</v>
      </c>
      <c r="Q10" s="684"/>
      <c r="R10" s="685"/>
      <c r="S10" s="685"/>
      <c r="T10" s="685"/>
      <c r="U10" s="685"/>
      <c r="V10" s="685"/>
      <c r="W10" s="686"/>
    </row>
    <row r="11" spans="2:23" s="5" customFormat="1" ht="25.5" customHeight="1" x14ac:dyDescent="0.15">
      <c r="B11" s="690"/>
      <c r="C11" s="691" t="s">
        <v>12</v>
      </c>
      <c r="D11" s="693"/>
      <c r="E11" s="7"/>
      <c r="F11" s="684"/>
      <c r="G11" s="685"/>
      <c r="H11" s="685"/>
      <c r="I11" s="685"/>
      <c r="J11" s="685"/>
      <c r="K11" s="685"/>
      <c r="L11" s="686"/>
      <c r="M11" s="690"/>
      <c r="N11" s="691" t="s">
        <v>12</v>
      </c>
      <c r="O11" s="693"/>
      <c r="P11" s="7"/>
      <c r="Q11" s="684"/>
      <c r="R11" s="685"/>
      <c r="S11" s="685"/>
      <c r="T11" s="685"/>
      <c r="U11" s="685"/>
      <c r="V11" s="685"/>
      <c r="W11" s="686"/>
    </row>
    <row r="12" spans="2:23" s="5" customFormat="1" ht="25.5" customHeight="1" x14ac:dyDescent="0.15">
      <c r="B12" s="678"/>
      <c r="C12" s="694" t="s">
        <v>14</v>
      </c>
      <c r="D12" s="694"/>
      <c r="E12" s="7" t="s">
        <v>56</v>
      </c>
      <c r="F12" s="687"/>
      <c r="G12" s="688"/>
      <c r="H12" s="688"/>
      <c r="I12" s="688"/>
      <c r="J12" s="688"/>
      <c r="K12" s="688"/>
      <c r="L12" s="689"/>
      <c r="M12" s="678"/>
      <c r="N12" s="694" t="s">
        <v>14</v>
      </c>
      <c r="O12" s="694"/>
      <c r="P12" s="7" t="s">
        <v>56</v>
      </c>
      <c r="Q12" s="684"/>
      <c r="R12" s="685"/>
      <c r="S12" s="685"/>
      <c r="T12" s="685"/>
      <c r="U12" s="685"/>
      <c r="V12" s="685"/>
      <c r="W12" s="686"/>
    </row>
    <row r="13" spans="2:23" s="5" customFormat="1" ht="25.5" customHeight="1" x14ac:dyDescent="0.15">
      <c r="B13" s="699" t="s">
        <v>35</v>
      </c>
      <c r="C13" s="699"/>
      <c r="D13" s="699"/>
      <c r="E13" s="708" t="s">
        <v>140</v>
      </c>
      <c r="F13" s="709"/>
      <c r="G13" s="710"/>
      <c r="H13" s="699" t="s">
        <v>43</v>
      </c>
      <c r="I13" s="699"/>
      <c r="J13" s="700" t="s">
        <v>88</v>
      </c>
      <c r="K13" s="700"/>
      <c r="L13" s="700"/>
      <c r="M13" s="699" t="s">
        <v>35</v>
      </c>
      <c r="N13" s="699"/>
      <c r="O13" s="699"/>
      <c r="P13" s="708" t="s">
        <v>141</v>
      </c>
      <c r="Q13" s="709"/>
      <c r="R13" s="710"/>
      <c r="S13" s="699" t="s">
        <v>43</v>
      </c>
      <c r="T13" s="699"/>
      <c r="U13" s="700" t="s">
        <v>88</v>
      </c>
      <c r="V13" s="700"/>
      <c r="W13" s="700"/>
    </row>
    <row r="14" spans="2:23" s="5" customFormat="1" ht="25.5" customHeight="1" x14ac:dyDescent="0.15">
      <c r="B14" s="381" t="s">
        <v>15</v>
      </c>
      <c r="C14" s="381"/>
      <c r="D14" s="381"/>
      <c r="E14" s="701" t="s">
        <v>117</v>
      </c>
      <c r="F14" s="701"/>
      <c r="G14" s="701"/>
      <c r="H14" s="437" t="s">
        <v>0</v>
      </c>
      <c r="I14" s="438"/>
      <c r="J14" s="702" t="s">
        <v>65</v>
      </c>
      <c r="K14" s="703"/>
      <c r="L14" s="704"/>
      <c r="M14" s="437" t="s">
        <v>15</v>
      </c>
      <c r="N14" s="438"/>
      <c r="O14" s="439"/>
      <c r="P14" s="705" t="s">
        <v>117</v>
      </c>
      <c r="Q14" s="701"/>
      <c r="R14" s="701"/>
      <c r="S14" s="706" t="s">
        <v>0</v>
      </c>
      <c r="T14" s="707"/>
      <c r="U14" s="702" t="s">
        <v>65</v>
      </c>
      <c r="V14" s="703"/>
      <c r="W14" s="704"/>
    </row>
    <row r="15" spans="2:23" s="5" customFormat="1" ht="39.75" customHeight="1" x14ac:dyDescent="0.15">
      <c r="B15" s="694" t="s">
        <v>36</v>
      </c>
      <c r="C15" s="694"/>
      <c r="D15" s="694"/>
      <c r="E15" s="695" t="s">
        <v>280</v>
      </c>
      <c r="F15" s="696"/>
      <c r="G15" s="696"/>
      <c r="H15" s="696"/>
      <c r="I15" s="696"/>
      <c r="J15" s="696"/>
      <c r="K15" s="696"/>
      <c r="L15" s="697"/>
      <c r="M15" s="694" t="s">
        <v>36</v>
      </c>
      <c r="N15" s="694"/>
      <c r="O15" s="694"/>
      <c r="P15" s="695" t="s">
        <v>281</v>
      </c>
      <c r="Q15" s="696"/>
      <c r="R15" s="696"/>
      <c r="S15" s="696"/>
      <c r="T15" s="696"/>
      <c r="U15" s="696"/>
      <c r="V15" s="696"/>
      <c r="W15" s="697"/>
    </row>
    <row r="16" spans="2:23" s="5" customFormat="1" ht="25.5" customHeight="1" x14ac:dyDescent="0.15">
      <c r="B16" s="698" t="s">
        <v>5</v>
      </c>
      <c r="C16" s="698" t="s">
        <v>11</v>
      </c>
      <c r="D16" s="698"/>
      <c r="E16" s="9" t="s">
        <v>80</v>
      </c>
      <c r="F16" s="681"/>
      <c r="G16" s="682"/>
      <c r="H16" s="682"/>
      <c r="I16" s="682"/>
      <c r="J16" s="682"/>
      <c r="K16" s="682"/>
      <c r="L16" s="683"/>
      <c r="M16" s="698" t="s">
        <v>5</v>
      </c>
      <c r="N16" s="698" t="s">
        <v>11</v>
      </c>
      <c r="O16" s="698"/>
      <c r="P16" s="9" t="s">
        <v>80</v>
      </c>
      <c r="Q16" s="684"/>
      <c r="R16" s="685"/>
      <c r="S16" s="685"/>
      <c r="T16" s="685"/>
      <c r="U16" s="685"/>
      <c r="V16" s="685"/>
      <c r="W16" s="686"/>
    </row>
    <row r="17" spans="2:24" s="5" customFormat="1" ht="25.5" customHeight="1" x14ac:dyDescent="0.15">
      <c r="B17" s="698"/>
      <c r="C17" s="698" t="s">
        <v>18</v>
      </c>
      <c r="D17" s="698"/>
      <c r="E17" s="8">
        <v>3</v>
      </c>
      <c r="F17" s="684"/>
      <c r="G17" s="685"/>
      <c r="H17" s="685"/>
      <c r="I17" s="685"/>
      <c r="J17" s="685"/>
      <c r="K17" s="685"/>
      <c r="L17" s="686"/>
      <c r="M17" s="698"/>
      <c r="N17" s="698" t="s">
        <v>18</v>
      </c>
      <c r="O17" s="698"/>
      <c r="P17" s="8">
        <v>4</v>
      </c>
      <c r="Q17" s="684"/>
      <c r="R17" s="685"/>
      <c r="S17" s="685"/>
      <c r="T17" s="685"/>
      <c r="U17" s="685"/>
      <c r="V17" s="685"/>
      <c r="W17" s="686"/>
    </row>
    <row r="18" spans="2:24" s="5" customFormat="1" ht="25.5" customHeight="1" x14ac:dyDescent="0.15">
      <c r="B18" s="698" t="s">
        <v>3</v>
      </c>
      <c r="C18" s="698" t="s">
        <v>9</v>
      </c>
      <c r="D18" s="698"/>
      <c r="E18" s="13" t="s">
        <v>57</v>
      </c>
      <c r="F18" s="684"/>
      <c r="G18" s="685"/>
      <c r="H18" s="685"/>
      <c r="I18" s="685"/>
      <c r="J18" s="685"/>
      <c r="K18" s="685"/>
      <c r="L18" s="686"/>
      <c r="M18" s="698" t="s">
        <v>3</v>
      </c>
      <c r="N18" s="698" t="s">
        <v>9</v>
      </c>
      <c r="O18" s="698"/>
      <c r="P18" s="13" t="s">
        <v>57</v>
      </c>
      <c r="Q18" s="684"/>
      <c r="R18" s="685"/>
      <c r="S18" s="685"/>
      <c r="T18" s="685"/>
      <c r="U18" s="685"/>
      <c r="V18" s="685"/>
      <c r="W18" s="686"/>
    </row>
    <row r="19" spans="2:24" s="5" customFormat="1" ht="25.5" customHeight="1" x14ac:dyDescent="0.15">
      <c r="B19" s="698"/>
      <c r="C19" s="698" t="s">
        <v>8</v>
      </c>
      <c r="D19" s="698"/>
      <c r="E19" s="9" t="s">
        <v>62</v>
      </c>
      <c r="F19" s="684"/>
      <c r="G19" s="685"/>
      <c r="H19" s="685"/>
      <c r="I19" s="685"/>
      <c r="J19" s="685"/>
      <c r="K19" s="685"/>
      <c r="L19" s="686"/>
      <c r="M19" s="698"/>
      <c r="N19" s="698" t="s">
        <v>8</v>
      </c>
      <c r="O19" s="698"/>
      <c r="P19" s="9" t="s">
        <v>58</v>
      </c>
      <c r="Q19" s="684"/>
      <c r="R19" s="685"/>
      <c r="S19" s="685"/>
      <c r="T19" s="685"/>
      <c r="U19" s="685"/>
      <c r="V19" s="685"/>
      <c r="W19" s="686"/>
    </row>
    <row r="20" spans="2:24" s="5" customFormat="1" ht="25.5" customHeight="1" x14ac:dyDescent="0.15">
      <c r="B20" s="694" t="s">
        <v>4</v>
      </c>
      <c r="C20" s="694"/>
      <c r="D20" s="694"/>
      <c r="E20" s="12" t="s">
        <v>51</v>
      </c>
      <c r="F20" s="684"/>
      <c r="G20" s="685"/>
      <c r="H20" s="685"/>
      <c r="I20" s="685"/>
      <c r="J20" s="685"/>
      <c r="K20" s="685"/>
      <c r="L20" s="686"/>
      <c r="M20" s="694" t="s">
        <v>4</v>
      </c>
      <c r="N20" s="694"/>
      <c r="O20" s="694"/>
      <c r="P20" s="12" t="s">
        <v>51</v>
      </c>
      <c r="Q20" s="684"/>
      <c r="R20" s="685"/>
      <c r="S20" s="685"/>
      <c r="T20" s="685"/>
      <c r="U20" s="685"/>
      <c r="V20" s="685"/>
      <c r="W20" s="686"/>
    </row>
    <row r="21" spans="2:24" s="5" customFormat="1" ht="25.5" customHeight="1" x14ac:dyDescent="0.15">
      <c r="B21" s="677" t="s">
        <v>13</v>
      </c>
      <c r="C21" s="694" t="s">
        <v>34</v>
      </c>
      <c r="D21" s="694"/>
      <c r="E21" s="8" t="s">
        <v>54</v>
      </c>
      <c r="F21" s="684"/>
      <c r="G21" s="685"/>
      <c r="H21" s="685"/>
      <c r="I21" s="685"/>
      <c r="J21" s="685"/>
      <c r="K21" s="685"/>
      <c r="L21" s="686"/>
      <c r="M21" s="677" t="s">
        <v>13</v>
      </c>
      <c r="N21" s="694" t="s">
        <v>34</v>
      </c>
      <c r="O21" s="694"/>
      <c r="P21" s="8" t="s">
        <v>54</v>
      </c>
      <c r="Q21" s="684"/>
      <c r="R21" s="685"/>
      <c r="S21" s="685"/>
      <c r="T21" s="685"/>
      <c r="U21" s="685"/>
      <c r="V21" s="685"/>
      <c r="W21" s="686"/>
    </row>
    <row r="22" spans="2:24" s="5" customFormat="1" ht="25.5" customHeight="1" x14ac:dyDescent="0.15">
      <c r="B22" s="690"/>
      <c r="C22" s="694" t="s">
        <v>12</v>
      </c>
      <c r="D22" s="694"/>
      <c r="E22" s="7"/>
      <c r="F22" s="684"/>
      <c r="G22" s="685"/>
      <c r="H22" s="685"/>
      <c r="I22" s="685"/>
      <c r="J22" s="685"/>
      <c r="K22" s="685"/>
      <c r="L22" s="686"/>
      <c r="M22" s="690"/>
      <c r="N22" s="694" t="s">
        <v>12</v>
      </c>
      <c r="O22" s="694"/>
      <c r="P22" s="7"/>
      <c r="Q22" s="684"/>
      <c r="R22" s="685"/>
      <c r="S22" s="685"/>
      <c r="T22" s="685"/>
      <c r="U22" s="685"/>
      <c r="V22" s="685"/>
      <c r="W22" s="686"/>
    </row>
    <row r="23" spans="2:24" s="5" customFormat="1" ht="25.5" customHeight="1" x14ac:dyDescent="0.15">
      <c r="B23" s="678"/>
      <c r="C23" s="694" t="s">
        <v>14</v>
      </c>
      <c r="D23" s="694"/>
      <c r="E23" s="7" t="s">
        <v>61</v>
      </c>
      <c r="F23" s="687"/>
      <c r="G23" s="688"/>
      <c r="H23" s="688"/>
      <c r="I23" s="688"/>
      <c r="J23" s="688"/>
      <c r="K23" s="688"/>
      <c r="L23" s="689"/>
      <c r="M23" s="678"/>
      <c r="N23" s="694" t="s">
        <v>14</v>
      </c>
      <c r="O23" s="694"/>
      <c r="P23" s="7" t="s">
        <v>61</v>
      </c>
      <c r="Q23" s="684"/>
      <c r="R23" s="685"/>
      <c r="S23" s="685"/>
      <c r="T23" s="685"/>
      <c r="U23" s="685"/>
      <c r="V23" s="685"/>
      <c r="W23" s="686"/>
    </row>
    <row r="24" spans="2:24" s="5" customFormat="1" ht="25.5" customHeight="1" x14ac:dyDescent="0.15">
      <c r="B24" s="699" t="s">
        <v>35</v>
      </c>
      <c r="C24" s="699"/>
      <c r="D24" s="699"/>
      <c r="E24" s="708" t="s">
        <v>110</v>
      </c>
      <c r="F24" s="709"/>
      <c r="G24" s="710"/>
      <c r="H24" s="699" t="s">
        <v>43</v>
      </c>
      <c r="I24" s="699"/>
      <c r="J24" s="708" t="s">
        <v>142</v>
      </c>
      <c r="K24" s="709"/>
      <c r="L24" s="710"/>
      <c r="M24" s="699" t="s">
        <v>35</v>
      </c>
      <c r="N24" s="699"/>
      <c r="O24" s="699"/>
      <c r="P24" s="708" t="s">
        <v>110</v>
      </c>
      <c r="Q24" s="709"/>
      <c r="R24" s="710"/>
      <c r="S24" s="699" t="s">
        <v>43</v>
      </c>
      <c r="T24" s="699"/>
      <c r="U24" s="700" t="s">
        <v>143</v>
      </c>
      <c r="V24" s="700"/>
      <c r="W24" s="700"/>
    </row>
    <row r="25" spans="2:24" s="5" customFormat="1" ht="25.5" customHeight="1" x14ac:dyDescent="0.15">
      <c r="B25" s="381" t="s">
        <v>15</v>
      </c>
      <c r="C25" s="381"/>
      <c r="D25" s="381"/>
      <c r="E25" s="701" t="s">
        <v>112</v>
      </c>
      <c r="F25" s="701"/>
      <c r="G25" s="701"/>
      <c r="H25" s="437" t="s">
        <v>0</v>
      </c>
      <c r="I25" s="438"/>
      <c r="J25" s="702" t="s">
        <v>113</v>
      </c>
      <c r="K25" s="703"/>
      <c r="L25" s="704"/>
      <c r="M25" s="437" t="s">
        <v>15</v>
      </c>
      <c r="N25" s="438"/>
      <c r="O25" s="439"/>
      <c r="P25" s="705" t="s">
        <v>112</v>
      </c>
      <c r="Q25" s="701"/>
      <c r="R25" s="701"/>
      <c r="S25" s="706" t="s">
        <v>0</v>
      </c>
      <c r="T25" s="707"/>
      <c r="U25" s="702" t="s">
        <v>113</v>
      </c>
      <c r="V25" s="703"/>
      <c r="W25" s="704"/>
    </row>
    <row r="26" spans="2:24" s="5" customFormat="1" ht="39.75" customHeight="1" x14ac:dyDescent="0.15">
      <c r="B26" s="694" t="s">
        <v>36</v>
      </c>
      <c r="C26" s="694"/>
      <c r="D26" s="694"/>
      <c r="E26" s="695" t="s">
        <v>278</v>
      </c>
      <c r="F26" s="696"/>
      <c r="G26" s="696"/>
      <c r="H26" s="696"/>
      <c r="I26" s="696"/>
      <c r="J26" s="696"/>
      <c r="K26" s="696"/>
      <c r="L26" s="697"/>
      <c r="M26" s="694" t="s">
        <v>36</v>
      </c>
      <c r="N26" s="694"/>
      <c r="O26" s="694"/>
      <c r="P26" s="695" t="s">
        <v>282</v>
      </c>
      <c r="Q26" s="696"/>
      <c r="R26" s="696"/>
      <c r="S26" s="696"/>
      <c r="T26" s="696"/>
      <c r="U26" s="696"/>
      <c r="V26" s="696"/>
      <c r="W26" s="697"/>
    </row>
    <row r="27" spans="2:24" s="5" customFormat="1" ht="15" customHeight="1" x14ac:dyDescent="0.15">
      <c r="B27" s="3"/>
      <c r="C27" s="711" t="s">
        <v>44</v>
      </c>
      <c r="D27" s="712"/>
      <c r="E27" s="712"/>
      <c r="F27" s="712"/>
      <c r="G27" s="712"/>
      <c r="H27" s="712"/>
      <c r="I27" s="712"/>
      <c r="J27" s="712"/>
      <c r="K27" s="712"/>
      <c r="L27" s="712"/>
      <c r="M27" s="10"/>
      <c r="N27" s="10" t="s">
        <v>39</v>
      </c>
      <c r="O27" s="10"/>
      <c r="P27" s="10"/>
      <c r="Q27" s="10"/>
      <c r="R27" s="10"/>
      <c r="S27" s="10"/>
      <c r="T27" s="10"/>
      <c r="U27" s="10"/>
      <c r="V27" s="10"/>
      <c r="W27" s="10"/>
    </row>
    <row r="28" spans="2:24" s="5" customFormat="1" ht="15" customHeight="1" x14ac:dyDescent="0.15">
      <c r="B28" s="3"/>
      <c r="C28" s="713"/>
      <c r="D28" s="713"/>
      <c r="E28" s="713"/>
      <c r="F28" s="713"/>
      <c r="G28" s="713"/>
      <c r="H28" s="713"/>
      <c r="I28" s="713"/>
      <c r="J28" s="713"/>
      <c r="K28" s="713"/>
      <c r="L28" s="713"/>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2">
    <dataValidation type="list" allowBlank="1" showInputMessage="1" showErrorMessage="1" sqref="E8 E19 P8 P19" xr:uid="{45B14F06-8668-482A-A56E-EF6A0D591107}">
      <formula1>INDIRECT(E7)</formula1>
    </dataValidation>
    <dataValidation type="list" allowBlank="1" showInputMessage="1" showErrorMessage="1" sqref="E7 E18 P7 P18 E9:E12 E20:E23 P9:P12 P20:P23" xr:uid="{74ABB144-5B67-4B8C-AC75-9A137D08CB1F}">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361C3-A1FA-49F2-8803-301288ED66BB}">
  <sheetPr codeName="Sheet12"/>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63</v>
      </c>
      <c r="R2" s="650" t="s">
        <v>38</v>
      </c>
      <c r="S2" s="650"/>
      <c r="T2" s="651" t="s">
        <v>800</v>
      </c>
      <c r="U2" s="651"/>
      <c r="V2" s="651"/>
      <c r="W2" s="651"/>
    </row>
    <row r="3" spans="2:23" ht="25.15" customHeight="1" x14ac:dyDescent="0.15">
      <c r="B3" s="652" t="s">
        <v>7</v>
      </c>
      <c r="C3" s="653"/>
      <c r="D3" s="653"/>
      <c r="E3" s="654" t="s">
        <v>106</v>
      </c>
      <c r="F3" s="655"/>
      <c r="G3" s="656"/>
      <c r="H3" s="657" t="s">
        <v>1</v>
      </c>
      <c r="I3" s="658"/>
      <c r="J3" s="659" t="s">
        <v>108</v>
      </c>
      <c r="K3" s="660"/>
      <c r="L3" s="661"/>
      <c r="M3" s="408" t="s">
        <v>45</v>
      </c>
      <c r="N3" s="409"/>
      <c r="O3" s="410"/>
      <c r="P3" s="662" t="s">
        <v>74</v>
      </c>
      <c r="Q3" s="662"/>
      <c r="R3" s="662"/>
      <c r="S3" s="408" t="s">
        <v>10</v>
      </c>
      <c r="T3" s="410"/>
      <c r="U3" s="665">
        <v>45638</v>
      </c>
      <c r="V3" s="666"/>
      <c r="W3" s="667"/>
    </row>
    <row r="4" spans="2:23" ht="25.15" customHeight="1" x14ac:dyDescent="0.15">
      <c r="B4" s="671" t="s">
        <v>2</v>
      </c>
      <c r="C4" s="672"/>
      <c r="D4" s="672"/>
      <c r="E4" s="673" t="s">
        <v>107</v>
      </c>
      <c r="F4" s="674"/>
      <c r="G4" s="675"/>
      <c r="H4" s="657" t="s">
        <v>6</v>
      </c>
      <c r="I4" s="658"/>
      <c r="J4" s="659" t="s">
        <v>109</v>
      </c>
      <c r="K4" s="660"/>
      <c r="L4" s="661"/>
      <c r="M4" s="411"/>
      <c r="N4" s="412"/>
      <c r="O4" s="413"/>
      <c r="P4" s="676" t="s">
        <v>75</v>
      </c>
      <c r="Q4" s="676"/>
      <c r="R4" s="676"/>
      <c r="S4" s="663"/>
      <c r="T4" s="664"/>
      <c r="U4" s="668"/>
      <c r="V4" s="669"/>
      <c r="W4" s="670"/>
    </row>
    <row r="5" spans="2:23" s="5" customFormat="1" ht="25.5" customHeight="1" x14ac:dyDescent="0.15">
      <c r="B5" s="677" t="s">
        <v>5</v>
      </c>
      <c r="C5" s="679" t="s">
        <v>11</v>
      </c>
      <c r="D5" s="680"/>
      <c r="E5" s="9" t="s">
        <v>80</v>
      </c>
      <c r="F5" s="681"/>
      <c r="G5" s="682"/>
      <c r="H5" s="682"/>
      <c r="I5" s="682"/>
      <c r="J5" s="682"/>
      <c r="K5" s="682"/>
      <c r="L5" s="683"/>
      <c r="M5" s="677" t="s">
        <v>5</v>
      </c>
      <c r="N5" s="679" t="s">
        <v>11</v>
      </c>
      <c r="O5" s="680"/>
      <c r="P5" s="9" t="s">
        <v>80</v>
      </c>
      <c r="Q5" s="684"/>
      <c r="R5" s="685"/>
      <c r="S5" s="685"/>
      <c r="T5" s="685"/>
      <c r="U5" s="685"/>
      <c r="V5" s="685"/>
      <c r="W5" s="686"/>
    </row>
    <row r="6" spans="2:23" s="5" customFormat="1" ht="25.5" customHeight="1" x14ac:dyDescent="0.15">
      <c r="B6" s="678"/>
      <c r="C6" s="679" t="s">
        <v>18</v>
      </c>
      <c r="D6" s="680"/>
      <c r="E6" s="8">
        <v>5</v>
      </c>
      <c r="F6" s="684"/>
      <c r="G6" s="685"/>
      <c r="H6" s="685"/>
      <c r="I6" s="685"/>
      <c r="J6" s="685"/>
      <c r="K6" s="685"/>
      <c r="L6" s="686"/>
      <c r="M6" s="678"/>
      <c r="N6" s="679" t="s">
        <v>18</v>
      </c>
      <c r="O6" s="680"/>
      <c r="P6" s="8">
        <v>6</v>
      </c>
      <c r="Q6" s="684"/>
      <c r="R6" s="685"/>
      <c r="S6" s="685"/>
      <c r="T6" s="685"/>
      <c r="U6" s="685"/>
      <c r="V6" s="685"/>
      <c r="W6" s="686"/>
    </row>
    <row r="7" spans="2:23" s="5" customFormat="1" ht="25.5" customHeight="1" x14ac:dyDescent="0.15">
      <c r="B7" s="677" t="s">
        <v>3</v>
      </c>
      <c r="C7" s="679" t="s">
        <v>9</v>
      </c>
      <c r="D7" s="680"/>
      <c r="E7" s="13" t="s">
        <v>57</v>
      </c>
      <c r="F7" s="684"/>
      <c r="G7" s="685"/>
      <c r="H7" s="685"/>
      <c r="I7" s="685"/>
      <c r="J7" s="685"/>
      <c r="K7" s="685"/>
      <c r="L7" s="686"/>
      <c r="M7" s="677" t="s">
        <v>3</v>
      </c>
      <c r="N7" s="679" t="s">
        <v>9</v>
      </c>
      <c r="O7" s="680"/>
      <c r="P7" s="13" t="s">
        <v>57</v>
      </c>
      <c r="Q7" s="684"/>
      <c r="R7" s="685"/>
      <c r="S7" s="685"/>
      <c r="T7" s="685"/>
      <c r="U7" s="685"/>
      <c r="V7" s="685"/>
      <c r="W7" s="686"/>
    </row>
    <row r="8" spans="2:23" s="5" customFormat="1" ht="25.5" customHeight="1" x14ac:dyDescent="0.15">
      <c r="B8" s="690"/>
      <c r="C8" s="679" t="s">
        <v>8</v>
      </c>
      <c r="D8" s="680"/>
      <c r="E8" s="9" t="s">
        <v>59</v>
      </c>
      <c r="F8" s="684"/>
      <c r="G8" s="685"/>
      <c r="H8" s="685"/>
      <c r="I8" s="685"/>
      <c r="J8" s="685"/>
      <c r="K8" s="685"/>
      <c r="L8" s="686"/>
      <c r="M8" s="690"/>
      <c r="N8" s="679" t="s">
        <v>8</v>
      </c>
      <c r="O8" s="680"/>
      <c r="P8" s="9" t="s">
        <v>59</v>
      </c>
      <c r="Q8" s="684"/>
      <c r="R8" s="685"/>
      <c r="S8" s="685"/>
      <c r="T8" s="685"/>
      <c r="U8" s="685"/>
      <c r="V8" s="685"/>
      <c r="W8" s="686"/>
    </row>
    <row r="9" spans="2:23" s="5" customFormat="1" ht="25.5" customHeight="1" x14ac:dyDescent="0.15">
      <c r="B9" s="691" t="s">
        <v>4</v>
      </c>
      <c r="C9" s="692"/>
      <c r="D9" s="693"/>
      <c r="E9" s="12" t="s">
        <v>49</v>
      </c>
      <c r="F9" s="684"/>
      <c r="G9" s="685"/>
      <c r="H9" s="685"/>
      <c r="I9" s="685"/>
      <c r="J9" s="685"/>
      <c r="K9" s="685"/>
      <c r="L9" s="686"/>
      <c r="M9" s="691" t="s">
        <v>4</v>
      </c>
      <c r="N9" s="692"/>
      <c r="O9" s="693"/>
      <c r="P9" s="12" t="s">
        <v>51</v>
      </c>
      <c r="Q9" s="684"/>
      <c r="R9" s="685"/>
      <c r="S9" s="685"/>
      <c r="T9" s="685"/>
      <c r="U9" s="685"/>
      <c r="V9" s="685"/>
      <c r="W9" s="686"/>
    </row>
    <row r="10" spans="2:23" s="5" customFormat="1" ht="25.5" customHeight="1" x14ac:dyDescent="0.15">
      <c r="B10" s="677" t="s">
        <v>13</v>
      </c>
      <c r="C10" s="691" t="s">
        <v>34</v>
      </c>
      <c r="D10" s="693"/>
      <c r="E10" s="8" t="s">
        <v>49</v>
      </c>
      <c r="F10" s="684"/>
      <c r="G10" s="685"/>
      <c r="H10" s="685"/>
      <c r="I10" s="685"/>
      <c r="J10" s="685"/>
      <c r="K10" s="685"/>
      <c r="L10" s="686"/>
      <c r="M10" s="677" t="s">
        <v>13</v>
      </c>
      <c r="N10" s="691" t="s">
        <v>34</v>
      </c>
      <c r="O10" s="693"/>
      <c r="P10" s="8" t="s">
        <v>54</v>
      </c>
      <c r="Q10" s="684"/>
      <c r="R10" s="685"/>
      <c r="S10" s="685"/>
      <c r="T10" s="685"/>
      <c r="U10" s="685"/>
      <c r="V10" s="685"/>
      <c r="W10" s="686"/>
    </row>
    <row r="11" spans="2:23" s="5" customFormat="1" ht="25.5" customHeight="1" x14ac:dyDescent="0.15">
      <c r="B11" s="690"/>
      <c r="C11" s="691" t="s">
        <v>12</v>
      </c>
      <c r="D11" s="693"/>
      <c r="E11" s="7"/>
      <c r="F11" s="684"/>
      <c r="G11" s="685"/>
      <c r="H11" s="685"/>
      <c r="I11" s="685"/>
      <c r="J11" s="685"/>
      <c r="K11" s="685"/>
      <c r="L11" s="686"/>
      <c r="M11" s="690"/>
      <c r="N11" s="691" t="s">
        <v>12</v>
      </c>
      <c r="O11" s="693"/>
      <c r="P11" s="7"/>
      <c r="Q11" s="684"/>
      <c r="R11" s="685"/>
      <c r="S11" s="685"/>
      <c r="T11" s="685"/>
      <c r="U11" s="685"/>
      <c r="V11" s="685"/>
      <c r="W11" s="686"/>
    </row>
    <row r="12" spans="2:23" s="5" customFormat="1" ht="25.5" customHeight="1" x14ac:dyDescent="0.15">
      <c r="B12" s="678"/>
      <c r="C12" s="694" t="s">
        <v>14</v>
      </c>
      <c r="D12" s="694"/>
      <c r="E12" s="7" t="s">
        <v>55</v>
      </c>
      <c r="F12" s="687"/>
      <c r="G12" s="688"/>
      <c r="H12" s="688"/>
      <c r="I12" s="688"/>
      <c r="J12" s="688"/>
      <c r="K12" s="688"/>
      <c r="L12" s="689"/>
      <c r="M12" s="678"/>
      <c r="N12" s="694" t="s">
        <v>14</v>
      </c>
      <c r="O12" s="694"/>
      <c r="P12" s="7" t="s">
        <v>56</v>
      </c>
      <c r="Q12" s="684"/>
      <c r="R12" s="685"/>
      <c r="S12" s="685"/>
      <c r="T12" s="685"/>
      <c r="U12" s="685"/>
      <c r="V12" s="685"/>
      <c r="W12" s="686"/>
    </row>
    <row r="13" spans="2:23" s="5" customFormat="1" ht="25.5" customHeight="1" x14ac:dyDescent="0.15">
      <c r="B13" s="699" t="s">
        <v>35</v>
      </c>
      <c r="C13" s="699"/>
      <c r="D13" s="699"/>
      <c r="E13" s="708" t="s">
        <v>144</v>
      </c>
      <c r="F13" s="709"/>
      <c r="G13" s="710"/>
      <c r="H13" s="699" t="s">
        <v>43</v>
      </c>
      <c r="I13" s="699"/>
      <c r="J13" s="700" t="s">
        <v>88</v>
      </c>
      <c r="K13" s="700"/>
      <c r="L13" s="700"/>
      <c r="M13" s="699" t="s">
        <v>35</v>
      </c>
      <c r="N13" s="699"/>
      <c r="O13" s="699"/>
      <c r="P13" s="708" t="s">
        <v>89</v>
      </c>
      <c r="Q13" s="709"/>
      <c r="R13" s="710"/>
      <c r="S13" s="699" t="s">
        <v>43</v>
      </c>
      <c r="T13" s="699"/>
      <c r="U13" s="700" t="s">
        <v>90</v>
      </c>
      <c r="V13" s="700"/>
      <c r="W13" s="700"/>
    </row>
    <row r="14" spans="2:23" s="5" customFormat="1" ht="25.5" customHeight="1" x14ac:dyDescent="0.15">
      <c r="B14" s="381" t="s">
        <v>15</v>
      </c>
      <c r="C14" s="381"/>
      <c r="D14" s="381"/>
      <c r="E14" s="701" t="s">
        <v>117</v>
      </c>
      <c r="F14" s="701"/>
      <c r="G14" s="701"/>
      <c r="H14" s="437" t="s">
        <v>0</v>
      </c>
      <c r="I14" s="438"/>
      <c r="J14" s="702" t="s">
        <v>65</v>
      </c>
      <c r="K14" s="703"/>
      <c r="L14" s="704"/>
      <c r="M14" s="437" t="s">
        <v>15</v>
      </c>
      <c r="N14" s="438"/>
      <c r="O14" s="439"/>
      <c r="P14" s="705" t="s">
        <v>117</v>
      </c>
      <c r="Q14" s="701"/>
      <c r="R14" s="701"/>
      <c r="S14" s="706" t="s">
        <v>0</v>
      </c>
      <c r="T14" s="707"/>
      <c r="U14" s="702" t="s">
        <v>65</v>
      </c>
      <c r="V14" s="703"/>
      <c r="W14" s="704"/>
    </row>
    <row r="15" spans="2:23" s="5" customFormat="1" ht="39.75" customHeight="1" x14ac:dyDescent="0.15">
      <c r="B15" s="694" t="s">
        <v>36</v>
      </c>
      <c r="C15" s="694"/>
      <c r="D15" s="694"/>
      <c r="E15" s="695" t="s">
        <v>283</v>
      </c>
      <c r="F15" s="696"/>
      <c r="G15" s="696"/>
      <c r="H15" s="696"/>
      <c r="I15" s="696"/>
      <c r="J15" s="696"/>
      <c r="K15" s="696"/>
      <c r="L15" s="697"/>
      <c r="M15" s="694" t="s">
        <v>36</v>
      </c>
      <c r="N15" s="694"/>
      <c r="O15" s="694"/>
      <c r="P15" s="695" t="s">
        <v>284</v>
      </c>
      <c r="Q15" s="696"/>
      <c r="R15" s="696"/>
      <c r="S15" s="696"/>
      <c r="T15" s="696"/>
      <c r="U15" s="696"/>
      <c r="V15" s="696"/>
      <c r="W15" s="697"/>
    </row>
    <row r="16" spans="2:23" s="5" customFormat="1" ht="25.5" customHeight="1" x14ac:dyDescent="0.15">
      <c r="B16" s="698" t="s">
        <v>5</v>
      </c>
      <c r="C16" s="698" t="s">
        <v>11</v>
      </c>
      <c r="D16" s="698"/>
      <c r="E16" s="9" t="s">
        <v>80</v>
      </c>
      <c r="F16" s="681"/>
      <c r="G16" s="682"/>
      <c r="H16" s="682"/>
      <c r="I16" s="682"/>
      <c r="J16" s="682"/>
      <c r="K16" s="682"/>
      <c r="L16" s="683"/>
      <c r="M16" s="698" t="s">
        <v>5</v>
      </c>
      <c r="N16" s="698" t="s">
        <v>11</v>
      </c>
      <c r="O16" s="698"/>
      <c r="P16" s="9" t="s">
        <v>80</v>
      </c>
      <c r="Q16" s="684"/>
      <c r="R16" s="685"/>
      <c r="S16" s="685"/>
      <c r="T16" s="685"/>
      <c r="U16" s="685"/>
      <c r="V16" s="685"/>
      <c r="W16" s="686"/>
    </row>
    <row r="17" spans="2:24" s="5" customFormat="1" ht="25.5" customHeight="1" x14ac:dyDescent="0.15">
      <c r="B17" s="698"/>
      <c r="C17" s="698" t="s">
        <v>18</v>
      </c>
      <c r="D17" s="698"/>
      <c r="E17" s="8">
        <v>7</v>
      </c>
      <c r="F17" s="684"/>
      <c r="G17" s="685"/>
      <c r="H17" s="685"/>
      <c r="I17" s="685"/>
      <c r="J17" s="685"/>
      <c r="K17" s="685"/>
      <c r="L17" s="686"/>
      <c r="M17" s="698"/>
      <c r="N17" s="698" t="s">
        <v>18</v>
      </c>
      <c r="O17" s="698"/>
      <c r="P17" s="8">
        <v>8</v>
      </c>
      <c r="Q17" s="684"/>
      <c r="R17" s="685"/>
      <c r="S17" s="685"/>
      <c r="T17" s="685"/>
      <c r="U17" s="685"/>
      <c r="V17" s="685"/>
      <c r="W17" s="686"/>
    </row>
    <row r="18" spans="2:24" s="5" customFormat="1" ht="25.5" customHeight="1" x14ac:dyDescent="0.15">
      <c r="B18" s="698" t="s">
        <v>3</v>
      </c>
      <c r="C18" s="698" t="s">
        <v>9</v>
      </c>
      <c r="D18" s="698"/>
      <c r="E18" s="13" t="s">
        <v>57</v>
      </c>
      <c r="F18" s="684"/>
      <c r="G18" s="685"/>
      <c r="H18" s="685"/>
      <c r="I18" s="685"/>
      <c r="J18" s="685"/>
      <c r="K18" s="685"/>
      <c r="L18" s="686"/>
      <c r="M18" s="698" t="s">
        <v>3</v>
      </c>
      <c r="N18" s="698" t="s">
        <v>9</v>
      </c>
      <c r="O18" s="698"/>
      <c r="P18" s="13" t="s">
        <v>57</v>
      </c>
      <c r="Q18" s="684"/>
      <c r="R18" s="685"/>
      <c r="S18" s="685"/>
      <c r="T18" s="685"/>
      <c r="U18" s="685"/>
      <c r="V18" s="685"/>
      <c r="W18" s="686"/>
    </row>
    <row r="19" spans="2:24" s="5" customFormat="1" ht="25.5" customHeight="1" x14ac:dyDescent="0.15">
      <c r="B19" s="698"/>
      <c r="C19" s="698" t="s">
        <v>8</v>
      </c>
      <c r="D19" s="698"/>
      <c r="E19" s="9" t="s">
        <v>93</v>
      </c>
      <c r="F19" s="684"/>
      <c r="G19" s="685"/>
      <c r="H19" s="685"/>
      <c r="I19" s="685"/>
      <c r="J19" s="685"/>
      <c r="K19" s="685"/>
      <c r="L19" s="686"/>
      <c r="M19" s="698"/>
      <c r="N19" s="698" t="s">
        <v>8</v>
      </c>
      <c r="O19" s="698"/>
      <c r="P19" s="9" t="s">
        <v>58</v>
      </c>
      <c r="Q19" s="684"/>
      <c r="R19" s="685"/>
      <c r="S19" s="685"/>
      <c r="T19" s="685"/>
      <c r="U19" s="685"/>
      <c r="V19" s="685"/>
      <c r="W19" s="686"/>
    </row>
    <row r="20" spans="2:24" s="5" customFormat="1" ht="25.5" customHeight="1" x14ac:dyDescent="0.15">
      <c r="B20" s="694" t="s">
        <v>4</v>
      </c>
      <c r="C20" s="694"/>
      <c r="D20" s="694"/>
      <c r="E20" s="12" t="s">
        <v>49</v>
      </c>
      <c r="F20" s="684"/>
      <c r="G20" s="685"/>
      <c r="H20" s="685"/>
      <c r="I20" s="685"/>
      <c r="J20" s="685"/>
      <c r="K20" s="685"/>
      <c r="L20" s="686"/>
      <c r="M20" s="694" t="s">
        <v>4</v>
      </c>
      <c r="N20" s="694"/>
      <c r="O20" s="694"/>
      <c r="P20" s="12" t="s">
        <v>49</v>
      </c>
      <c r="Q20" s="684"/>
      <c r="R20" s="685"/>
      <c r="S20" s="685"/>
      <c r="T20" s="685"/>
      <c r="U20" s="685"/>
      <c r="V20" s="685"/>
      <c r="W20" s="686"/>
    </row>
    <row r="21" spans="2:24" s="5" customFormat="1" ht="25.5" customHeight="1" x14ac:dyDescent="0.15">
      <c r="B21" s="677" t="s">
        <v>13</v>
      </c>
      <c r="C21" s="694" t="s">
        <v>34</v>
      </c>
      <c r="D21" s="694"/>
      <c r="E21" s="8" t="s">
        <v>49</v>
      </c>
      <c r="F21" s="684"/>
      <c r="G21" s="685"/>
      <c r="H21" s="685"/>
      <c r="I21" s="685"/>
      <c r="J21" s="685"/>
      <c r="K21" s="685"/>
      <c r="L21" s="686"/>
      <c r="M21" s="677" t="s">
        <v>13</v>
      </c>
      <c r="N21" s="694" t="s">
        <v>34</v>
      </c>
      <c r="O21" s="694"/>
      <c r="P21" s="8" t="s">
        <v>49</v>
      </c>
      <c r="Q21" s="684"/>
      <c r="R21" s="685"/>
      <c r="S21" s="685"/>
      <c r="T21" s="685"/>
      <c r="U21" s="685"/>
      <c r="V21" s="685"/>
      <c r="W21" s="686"/>
    </row>
    <row r="22" spans="2:24" s="5" customFormat="1" ht="25.5" customHeight="1" x14ac:dyDescent="0.15">
      <c r="B22" s="690"/>
      <c r="C22" s="694" t="s">
        <v>12</v>
      </c>
      <c r="D22" s="694"/>
      <c r="E22" s="7"/>
      <c r="F22" s="684"/>
      <c r="G22" s="685"/>
      <c r="H22" s="685"/>
      <c r="I22" s="685"/>
      <c r="J22" s="685"/>
      <c r="K22" s="685"/>
      <c r="L22" s="686"/>
      <c r="M22" s="690"/>
      <c r="N22" s="694" t="s">
        <v>12</v>
      </c>
      <c r="O22" s="694"/>
      <c r="P22" s="7"/>
      <c r="Q22" s="684"/>
      <c r="R22" s="685"/>
      <c r="S22" s="685"/>
      <c r="T22" s="685"/>
      <c r="U22" s="685"/>
      <c r="V22" s="685"/>
      <c r="W22" s="686"/>
    </row>
    <row r="23" spans="2:24" s="5" customFormat="1" ht="25.5" customHeight="1" x14ac:dyDescent="0.15">
      <c r="B23" s="678"/>
      <c r="C23" s="694" t="s">
        <v>14</v>
      </c>
      <c r="D23" s="694"/>
      <c r="E23" s="7" t="s">
        <v>56</v>
      </c>
      <c r="F23" s="687"/>
      <c r="G23" s="688"/>
      <c r="H23" s="688"/>
      <c r="I23" s="688"/>
      <c r="J23" s="688"/>
      <c r="K23" s="688"/>
      <c r="L23" s="689"/>
      <c r="M23" s="678"/>
      <c r="N23" s="694" t="s">
        <v>14</v>
      </c>
      <c r="O23" s="694"/>
      <c r="P23" s="7" t="s">
        <v>56</v>
      </c>
      <c r="Q23" s="684"/>
      <c r="R23" s="685"/>
      <c r="S23" s="685"/>
      <c r="T23" s="685"/>
      <c r="U23" s="685"/>
      <c r="V23" s="685"/>
      <c r="W23" s="686"/>
    </row>
    <row r="24" spans="2:24" s="5" customFormat="1" ht="25.5" customHeight="1" x14ac:dyDescent="0.15">
      <c r="B24" s="699" t="s">
        <v>35</v>
      </c>
      <c r="C24" s="699"/>
      <c r="D24" s="699"/>
      <c r="E24" s="708" t="s">
        <v>145</v>
      </c>
      <c r="F24" s="709"/>
      <c r="G24" s="710"/>
      <c r="H24" s="699" t="s">
        <v>43</v>
      </c>
      <c r="I24" s="699"/>
      <c r="J24" s="708" t="s">
        <v>88</v>
      </c>
      <c r="K24" s="709"/>
      <c r="L24" s="710"/>
      <c r="M24" s="699" t="s">
        <v>35</v>
      </c>
      <c r="N24" s="699"/>
      <c r="O24" s="699"/>
      <c r="P24" s="708" t="s">
        <v>146</v>
      </c>
      <c r="Q24" s="709"/>
      <c r="R24" s="710"/>
      <c r="S24" s="699" t="s">
        <v>43</v>
      </c>
      <c r="T24" s="699"/>
      <c r="U24" s="700" t="s">
        <v>86</v>
      </c>
      <c r="V24" s="700"/>
      <c r="W24" s="700"/>
    </row>
    <row r="25" spans="2:24" s="5" customFormat="1" ht="25.5" customHeight="1" x14ac:dyDescent="0.15">
      <c r="B25" s="381" t="s">
        <v>15</v>
      </c>
      <c r="C25" s="381"/>
      <c r="D25" s="381"/>
      <c r="E25" s="701" t="s">
        <v>117</v>
      </c>
      <c r="F25" s="701"/>
      <c r="G25" s="701"/>
      <c r="H25" s="437" t="s">
        <v>0</v>
      </c>
      <c r="I25" s="438"/>
      <c r="J25" s="702" t="s">
        <v>65</v>
      </c>
      <c r="K25" s="703"/>
      <c r="L25" s="704"/>
      <c r="M25" s="437" t="s">
        <v>15</v>
      </c>
      <c r="N25" s="438"/>
      <c r="O25" s="439"/>
      <c r="P25" s="705" t="s">
        <v>110</v>
      </c>
      <c r="Q25" s="701"/>
      <c r="R25" s="701"/>
      <c r="S25" s="706" t="s">
        <v>0</v>
      </c>
      <c r="T25" s="707"/>
      <c r="U25" s="702" t="s">
        <v>110</v>
      </c>
      <c r="V25" s="703"/>
      <c r="W25" s="704"/>
    </row>
    <row r="26" spans="2:24" s="5" customFormat="1" ht="39.75" customHeight="1" x14ac:dyDescent="0.15">
      <c r="B26" s="694" t="s">
        <v>36</v>
      </c>
      <c r="C26" s="694"/>
      <c r="D26" s="694"/>
      <c r="E26" s="695" t="s">
        <v>285</v>
      </c>
      <c r="F26" s="696"/>
      <c r="G26" s="696"/>
      <c r="H26" s="696"/>
      <c r="I26" s="696"/>
      <c r="J26" s="696"/>
      <c r="K26" s="696"/>
      <c r="L26" s="697"/>
      <c r="M26" s="694" t="s">
        <v>36</v>
      </c>
      <c r="N26" s="694"/>
      <c r="O26" s="694"/>
      <c r="P26" s="695" t="s">
        <v>286</v>
      </c>
      <c r="Q26" s="696"/>
      <c r="R26" s="696"/>
      <c r="S26" s="696"/>
      <c r="T26" s="696"/>
      <c r="U26" s="696"/>
      <c r="V26" s="696"/>
      <c r="W26" s="697"/>
    </row>
    <row r="27" spans="2:24" s="5" customFormat="1" ht="15" customHeight="1" x14ac:dyDescent="0.15">
      <c r="B27" s="3"/>
      <c r="C27" s="711" t="s">
        <v>44</v>
      </c>
      <c r="D27" s="712"/>
      <c r="E27" s="712"/>
      <c r="F27" s="712"/>
      <c r="G27" s="712"/>
      <c r="H27" s="712"/>
      <c r="I27" s="712"/>
      <c r="J27" s="712"/>
      <c r="K27" s="712"/>
      <c r="L27" s="712"/>
      <c r="M27" s="10"/>
      <c r="N27" s="10" t="s">
        <v>39</v>
      </c>
      <c r="O27" s="10"/>
      <c r="P27" s="10"/>
      <c r="Q27" s="10"/>
      <c r="R27" s="10"/>
      <c r="S27" s="10"/>
      <c r="T27" s="10"/>
      <c r="U27" s="10"/>
      <c r="V27" s="10"/>
      <c r="W27" s="10"/>
    </row>
    <row r="28" spans="2:24" s="5" customFormat="1" ht="15" customHeight="1" x14ac:dyDescent="0.15">
      <c r="B28" s="3"/>
      <c r="C28" s="713"/>
      <c r="D28" s="713"/>
      <c r="E28" s="713"/>
      <c r="F28" s="713"/>
      <c r="G28" s="713"/>
      <c r="H28" s="713"/>
      <c r="I28" s="713"/>
      <c r="J28" s="713"/>
      <c r="K28" s="713"/>
      <c r="L28" s="713"/>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2">
    <dataValidation type="list" allowBlank="1" showInputMessage="1" showErrorMessage="1" sqref="E8 E19 P8 P19" xr:uid="{FA46471B-D0F7-4DB8-8A8B-E1674916AC3D}">
      <formula1>INDIRECT(E7)</formula1>
    </dataValidation>
    <dataValidation type="list" allowBlank="1" showInputMessage="1" showErrorMessage="1" sqref="E7 E18 P7 P18 E9:E12 E20:E23 P9:P12 P20:P23" xr:uid="{8628B8DF-DE76-49C0-9F92-D6825EE05044}">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75E03-A35E-4101-B66C-62A191305315}">
  <sheetPr codeName="Sheet13"/>
  <dimension ref="B1:X31"/>
  <sheetViews>
    <sheetView showGridLines="0" showZeros="0" view="pageBreakPreview" topLeftCell="A8" zoomScale="85" zoomScaleNormal="70" zoomScaleSheetLayoutView="85" workbookViewId="0">
      <selection activeCell="P27" sqref="P27"/>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63</v>
      </c>
      <c r="R2" s="650" t="s">
        <v>38</v>
      </c>
      <c r="S2" s="650"/>
      <c r="T2" s="651" t="s">
        <v>800</v>
      </c>
      <c r="U2" s="651"/>
      <c r="V2" s="651"/>
      <c r="W2" s="651"/>
    </row>
    <row r="3" spans="2:23" ht="25.15" customHeight="1" x14ac:dyDescent="0.15">
      <c r="B3" s="652" t="s">
        <v>7</v>
      </c>
      <c r="C3" s="653"/>
      <c r="D3" s="653"/>
      <c r="E3" s="654" t="s">
        <v>106</v>
      </c>
      <c r="F3" s="655"/>
      <c r="G3" s="656"/>
      <c r="H3" s="657" t="s">
        <v>1</v>
      </c>
      <c r="I3" s="658"/>
      <c r="J3" s="659" t="s">
        <v>108</v>
      </c>
      <c r="K3" s="660"/>
      <c r="L3" s="661"/>
      <c r="M3" s="408" t="s">
        <v>45</v>
      </c>
      <c r="N3" s="409"/>
      <c r="O3" s="410"/>
      <c r="P3" s="662" t="s">
        <v>74</v>
      </c>
      <c r="Q3" s="662"/>
      <c r="R3" s="662"/>
      <c r="S3" s="408" t="s">
        <v>10</v>
      </c>
      <c r="T3" s="410"/>
      <c r="U3" s="665">
        <v>45638</v>
      </c>
      <c r="V3" s="666"/>
      <c r="W3" s="667"/>
    </row>
    <row r="4" spans="2:23" ht="25.15" customHeight="1" x14ac:dyDescent="0.15">
      <c r="B4" s="671" t="s">
        <v>2</v>
      </c>
      <c r="C4" s="672"/>
      <c r="D4" s="672"/>
      <c r="E4" s="673" t="s">
        <v>107</v>
      </c>
      <c r="F4" s="674"/>
      <c r="G4" s="675"/>
      <c r="H4" s="657" t="s">
        <v>6</v>
      </c>
      <c r="I4" s="658"/>
      <c r="J4" s="659" t="s">
        <v>109</v>
      </c>
      <c r="K4" s="660"/>
      <c r="L4" s="661"/>
      <c r="M4" s="411"/>
      <c r="N4" s="412"/>
      <c r="O4" s="413"/>
      <c r="P4" s="676" t="s">
        <v>75</v>
      </c>
      <c r="Q4" s="676"/>
      <c r="R4" s="676"/>
      <c r="S4" s="663"/>
      <c r="T4" s="664"/>
      <c r="U4" s="668"/>
      <c r="V4" s="669"/>
      <c r="W4" s="670"/>
    </row>
    <row r="5" spans="2:23" s="5" customFormat="1" ht="25.5" customHeight="1" x14ac:dyDescent="0.15">
      <c r="B5" s="677" t="s">
        <v>5</v>
      </c>
      <c r="C5" s="679" t="s">
        <v>11</v>
      </c>
      <c r="D5" s="680"/>
      <c r="E5" s="9" t="s">
        <v>80</v>
      </c>
      <c r="F5" s="681"/>
      <c r="G5" s="682"/>
      <c r="H5" s="682"/>
      <c r="I5" s="682"/>
      <c r="J5" s="682"/>
      <c r="K5" s="682"/>
      <c r="L5" s="683"/>
      <c r="M5" s="677" t="s">
        <v>5</v>
      </c>
      <c r="N5" s="679" t="s">
        <v>11</v>
      </c>
      <c r="O5" s="680"/>
      <c r="P5" s="9" t="s">
        <v>80</v>
      </c>
      <c r="Q5" s="684"/>
      <c r="R5" s="685"/>
      <c r="S5" s="685"/>
      <c r="T5" s="685"/>
      <c r="U5" s="685"/>
      <c r="V5" s="685"/>
      <c r="W5" s="686"/>
    </row>
    <row r="6" spans="2:23" s="5" customFormat="1" ht="25.5" customHeight="1" x14ac:dyDescent="0.15">
      <c r="B6" s="678"/>
      <c r="C6" s="679" t="s">
        <v>18</v>
      </c>
      <c r="D6" s="680"/>
      <c r="E6" s="8">
        <v>9</v>
      </c>
      <c r="F6" s="684"/>
      <c r="G6" s="685"/>
      <c r="H6" s="685"/>
      <c r="I6" s="685"/>
      <c r="J6" s="685"/>
      <c r="K6" s="685"/>
      <c r="L6" s="686"/>
      <c r="M6" s="678"/>
      <c r="N6" s="679" t="s">
        <v>18</v>
      </c>
      <c r="O6" s="680"/>
      <c r="P6" s="8">
        <v>10</v>
      </c>
      <c r="Q6" s="684"/>
      <c r="R6" s="685"/>
      <c r="S6" s="685"/>
      <c r="T6" s="685"/>
      <c r="U6" s="685"/>
      <c r="V6" s="685"/>
      <c r="W6" s="686"/>
    </row>
    <row r="7" spans="2:23" s="5" customFormat="1" ht="25.5" customHeight="1" x14ac:dyDescent="0.15">
      <c r="B7" s="677" t="s">
        <v>3</v>
      </c>
      <c r="C7" s="679" t="s">
        <v>9</v>
      </c>
      <c r="D7" s="680"/>
      <c r="E7" s="13" t="s">
        <v>57</v>
      </c>
      <c r="F7" s="684"/>
      <c r="G7" s="685"/>
      <c r="H7" s="685"/>
      <c r="I7" s="685"/>
      <c r="J7" s="685"/>
      <c r="K7" s="685"/>
      <c r="L7" s="686"/>
      <c r="M7" s="677" t="s">
        <v>3</v>
      </c>
      <c r="N7" s="679" t="s">
        <v>9</v>
      </c>
      <c r="O7" s="680"/>
      <c r="P7" s="13" t="s">
        <v>57</v>
      </c>
      <c r="Q7" s="684"/>
      <c r="R7" s="685"/>
      <c r="S7" s="685"/>
      <c r="T7" s="685"/>
      <c r="U7" s="685"/>
      <c r="V7" s="685"/>
      <c r="W7" s="686"/>
    </row>
    <row r="8" spans="2:23" s="5" customFormat="1" ht="25.5" customHeight="1" x14ac:dyDescent="0.15">
      <c r="B8" s="690"/>
      <c r="C8" s="679" t="s">
        <v>8</v>
      </c>
      <c r="D8" s="680"/>
      <c r="E8" s="9" t="s">
        <v>60</v>
      </c>
      <c r="F8" s="684"/>
      <c r="G8" s="685"/>
      <c r="H8" s="685"/>
      <c r="I8" s="685"/>
      <c r="J8" s="685"/>
      <c r="K8" s="685"/>
      <c r="L8" s="686"/>
      <c r="M8" s="690"/>
      <c r="N8" s="679" t="s">
        <v>8</v>
      </c>
      <c r="O8" s="680"/>
      <c r="P8" s="9" t="s">
        <v>59</v>
      </c>
      <c r="Q8" s="684"/>
      <c r="R8" s="685"/>
      <c r="S8" s="685"/>
      <c r="T8" s="685"/>
      <c r="U8" s="685"/>
      <c r="V8" s="685"/>
      <c r="W8" s="686"/>
    </row>
    <row r="9" spans="2:23" s="5" customFormat="1" ht="25.5" customHeight="1" x14ac:dyDescent="0.15">
      <c r="B9" s="691" t="s">
        <v>4</v>
      </c>
      <c r="C9" s="692"/>
      <c r="D9" s="693"/>
      <c r="E9" s="12" t="s">
        <v>49</v>
      </c>
      <c r="F9" s="684"/>
      <c r="G9" s="685"/>
      <c r="H9" s="685"/>
      <c r="I9" s="685"/>
      <c r="J9" s="685"/>
      <c r="K9" s="685"/>
      <c r="L9" s="686"/>
      <c r="M9" s="691" t="s">
        <v>4</v>
      </c>
      <c r="N9" s="692"/>
      <c r="O9" s="693"/>
      <c r="P9" s="12" t="s">
        <v>49</v>
      </c>
      <c r="Q9" s="684"/>
      <c r="R9" s="685"/>
      <c r="S9" s="685"/>
      <c r="T9" s="685"/>
      <c r="U9" s="685"/>
      <c r="V9" s="685"/>
      <c r="W9" s="686"/>
    </row>
    <row r="10" spans="2:23" s="5" customFormat="1" ht="25.5" customHeight="1" x14ac:dyDescent="0.15">
      <c r="B10" s="677" t="s">
        <v>13</v>
      </c>
      <c r="C10" s="691" t="s">
        <v>34</v>
      </c>
      <c r="D10" s="693"/>
      <c r="E10" s="8" t="s">
        <v>49</v>
      </c>
      <c r="F10" s="684"/>
      <c r="G10" s="685"/>
      <c r="H10" s="685"/>
      <c r="I10" s="685"/>
      <c r="J10" s="685"/>
      <c r="K10" s="685"/>
      <c r="L10" s="686"/>
      <c r="M10" s="677" t="s">
        <v>13</v>
      </c>
      <c r="N10" s="691" t="s">
        <v>34</v>
      </c>
      <c r="O10" s="693"/>
      <c r="P10" s="8" t="s">
        <v>49</v>
      </c>
      <c r="Q10" s="684"/>
      <c r="R10" s="685"/>
      <c r="S10" s="685"/>
      <c r="T10" s="685"/>
      <c r="U10" s="685"/>
      <c r="V10" s="685"/>
      <c r="W10" s="686"/>
    </row>
    <row r="11" spans="2:23" s="5" customFormat="1" ht="25.5" customHeight="1" x14ac:dyDescent="0.15">
      <c r="B11" s="690"/>
      <c r="C11" s="691" t="s">
        <v>12</v>
      </c>
      <c r="D11" s="693"/>
      <c r="E11" s="7"/>
      <c r="F11" s="684"/>
      <c r="G11" s="685"/>
      <c r="H11" s="685"/>
      <c r="I11" s="685"/>
      <c r="J11" s="685"/>
      <c r="K11" s="685"/>
      <c r="L11" s="686"/>
      <c r="M11" s="690"/>
      <c r="N11" s="691" t="s">
        <v>12</v>
      </c>
      <c r="O11" s="693"/>
      <c r="P11" s="7"/>
      <c r="Q11" s="684"/>
      <c r="R11" s="685"/>
      <c r="S11" s="685"/>
      <c r="T11" s="685"/>
      <c r="U11" s="685"/>
      <c r="V11" s="685"/>
      <c r="W11" s="686"/>
    </row>
    <row r="12" spans="2:23" s="5" customFormat="1" ht="25.5" customHeight="1" x14ac:dyDescent="0.15">
      <c r="B12" s="678"/>
      <c r="C12" s="694" t="s">
        <v>14</v>
      </c>
      <c r="D12" s="694"/>
      <c r="E12" s="7" t="s">
        <v>56</v>
      </c>
      <c r="F12" s="687"/>
      <c r="G12" s="688"/>
      <c r="H12" s="688"/>
      <c r="I12" s="688"/>
      <c r="J12" s="688"/>
      <c r="K12" s="688"/>
      <c r="L12" s="689"/>
      <c r="M12" s="678"/>
      <c r="N12" s="694" t="s">
        <v>14</v>
      </c>
      <c r="O12" s="694"/>
      <c r="P12" s="7" t="s">
        <v>55</v>
      </c>
      <c r="Q12" s="684"/>
      <c r="R12" s="685"/>
      <c r="S12" s="685"/>
      <c r="T12" s="685"/>
      <c r="U12" s="685"/>
      <c r="V12" s="685"/>
      <c r="W12" s="686"/>
    </row>
    <row r="13" spans="2:23" s="5" customFormat="1" ht="25.5" customHeight="1" x14ac:dyDescent="0.15">
      <c r="B13" s="699" t="s">
        <v>35</v>
      </c>
      <c r="C13" s="699"/>
      <c r="D13" s="699"/>
      <c r="E13" s="708" t="s">
        <v>147</v>
      </c>
      <c r="F13" s="709"/>
      <c r="G13" s="710"/>
      <c r="H13" s="699" t="s">
        <v>43</v>
      </c>
      <c r="I13" s="699"/>
      <c r="J13" s="700" t="s">
        <v>86</v>
      </c>
      <c r="K13" s="700"/>
      <c r="L13" s="700"/>
      <c r="M13" s="699" t="s">
        <v>35</v>
      </c>
      <c r="N13" s="699"/>
      <c r="O13" s="699"/>
      <c r="P13" s="708" t="s">
        <v>148</v>
      </c>
      <c r="Q13" s="709"/>
      <c r="R13" s="710"/>
      <c r="S13" s="699" t="s">
        <v>43</v>
      </c>
      <c r="T13" s="699"/>
      <c r="U13" s="700" t="s">
        <v>86</v>
      </c>
      <c r="V13" s="700"/>
      <c r="W13" s="700"/>
    </row>
    <row r="14" spans="2:23" s="5" customFormat="1" ht="25.5" customHeight="1" x14ac:dyDescent="0.15">
      <c r="B14" s="381" t="s">
        <v>15</v>
      </c>
      <c r="C14" s="381"/>
      <c r="D14" s="381"/>
      <c r="E14" s="701" t="s">
        <v>110</v>
      </c>
      <c r="F14" s="701"/>
      <c r="G14" s="701"/>
      <c r="H14" s="437" t="s">
        <v>0</v>
      </c>
      <c r="I14" s="438"/>
      <c r="J14" s="702" t="s">
        <v>110</v>
      </c>
      <c r="K14" s="703"/>
      <c r="L14" s="704"/>
      <c r="M14" s="437" t="s">
        <v>15</v>
      </c>
      <c r="N14" s="438"/>
      <c r="O14" s="439"/>
      <c r="P14" s="705" t="s">
        <v>110</v>
      </c>
      <c r="Q14" s="701"/>
      <c r="R14" s="701"/>
      <c r="S14" s="706" t="s">
        <v>0</v>
      </c>
      <c r="T14" s="707"/>
      <c r="U14" s="702" t="s">
        <v>110</v>
      </c>
      <c r="V14" s="703"/>
      <c r="W14" s="704"/>
    </row>
    <row r="15" spans="2:23" s="5" customFormat="1" ht="39.75" customHeight="1" x14ac:dyDescent="0.15">
      <c r="B15" s="694" t="s">
        <v>36</v>
      </c>
      <c r="C15" s="694"/>
      <c r="D15" s="694"/>
      <c r="E15" s="695" t="s">
        <v>287</v>
      </c>
      <c r="F15" s="696"/>
      <c r="G15" s="696"/>
      <c r="H15" s="696"/>
      <c r="I15" s="696"/>
      <c r="J15" s="696"/>
      <c r="K15" s="696"/>
      <c r="L15" s="697"/>
      <c r="M15" s="694" t="s">
        <v>36</v>
      </c>
      <c r="N15" s="694"/>
      <c r="O15" s="694"/>
      <c r="P15" s="695" t="s">
        <v>283</v>
      </c>
      <c r="Q15" s="696"/>
      <c r="R15" s="696"/>
      <c r="S15" s="696"/>
      <c r="T15" s="696"/>
      <c r="U15" s="696"/>
      <c r="V15" s="696"/>
      <c r="W15" s="697"/>
    </row>
    <row r="16" spans="2:23" s="5" customFormat="1" ht="25.5" customHeight="1" x14ac:dyDescent="0.15">
      <c r="B16" s="698" t="s">
        <v>5</v>
      </c>
      <c r="C16" s="698" t="s">
        <v>11</v>
      </c>
      <c r="D16" s="698"/>
      <c r="E16" s="9" t="s">
        <v>80</v>
      </c>
      <c r="F16" s="681"/>
      <c r="G16" s="682"/>
      <c r="H16" s="682"/>
      <c r="I16" s="682"/>
      <c r="J16" s="682"/>
      <c r="K16" s="682"/>
      <c r="L16" s="683"/>
      <c r="M16" s="698" t="s">
        <v>5</v>
      </c>
      <c r="N16" s="698" t="s">
        <v>11</v>
      </c>
      <c r="O16" s="698"/>
      <c r="P16" s="9" t="s">
        <v>80</v>
      </c>
      <c r="Q16" s="684"/>
      <c r="R16" s="685"/>
      <c r="S16" s="685"/>
      <c r="T16" s="685"/>
      <c r="U16" s="685"/>
      <c r="V16" s="685"/>
      <c r="W16" s="686"/>
    </row>
    <row r="17" spans="2:24" s="5" customFormat="1" ht="25.5" customHeight="1" x14ac:dyDescent="0.15">
      <c r="B17" s="698"/>
      <c r="C17" s="698" t="s">
        <v>18</v>
      </c>
      <c r="D17" s="698"/>
      <c r="E17" s="8">
        <v>11</v>
      </c>
      <c r="F17" s="684"/>
      <c r="G17" s="685"/>
      <c r="H17" s="685"/>
      <c r="I17" s="685"/>
      <c r="J17" s="685"/>
      <c r="K17" s="685"/>
      <c r="L17" s="686"/>
      <c r="M17" s="698"/>
      <c r="N17" s="698" t="s">
        <v>18</v>
      </c>
      <c r="O17" s="698"/>
      <c r="P17" s="8">
        <v>12</v>
      </c>
      <c r="Q17" s="684"/>
      <c r="R17" s="685"/>
      <c r="S17" s="685"/>
      <c r="T17" s="685"/>
      <c r="U17" s="685"/>
      <c r="V17" s="685"/>
      <c r="W17" s="686"/>
    </row>
    <row r="18" spans="2:24" s="5" customFormat="1" ht="25.5" customHeight="1" x14ac:dyDescent="0.15">
      <c r="B18" s="698" t="s">
        <v>3</v>
      </c>
      <c r="C18" s="698" t="s">
        <v>9</v>
      </c>
      <c r="D18" s="698"/>
      <c r="E18" s="13" t="s">
        <v>57</v>
      </c>
      <c r="F18" s="684"/>
      <c r="G18" s="685"/>
      <c r="H18" s="685"/>
      <c r="I18" s="685"/>
      <c r="J18" s="685"/>
      <c r="K18" s="685"/>
      <c r="L18" s="686"/>
      <c r="M18" s="698" t="s">
        <v>3</v>
      </c>
      <c r="N18" s="698" t="s">
        <v>9</v>
      </c>
      <c r="O18" s="698"/>
      <c r="P18" s="13" t="s">
        <v>67</v>
      </c>
      <c r="Q18" s="684"/>
      <c r="R18" s="685"/>
      <c r="S18" s="685"/>
      <c r="T18" s="685"/>
      <c r="U18" s="685"/>
      <c r="V18" s="685"/>
      <c r="W18" s="686"/>
    </row>
    <row r="19" spans="2:24" s="5" customFormat="1" ht="25.5" customHeight="1" x14ac:dyDescent="0.15">
      <c r="B19" s="698"/>
      <c r="C19" s="698" t="s">
        <v>8</v>
      </c>
      <c r="D19" s="698"/>
      <c r="E19" s="9" t="s">
        <v>64</v>
      </c>
      <c r="F19" s="684"/>
      <c r="G19" s="685"/>
      <c r="H19" s="685"/>
      <c r="I19" s="685"/>
      <c r="J19" s="685"/>
      <c r="K19" s="685"/>
      <c r="L19" s="686"/>
      <c r="M19" s="698"/>
      <c r="N19" s="698" t="s">
        <v>8</v>
      </c>
      <c r="O19" s="698"/>
      <c r="P19" s="9" t="s">
        <v>71</v>
      </c>
      <c r="Q19" s="684"/>
      <c r="R19" s="685"/>
      <c r="S19" s="685"/>
      <c r="T19" s="685"/>
      <c r="U19" s="685"/>
      <c r="V19" s="685"/>
      <c r="W19" s="686"/>
    </row>
    <row r="20" spans="2:24" s="5" customFormat="1" ht="25.5" customHeight="1" x14ac:dyDescent="0.15">
      <c r="B20" s="694" t="s">
        <v>4</v>
      </c>
      <c r="C20" s="694"/>
      <c r="D20" s="694"/>
      <c r="E20" s="12" t="s">
        <v>49</v>
      </c>
      <c r="F20" s="684"/>
      <c r="G20" s="685"/>
      <c r="H20" s="685"/>
      <c r="I20" s="685"/>
      <c r="J20" s="685"/>
      <c r="K20" s="685"/>
      <c r="L20" s="686"/>
      <c r="M20" s="694" t="s">
        <v>4</v>
      </c>
      <c r="N20" s="694"/>
      <c r="O20" s="694"/>
      <c r="P20" s="12" t="s">
        <v>50</v>
      </c>
      <c r="Q20" s="684"/>
      <c r="R20" s="685"/>
      <c r="S20" s="685"/>
      <c r="T20" s="685"/>
      <c r="U20" s="685"/>
      <c r="V20" s="685"/>
      <c r="W20" s="686"/>
    </row>
    <row r="21" spans="2:24" s="5" customFormat="1" ht="25.5" customHeight="1" x14ac:dyDescent="0.15">
      <c r="B21" s="677" t="s">
        <v>13</v>
      </c>
      <c r="C21" s="694" t="s">
        <v>34</v>
      </c>
      <c r="D21" s="694"/>
      <c r="E21" s="8" t="s">
        <v>49</v>
      </c>
      <c r="F21" s="684"/>
      <c r="G21" s="685"/>
      <c r="H21" s="685"/>
      <c r="I21" s="685"/>
      <c r="J21" s="685"/>
      <c r="K21" s="685"/>
      <c r="L21" s="686"/>
      <c r="M21" s="677" t="s">
        <v>13</v>
      </c>
      <c r="N21" s="694" t="s">
        <v>34</v>
      </c>
      <c r="O21" s="694"/>
      <c r="P21" s="8" t="s">
        <v>49</v>
      </c>
      <c r="Q21" s="684"/>
      <c r="R21" s="685"/>
      <c r="S21" s="685"/>
      <c r="T21" s="685"/>
      <c r="U21" s="685"/>
      <c r="V21" s="685"/>
      <c r="W21" s="686"/>
    </row>
    <row r="22" spans="2:24" s="5" customFormat="1" ht="25.5" customHeight="1" x14ac:dyDescent="0.15">
      <c r="B22" s="690"/>
      <c r="C22" s="694" t="s">
        <v>12</v>
      </c>
      <c r="D22" s="694"/>
      <c r="E22" s="7"/>
      <c r="F22" s="684"/>
      <c r="G22" s="685"/>
      <c r="H22" s="685"/>
      <c r="I22" s="685"/>
      <c r="J22" s="685"/>
      <c r="K22" s="685"/>
      <c r="L22" s="686"/>
      <c r="M22" s="690"/>
      <c r="N22" s="694" t="s">
        <v>12</v>
      </c>
      <c r="O22" s="694"/>
      <c r="P22" s="7"/>
      <c r="Q22" s="684"/>
      <c r="R22" s="685"/>
      <c r="S22" s="685"/>
      <c r="T22" s="685"/>
      <c r="U22" s="685"/>
      <c r="V22" s="685"/>
      <c r="W22" s="686"/>
    </row>
    <row r="23" spans="2:24" s="5" customFormat="1" ht="25.5" customHeight="1" x14ac:dyDescent="0.15">
      <c r="B23" s="678"/>
      <c r="C23" s="694" t="s">
        <v>14</v>
      </c>
      <c r="D23" s="694"/>
      <c r="E23" s="7" t="s">
        <v>56</v>
      </c>
      <c r="F23" s="687"/>
      <c r="G23" s="688"/>
      <c r="H23" s="688"/>
      <c r="I23" s="688"/>
      <c r="J23" s="688"/>
      <c r="K23" s="688"/>
      <c r="L23" s="689"/>
      <c r="M23" s="678"/>
      <c r="N23" s="694" t="s">
        <v>14</v>
      </c>
      <c r="O23" s="694"/>
      <c r="P23" s="7" t="s">
        <v>331</v>
      </c>
      <c r="Q23" s="684"/>
      <c r="R23" s="685"/>
      <c r="S23" s="685"/>
      <c r="T23" s="685"/>
      <c r="U23" s="685"/>
      <c r="V23" s="685"/>
      <c r="W23" s="686"/>
    </row>
    <row r="24" spans="2:24" s="5" customFormat="1" ht="25.5" customHeight="1" x14ac:dyDescent="0.15">
      <c r="B24" s="699" t="s">
        <v>35</v>
      </c>
      <c r="C24" s="699"/>
      <c r="D24" s="699"/>
      <c r="E24" s="708" t="s">
        <v>149</v>
      </c>
      <c r="F24" s="709"/>
      <c r="G24" s="710"/>
      <c r="H24" s="699" t="s">
        <v>43</v>
      </c>
      <c r="I24" s="699"/>
      <c r="J24" s="708" t="s">
        <v>86</v>
      </c>
      <c r="K24" s="709"/>
      <c r="L24" s="710"/>
      <c r="M24" s="699" t="s">
        <v>35</v>
      </c>
      <c r="N24" s="699"/>
      <c r="O24" s="699"/>
      <c r="P24" s="708" t="s">
        <v>150</v>
      </c>
      <c r="Q24" s="709"/>
      <c r="R24" s="710"/>
      <c r="S24" s="699" t="s">
        <v>43</v>
      </c>
      <c r="T24" s="699"/>
      <c r="U24" s="700" t="s">
        <v>86</v>
      </c>
      <c r="V24" s="700"/>
      <c r="W24" s="700"/>
    </row>
    <row r="25" spans="2:24" s="5" customFormat="1" ht="25.5" customHeight="1" x14ac:dyDescent="0.15">
      <c r="B25" s="381" t="s">
        <v>15</v>
      </c>
      <c r="C25" s="381"/>
      <c r="D25" s="381"/>
      <c r="E25" s="701" t="s">
        <v>110</v>
      </c>
      <c r="F25" s="701"/>
      <c r="G25" s="701"/>
      <c r="H25" s="437" t="s">
        <v>0</v>
      </c>
      <c r="I25" s="438"/>
      <c r="J25" s="702" t="s">
        <v>110</v>
      </c>
      <c r="K25" s="703"/>
      <c r="L25" s="704"/>
      <c r="M25" s="437" t="s">
        <v>15</v>
      </c>
      <c r="N25" s="438"/>
      <c r="O25" s="439"/>
      <c r="P25" s="705" t="s">
        <v>110</v>
      </c>
      <c r="Q25" s="701"/>
      <c r="R25" s="701"/>
      <c r="S25" s="706" t="s">
        <v>0</v>
      </c>
      <c r="T25" s="707"/>
      <c r="U25" s="702" t="s">
        <v>110</v>
      </c>
      <c r="V25" s="703"/>
      <c r="W25" s="704"/>
    </row>
    <row r="26" spans="2:24" s="5" customFormat="1" ht="39.75" customHeight="1" x14ac:dyDescent="0.15">
      <c r="B26" s="694" t="s">
        <v>36</v>
      </c>
      <c r="C26" s="694"/>
      <c r="D26" s="694"/>
      <c r="E26" s="695" t="s">
        <v>288</v>
      </c>
      <c r="F26" s="696"/>
      <c r="G26" s="696"/>
      <c r="H26" s="696"/>
      <c r="I26" s="696"/>
      <c r="J26" s="696"/>
      <c r="K26" s="696"/>
      <c r="L26" s="697"/>
      <c r="M26" s="694" t="s">
        <v>36</v>
      </c>
      <c r="N26" s="694"/>
      <c r="O26" s="694"/>
      <c r="P26" s="695" t="s">
        <v>332</v>
      </c>
      <c r="Q26" s="696"/>
      <c r="R26" s="696"/>
      <c r="S26" s="696"/>
      <c r="T26" s="696"/>
      <c r="U26" s="696"/>
      <c r="V26" s="696"/>
      <c r="W26" s="697"/>
    </row>
    <row r="27" spans="2:24" s="5" customFormat="1" ht="15" customHeight="1" x14ac:dyDescent="0.15">
      <c r="B27" s="3"/>
      <c r="C27" s="711" t="s">
        <v>44</v>
      </c>
      <c r="D27" s="712"/>
      <c r="E27" s="712"/>
      <c r="F27" s="712"/>
      <c r="G27" s="712"/>
      <c r="H27" s="712"/>
      <c r="I27" s="712"/>
      <c r="J27" s="712"/>
      <c r="K27" s="712"/>
      <c r="L27" s="712"/>
      <c r="M27" s="10"/>
      <c r="N27" s="10" t="s">
        <v>39</v>
      </c>
      <c r="O27" s="10"/>
      <c r="P27" s="10"/>
      <c r="Q27" s="10"/>
      <c r="R27" s="10"/>
      <c r="S27" s="10"/>
      <c r="T27" s="10"/>
      <c r="U27" s="10"/>
      <c r="V27" s="10"/>
      <c r="W27" s="10"/>
    </row>
    <row r="28" spans="2:24" s="5" customFormat="1" ht="15" customHeight="1" x14ac:dyDescent="0.15">
      <c r="B28" s="3"/>
      <c r="C28" s="713"/>
      <c r="D28" s="713"/>
      <c r="E28" s="713"/>
      <c r="F28" s="713"/>
      <c r="G28" s="713"/>
      <c r="H28" s="713"/>
      <c r="I28" s="713"/>
      <c r="J28" s="713"/>
      <c r="K28" s="713"/>
      <c r="L28" s="713"/>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2">
    <dataValidation type="list" allowBlank="1" showInputMessage="1" showErrorMessage="1" sqref="E8 E19 P8 P19" xr:uid="{F892A367-6445-4F74-B853-F505778EA12A}">
      <formula1>INDIRECT(E7)</formula1>
    </dataValidation>
    <dataValidation type="list" allowBlank="1" showInputMessage="1" showErrorMessage="1" sqref="E7 E18 P7 P18 E9:E12 E20:E23 P9:P12 P20:P23" xr:uid="{89CD74F3-F392-4B7E-B1A6-ADDAD1569718}">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9CCBD-C790-415C-9A8C-4622A6C66E9A}">
  <sheetPr codeName="Sheet14"/>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63</v>
      </c>
      <c r="R2" s="650" t="s">
        <v>38</v>
      </c>
      <c r="S2" s="650"/>
      <c r="T2" s="651" t="s">
        <v>800</v>
      </c>
      <c r="U2" s="651"/>
      <c r="V2" s="651"/>
      <c r="W2" s="651"/>
    </row>
    <row r="3" spans="2:23" ht="25.15" customHeight="1" x14ac:dyDescent="0.15">
      <c r="B3" s="652" t="s">
        <v>7</v>
      </c>
      <c r="C3" s="653"/>
      <c r="D3" s="653"/>
      <c r="E3" s="654" t="s">
        <v>106</v>
      </c>
      <c r="F3" s="655"/>
      <c r="G3" s="656"/>
      <c r="H3" s="657" t="s">
        <v>1</v>
      </c>
      <c r="I3" s="658"/>
      <c r="J3" s="659" t="s">
        <v>108</v>
      </c>
      <c r="K3" s="660"/>
      <c r="L3" s="661"/>
      <c r="M3" s="408" t="s">
        <v>45</v>
      </c>
      <c r="N3" s="409"/>
      <c r="O3" s="410"/>
      <c r="P3" s="662" t="s">
        <v>74</v>
      </c>
      <c r="Q3" s="662"/>
      <c r="R3" s="662"/>
      <c r="S3" s="408" t="s">
        <v>10</v>
      </c>
      <c r="T3" s="410"/>
      <c r="U3" s="665">
        <v>45638</v>
      </c>
      <c r="V3" s="666"/>
      <c r="W3" s="667"/>
    </row>
    <row r="4" spans="2:23" ht="25.15" customHeight="1" x14ac:dyDescent="0.15">
      <c r="B4" s="671" t="s">
        <v>2</v>
      </c>
      <c r="C4" s="672"/>
      <c r="D4" s="672"/>
      <c r="E4" s="673" t="s">
        <v>107</v>
      </c>
      <c r="F4" s="674"/>
      <c r="G4" s="675"/>
      <c r="H4" s="657" t="s">
        <v>6</v>
      </c>
      <c r="I4" s="658"/>
      <c r="J4" s="659" t="s">
        <v>109</v>
      </c>
      <c r="K4" s="660"/>
      <c r="L4" s="661"/>
      <c r="M4" s="411"/>
      <c r="N4" s="412"/>
      <c r="O4" s="413"/>
      <c r="P4" s="676" t="s">
        <v>75</v>
      </c>
      <c r="Q4" s="676"/>
      <c r="R4" s="676"/>
      <c r="S4" s="663"/>
      <c r="T4" s="664"/>
      <c r="U4" s="668"/>
      <c r="V4" s="669"/>
      <c r="W4" s="670"/>
    </row>
    <row r="5" spans="2:23" s="5" customFormat="1" ht="25.5" customHeight="1" x14ac:dyDescent="0.15">
      <c r="B5" s="677" t="s">
        <v>5</v>
      </c>
      <c r="C5" s="679" t="s">
        <v>11</v>
      </c>
      <c r="D5" s="680"/>
      <c r="E5" s="9" t="s">
        <v>82</v>
      </c>
      <c r="F5" s="681"/>
      <c r="G5" s="682"/>
      <c r="H5" s="682"/>
      <c r="I5" s="682"/>
      <c r="J5" s="682"/>
      <c r="K5" s="682"/>
      <c r="L5" s="683"/>
      <c r="M5" s="677" t="s">
        <v>5</v>
      </c>
      <c r="N5" s="679" t="s">
        <v>11</v>
      </c>
      <c r="O5" s="680"/>
      <c r="P5" s="9" t="s">
        <v>82</v>
      </c>
      <c r="Q5" s="684"/>
      <c r="R5" s="685"/>
      <c r="S5" s="685"/>
      <c r="T5" s="685"/>
      <c r="U5" s="685"/>
      <c r="V5" s="685"/>
      <c r="W5" s="686"/>
    </row>
    <row r="6" spans="2:23" s="5" customFormat="1" ht="25.5" customHeight="1" x14ac:dyDescent="0.15">
      <c r="B6" s="678"/>
      <c r="C6" s="679" t="s">
        <v>18</v>
      </c>
      <c r="D6" s="680"/>
      <c r="E6" s="8">
        <v>1</v>
      </c>
      <c r="F6" s="684"/>
      <c r="G6" s="685"/>
      <c r="H6" s="685"/>
      <c r="I6" s="685"/>
      <c r="J6" s="685"/>
      <c r="K6" s="685"/>
      <c r="L6" s="686"/>
      <c r="M6" s="678"/>
      <c r="N6" s="679" t="s">
        <v>18</v>
      </c>
      <c r="O6" s="680"/>
      <c r="P6" s="8">
        <v>2</v>
      </c>
      <c r="Q6" s="684"/>
      <c r="R6" s="685"/>
      <c r="S6" s="685"/>
      <c r="T6" s="685"/>
      <c r="U6" s="685"/>
      <c r="V6" s="685"/>
      <c r="W6" s="686"/>
    </row>
    <row r="7" spans="2:23" s="5" customFormat="1" ht="25.5" customHeight="1" x14ac:dyDescent="0.15">
      <c r="B7" s="677" t="s">
        <v>3</v>
      </c>
      <c r="C7" s="679" t="s">
        <v>9</v>
      </c>
      <c r="D7" s="680"/>
      <c r="E7" s="13" t="s">
        <v>57</v>
      </c>
      <c r="F7" s="684"/>
      <c r="G7" s="685"/>
      <c r="H7" s="685"/>
      <c r="I7" s="685"/>
      <c r="J7" s="685"/>
      <c r="K7" s="685"/>
      <c r="L7" s="686"/>
      <c r="M7" s="677" t="s">
        <v>3</v>
      </c>
      <c r="N7" s="679" t="s">
        <v>9</v>
      </c>
      <c r="O7" s="680"/>
      <c r="P7" s="13" t="s">
        <v>57</v>
      </c>
      <c r="Q7" s="684"/>
      <c r="R7" s="685"/>
      <c r="S7" s="685"/>
      <c r="T7" s="685"/>
      <c r="U7" s="685"/>
      <c r="V7" s="685"/>
      <c r="W7" s="686"/>
    </row>
    <row r="8" spans="2:23" s="5" customFormat="1" ht="25.5" customHeight="1" x14ac:dyDescent="0.15">
      <c r="B8" s="690"/>
      <c r="C8" s="679" t="s">
        <v>8</v>
      </c>
      <c r="D8" s="680"/>
      <c r="E8" s="9" t="s">
        <v>123</v>
      </c>
      <c r="F8" s="684"/>
      <c r="G8" s="685"/>
      <c r="H8" s="685"/>
      <c r="I8" s="685"/>
      <c r="J8" s="685"/>
      <c r="K8" s="685"/>
      <c r="L8" s="686"/>
      <c r="M8" s="690"/>
      <c r="N8" s="679" t="s">
        <v>8</v>
      </c>
      <c r="O8" s="680"/>
      <c r="P8" s="9" t="s">
        <v>123</v>
      </c>
      <c r="Q8" s="684"/>
      <c r="R8" s="685"/>
      <c r="S8" s="685"/>
      <c r="T8" s="685"/>
      <c r="U8" s="685"/>
      <c r="V8" s="685"/>
      <c r="W8" s="686"/>
    </row>
    <row r="9" spans="2:23" s="5" customFormat="1" ht="25.5" customHeight="1" x14ac:dyDescent="0.15">
      <c r="B9" s="691" t="s">
        <v>4</v>
      </c>
      <c r="C9" s="692"/>
      <c r="D9" s="693"/>
      <c r="E9" s="12" t="s">
        <v>49</v>
      </c>
      <c r="F9" s="684"/>
      <c r="G9" s="685"/>
      <c r="H9" s="685"/>
      <c r="I9" s="685"/>
      <c r="J9" s="685"/>
      <c r="K9" s="685"/>
      <c r="L9" s="686"/>
      <c r="M9" s="691" t="s">
        <v>4</v>
      </c>
      <c r="N9" s="692"/>
      <c r="O9" s="693"/>
      <c r="P9" s="12" t="s">
        <v>49</v>
      </c>
      <c r="Q9" s="684"/>
      <c r="R9" s="685"/>
      <c r="S9" s="685"/>
      <c r="T9" s="685"/>
      <c r="U9" s="685"/>
      <c r="V9" s="685"/>
      <c r="W9" s="686"/>
    </row>
    <row r="10" spans="2:23" s="5" customFormat="1" ht="25.5" customHeight="1" x14ac:dyDescent="0.15">
      <c r="B10" s="677" t="s">
        <v>13</v>
      </c>
      <c r="C10" s="691" t="s">
        <v>34</v>
      </c>
      <c r="D10" s="693"/>
      <c r="E10" s="8" t="s">
        <v>49</v>
      </c>
      <c r="F10" s="684"/>
      <c r="G10" s="685"/>
      <c r="H10" s="685"/>
      <c r="I10" s="685"/>
      <c r="J10" s="685"/>
      <c r="K10" s="685"/>
      <c r="L10" s="686"/>
      <c r="M10" s="677" t="s">
        <v>13</v>
      </c>
      <c r="N10" s="691" t="s">
        <v>34</v>
      </c>
      <c r="O10" s="693"/>
      <c r="P10" s="8" t="s">
        <v>49</v>
      </c>
      <c r="Q10" s="684"/>
      <c r="R10" s="685"/>
      <c r="S10" s="685"/>
      <c r="T10" s="685"/>
      <c r="U10" s="685"/>
      <c r="V10" s="685"/>
      <c r="W10" s="686"/>
    </row>
    <row r="11" spans="2:23" s="5" customFormat="1" ht="25.5" customHeight="1" x14ac:dyDescent="0.15">
      <c r="B11" s="690"/>
      <c r="C11" s="691" t="s">
        <v>12</v>
      </c>
      <c r="D11" s="693"/>
      <c r="E11" s="7"/>
      <c r="F11" s="684"/>
      <c r="G11" s="685"/>
      <c r="H11" s="685"/>
      <c r="I11" s="685"/>
      <c r="J11" s="685"/>
      <c r="K11" s="685"/>
      <c r="L11" s="686"/>
      <c r="M11" s="690"/>
      <c r="N11" s="691" t="s">
        <v>12</v>
      </c>
      <c r="O11" s="693"/>
      <c r="P11" s="7"/>
      <c r="Q11" s="684"/>
      <c r="R11" s="685"/>
      <c r="S11" s="685"/>
      <c r="T11" s="685"/>
      <c r="U11" s="685"/>
      <c r="V11" s="685"/>
      <c r="W11" s="686"/>
    </row>
    <row r="12" spans="2:23" s="5" customFormat="1" ht="25.5" customHeight="1" x14ac:dyDescent="0.15">
      <c r="B12" s="678"/>
      <c r="C12" s="694" t="s">
        <v>14</v>
      </c>
      <c r="D12" s="694"/>
      <c r="E12" s="7" t="s">
        <v>56</v>
      </c>
      <c r="F12" s="687"/>
      <c r="G12" s="688"/>
      <c r="H12" s="688"/>
      <c r="I12" s="688"/>
      <c r="J12" s="688"/>
      <c r="K12" s="688"/>
      <c r="L12" s="689"/>
      <c r="M12" s="678"/>
      <c r="N12" s="694" t="s">
        <v>14</v>
      </c>
      <c r="O12" s="694"/>
      <c r="P12" s="7" t="s">
        <v>56</v>
      </c>
      <c r="Q12" s="684"/>
      <c r="R12" s="685"/>
      <c r="S12" s="685"/>
      <c r="T12" s="685"/>
      <c r="U12" s="685"/>
      <c r="V12" s="685"/>
      <c r="W12" s="686"/>
    </row>
    <row r="13" spans="2:23" s="5" customFormat="1" ht="25.5" customHeight="1" x14ac:dyDescent="0.15">
      <c r="B13" s="699" t="s">
        <v>35</v>
      </c>
      <c r="C13" s="699"/>
      <c r="D13" s="699"/>
      <c r="E13" s="708" t="s">
        <v>151</v>
      </c>
      <c r="F13" s="709"/>
      <c r="G13" s="710"/>
      <c r="H13" s="699" t="s">
        <v>43</v>
      </c>
      <c r="I13" s="699"/>
      <c r="J13" s="700" t="s">
        <v>88</v>
      </c>
      <c r="K13" s="700"/>
      <c r="L13" s="700"/>
      <c r="M13" s="699" t="s">
        <v>35</v>
      </c>
      <c r="N13" s="699"/>
      <c r="O13" s="699"/>
      <c r="P13" s="708" t="s">
        <v>152</v>
      </c>
      <c r="Q13" s="709"/>
      <c r="R13" s="710"/>
      <c r="S13" s="699" t="s">
        <v>43</v>
      </c>
      <c r="T13" s="699"/>
      <c r="U13" s="700" t="s">
        <v>88</v>
      </c>
      <c r="V13" s="700"/>
      <c r="W13" s="700"/>
    </row>
    <row r="14" spans="2:23" s="5" customFormat="1" ht="25.5" customHeight="1" x14ac:dyDescent="0.15">
      <c r="B14" s="381" t="s">
        <v>15</v>
      </c>
      <c r="C14" s="381"/>
      <c r="D14" s="381"/>
      <c r="E14" s="701" t="s">
        <v>117</v>
      </c>
      <c r="F14" s="701"/>
      <c r="G14" s="701"/>
      <c r="H14" s="437" t="s">
        <v>0</v>
      </c>
      <c r="I14" s="438"/>
      <c r="J14" s="702" t="s">
        <v>65</v>
      </c>
      <c r="K14" s="703"/>
      <c r="L14" s="704"/>
      <c r="M14" s="437" t="s">
        <v>15</v>
      </c>
      <c r="N14" s="438"/>
      <c r="O14" s="439"/>
      <c r="P14" s="705" t="s">
        <v>117</v>
      </c>
      <c r="Q14" s="701"/>
      <c r="R14" s="701"/>
      <c r="S14" s="706" t="s">
        <v>0</v>
      </c>
      <c r="T14" s="707"/>
      <c r="U14" s="702" t="s">
        <v>65</v>
      </c>
      <c r="V14" s="703"/>
      <c r="W14" s="704"/>
    </row>
    <row r="15" spans="2:23" s="5" customFormat="1" ht="39.75" customHeight="1" x14ac:dyDescent="0.15">
      <c r="B15" s="694" t="s">
        <v>36</v>
      </c>
      <c r="C15" s="694"/>
      <c r="D15" s="694"/>
      <c r="E15" s="695" t="s">
        <v>280</v>
      </c>
      <c r="F15" s="696"/>
      <c r="G15" s="696"/>
      <c r="H15" s="696"/>
      <c r="I15" s="696"/>
      <c r="J15" s="696"/>
      <c r="K15" s="696"/>
      <c r="L15" s="697"/>
      <c r="M15" s="694" t="s">
        <v>36</v>
      </c>
      <c r="N15" s="694"/>
      <c r="O15" s="694"/>
      <c r="P15" s="695" t="s">
        <v>280</v>
      </c>
      <c r="Q15" s="696"/>
      <c r="R15" s="696"/>
      <c r="S15" s="696"/>
      <c r="T15" s="696"/>
      <c r="U15" s="696"/>
      <c r="V15" s="696"/>
      <c r="W15" s="697"/>
    </row>
    <row r="16" spans="2:23" s="5" customFormat="1" ht="25.5" customHeight="1" x14ac:dyDescent="0.15">
      <c r="B16" s="698" t="s">
        <v>5</v>
      </c>
      <c r="C16" s="698" t="s">
        <v>11</v>
      </c>
      <c r="D16" s="698"/>
      <c r="E16" s="9" t="s">
        <v>82</v>
      </c>
      <c r="F16" s="681"/>
      <c r="G16" s="682"/>
      <c r="H16" s="682"/>
      <c r="I16" s="682"/>
      <c r="J16" s="682"/>
      <c r="K16" s="682"/>
      <c r="L16" s="683"/>
      <c r="M16" s="698" t="s">
        <v>5</v>
      </c>
      <c r="N16" s="698" t="s">
        <v>11</v>
      </c>
      <c r="O16" s="698"/>
      <c r="P16" s="9" t="s">
        <v>82</v>
      </c>
      <c r="Q16" s="684"/>
      <c r="R16" s="685"/>
      <c r="S16" s="685"/>
      <c r="T16" s="685"/>
      <c r="U16" s="685"/>
      <c r="V16" s="685"/>
      <c r="W16" s="686"/>
    </row>
    <row r="17" spans="2:24" s="5" customFormat="1" ht="25.5" customHeight="1" x14ac:dyDescent="0.15">
      <c r="B17" s="698"/>
      <c r="C17" s="698" t="s">
        <v>18</v>
      </c>
      <c r="D17" s="698"/>
      <c r="E17" s="8">
        <v>3</v>
      </c>
      <c r="F17" s="684"/>
      <c r="G17" s="685"/>
      <c r="H17" s="685"/>
      <c r="I17" s="685"/>
      <c r="J17" s="685"/>
      <c r="K17" s="685"/>
      <c r="L17" s="686"/>
      <c r="M17" s="698"/>
      <c r="N17" s="698" t="s">
        <v>18</v>
      </c>
      <c r="O17" s="698"/>
      <c r="P17" s="8">
        <v>4</v>
      </c>
      <c r="Q17" s="684"/>
      <c r="R17" s="685"/>
      <c r="S17" s="685"/>
      <c r="T17" s="685"/>
      <c r="U17" s="685"/>
      <c r="V17" s="685"/>
      <c r="W17" s="686"/>
    </row>
    <row r="18" spans="2:24" s="5" customFormat="1" ht="25.5" customHeight="1" x14ac:dyDescent="0.15">
      <c r="B18" s="698" t="s">
        <v>3</v>
      </c>
      <c r="C18" s="698" t="s">
        <v>9</v>
      </c>
      <c r="D18" s="698"/>
      <c r="E18" s="13" t="s">
        <v>57</v>
      </c>
      <c r="F18" s="684"/>
      <c r="G18" s="685"/>
      <c r="H18" s="685"/>
      <c r="I18" s="685"/>
      <c r="J18" s="685"/>
      <c r="K18" s="685"/>
      <c r="L18" s="686"/>
      <c r="M18" s="698" t="s">
        <v>3</v>
      </c>
      <c r="N18" s="698" t="s">
        <v>9</v>
      </c>
      <c r="O18" s="698"/>
      <c r="P18" s="13" t="s">
        <v>57</v>
      </c>
      <c r="Q18" s="684"/>
      <c r="R18" s="685"/>
      <c r="S18" s="685"/>
      <c r="T18" s="685"/>
      <c r="U18" s="685"/>
      <c r="V18" s="685"/>
      <c r="W18" s="686"/>
    </row>
    <row r="19" spans="2:24" s="5" customFormat="1" ht="25.5" customHeight="1" x14ac:dyDescent="0.15">
      <c r="B19" s="698"/>
      <c r="C19" s="698" t="s">
        <v>8</v>
      </c>
      <c r="D19" s="698"/>
      <c r="E19" s="9" t="s">
        <v>59</v>
      </c>
      <c r="F19" s="684"/>
      <c r="G19" s="685"/>
      <c r="H19" s="685"/>
      <c r="I19" s="685"/>
      <c r="J19" s="685"/>
      <c r="K19" s="685"/>
      <c r="L19" s="686"/>
      <c r="M19" s="698"/>
      <c r="N19" s="698" t="s">
        <v>8</v>
      </c>
      <c r="O19" s="698"/>
      <c r="P19" s="9" t="s">
        <v>154</v>
      </c>
      <c r="Q19" s="684"/>
      <c r="R19" s="685"/>
      <c r="S19" s="685"/>
      <c r="T19" s="685"/>
      <c r="U19" s="685"/>
      <c r="V19" s="685"/>
      <c r="W19" s="686"/>
    </row>
    <row r="20" spans="2:24" s="5" customFormat="1" ht="25.5" customHeight="1" x14ac:dyDescent="0.15">
      <c r="B20" s="694" t="s">
        <v>4</v>
      </c>
      <c r="C20" s="694"/>
      <c r="D20" s="694"/>
      <c r="E20" s="12" t="s">
        <v>51</v>
      </c>
      <c r="F20" s="684"/>
      <c r="G20" s="685"/>
      <c r="H20" s="685"/>
      <c r="I20" s="685"/>
      <c r="J20" s="685"/>
      <c r="K20" s="685"/>
      <c r="L20" s="686"/>
      <c r="M20" s="694" t="s">
        <v>4</v>
      </c>
      <c r="N20" s="694"/>
      <c r="O20" s="694"/>
      <c r="P20" s="12" t="s">
        <v>49</v>
      </c>
      <c r="Q20" s="684"/>
      <c r="R20" s="685"/>
      <c r="S20" s="685"/>
      <c r="T20" s="685"/>
      <c r="U20" s="685"/>
      <c r="V20" s="685"/>
      <c r="W20" s="686"/>
    </row>
    <row r="21" spans="2:24" s="5" customFormat="1" ht="25.5" customHeight="1" x14ac:dyDescent="0.15">
      <c r="B21" s="677" t="s">
        <v>13</v>
      </c>
      <c r="C21" s="694" t="s">
        <v>34</v>
      </c>
      <c r="D21" s="694"/>
      <c r="E21" s="8" t="s">
        <v>54</v>
      </c>
      <c r="F21" s="684"/>
      <c r="G21" s="685"/>
      <c r="H21" s="685"/>
      <c r="I21" s="685"/>
      <c r="J21" s="685"/>
      <c r="K21" s="685"/>
      <c r="L21" s="686"/>
      <c r="M21" s="677" t="s">
        <v>13</v>
      </c>
      <c r="N21" s="694" t="s">
        <v>34</v>
      </c>
      <c r="O21" s="694"/>
      <c r="P21" s="8" t="s">
        <v>49</v>
      </c>
      <c r="Q21" s="684"/>
      <c r="R21" s="685"/>
      <c r="S21" s="685"/>
      <c r="T21" s="685"/>
      <c r="U21" s="685"/>
      <c r="V21" s="685"/>
      <c r="W21" s="686"/>
    </row>
    <row r="22" spans="2:24" s="5" customFormat="1" ht="25.5" customHeight="1" x14ac:dyDescent="0.15">
      <c r="B22" s="690"/>
      <c r="C22" s="694" t="s">
        <v>12</v>
      </c>
      <c r="D22" s="694"/>
      <c r="E22" s="7"/>
      <c r="F22" s="684"/>
      <c r="G22" s="685"/>
      <c r="H22" s="685"/>
      <c r="I22" s="685"/>
      <c r="J22" s="685"/>
      <c r="K22" s="685"/>
      <c r="L22" s="686"/>
      <c r="M22" s="690"/>
      <c r="N22" s="694" t="s">
        <v>12</v>
      </c>
      <c r="O22" s="694"/>
      <c r="P22" s="7"/>
      <c r="Q22" s="684"/>
      <c r="R22" s="685"/>
      <c r="S22" s="685"/>
      <c r="T22" s="685"/>
      <c r="U22" s="685"/>
      <c r="V22" s="685"/>
      <c r="W22" s="686"/>
    </row>
    <row r="23" spans="2:24" s="5" customFormat="1" ht="25.5" customHeight="1" x14ac:dyDescent="0.15">
      <c r="B23" s="678"/>
      <c r="C23" s="694" t="s">
        <v>14</v>
      </c>
      <c r="D23" s="694"/>
      <c r="E23" s="7" t="s">
        <v>56</v>
      </c>
      <c r="F23" s="687"/>
      <c r="G23" s="688"/>
      <c r="H23" s="688"/>
      <c r="I23" s="688"/>
      <c r="J23" s="688"/>
      <c r="K23" s="688"/>
      <c r="L23" s="689"/>
      <c r="M23" s="678"/>
      <c r="N23" s="694" t="s">
        <v>14</v>
      </c>
      <c r="O23" s="694"/>
      <c r="P23" s="7" t="s">
        <v>56</v>
      </c>
      <c r="Q23" s="684"/>
      <c r="R23" s="685"/>
      <c r="S23" s="685"/>
      <c r="T23" s="685"/>
      <c r="U23" s="685"/>
      <c r="V23" s="685"/>
      <c r="W23" s="686"/>
    </row>
    <row r="24" spans="2:24" s="5" customFormat="1" ht="25.5" customHeight="1" x14ac:dyDescent="0.15">
      <c r="B24" s="699" t="s">
        <v>35</v>
      </c>
      <c r="C24" s="699"/>
      <c r="D24" s="699"/>
      <c r="E24" s="708" t="s">
        <v>72</v>
      </c>
      <c r="F24" s="709"/>
      <c r="G24" s="710"/>
      <c r="H24" s="699" t="s">
        <v>43</v>
      </c>
      <c r="I24" s="699"/>
      <c r="J24" s="708" t="s">
        <v>153</v>
      </c>
      <c r="K24" s="709"/>
      <c r="L24" s="710"/>
      <c r="M24" s="699" t="s">
        <v>35</v>
      </c>
      <c r="N24" s="699"/>
      <c r="O24" s="699"/>
      <c r="P24" s="708" t="s">
        <v>155</v>
      </c>
      <c r="Q24" s="709"/>
      <c r="R24" s="710"/>
      <c r="S24" s="699" t="s">
        <v>43</v>
      </c>
      <c r="T24" s="699"/>
      <c r="U24" s="700" t="s">
        <v>88</v>
      </c>
      <c r="V24" s="700"/>
      <c r="W24" s="700"/>
    </row>
    <row r="25" spans="2:24" s="5" customFormat="1" ht="25.5" customHeight="1" x14ac:dyDescent="0.15">
      <c r="B25" s="381" t="s">
        <v>15</v>
      </c>
      <c r="C25" s="381"/>
      <c r="D25" s="381"/>
      <c r="E25" s="701" t="s">
        <v>117</v>
      </c>
      <c r="F25" s="701"/>
      <c r="G25" s="701"/>
      <c r="H25" s="437" t="s">
        <v>0</v>
      </c>
      <c r="I25" s="438"/>
      <c r="J25" s="702" t="s">
        <v>65</v>
      </c>
      <c r="K25" s="703"/>
      <c r="L25" s="704"/>
      <c r="M25" s="437" t="s">
        <v>15</v>
      </c>
      <c r="N25" s="438"/>
      <c r="O25" s="439"/>
      <c r="P25" s="705" t="s">
        <v>117</v>
      </c>
      <c r="Q25" s="701"/>
      <c r="R25" s="701"/>
      <c r="S25" s="706" t="s">
        <v>0</v>
      </c>
      <c r="T25" s="707"/>
      <c r="U25" s="702" t="s">
        <v>65</v>
      </c>
      <c r="V25" s="703"/>
      <c r="W25" s="704"/>
    </row>
    <row r="26" spans="2:24" s="5" customFormat="1" ht="39.75" customHeight="1" x14ac:dyDescent="0.15">
      <c r="B26" s="694" t="s">
        <v>36</v>
      </c>
      <c r="C26" s="694"/>
      <c r="D26" s="694"/>
      <c r="E26" s="695" t="s">
        <v>284</v>
      </c>
      <c r="F26" s="696"/>
      <c r="G26" s="696"/>
      <c r="H26" s="696"/>
      <c r="I26" s="696"/>
      <c r="J26" s="696"/>
      <c r="K26" s="696"/>
      <c r="L26" s="697"/>
      <c r="M26" s="694" t="s">
        <v>36</v>
      </c>
      <c r="N26" s="694"/>
      <c r="O26" s="694"/>
      <c r="P26" s="695" t="s">
        <v>289</v>
      </c>
      <c r="Q26" s="696"/>
      <c r="R26" s="696"/>
      <c r="S26" s="696"/>
      <c r="T26" s="696"/>
      <c r="U26" s="696"/>
      <c r="V26" s="696"/>
      <c r="W26" s="697"/>
    </row>
    <row r="27" spans="2:24" s="5" customFormat="1" ht="15" customHeight="1" x14ac:dyDescent="0.15">
      <c r="B27" s="3"/>
      <c r="C27" s="711" t="s">
        <v>44</v>
      </c>
      <c r="D27" s="712"/>
      <c r="E27" s="712"/>
      <c r="F27" s="712"/>
      <c r="G27" s="712"/>
      <c r="H27" s="712"/>
      <c r="I27" s="712"/>
      <c r="J27" s="712"/>
      <c r="K27" s="712"/>
      <c r="L27" s="712"/>
      <c r="M27" s="10"/>
      <c r="N27" s="10" t="s">
        <v>39</v>
      </c>
      <c r="O27" s="10"/>
      <c r="P27" s="10"/>
      <c r="Q27" s="10"/>
      <c r="R27" s="10"/>
      <c r="S27" s="10"/>
      <c r="T27" s="10"/>
      <c r="U27" s="10"/>
      <c r="V27" s="10"/>
      <c r="W27" s="10"/>
    </row>
    <row r="28" spans="2:24" s="5" customFormat="1" ht="15" customHeight="1" x14ac:dyDescent="0.15">
      <c r="B28" s="3"/>
      <c r="C28" s="713"/>
      <c r="D28" s="713"/>
      <c r="E28" s="713"/>
      <c r="F28" s="713"/>
      <c r="G28" s="713"/>
      <c r="H28" s="713"/>
      <c r="I28" s="713"/>
      <c r="J28" s="713"/>
      <c r="K28" s="713"/>
      <c r="L28" s="713"/>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2">
    <dataValidation type="list" allowBlank="1" showInputMessage="1" showErrorMessage="1" sqref="E8 E19 P8 P19" xr:uid="{252B9C99-1E59-4EE1-AE95-D70312564A62}">
      <formula1>INDIRECT(E7)</formula1>
    </dataValidation>
    <dataValidation type="list" allowBlank="1" showInputMessage="1" showErrorMessage="1" sqref="E7 E18 P7 P18 E9:E12 E20:E23 P9:P12 P20:P23" xr:uid="{B44EF62A-A72D-4B78-BBEB-0ACF6B569E03}">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FAFAE-F762-4B48-9CF8-C9811B6412A5}">
  <sheetPr codeName="Sheet15"/>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63</v>
      </c>
      <c r="R2" s="650" t="s">
        <v>38</v>
      </c>
      <c r="S2" s="650"/>
      <c r="T2" s="651" t="s">
        <v>800</v>
      </c>
      <c r="U2" s="651"/>
      <c r="V2" s="651"/>
      <c r="W2" s="651"/>
    </row>
    <row r="3" spans="2:23" ht="25.15" customHeight="1" x14ac:dyDescent="0.15">
      <c r="B3" s="652" t="s">
        <v>7</v>
      </c>
      <c r="C3" s="653"/>
      <c r="D3" s="653"/>
      <c r="E3" s="654" t="s">
        <v>106</v>
      </c>
      <c r="F3" s="655"/>
      <c r="G3" s="656"/>
      <c r="H3" s="657" t="s">
        <v>1</v>
      </c>
      <c r="I3" s="658"/>
      <c r="J3" s="659" t="s">
        <v>108</v>
      </c>
      <c r="K3" s="660"/>
      <c r="L3" s="661"/>
      <c r="M3" s="408" t="s">
        <v>45</v>
      </c>
      <c r="N3" s="409"/>
      <c r="O3" s="410"/>
      <c r="P3" s="662" t="s">
        <v>74</v>
      </c>
      <c r="Q3" s="662"/>
      <c r="R3" s="662"/>
      <c r="S3" s="408" t="s">
        <v>10</v>
      </c>
      <c r="T3" s="410"/>
      <c r="U3" s="665">
        <v>45638</v>
      </c>
      <c r="V3" s="666"/>
      <c r="W3" s="667"/>
    </row>
    <row r="4" spans="2:23" ht="25.15" customHeight="1" x14ac:dyDescent="0.15">
      <c r="B4" s="671" t="s">
        <v>2</v>
      </c>
      <c r="C4" s="672"/>
      <c r="D4" s="672"/>
      <c r="E4" s="673" t="s">
        <v>107</v>
      </c>
      <c r="F4" s="674"/>
      <c r="G4" s="675"/>
      <c r="H4" s="657" t="s">
        <v>6</v>
      </c>
      <c r="I4" s="658"/>
      <c r="J4" s="659" t="s">
        <v>109</v>
      </c>
      <c r="K4" s="660"/>
      <c r="L4" s="661"/>
      <c r="M4" s="411"/>
      <c r="N4" s="412"/>
      <c r="O4" s="413"/>
      <c r="P4" s="676" t="s">
        <v>75</v>
      </c>
      <c r="Q4" s="676"/>
      <c r="R4" s="676"/>
      <c r="S4" s="663"/>
      <c r="T4" s="664"/>
      <c r="U4" s="668"/>
      <c r="V4" s="669"/>
      <c r="W4" s="670"/>
    </row>
    <row r="5" spans="2:23" s="5" customFormat="1" ht="25.5" customHeight="1" x14ac:dyDescent="0.15">
      <c r="B5" s="677" t="s">
        <v>5</v>
      </c>
      <c r="C5" s="679" t="s">
        <v>11</v>
      </c>
      <c r="D5" s="680"/>
      <c r="E5" s="9" t="s">
        <v>82</v>
      </c>
      <c r="F5" s="681"/>
      <c r="G5" s="682"/>
      <c r="H5" s="682"/>
      <c r="I5" s="682"/>
      <c r="J5" s="682"/>
      <c r="K5" s="682"/>
      <c r="L5" s="683"/>
      <c r="M5" s="677" t="s">
        <v>5</v>
      </c>
      <c r="N5" s="679" t="s">
        <v>11</v>
      </c>
      <c r="O5" s="680"/>
      <c r="P5" s="9" t="s">
        <v>82</v>
      </c>
      <c r="Q5" s="684"/>
      <c r="R5" s="685"/>
      <c r="S5" s="685"/>
      <c r="T5" s="685"/>
      <c r="U5" s="685"/>
      <c r="V5" s="685"/>
      <c r="W5" s="686"/>
    </row>
    <row r="6" spans="2:23" s="5" customFormat="1" ht="25.5" customHeight="1" x14ac:dyDescent="0.15">
      <c r="B6" s="678"/>
      <c r="C6" s="679" t="s">
        <v>18</v>
      </c>
      <c r="D6" s="680"/>
      <c r="E6" s="8">
        <v>5</v>
      </c>
      <c r="F6" s="684"/>
      <c r="G6" s="685"/>
      <c r="H6" s="685"/>
      <c r="I6" s="685"/>
      <c r="J6" s="685"/>
      <c r="K6" s="685"/>
      <c r="L6" s="686"/>
      <c r="M6" s="678"/>
      <c r="N6" s="679" t="s">
        <v>18</v>
      </c>
      <c r="O6" s="680"/>
      <c r="P6" s="8">
        <v>6</v>
      </c>
      <c r="Q6" s="684"/>
      <c r="R6" s="685"/>
      <c r="S6" s="685"/>
      <c r="T6" s="685"/>
      <c r="U6" s="685"/>
      <c r="V6" s="685"/>
      <c r="W6" s="686"/>
    </row>
    <row r="7" spans="2:23" s="5" customFormat="1" ht="25.5" customHeight="1" x14ac:dyDescent="0.15">
      <c r="B7" s="677" t="s">
        <v>3</v>
      </c>
      <c r="C7" s="679" t="s">
        <v>9</v>
      </c>
      <c r="D7" s="680"/>
      <c r="E7" s="13" t="s">
        <v>57</v>
      </c>
      <c r="F7" s="684"/>
      <c r="G7" s="685"/>
      <c r="H7" s="685"/>
      <c r="I7" s="685"/>
      <c r="J7" s="685"/>
      <c r="K7" s="685"/>
      <c r="L7" s="686"/>
      <c r="M7" s="677" t="s">
        <v>3</v>
      </c>
      <c r="N7" s="679" t="s">
        <v>9</v>
      </c>
      <c r="O7" s="680"/>
      <c r="P7" s="13" t="s">
        <v>57</v>
      </c>
      <c r="Q7" s="684"/>
      <c r="R7" s="685"/>
      <c r="S7" s="685"/>
      <c r="T7" s="685"/>
      <c r="U7" s="685"/>
      <c r="V7" s="685"/>
      <c r="W7" s="686"/>
    </row>
    <row r="8" spans="2:23" s="5" customFormat="1" ht="25.5" customHeight="1" x14ac:dyDescent="0.15">
      <c r="B8" s="690"/>
      <c r="C8" s="679" t="s">
        <v>8</v>
      </c>
      <c r="D8" s="680"/>
      <c r="E8" s="9" t="s">
        <v>154</v>
      </c>
      <c r="F8" s="684"/>
      <c r="G8" s="685"/>
      <c r="H8" s="685"/>
      <c r="I8" s="685"/>
      <c r="J8" s="685"/>
      <c r="K8" s="685"/>
      <c r="L8" s="686"/>
      <c r="M8" s="690"/>
      <c r="N8" s="679" t="s">
        <v>8</v>
      </c>
      <c r="O8" s="680"/>
      <c r="P8" s="9" t="s">
        <v>59</v>
      </c>
      <c r="Q8" s="684"/>
      <c r="R8" s="685"/>
      <c r="S8" s="685"/>
      <c r="T8" s="685"/>
      <c r="U8" s="685"/>
      <c r="V8" s="685"/>
      <c r="W8" s="686"/>
    </row>
    <row r="9" spans="2:23" s="5" customFormat="1" ht="25.5" customHeight="1" x14ac:dyDescent="0.15">
      <c r="B9" s="691" t="s">
        <v>4</v>
      </c>
      <c r="C9" s="692"/>
      <c r="D9" s="693"/>
      <c r="E9" s="12" t="s">
        <v>49</v>
      </c>
      <c r="F9" s="684"/>
      <c r="G9" s="685"/>
      <c r="H9" s="685"/>
      <c r="I9" s="685"/>
      <c r="J9" s="685"/>
      <c r="K9" s="685"/>
      <c r="L9" s="686"/>
      <c r="M9" s="691" t="s">
        <v>4</v>
      </c>
      <c r="N9" s="692"/>
      <c r="O9" s="693"/>
      <c r="P9" s="12" t="s">
        <v>49</v>
      </c>
      <c r="Q9" s="684"/>
      <c r="R9" s="685"/>
      <c r="S9" s="685"/>
      <c r="T9" s="685"/>
      <c r="U9" s="685"/>
      <c r="V9" s="685"/>
      <c r="W9" s="686"/>
    </row>
    <row r="10" spans="2:23" s="5" customFormat="1" ht="25.5" customHeight="1" x14ac:dyDescent="0.15">
      <c r="B10" s="677" t="s">
        <v>13</v>
      </c>
      <c r="C10" s="691" t="s">
        <v>34</v>
      </c>
      <c r="D10" s="693"/>
      <c r="E10" s="8" t="s">
        <v>49</v>
      </c>
      <c r="F10" s="684"/>
      <c r="G10" s="685"/>
      <c r="H10" s="685"/>
      <c r="I10" s="685"/>
      <c r="J10" s="685"/>
      <c r="K10" s="685"/>
      <c r="L10" s="686"/>
      <c r="M10" s="677" t="s">
        <v>13</v>
      </c>
      <c r="N10" s="691" t="s">
        <v>34</v>
      </c>
      <c r="O10" s="693"/>
      <c r="P10" s="8" t="s">
        <v>49</v>
      </c>
      <c r="Q10" s="684"/>
      <c r="R10" s="685"/>
      <c r="S10" s="685"/>
      <c r="T10" s="685"/>
      <c r="U10" s="685"/>
      <c r="V10" s="685"/>
      <c r="W10" s="686"/>
    </row>
    <row r="11" spans="2:23" s="5" customFormat="1" ht="25.5" customHeight="1" x14ac:dyDescent="0.15">
      <c r="B11" s="690"/>
      <c r="C11" s="691" t="s">
        <v>12</v>
      </c>
      <c r="D11" s="693"/>
      <c r="E11" s="7"/>
      <c r="F11" s="684"/>
      <c r="G11" s="685"/>
      <c r="H11" s="685"/>
      <c r="I11" s="685"/>
      <c r="J11" s="685"/>
      <c r="K11" s="685"/>
      <c r="L11" s="686"/>
      <c r="M11" s="690"/>
      <c r="N11" s="691" t="s">
        <v>12</v>
      </c>
      <c r="O11" s="693"/>
      <c r="P11" s="7"/>
      <c r="Q11" s="684"/>
      <c r="R11" s="685"/>
      <c r="S11" s="685"/>
      <c r="T11" s="685"/>
      <c r="U11" s="685"/>
      <c r="V11" s="685"/>
      <c r="W11" s="686"/>
    </row>
    <row r="12" spans="2:23" s="5" customFormat="1" ht="25.5" customHeight="1" x14ac:dyDescent="0.15">
      <c r="B12" s="678"/>
      <c r="C12" s="694" t="s">
        <v>14</v>
      </c>
      <c r="D12" s="694"/>
      <c r="E12" s="7" t="s">
        <v>56</v>
      </c>
      <c r="F12" s="687"/>
      <c r="G12" s="688"/>
      <c r="H12" s="688"/>
      <c r="I12" s="688"/>
      <c r="J12" s="688"/>
      <c r="K12" s="688"/>
      <c r="L12" s="689"/>
      <c r="M12" s="678"/>
      <c r="N12" s="694" t="s">
        <v>14</v>
      </c>
      <c r="O12" s="694"/>
      <c r="P12" s="7" t="s">
        <v>56</v>
      </c>
      <c r="Q12" s="684"/>
      <c r="R12" s="685"/>
      <c r="S12" s="685"/>
      <c r="T12" s="685"/>
      <c r="U12" s="685"/>
      <c r="V12" s="685"/>
      <c r="W12" s="686"/>
    </row>
    <row r="13" spans="2:23" s="5" customFormat="1" ht="25.5" customHeight="1" x14ac:dyDescent="0.15">
      <c r="B13" s="699" t="s">
        <v>35</v>
      </c>
      <c r="C13" s="699"/>
      <c r="D13" s="699"/>
      <c r="E13" s="708" t="s">
        <v>140</v>
      </c>
      <c r="F13" s="709"/>
      <c r="G13" s="710"/>
      <c r="H13" s="699" t="s">
        <v>43</v>
      </c>
      <c r="I13" s="699"/>
      <c r="J13" s="700" t="s">
        <v>88</v>
      </c>
      <c r="K13" s="700"/>
      <c r="L13" s="700"/>
      <c r="M13" s="699" t="s">
        <v>35</v>
      </c>
      <c r="N13" s="699"/>
      <c r="O13" s="699"/>
      <c r="P13" s="708" t="s">
        <v>156</v>
      </c>
      <c r="Q13" s="709"/>
      <c r="R13" s="710"/>
      <c r="S13" s="699" t="s">
        <v>43</v>
      </c>
      <c r="T13" s="699"/>
      <c r="U13" s="700" t="s">
        <v>86</v>
      </c>
      <c r="V13" s="700"/>
      <c r="W13" s="700"/>
    </row>
    <row r="14" spans="2:23" s="5" customFormat="1" ht="25.5" customHeight="1" x14ac:dyDescent="0.15">
      <c r="B14" s="381" t="s">
        <v>15</v>
      </c>
      <c r="C14" s="381"/>
      <c r="D14" s="381"/>
      <c r="E14" s="701" t="s">
        <v>117</v>
      </c>
      <c r="F14" s="701"/>
      <c r="G14" s="701"/>
      <c r="H14" s="437" t="s">
        <v>0</v>
      </c>
      <c r="I14" s="438"/>
      <c r="J14" s="702" t="s">
        <v>65</v>
      </c>
      <c r="K14" s="703"/>
      <c r="L14" s="704"/>
      <c r="M14" s="437" t="s">
        <v>15</v>
      </c>
      <c r="N14" s="438"/>
      <c r="O14" s="439"/>
      <c r="P14" s="705" t="s">
        <v>110</v>
      </c>
      <c r="Q14" s="701"/>
      <c r="R14" s="701"/>
      <c r="S14" s="706" t="s">
        <v>0</v>
      </c>
      <c r="T14" s="707"/>
      <c r="U14" s="702" t="s">
        <v>110</v>
      </c>
      <c r="V14" s="703"/>
      <c r="W14" s="704"/>
    </row>
    <row r="15" spans="2:23" s="5" customFormat="1" ht="39.75" customHeight="1" x14ac:dyDescent="0.15">
      <c r="B15" s="694" t="s">
        <v>36</v>
      </c>
      <c r="C15" s="694"/>
      <c r="D15" s="694"/>
      <c r="E15" s="695" t="s">
        <v>290</v>
      </c>
      <c r="F15" s="696"/>
      <c r="G15" s="696"/>
      <c r="H15" s="696"/>
      <c r="I15" s="696"/>
      <c r="J15" s="696"/>
      <c r="K15" s="696"/>
      <c r="L15" s="697"/>
      <c r="M15" s="694" t="s">
        <v>36</v>
      </c>
      <c r="N15" s="694"/>
      <c r="O15" s="694"/>
      <c r="P15" s="695" t="s">
        <v>273</v>
      </c>
      <c r="Q15" s="696"/>
      <c r="R15" s="696"/>
      <c r="S15" s="696"/>
      <c r="T15" s="696"/>
      <c r="U15" s="696"/>
      <c r="V15" s="696"/>
      <c r="W15" s="697"/>
    </row>
    <row r="16" spans="2:23" s="5" customFormat="1" ht="25.5" customHeight="1" x14ac:dyDescent="0.15">
      <c r="B16" s="698" t="s">
        <v>5</v>
      </c>
      <c r="C16" s="698" t="s">
        <v>11</v>
      </c>
      <c r="D16" s="698"/>
      <c r="E16" s="9" t="s">
        <v>82</v>
      </c>
      <c r="F16" s="681"/>
      <c r="G16" s="682"/>
      <c r="H16" s="682"/>
      <c r="I16" s="682"/>
      <c r="J16" s="682"/>
      <c r="K16" s="682"/>
      <c r="L16" s="683"/>
      <c r="M16" s="698" t="s">
        <v>5</v>
      </c>
      <c r="N16" s="698" t="s">
        <v>11</v>
      </c>
      <c r="O16" s="698"/>
      <c r="P16" s="9" t="s">
        <v>82</v>
      </c>
      <c r="Q16" s="684"/>
      <c r="R16" s="685"/>
      <c r="S16" s="685"/>
      <c r="T16" s="685"/>
      <c r="U16" s="685"/>
      <c r="V16" s="685"/>
      <c r="W16" s="686"/>
    </row>
    <row r="17" spans="2:24" s="5" customFormat="1" ht="25.5" customHeight="1" x14ac:dyDescent="0.15">
      <c r="B17" s="698"/>
      <c r="C17" s="698" t="s">
        <v>18</v>
      </c>
      <c r="D17" s="698"/>
      <c r="E17" s="8">
        <v>7</v>
      </c>
      <c r="F17" s="684"/>
      <c r="G17" s="685"/>
      <c r="H17" s="685"/>
      <c r="I17" s="685"/>
      <c r="J17" s="685"/>
      <c r="K17" s="685"/>
      <c r="L17" s="686"/>
      <c r="M17" s="698"/>
      <c r="N17" s="698" t="s">
        <v>18</v>
      </c>
      <c r="O17" s="698"/>
      <c r="P17" s="8">
        <v>8</v>
      </c>
      <c r="Q17" s="684"/>
      <c r="R17" s="685"/>
      <c r="S17" s="685"/>
      <c r="T17" s="685"/>
      <c r="U17" s="685"/>
      <c r="V17" s="685"/>
      <c r="W17" s="686"/>
    </row>
    <row r="18" spans="2:24" s="5" customFormat="1" ht="25.5" customHeight="1" x14ac:dyDescent="0.15">
      <c r="B18" s="698" t="s">
        <v>3</v>
      </c>
      <c r="C18" s="698" t="s">
        <v>9</v>
      </c>
      <c r="D18" s="698"/>
      <c r="E18" s="13" t="s">
        <v>57</v>
      </c>
      <c r="F18" s="684"/>
      <c r="G18" s="685"/>
      <c r="H18" s="685"/>
      <c r="I18" s="685"/>
      <c r="J18" s="685"/>
      <c r="K18" s="685"/>
      <c r="L18" s="686"/>
      <c r="M18" s="698" t="s">
        <v>3</v>
      </c>
      <c r="N18" s="698" t="s">
        <v>9</v>
      </c>
      <c r="O18" s="698"/>
      <c r="P18" s="13" t="s">
        <v>57</v>
      </c>
      <c r="Q18" s="684"/>
      <c r="R18" s="685"/>
      <c r="S18" s="685"/>
      <c r="T18" s="685"/>
      <c r="U18" s="685"/>
      <c r="V18" s="685"/>
      <c r="W18" s="686"/>
    </row>
    <row r="19" spans="2:24" s="5" customFormat="1" ht="25.5" customHeight="1" x14ac:dyDescent="0.15">
      <c r="B19" s="698"/>
      <c r="C19" s="698" t="s">
        <v>8</v>
      </c>
      <c r="D19" s="698"/>
      <c r="E19" s="9" t="s">
        <v>59</v>
      </c>
      <c r="F19" s="684"/>
      <c r="G19" s="685"/>
      <c r="H19" s="685"/>
      <c r="I19" s="685"/>
      <c r="J19" s="685"/>
      <c r="K19" s="685"/>
      <c r="L19" s="686"/>
      <c r="M19" s="698"/>
      <c r="N19" s="698" t="s">
        <v>8</v>
      </c>
      <c r="O19" s="698"/>
      <c r="P19" s="9" t="s">
        <v>59</v>
      </c>
      <c r="Q19" s="684"/>
      <c r="R19" s="685"/>
      <c r="S19" s="685"/>
      <c r="T19" s="685"/>
      <c r="U19" s="685"/>
      <c r="V19" s="685"/>
      <c r="W19" s="686"/>
    </row>
    <row r="20" spans="2:24" s="5" customFormat="1" ht="25.5" customHeight="1" x14ac:dyDescent="0.15">
      <c r="B20" s="694" t="s">
        <v>4</v>
      </c>
      <c r="C20" s="694"/>
      <c r="D20" s="694"/>
      <c r="E20" s="12" t="s">
        <v>49</v>
      </c>
      <c r="F20" s="684"/>
      <c r="G20" s="685"/>
      <c r="H20" s="685"/>
      <c r="I20" s="685"/>
      <c r="J20" s="685"/>
      <c r="K20" s="685"/>
      <c r="L20" s="686"/>
      <c r="M20" s="694" t="s">
        <v>4</v>
      </c>
      <c r="N20" s="694"/>
      <c r="O20" s="694"/>
      <c r="P20" s="12" t="s">
        <v>49</v>
      </c>
      <c r="Q20" s="684"/>
      <c r="R20" s="685"/>
      <c r="S20" s="685"/>
      <c r="T20" s="685"/>
      <c r="U20" s="685"/>
      <c r="V20" s="685"/>
      <c r="W20" s="686"/>
    </row>
    <row r="21" spans="2:24" s="5" customFormat="1" ht="25.5" customHeight="1" x14ac:dyDescent="0.15">
      <c r="B21" s="677" t="s">
        <v>13</v>
      </c>
      <c r="C21" s="694" t="s">
        <v>34</v>
      </c>
      <c r="D21" s="694"/>
      <c r="E21" s="8" t="s">
        <v>49</v>
      </c>
      <c r="F21" s="684"/>
      <c r="G21" s="685"/>
      <c r="H21" s="685"/>
      <c r="I21" s="685"/>
      <c r="J21" s="685"/>
      <c r="K21" s="685"/>
      <c r="L21" s="686"/>
      <c r="M21" s="677" t="s">
        <v>13</v>
      </c>
      <c r="N21" s="694" t="s">
        <v>34</v>
      </c>
      <c r="O21" s="694"/>
      <c r="P21" s="8" t="s">
        <v>49</v>
      </c>
      <c r="Q21" s="684"/>
      <c r="R21" s="685"/>
      <c r="S21" s="685"/>
      <c r="T21" s="685"/>
      <c r="U21" s="685"/>
      <c r="V21" s="685"/>
      <c r="W21" s="686"/>
    </row>
    <row r="22" spans="2:24" s="5" customFormat="1" ht="25.5" customHeight="1" x14ac:dyDescent="0.15">
      <c r="B22" s="690"/>
      <c r="C22" s="694" t="s">
        <v>12</v>
      </c>
      <c r="D22" s="694"/>
      <c r="E22" s="7"/>
      <c r="F22" s="684"/>
      <c r="G22" s="685"/>
      <c r="H22" s="685"/>
      <c r="I22" s="685"/>
      <c r="J22" s="685"/>
      <c r="K22" s="685"/>
      <c r="L22" s="686"/>
      <c r="M22" s="690"/>
      <c r="N22" s="694" t="s">
        <v>12</v>
      </c>
      <c r="O22" s="694"/>
      <c r="P22" s="7"/>
      <c r="Q22" s="684"/>
      <c r="R22" s="685"/>
      <c r="S22" s="685"/>
      <c r="T22" s="685"/>
      <c r="U22" s="685"/>
      <c r="V22" s="685"/>
      <c r="W22" s="686"/>
    </row>
    <row r="23" spans="2:24" s="5" customFormat="1" ht="25.5" customHeight="1" x14ac:dyDescent="0.15">
      <c r="B23" s="678"/>
      <c r="C23" s="694" t="s">
        <v>14</v>
      </c>
      <c r="D23" s="694"/>
      <c r="E23" s="7" t="s">
        <v>56</v>
      </c>
      <c r="F23" s="687"/>
      <c r="G23" s="688"/>
      <c r="H23" s="688"/>
      <c r="I23" s="688"/>
      <c r="J23" s="688"/>
      <c r="K23" s="688"/>
      <c r="L23" s="689"/>
      <c r="M23" s="678"/>
      <c r="N23" s="694" t="s">
        <v>14</v>
      </c>
      <c r="O23" s="694"/>
      <c r="P23" s="7" t="s">
        <v>56</v>
      </c>
      <c r="Q23" s="684"/>
      <c r="R23" s="685"/>
      <c r="S23" s="685"/>
      <c r="T23" s="685"/>
      <c r="U23" s="685"/>
      <c r="V23" s="685"/>
      <c r="W23" s="686"/>
    </row>
    <row r="24" spans="2:24" s="5" customFormat="1" ht="25.5" customHeight="1" x14ac:dyDescent="0.15">
      <c r="B24" s="699" t="s">
        <v>35</v>
      </c>
      <c r="C24" s="699"/>
      <c r="D24" s="699"/>
      <c r="E24" s="708" t="s">
        <v>157</v>
      </c>
      <c r="F24" s="709"/>
      <c r="G24" s="710"/>
      <c r="H24" s="699" t="s">
        <v>43</v>
      </c>
      <c r="I24" s="699"/>
      <c r="J24" s="708" t="s">
        <v>86</v>
      </c>
      <c r="K24" s="709"/>
      <c r="L24" s="710"/>
      <c r="M24" s="699" t="s">
        <v>35</v>
      </c>
      <c r="N24" s="699"/>
      <c r="O24" s="699"/>
      <c r="P24" s="708" t="s">
        <v>158</v>
      </c>
      <c r="Q24" s="709"/>
      <c r="R24" s="710"/>
      <c r="S24" s="699" t="s">
        <v>43</v>
      </c>
      <c r="T24" s="699"/>
      <c r="U24" s="700" t="s">
        <v>86</v>
      </c>
      <c r="V24" s="700"/>
      <c r="W24" s="700"/>
    </row>
    <row r="25" spans="2:24" s="5" customFormat="1" ht="25.5" customHeight="1" x14ac:dyDescent="0.15">
      <c r="B25" s="381" t="s">
        <v>15</v>
      </c>
      <c r="C25" s="381"/>
      <c r="D25" s="381"/>
      <c r="E25" s="701" t="s">
        <v>110</v>
      </c>
      <c r="F25" s="701"/>
      <c r="G25" s="701"/>
      <c r="H25" s="437" t="s">
        <v>0</v>
      </c>
      <c r="I25" s="438"/>
      <c r="J25" s="702" t="s">
        <v>110</v>
      </c>
      <c r="K25" s="703"/>
      <c r="L25" s="704"/>
      <c r="M25" s="437" t="s">
        <v>15</v>
      </c>
      <c r="N25" s="438"/>
      <c r="O25" s="439"/>
      <c r="P25" s="705" t="s">
        <v>110</v>
      </c>
      <c r="Q25" s="701"/>
      <c r="R25" s="701"/>
      <c r="S25" s="706" t="s">
        <v>0</v>
      </c>
      <c r="T25" s="707"/>
      <c r="U25" s="702" t="s">
        <v>110</v>
      </c>
      <c r="V25" s="703"/>
      <c r="W25" s="704"/>
    </row>
    <row r="26" spans="2:24" s="5" customFormat="1" ht="39.75" customHeight="1" x14ac:dyDescent="0.15">
      <c r="B26" s="694" t="s">
        <v>36</v>
      </c>
      <c r="C26" s="694"/>
      <c r="D26" s="694"/>
      <c r="E26" s="695" t="s">
        <v>291</v>
      </c>
      <c r="F26" s="696"/>
      <c r="G26" s="696"/>
      <c r="H26" s="696"/>
      <c r="I26" s="696"/>
      <c r="J26" s="696"/>
      <c r="K26" s="696"/>
      <c r="L26" s="697"/>
      <c r="M26" s="694" t="s">
        <v>36</v>
      </c>
      <c r="N26" s="694"/>
      <c r="O26" s="694"/>
      <c r="P26" s="695" t="s">
        <v>291</v>
      </c>
      <c r="Q26" s="696"/>
      <c r="R26" s="696"/>
      <c r="S26" s="696"/>
      <c r="T26" s="696"/>
      <c r="U26" s="696"/>
      <c r="V26" s="696"/>
      <c r="W26" s="697"/>
    </row>
    <row r="27" spans="2:24" s="5" customFormat="1" ht="15" customHeight="1" x14ac:dyDescent="0.15">
      <c r="B27" s="3"/>
      <c r="C27" s="711" t="s">
        <v>44</v>
      </c>
      <c r="D27" s="712"/>
      <c r="E27" s="712"/>
      <c r="F27" s="712"/>
      <c r="G27" s="712"/>
      <c r="H27" s="712"/>
      <c r="I27" s="712"/>
      <c r="J27" s="712"/>
      <c r="K27" s="712"/>
      <c r="L27" s="712"/>
      <c r="M27" s="10"/>
      <c r="N27" s="10" t="s">
        <v>39</v>
      </c>
      <c r="O27" s="10"/>
      <c r="P27" s="10"/>
      <c r="Q27" s="10"/>
      <c r="R27" s="10"/>
      <c r="S27" s="10"/>
      <c r="T27" s="10"/>
      <c r="U27" s="10"/>
      <c r="V27" s="10"/>
      <c r="W27" s="10"/>
    </row>
    <row r="28" spans="2:24" s="5" customFormat="1" ht="15" customHeight="1" x14ac:dyDescent="0.15">
      <c r="B28" s="3"/>
      <c r="C28" s="713"/>
      <c r="D28" s="713"/>
      <c r="E28" s="713"/>
      <c r="F28" s="713"/>
      <c r="G28" s="713"/>
      <c r="H28" s="713"/>
      <c r="I28" s="713"/>
      <c r="J28" s="713"/>
      <c r="K28" s="713"/>
      <c r="L28" s="713"/>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2">
    <dataValidation type="list" allowBlank="1" showInputMessage="1" showErrorMessage="1" sqref="E8 E19 P8 P19" xr:uid="{32D79D53-2701-41D9-8CC9-FDE28AE3AAE3}">
      <formula1>INDIRECT(E7)</formula1>
    </dataValidation>
    <dataValidation type="list" allowBlank="1" showInputMessage="1" showErrorMessage="1" sqref="E7 E18 P7 P18 E9:E12 E20:E23 P9:P12 P20:P23" xr:uid="{D1E33E36-A3E4-492E-9914-A713F9EA8B75}">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0693D-8245-4066-8EA6-789E602D57CA}">
  <sheetPr codeName="Sheet16"/>
  <dimension ref="B1:X31"/>
  <sheetViews>
    <sheetView showGridLines="0" showZeros="0" view="pageBreakPreview" zoomScale="85" zoomScaleNormal="70" zoomScaleSheetLayoutView="85" workbookViewId="0">
      <selection activeCell="E16" sqref="E16"/>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63</v>
      </c>
      <c r="R2" s="650" t="s">
        <v>38</v>
      </c>
      <c r="S2" s="650"/>
      <c r="T2" s="651" t="s">
        <v>800</v>
      </c>
      <c r="U2" s="651"/>
      <c r="V2" s="651"/>
      <c r="W2" s="651"/>
    </row>
    <row r="3" spans="2:23" ht="25.15" customHeight="1" x14ac:dyDescent="0.15">
      <c r="B3" s="652" t="s">
        <v>7</v>
      </c>
      <c r="C3" s="653"/>
      <c r="D3" s="653"/>
      <c r="E3" s="654" t="s">
        <v>106</v>
      </c>
      <c r="F3" s="655"/>
      <c r="G3" s="656"/>
      <c r="H3" s="657" t="s">
        <v>1</v>
      </c>
      <c r="I3" s="658"/>
      <c r="J3" s="659" t="s">
        <v>108</v>
      </c>
      <c r="K3" s="660"/>
      <c r="L3" s="661"/>
      <c r="M3" s="408" t="s">
        <v>45</v>
      </c>
      <c r="N3" s="409"/>
      <c r="O3" s="410"/>
      <c r="P3" s="662" t="s">
        <v>74</v>
      </c>
      <c r="Q3" s="662"/>
      <c r="R3" s="662"/>
      <c r="S3" s="408" t="s">
        <v>10</v>
      </c>
      <c r="T3" s="410"/>
      <c r="U3" s="665">
        <v>45638</v>
      </c>
      <c r="V3" s="666"/>
      <c r="W3" s="667"/>
    </row>
    <row r="4" spans="2:23" ht="25.15" customHeight="1" x14ac:dyDescent="0.15">
      <c r="B4" s="671" t="s">
        <v>2</v>
      </c>
      <c r="C4" s="672"/>
      <c r="D4" s="672"/>
      <c r="E4" s="673" t="s">
        <v>107</v>
      </c>
      <c r="F4" s="674"/>
      <c r="G4" s="675"/>
      <c r="H4" s="657" t="s">
        <v>6</v>
      </c>
      <c r="I4" s="658"/>
      <c r="J4" s="659" t="s">
        <v>109</v>
      </c>
      <c r="K4" s="660"/>
      <c r="L4" s="661"/>
      <c r="M4" s="411"/>
      <c r="N4" s="412"/>
      <c r="O4" s="413"/>
      <c r="P4" s="676" t="s">
        <v>75</v>
      </c>
      <c r="Q4" s="676"/>
      <c r="R4" s="676"/>
      <c r="S4" s="663"/>
      <c r="T4" s="664"/>
      <c r="U4" s="668"/>
      <c r="V4" s="669"/>
      <c r="W4" s="670"/>
    </row>
    <row r="5" spans="2:23" s="5" customFormat="1" ht="25.5" customHeight="1" x14ac:dyDescent="0.15">
      <c r="B5" s="677" t="s">
        <v>5</v>
      </c>
      <c r="C5" s="679" t="s">
        <v>11</v>
      </c>
      <c r="D5" s="680"/>
      <c r="E5" s="9" t="s">
        <v>82</v>
      </c>
      <c r="F5" s="681"/>
      <c r="G5" s="682"/>
      <c r="H5" s="682"/>
      <c r="I5" s="682"/>
      <c r="J5" s="682"/>
      <c r="K5" s="682"/>
      <c r="L5" s="683"/>
      <c r="M5" s="677" t="s">
        <v>5</v>
      </c>
      <c r="N5" s="679" t="s">
        <v>11</v>
      </c>
      <c r="O5" s="680"/>
      <c r="P5" s="9" t="s">
        <v>83</v>
      </c>
      <c r="Q5" s="684"/>
      <c r="R5" s="685"/>
      <c r="S5" s="685"/>
      <c r="T5" s="685"/>
      <c r="U5" s="685"/>
      <c r="V5" s="685"/>
      <c r="W5" s="686"/>
    </row>
    <row r="6" spans="2:23" s="5" customFormat="1" ht="25.5" customHeight="1" x14ac:dyDescent="0.15">
      <c r="B6" s="678"/>
      <c r="C6" s="679" t="s">
        <v>18</v>
      </c>
      <c r="D6" s="680"/>
      <c r="E6" s="8">
        <v>9</v>
      </c>
      <c r="F6" s="684"/>
      <c r="G6" s="685"/>
      <c r="H6" s="685"/>
      <c r="I6" s="685"/>
      <c r="J6" s="685"/>
      <c r="K6" s="685"/>
      <c r="L6" s="686"/>
      <c r="M6" s="678"/>
      <c r="N6" s="679" t="s">
        <v>18</v>
      </c>
      <c r="O6" s="680"/>
      <c r="P6" s="8">
        <v>1</v>
      </c>
      <c r="Q6" s="684"/>
      <c r="R6" s="685"/>
      <c r="S6" s="685"/>
      <c r="T6" s="685"/>
      <c r="U6" s="685"/>
      <c r="V6" s="685"/>
      <c r="W6" s="686"/>
    </row>
    <row r="7" spans="2:23" s="5" customFormat="1" ht="25.5" customHeight="1" x14ac:dyDescent="0.15">
      <c r="B7" s="677" t="s">
        <v>3</v>
      </c>
      <c r="C7" s="679" t="s">
        <v>9</v>
      </c>
      <c r="D7" s="680"/>
      <c r="E7" s="13" t="s">
        <v>67</v>
      </c>
      <c r="F7" s="684"/>
      <c r="G7" s="685"/>
      <c r="H7" s="685"/>
      <c r="I7" s="685"/>
      <c r="J7" s="685"/>
      <c r="K7" s="685"/>
      <c r="L7" s="686"/>
      <c r="M7" s="677" t="s">
        <v>3</v>
      </c>
      <c r="N7" s="679" t="s">
        <v>9</v>
      </c>
      <c r="O7" s="680"/>
      <c r="P7" s="13" t="s">
        <v>57</v>
      </c>
      <c r="Q7" s="684"/>
      <c r="R7" s="685"/>
      <c r="S7" s="685"/>
      <c r="T7" s="685"/>
      <c r="U7" s="685"/>
      <c r="V7" s="685"/>
      <c r="W7" s="686"/>
    </row>
    <row r="8" spans="2:23" s="5" customFormat="1" ht="25.5" customHeight="1" x14ac:dyDescent="0.15">
      <c r="B8" s="690"/>
      <c r="C8" s="679" t="s">
        <v>8</v>
      </c>
      <c r="D8" s="680"/>
      <c r="E8" s="9" t="s">
        <v>71</v>
      </c>
      <c r="F8" s="684"/>
      <c r="G8" s="685"/>
      <c r="H8" s="685"/>
      <c r="I8" s="685"/>
      <c r="J8" s="685"/>
      <c r="K8" s="685"/>
      <c r="L8" s="686"/>
      <c r="M8" s="690"/>
      <c r="N8" s="679" t="s">
        <v>8</v>
      </c>
      <c r="O8" s="680"/>
      <c r="P8" s="9" t="s">
        <v>160</v>
      </c>
      <c r="Q8" s="684"/>
      <c r="R8" s="685"/>
      <c r="S8" s="685"/>
      <c r="T8" s="685"/>
      <c r="U8" s="685"/>
      <c r="V8" s="685"/>
      <c r="W8" s="686"/>
    </row>
    <row r="9" spans="2:23" s="5" customFormat="1" ht="25.5" customHeight="1" x14ac:dyDescent="0.15">
      <c r="B9" s="691" t="s">
        <v>4</v>
      </c>
      <c r="C9" s="692"/>
      <c r="D9" s="693"/>
      <c r="E9" s="12" t="s">
        <v>50</v>
      </c>
      <c r="F9" s="684"/>
      <c r="G9" s="685"/>
      <c r="H9" s="685"/>
      <c r="I9" s="685"/>
      <c r="J9" s="685"/>
      <c r="K9" s="685"/>
      <c r="L9" s="686"/>
      <c r="M9" s="691" t="s">
        <v>4</v>
      </c>
      <c r="N9" s="692"/>
      <c r="O9" s="693"/>
      <c r="P9" s="12" t="s">
        <v>51</v>
      </c>
      <c r="Q9" s="684"/>
      <c r="R9" s="685"/>
      <c r="S9" s="685"/>
      <c r="T9" s="685"/>
      <c r="U9" s="685"/>
      <c r="V9" s="685"/>
      <c r="W9" s="686"/>
    </row>
    <row r="10" spans="2:23" s="5" customFormat="1" ht="25.5" customHeight="1" x14ac:dyDescent="0.15">
      <c r="B10" s="677" t="s">
        <v>13</v>
      </c>
      <c r="C10" s="691" t="s">
        <v>34</v>
      </c>
      <c r="D10" s="693"/>
      <c r="E10" s="8" t="s">
        <v>49</v>
      </c>
      <c r="F10" s="684"/>
      <c r="G10" s="685"/>
      <c r="H10" s="685"/>
      <c r="I10" s="685"/>
      <c r="J10" s="685"/>
      <c r="K10" s="685"/>
      <c r="L10" s="686"/>
      <c r="M10" s="677" t="s">
        <v>13</v>
      </c>
      <c r="N10" s="691" t="s">
        <v>34</v>
      </c>
      <c r="O10" s="693"/>
      <c r="P10" s="8" t="s">
        <v>49</v>
      </c>
      <c r="Q10" s="684"/>
      <c r="R10" s="685"/>
      <c r="S10" s="685"/>
      <c r="T10" s="685"/>
      <c r="U10" s="685"/>
      <c r="V10" s="685"/>
      <c r="W10" s="686"/>
    </row>
    <row r="11" spans="2:23" s="5" customFormat="1" ht="25.5" customHeight="1" x14ac:dyDescent="0.15">
      <c r="B11" s="690"/>
      <c r="C11" s="691" t="s">
        <v>12</v>
      </c>
      <c r="D11" s="693"/>
      <c r="E11" s="7"/>
      <c r="F11" s="684"/>
      <c r="G11" s="685"/>
      <c r="H11" s="685"/>
      <c r="I11" s="685"/>
      <c r="J11" s="685"/>
      <c r="K11" s="685"/>
      <c r="L11" s="686"/>
      <c r="M11" s="690"/>
      <c r="N11" s="691" t="s">
        <v>12</v>
      </c>
      <c r="O11" s="693"/>
      <c r="P11" s="7"/>
      <c r="Q11" s="684"/>
      <c r="R11" s="685"/>
      <c r="S11" s="685"/>
      <c r="T11" s="685"/>
      <c r="U11" s="685"/>
      <c r="V11" s="685"/>
      <c r="W11" s="686"/>
    </row>
    <row r="12" spans="2:23" s="5" customFormat="1" ht="25.5" customHeight="1" x14ac:dyDescent="0.15">
      <c r="B12" s="678"/>
      <c r="C12" s="694" t="s">
        <v>14</v>
      </c>
      <c r="D12" s="694"/>
      <c r="E12" s="7" t="s">
        <v>331</v>
      </c>
      <c r="F12" s="687"/>
      <c r="G12" s="688"/>
      <c r="H12" s="688"/>
      <c r="I12" s="688"/>
      <c r="J12" s="688"/>
      <c r="K12" s="688"/>
      <c r="L12" s="689"/>
      <c r="M12" s="678"/>
      <c r="N12" s="694" t="s">
        <v>14</v>
      </c>
      <c r="O12" s="694"/>
      <c r="P12" s="7" t="s">
        <v>61</v>
      </c>
      <c r="Q12" s="684"/>
      <c r="R12" s="685"/>
      <c r="S12" s="685"/>
      <c r="T12" s="685"/>
      <c r="U12" s="685"/>
      <c r="V12" s="685"/>
      <c r="W12" s="686"/>
    </row>
    <row r="13" spans="2:23" s="5" customFormat="1" ht="25.5" customHeight="1" x14ac:dyDescent="0.15">
      <c r="B13" s="699" t="s">
        <v>35</v>
      </c>
      <c r="C13" s="699"/>
      <c r="D13" s="699"/>
      <c r="E13" s="708" t="s">
        <v>159</v>
      </c>
      <c r="F13" s="709"/>
      <c r="G13" s="710"/>
      <c r="H13" s="699" t="s">
        <v>43</v>
      </c>
      <c r="I13" s="699"/>
      <c r="J13" s="700" t="s">
        <v>86</v>
      </c>
      <c r="K13" s="700"/>
      <c r="L13" s="700"/>
      <c r="M13" s="699" t="s">
        <v>35</v>
      </c>
      <c r="N13" s="699"/>
      <c r="O13" s="699"/>
      <c r="P13" s="708" t="s">
        <v>110</v>
      </c>
      <c r="Q13" s="709"/>
      <c r="R13" s="710"/>
      <c r="S13" s="699" t="s">
        <v>43</v>
      </c>
      <c r="T13" s="699"/>
      <c r="U13" s="700" t="s">
        <v>111</v>
      </c>
      <c r="V13" s="700"/>
      <c r="W13" s="700"/>
    </row>
    <row r="14" spans="2:23" s="5" customFormat="1" ht="25.5" customHeight="1" x14ac:dyDescent="0.15">
      <c r="B14" s="381" t="s">
        <v>15</v>
      </c>
      <c r="C14" s="381"/>
      <c r="D14" s="381"/>
      <c r="E14" s="701" t="s">
        <v>110</v>
      </c>
      <c r="F14" s="701"/>
      <c r="G14" s="701"/>
      <c r="H14" s="437" t="s">
        <v>0</v>
      </c>
      <c r="I14" s="438"/>
      <c r="J14" s="702" t="s">
        <v>110</v>
      </c>
      <c r="K14" s="703"/>
      <c r="L14" s="704"/>
      <c r="M14" s="437" t="s">
        <v>15</v>
      </c>
      <c r="N14" s="438"/>
      <c r="O14" s="439"/>
      <c r="P14" s="705" t="s">
        <v>115</v>
      </c>
      <c r="Q14" s="701"/>
      <c r="R14" s="701"/>
      <c r="S14" s="706" t="s">
        <v>0</v>
      </c>
      <c r="T14" s="707"/>
      <c r="U14" s="702" t="s">
        <v>113</v>
      </c>
      <c r="V14" s="703"/>
      <c r="W14" s="704"/>
    </row>
    <row r="15" spans="2:23" s="5" customFormat="1" ht="39.75" customHeight="1" x14ac:dyDescent="0.15">
      <c r="B15" s="694" t="s">
        <v>36</v>
      </c>
      <c r="C15" s="694"/>
      <c r="D15" s="694"/>
      <c r="E15" s="695" t="s">
        <v>333</v>
      </c>
      <c r="F15" s="696"/>
      <c r="G15" s="696"/>
      <c r="H15" s="696"/>
      <c r="I15" s="696"/>
      <c r="J15" s="696"/>
      <c r="K15" s="696"/>
      <c r="L15" s="697"/>
      <c r="M15" s="694" t="s">
        <v>36</v>
      </c>
      <c r="N15" s="694"/>
      <c r="O15" s="694"/>
      <c r="P15" s="695" t="s">
        <v>292</v>
      </c>
      <c r="Q15" s="696"/>
      <c r="R15" s="696"/>
      <c r="S15" s="696"/>
      <c r="T15" s="696"/>
      <c r="U15" s="696"/>
      <c r="V15" s="696"/>
      <c r="W15" s="697"/>
    </row>
    <row r="16" spans="2:23" s="5" customFormat="1" ht="25.5" customHeight="1" x14ac:dyDescent="0.15">
      <c r="B16" s="698" t="s">
        <v>5</v>
      </c>
      <c r="C16" s="698" t="s">
        <v>11</v>
      </c>
      <c r="D16" s="698"/>
      <c r="E16" s="9" t="s">
        <v>83</v>
      </c>
      <c r="F16" s="681"/>
      <c r="G16" s="682"/>
      <c r="H16" s="682"/>
      <c r="I16" s="682"/>
      <c r="J16" s="682"/>
      <c r="K16" s="682"/>
      <c r="L16" s="683"/>
      <c r="M16" s="698" t="s">
        <v>5</v>
      </c>
      <c r="N16" s="698" t="s">
        <v>11</v>
      </c>
      <c r="O16" s="698"/>
      <c r="P16" s="9" t="s">
        <v>83</v>
      </c>
      <c r="Q16" s="684"/>
      <c r="R16" s="685"/>
      <c r="S16" s="685"/>
      <c r="T16" s="685"/>
      <c r="U16" s="685"/>
      <c r="V16" s="685"/>
      <c r="W16" s="686"/>
    </row>
    <row r="17" spans="2:24" s="5" customFormat="1" ht="25.5" customHeight="1" x14ac:dyDescent="0.15">
      <c r="B17" s="698"/>
      <c r="C17" s="698" t="s">
        <v>18</v>
      </c>
      <c r="D17" s="698"/>
      <c r="E17" s="8">
        <v>2</v>
      </c>
      <c r="F17" s="684"/>
      <c r="G17" s="685"/>
      <c r="H17" s="685"/>
      <c r="I17" s="685"/>
      <c r="J17" s="685"/>
      <c r="K17" s="685"/>
      <c r="L17" s="686"/>
      <c r="M17" s="698"/>
      <c r="N17" s="698" t="s">
        <v>18</v>
      </c>
      <c r="O17" s="698"/>
      <c r="P17" s="8">
        <v>3</v>
      </c>
      <c r="Q17" s="684"/>
      <c r="R17" s="685"/>
      <c r="S17" s="685"/>
      <c r="T17" s="685"/>
      <c r="U17" s="685"/>
      <c r="V17" s="685"/>
      <c r="W17" s="686"/>
    </row>
    <row r="18" spans="2:24" s="5" customFormat="1" ht="25.5" customHeight="1" x14ac:dyDescent="0.15">
      <c r="B18" s="698" t="s">
        <v>3</v>
      </c>
      <c r="C18" s="698" t="s">
        <v>9</v>
      </c>
      <c r="D18" s="698"/>
      <c r="E18" s="13" t="s">
        <v>57</v>
      </c>
      <c r="F18" s="684"/>
      <c r="G18" s="685"/>
      <c r="H18" s="685"/>
      <c r="I18" s="685"/>
      <c r="J18" s="685"/>
      <c r="K18" s="685"/>
      <c r="L18" s="686"/>
      <c r="M18" s="698" t="s">
        <v>3</v>
      </c>
      <c r="N18" s="698" t="s">
        <v>9</v>
      </c>
      <c r="O18" s="698"/>
      <c r="P18" s="13" t="s">
        <v>57</v>
      </c>
      <c r="Q18" s="684"/>
      <c r="R18" s="685"/>
      <c r="S18" s="685"/>
      <c r="T18" s="685"/>
      <c r="U18" s="685"/>
      <c r="V18" s="685"/>
      <c r="W18" s="686"/>
    </row>
    <row r="19" spans="2:24" s="5" customFormat="1" ht="25.5" customHeight="1" x14ac:dyDescent="0.15">
      <c r="B19" s="698"/>
      <c r="C19" s="698" t="s">
        <v>8</v>
      </c>
      <c r="D19" s="698"/>
      <c r="E19" s="9" t="s">
        <v>123</v>
      </c>
      <c r="F19" s="684"/>
      <c r="G19" s="685"/>
      <c r="H19" s="685"/>
      <c r="I19" s="685"/>
      <c r="J19" s="685"/>
      <c r="K19" s="685"/>
      <c r="L19" s="686"/>
      <c r="M19" s="698"/>
      <c r="N19" s="698" t="s">
        <v>8</v>
      </c>
      <c r="O19" s="698"/>
      <c r="P19" s="9" t="s">
        <v>123</v>
      </c>
      <c r="Q19" s="684"/>
      <c r="R19" s="685"/>
      <c r="S19" s="685"/>
      <c r="T19" s="685"/>
      <c r="U19" s="685"/>
      <c r="V19" s="685"/>
      <c r="W19" s="686"/>
    </row>
    <row r="20" spans="2:24" s="5" customFormat="1" ht="25.5" customHeight="1" x14ac:dyDescent="0.15">
      <c r="B20" s="694" t="s">
        <v>4</v>
      </c>
      <c r="C20" s="694"/>
      <c r="D20" s="694"/>
      <c r="E20" s="12" t="s">
        <v>47</v>
      </c>
      <c r="F20" s="684"/>
      <c r="G20" s="685"/>
      <c r="H20" s="685"/>
      <c r="I20" s="685"/>
      <c r="J20" s="685"/>
      <c r="K20" s="685"/>
      <c r="L20" s="686"/>
      <c r="M20" s="694" t="s">
        <v>4</v>
      </c>
      <c r="N20" s="694"/>
      <c r="O20" s="694"/>
      <c r="P20" s="12" t="s">
        <v>47</v>
      </c>
      <c r="Q20" s="684"/>
      <c r="R20" s="685"/>
      <c r="S20" s="685"/>
      <c r="T20" s="685"/>
      <c r="U20" s="685"/>
      <c r="V20" s="685"/>
      <c r="W20" s="686"/>
    </row>
    <row r="21" spans="2:24" s="5" customFormat="1" ht="25.5" customHeight="1" x14ac:dyDescent="0.15">
      <c r="B21" s="677" t="s">
        <v>13</v>
      </c>
      <c r="C21" s="694" t="s">
        <v>34</v>
      </c>
      <c r="D21" s="694"/>
      <c r="E21" s="8" t="s">
        <v>54</v>
      </c>
      <c r="F21" s="684"/>
      <c r="G21" s="685"/>
      <c r="H21" s="685"/>
      <c r="I21" s="685"/>
      <c r="J21" s="685"/>
      <c r="K21" s="685"/>
      <c r="L21" s="686"/>
      <c r="M21" s="677" t="s">
        <v>13</v>
      </c>
      <c r="N21" s="694" t="s">
        <v>34</v>
      </c>
      <c r="O21" s="694"/>
      <c r="P21" s="8" t="s">
        <v>54</v>
      </c>
      <c r="Q21" s="684"/>
      <c r="R21" s="685"/>
      <c r="S21" s="685"/>
      <c r="T21" s="685"/>
      <c r="U21" s="685"/>
      <c r="V21" s="685"/>
      <c r="W21" s="686"/>
    </row>
    <row r="22" spans="2:24" s="5" customFormat="1" ht="25.5" customHeight="1" x14ac:dyDescent="0.15">
      <c r="B22" s="690"/>
      <c r="C22" s="694" t="s">
        <v>12</v>
      </c>
      <c r="D22" s="694"/>
      <c r="E22" s="7"/>
      <c r="F22" s="684"/>
      <c r="G22" s="685"/>
      <c r="H22" s="685"/>
      <c r="I22" s="685"/>
      <c r="J22" s="685"/>
      <c r="K22" s="685"/>
      <c r="L22" s="686"/>
      <c r="M22" s="690"/>
      <c r="N22" s="694" t="s">
        <v>12</v>
      </c>
      <c r="O22" s="694"/>
      <c r="P22" s="7"/>
      <c r="Q22" s="684"/>
      <c r="R22" s="685"/>
      <c r="S22" s="685"/>
      <c r="T22" s="685"/>
      <c r="U22" s="685"/>
      <c r="V22" s="685"/>
      <c r="W22" s="686"/>
    </row>
    <row r="23" spans="2:24" s="5" customFormat="1" ht="25.5" customHeight="1" x14ac:dyDescent="0.15">
      <c r="B23" s="678"/>
      <c r="C23" s="694" t="s">
        <v>14</v>
      </c>
      <c r="D23" s="694"/>
      <c r="E23" s="7" t="s">
        <v>56</v>
      </c>
      <c r="F23" s="687"/>
      <c r="G23" s="688"/>
      <c r="H23" s="688"/>
      <c r="I23" s="688"/>
      <c r="J23" s="688"/>
      <c r="K23" s="688"/>
      <c r="L23" s="689"/>
      <c r="M23" s="678"/>
      <c r="N23" s="694" t="s">
        <v>14</v>
      </c>
      <c r="O23" s="694"/>
      <c r="P23" s="7" t="s">
        <v>56</v>
      </c>
      <c r="Q23" s="684"/>
      <c r="R23" s="685"/>
      <c r="S23" s="685"/>
      <c r="T23" s="685"/>
      <c r="U23" s="685"/>
      <c r="V23" s="685"/>
      <c r="W23" s="686"/>
    </row>
    <row r="24" spans="2:24" s="5" customFormat="1" ht="25.5" customHeight="1" x14ac:dyDescent="0.15">
      <c r="B24" s="699" t="s">
        <v>35</v>
      </c>
      <c r="C24" s="699"/>
      <c r="D24" s="699"/>
      <c r="E24" s="708" t="s">
        <v>161</v>
      </c>
      <c r="F24" s="709"/>
      <c r="G24" s="710"/>
      <c r="H24" s="699" t="s">
        <v>43</v>
      </c>
      <c r="I24" s="699"/>
      <c r="J24" s="708" t="s">
        <v>162</v>
      </c>
      <c r="K24" s="709"/>
      <c r="L24" s="710"/>
      <c r="M24" s="699" t="s">
        <v>35</v>
      </c>
      <c r="N24" s="699"/>
      <c r="O24" s="699"/>
      <c r="P24" s="708" t="s">
        <v>163</v>
      </c>
      <c r="Q24" s="709"/>
      <c r="R24" s="710"/>
      <c r="S24" s="699" t="s">
        <v>43</v>
      </c>
      <c r="T24" s="699"/>
      <c r="U24" s="700" t="s">
        <v>164</v>
      </c>
      <c r="V24" s="700"/>
      <c r="W24" s="700"/>
    </row>
    <row r="25" spans="2:24" s="5" customFormat="1" ht="25.5" customHeight="1" x14ac:dyDescent="0.15">
      <c r="B25" s="381" t="s">
        <v>15</v>
      </c>
      <c r="C25" s="381"/>
      <c r="D25" s="381"/>
      <c r="E25" s="701" t="s">
        <v>117</v>
      </c>
      <c r="F25" s="701"/>
      <c r="G25" s="701"/>
      <c r="H25" s="437" t="s">
        <v>0</v>
      </c>
      <c r="I25" s="438"/>
      <c r="J25" s="702" t="s">
        <v>65</v>
      </c>
      <c r="K25" s="703"/>
      <c r="L25" s="704"/>
      <c r="M25" s="437" t="s">
        <v>15</v>
      </c>
      <c r="N25" s="438"/>
      <c r="O25" s="439"/>
      <c r="P25" s="705" t="s">
        <v>117</v>
      </c>
      <c r="Q25" s="701"/>
      <c r="R25" s="701"/>
      <c r="S25" s="706" t="s">
        <v>0</v>
      </c>
      <c r="T25" s="707"/>
      <c r="U25" s="702" t="s">
        <v>65</v>
      </c>
      <c r="V25" s="703"/>
      <c r="W25" s="704"/>
    </row>
    <row r="26" spans="2:24" s="5" customFormat="1" ht="39.75" customHeight="1" x14ac:dyDescent="0.15">
      <c r="B26" s="694" t="s">
        <v>36</v>
      </c>
      <c r="C26" s="694"/>
      <c r="D26" s="694"/>
      <c r="E26" s="695" t="s">
        <v>271</v>
      </c>
      <c r="F26" s="696"/>
      <c r="G26" s="696"/>
      <c r="H26" s="696"/>
      <c r="I26" s="696"/>
      <c r="J26" s="696"/>
      <c r="K26" s="696"/>
      <c r="L26" s="697"/>
      <c r="M26" s="694" t="s">
        <v>36</v>
      </c>
      <c r="N26" s="694"/>
      <c r="O26" s="694"/>
      <c r="P26" s="695" t="s">
        <v>271</v>
      </c>
      <c r="Q26" s="696"/>
      <c r="R26" s="696"/>
      <c r="S26" s="696"/>
      <c r="T26" s="696"/>
      <c r="U26" s="696"/>
      <c r="V26" s="696"/>
      <c r="W26" s="697"/>
    </row>
    <row r="27" spans="2:24" s="5" customFormat="1" ht="15" customHeight="1" x14ac:dyDescent="0.15">
      <c r="B27" s="3"/>
      <c r="C27" s="711" t="s">
        <v>44</v>
      </c>
      <c r="D27" s="712"/>
      <c r="E27" s="712"/>
      <c r="F27" s="712"/>
      <c r="G27" s="712"/>
      <c r="H27" s="712"/>
      <c r="I27" s="712"/>
      <c r="J27" s="712"/>
      <c r="K27" s="712"/>
      <c r="L27" s="712"/>
      <c r="M27" s="10"/>
      <c r="N27" s="10" t="s">
        <v>39</v>
      </c>
      <c r="O27" s="10"/>
      <c r="P27" s="10"/>
      <c r="Q27" s="10"/>
      <c r="R27" s="10"/>
      <c r="S27" s="10"/>
      <c r="T27" s="10"/>
      <c r="U27" s="10"/>
      <c r="V27" s="10"/>
      <c r="W27" s="10"/>
    </row>
    <row r="28" spans="2:24" s="5" customFormat="1" ht="15" customHeight="1" x14ac:dyDescent="0.15">
      <c r="B28" s="3"/>
      <c r="C28" s="713"/>
      <c r="D28" s="713"/>
      <c r="E28" s="713"/>
      <c r="F28" s="713"/>
      <c r="G28" s="713"/>
      <c r="H28" s="713"/>
      <c r="I28" s="713"/>
      <c r="J28" s="713"/>
      <c r="K28" s="713"/>
      <c r="L28" s="713"/>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2">
    <dataValidation type="list" allowBlank="1" showInputMessage="1" showErrorMessage="1" sqref="E8 E19 P8 P19" xr:uid="{034AB877-ACE2-4CF7-838B-40A0D9C8FF48}">
      <formula1>INDIRECT(E7)</formula1>
    </dataValidation>
    <dataValidation type="list" allowBlank="1" showInputMessage="1" showErrorMessage="1" sqref="E7 E18 P7 P18 E9:E12 E20:E23 P9:P12 P20:P23" xr:uid="{401C279D-4F39-4B2F-A8B9-B2AB596ABC21}">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01C1C-6501-41EC-9965-2E8CA683F7AD}">
  <sheetPr codeName="Sheet17"/>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63</v>
      </c>
      <c r="R2" s="650" t="s">
        <v>38</v>
      </c>
      <c r="S2" s="650"/>
      <c r="T2" s="651" t="s">
        <v>800</v>
      </c>
      <c r="U2" s="651"/>
      <c r="V2" s="651"/>
      <c r="W2" s="651"/>
    </row>
    <row r="3" spans="2:23" ht="25.15" customHeight="1" x14ac:dyDescent="0.15">
      <c r="B3" s="652" t="s">
        <v>7</v>
      </c>
      <c r="C3" s="653"/>
      <c r="D3" s="653"/>
      <c r="E3" s="654" t="s">
        <v>106</v>
      </c>
      <c r="F3" s="655"/>
      <c r="G3" s="656"/>
      <c r="H3" s="657" t="s">
        <v>1</v>
      </c>
      <c r="I3" s="658"/>
      <c r="J3" s="659" t="s">
        <v>108</v>
      </c>
      <c r="K3" s="660"/>
      <c r="L3" s="661"/>
      <c r="M3" s="408" t="s">
        <v>45</v>
      </c>
      <c r="N3" s="409"/>
      <c r="O3" s="410"/>
      <c r="P3" s="662" t="s">
        <v>74</v>
      </c>
      <c r="Q3" s="662"/>
      <c r="R3" s="662"/>
      <c r="S3" s="408" t="s">
        <v>10</v>
      </c>
      <c r="T3" s="410"/>
      <c r="U3" s="665">
        <v>45638</v>
      </c>
      <c r="V3" s="666"/>
      <c r="W3" s="667"/>
    </row>
    <row r="4" spans="2:23" ht="25.15" customHeight="1" x14ac:dyDescent="0.15">
      <c r="B4" s="671" t="s">
        <v>2</v>
      </c>
      <c r="C4" s="672"/>
      <c r="D4" s="672"/>
      <c r="E4" s="673" t="s">
        <v>107</v>
      </c>
      <c r="F4" s="674"/>
      <c r="G4" s="675"/>
      <c r="H4" s="657" t="s">
        <v>6</v>
      </c>
      <c r="I4" s="658"/>
      <c r="J4" s="659" t="s">
        <v>109</v>
      </c>
      <c r="K4" s="660"/>
      <c r="L4" s="661"/>
      <c r="M4" s="411"/>
      <c r="N4" s="412"/>
      <c r="O4" s="413"/>
      <c r="P4" s="676" t="s">
        <v>75</v>
      </c>
      <c r="Q4" s="676"/>
      <c r="R4" s="676"/>
      <c r="S4" s="663"/>
      <c r="T4" s="664"/>
      <c r="U4" s="668"/>
      <c r="V4" s="669"/>
      <c r="W4" s="670"/>
    </row>
    <row r="5" spans="2:23" s="5" customFormat="1" ht="25.5" customHeight="1" x14ac:dyDescent="0.15">
      <c r="B5" s="677" t="s">
        <v>5</v>
      </c>
      <c r="C5" s="679" t="s">
        <v>11</v>
      </c>
      <c r="D5" s="680"/>
      <c r="E5" s="9" t="s">
        <v>83</v>
      </c>
      <c r="F5" s="681"/>
      <c r="G5" s="682"/>
      <c r="H5" s="682"/>
      <c r="I5" s="682"/>
      <c r="J5" s="682"/>
      <c r="K5" s="682"/>
      <c r="L5" s="683"/>
      <c r="M5" s="677" t="s">
        <v>5</v>
      </c>
      <c r="N5" s="679" t="s">
        <v>11</v>
      </c>
      <c r="O5" s="680"/>
      <c r="P5" s="9" t="s">
        <v>83</v>
      </c>
      <c r="Q5" s="684"/>
      <c r="R5" s="685"/>
      <c r="S5" s="685"/>
      <c r="T5" s="685"/>
      <c r="U5" s="685"/>
      <c r="V5" s="685"/>
      <c r="W5" s="686"/>
    </row>
    <row r="6" spans="2:23" s="5" customFormat="1" ht="25.5" customHeight="1" x14ac:dyDescent="0.15">
      <c r="B6" s="678"/>
      <c r="C6" s="679" t="s">
        <v>18</v>
      </c>
      <c r="D6" s="680"/>
      <c r="E6" s="8">
        <v>4</v>
      </c>
      <c r="F6" s="684"/>
      <c r="G6" s="685"/>
      <c r="H6" s="685"/>
      <c r="I6" s="685"/>
      <c r="J6" s="685"/>
      <c r="K6" s="685"/>
      <c r="L6" s="686"/>
      <c r="M6" s="678"/>
      <c r="N6" s="679" t="s">
        <v>18</v>
      </c>
      <c r="O6" s="680"/>
      <c r="P6" s="8">
        <v>5</v>
      </c>
      <c r="Q6" s="684"/>
      <c r="R6" s="685"/>
      <c r="S6" s="685"/>
      <c r="T6" s="685"/>
      <c r="U6" s="685"/>
      <c r="V6" s="685"/>
      <c r="W6" s="686"/>
    </row>
    <row r="7" spans="2:23" s="5" customFormat="1" ht="25.5" customHeight="1" x14ac:dyDescent="0.15">
      <c r="B7" s="677" t="s">
        <v>3</v>
      </c>
      <c r="C7" s="679" t="s">
        <v>9</v>
      </c>
      <c r="D7" s="680"/>
      <c r="E7" s="13" t="s">
        <v>57</v>
      </c>
      <c r="F7" s="684"/>
      <c r="G7" s="685"/>
      <c r="H7" s="685"/>
      <c r="I7" s="685"/>
      <c r="J7" s="685"/>
      <c r="K7" s="685"/>
      <c r="L7" s="686"/>
      <c r="M7" s="677" t="s">
        <v>3</v>
      </c>
      <c r="N7" s="679" t="s">
        <v>9</v>
      </c>
      <c r="O7" s="680"/>
      <c r="P7" s="13" t="s">
        <v>57</v>
      </c>
      <c r="Q7" s="684"/>
      <c r="R7" s="685"/>
      <c r="S7" s="685"/>
      <c r="T7" s="685"/>
      <c r="U7" s="685"/>
      <c r="V7" s="685"/>
      <c r="W7" s="686"/>
    </row>
    <row r="8" spans="2:23" s="5" customFormat="1" ht="25.5" customHeight="1" x14ac:dyDescent="0.15">
      <c r="B8" s="690"/>
      <c r="C8" s="679" t="s">
        <v>8</v>
      </c>
      <c r="D8" s="680"/>
      <c r="E8" s="9" t="s">
        <v>62</v>
      </c>
      <c r="F8" s="684"/>
      <c r="G8" s="685"/>
      <c r="H8" s="685"/>
      <c r="I8" s="685"/>
      <c r="J8" s="685"/>
      <c r="K8" s="685"/>
      <c r="L8" s="686"/>
      <c r="M8" s="690"/>
      <c r="N8" s="679" t="s">
        <v>8</v>
      </c>
      <c r="O8" s="680"/>
      <c r="P8" s="9" t="s">
        <v>126</v>
      </c>
      <c r="Q8" s="684"/>
      <c r="R8" s="685"/>
      <c r="S8" s="685"/>
      <c r="T8" s="685"/>
      <c r="U8" s="685"/>
      <c r="V8" s="685"/>
      <c r="W8" s="686"/>
    </row>
    <row r="9" spans="2:23" s="5" customFormat="1" ht="25.5" customHeight="1" x14ac:dyDescent="0.15">
      <c r="B9" s="691" t="s">
        <v>4</v>
      </c>
      <c r="C9" s="692"/>
      <c r="D9" s="693"/>
      <c r="E9" s="12" t="s">
        <v>48</v>
      </c>
      <c r="F9" s="684"/>
      <c r="G9" s="685"/>
      <c r="H9" s="685"/>
      <c r="I9" s="685"/>
      <c r="J9" s="685"/>
      <c r="K9" s="685"/>
      <c r="L9" s="686"/>
      <c r="M9" s="691" t="s">
        <v>4</v>
      </c>
      <c r="N9" s="692"/>
      <c r="O9" s="693"/>
      <c r="P9" s="12" t="s">
        <v>49</v>
      </c>
      <c r="Q9" s="684"/>
      <c r="R9" s="685"/>
      <c r="S9" s="685"/>
      <c r="T9" s="685"/>
      <c r="U9" s="685"/>
      <c r="V9" s="685"/>
      <c r="W9" s="686"/>
    </row>
    <row r="10" spans="2:23" s="5" customFormat="1" ht="25.5" customHeight="1" x14ac:dyDescent="0.15">
      <c r="B10" s="677" t="s">
        <v>13</v>
      </c>
      <c r="C10" s="691" t="s">
        <v>34</v>
      </c>
      <c r="D10" s="693"/>
      <c r="E10" s="8" t="s">
        <v>49</v>
      </c>
      <c r="F10" s="684"/>
      <c r="G10" s="685"/>
      <c r="H10" s="685"/>
      <c r="I10" s="685"/>
      <c r="J10" s="685"/>
      <c r="K10" s="685"/>
      <c r="L10" s="686"/>
      <c r="M10" s="677" t="s">
        <v>13</v>
      </c>
      <c r="N10" s="691" t="s">
        <v>34</v>
      </c>
      <c r="O10" s="693"/>
      <c r="P10" s="8" t="s">
        <v>49</v>
      </c>
      <c r="Q10" s="684"/>
      <c r="R10" s="685"/>
      <c r="S10" s="685"/>
      <c r="T10" s="685"/>
      <c r="U10" s="685"/>
      <c r="V10" s="685"/>
      <c r="W10" s="686"/>
    </row>
    <row r="11" spans="2:23" s="5" customFormat="1" ht="25.5" customHeight="1" x14ac:dyDescent="0.15">
      <c r="B11" s="690"/>
      <c r="C11" s="691" t="s">
        <v>12</v>
      </c>
      <c r="D11" s="693"/>
      <c r="E11" s="7"/>
      <c r="F11" s="684"/>
      <c r="G11" s="685"/>
      <c r="H11" s="685"/>
      <c r="I11" s="685"/>
      <c r="J11" s="685"/>
      <c r="K11" s="685"/>
      <c r="L11" s="686"/>
      <c r="M11" s="690"/>
      <c r="N11" s="691" t="s">
        <v>12</v>
      </c>
      <c r="O11" s="693"/>
      <c r="P11" s="7"/>
      <c r="Q11" s="684"/>
      <c r="R11" s="685"/>
      <c r="S11" s="685"/>
      <c r="T11" s="685"/>
      <c r="U11" s="685"/>
      <c r="V11" s="685"/>
      <c r="W11" s="686"/>
    </row>
    <row r="12" spans="2:23" s="5" customFormat="1" ht="25.5" customHeight="1" x14ac:dyDescent="0.15">
      <c r="B12" s="678"/>
      <c r="C12" s="694" t="s">
        <v>14</v>
      </c>
      <c r="D12" s="694"/>
      <c r="E12" s="7" t="s">
        <v>56</v>
      </c>
      <c r="F12" s="687"/>
      <c r="G12" s="688"/>
      <c r="H12" s="688"/>
      <c r="I12" s="688"/>
      <c r="J12" s="688"/>
      <c r="K12" s="688"/>
      <c r="L12" s="689"/>
      <c r="M12" s="678"/>
      <c r="N12" s="694" t="s">
        <v>14</v>
      </c>
      <c r="O12" s="694"/>
      <c r="P12" s="7" t="s">
        <v>56</v>
      </c>
      <c r="Q12" s="684"/>
      <c r="R12" s="685"/>
      <c r="S12" s="685"/>
      <c r="T12" s="685"/>
      <c r="U12" s="685"/>
      <c r="V12" s="685"/>
      <c r="W12" s="686"/>
    </row>
    <row r="13" spans="2:23" s="5" customFormat="1" ht="25.5" customHeight="1" x14ac:dyDescent="0.15">
      <c r="B13" s="699" t="s">
        <v>35</v>
      </c>
      <c r="C13" s="699"/>
      <c r="D13" s="699"/>
      <c r="E13" s="708" t="s">
        <v>165</v>
      </c>
      <c r="F13" s="709"/>
      <c r="G13" s="710"/>
      <c r="H13" s="699" t="s">
        <v>43</v>
      </c>
      <c r="I13" s="699"/>
      <c r="J13" s="700" t="s">
        <v>111</v>
      </c>
      <c r="K13" s="700"/>
      <c r="L13" s="700"/>
      <c r="M13" s="699" t="s">
        <v>35</v>
      </c>
      <c r="N13" s="699"/>
      <c r="O13" s="699"/>
      <c r="P13" s="708" t="s">
        <v>165</v>
      </c>
      <c r="Q13" s="709"/>
      <c r="R13" s="710"/>
      <c r="S13" s="699" t="s">
        <v>43</v>
      </c>
      <c r="T13" s="699"/>
      <c r="U13" s="700" t="s">
        <v>88</v>
      </c>
      <c r="V13" s="700"/>
      <c r="W13" s="700"/>
    </row>
    <row r="14" spans="2:23" s="5" customFormat="1" ht="25.5" customHeight="1" x14ac:dyDescent="0.15">
      <c r="B14" s="381" t="s">
        <v>15</v>
      </c>
      <c r="C14" s="381"/>
      <c r="D14" s="381"/>
      <c r="E14" s="701" t="s">
        <v>115</v>
      </c>
      <c r="F14" s="701"/>
      <c r="G14" s="701"/>
      <c r="H14" s="437" t="s">
        <v>0</v>
      </c>
      <c r="I14" s="438"/>
      <c r="J14" s="702" t="s">
        <v>113</v>
      </c>
      <c r="K14" s="703"/>
      <c r="L14" s="704"/>
      <c r="M14" s="437" t="s">
        <v>15</v>
      </c>
      <c r="N14" s="438"/>
      <c r="O14" s="439"/>
      <c r="P14" s="705" t="s">
        <v>117</v>
      </c>
      <c r="Q14" s="701"/>
      <c r="R14" s="701"/>
      <c r="S14" s="706" t="s">
        <v>0</v>
      </c>
      <c r="T14" s="707"/>
      <c r="U14" s="702" t="s">
        <v>65</v>
      </c>
      <c r="V14" s="703"/>
      <c r="W14" s="704"/>
    </row>
    <row r="15" spans="2:23" s="5" customFormat="1" ht="39.75" customHeight="1" x14ac:dyDescent="0.15">
      <c r="B15" s="694" t="s">
        <v>36</v>
      </c>
      <c r="C15" s="694"/>
      <c r="D15" s="694"/>
      <c r="E15" s="695" t="s">
        <v>293</v>
      </c>
      <c r="F15" s="696"/>
      <c r="G15" s="696"/>
      <c r="H15" s="696"/>
      <c r="I15" s="696"/>
      <c r="J15" s="696"/>
      <c r="K15" s="696"/>
      <c r="L15" s="697"/>
      <c r="M15" s="694" t="s">
        <v>36</v>
      </c>
      <c r="N15" s="694"/>
      <c r="O15" s="694"/>
      <c r="P15" s="695" t="s">
        <v>294</v>
      </c>
      <c r="Q15" s="696"/>
      <c r="R15" s="696"/>
      <c r="S15" s="696"/>
      <c r="T15" s="696"/>
      <c r="U15" s="696"/>
      <c r="V15" s="696"/>
      <c r="W15" s="697"/>
    </row>
    <row r="16" spans="2:23" s="5" customFormat="1" ht="25.5" customHeight="1" x14ac:dyDescent="0.15">
      <c r="B16" s="698" t="s">
        <v>5</v>
      </c>
      <c r="C16" s="698" t="s">
        <v>11</v>
      </c>
      <c r="D16" s="698"/>
      <c r="E16" s="9" t="s">
        <v>83</v>
      </c>
      <c r="F16" s="681"/>
      <c r="G16" s="682"/>
      <c r="H16" s="682"/>
      <c r="I16" s="682"/>
      <c r="J16" s="682"/>
      <c r="K16" s="682"/>
      <c r="L16" s="683"/>
      <c r="M16" s="698" t="s">
        <v>5</v>
      </c>
      <c r="N16" s="698" t="s">
        <v>11</v>
      </c>
      <c r="O16" s="698"/>
      <c r="P16" s="9" t="s">
        <v>83</v>
      </c>
      <c r="Q16" s="684"/>
      <c r="R16" s="685"/>
      <c r="S16" s="685"/>
      <c r="T16" s="685"/>
      <c r="U16" s="685"/>
      <c r="V16" s="685"/>
      <c r="W16" s="686"/>
    </row>
    <row r="17" spans="2:24" s="5" customFormat="1" ht="25.5" customHeight="1" x14ac:dyDescent="0.15">
      <c r="B17" s="698"/>
      <c r="C17" s="698" t="s">
        <v>18</v>
      </c>
      <c r="D17" s="698"/>
      <c r="E17" s="8">
        <v>6</v>
      </c>
      <c r="F17" s="684"/>
      <c r="G17" s="685"/>
      <c r="H17" s="685"/>
      <c r="I17" s="685"/>
      <c r="J17" s="685"/>
      <c r="K17" s="685"/>
      <c r="L17" s="686"/>
      <c r="M17" s="698"/>
      <c r="N17" s="698" t="s">
        <v>18</v>
      </c>
      <c r="O17" s="698"/>
      <c r="P17" s="8">
        <v>7</v>
      </c>
      <c r="Q17" s="684"/>
      <c r="R17" s="685"/>
      <c r="S17" s="685"/>
      <c r="T17" s="685"/>
      <c r="U17" s="685"/>
      <c r="V17" s="685"/>
      <c r="W17" s="686"/>
    </row>
    <row r="18" spans="2:24" s="5" customFormat="1" ht="25.5" customHeight="1" x14ac:dyDescent="0.15">
      <c r="B18" s="698" t="s">
        <v>3</v>
      </c>
      <c r="C18" s="698" t="s">
        <v>9</v>
      </c>
      <c r="D18" s="698"/>
      <c r="E18" s="13" t="s">
        <v>57</v>
      </c>
      <c r="F18" s="684"/>
      <c r="G18" s="685"/>
      <c r="H18" s="685"/>
      <c r="I18" s="685"/>
      <c r="J18" s="685"/>
      <c r="K18" s="685"/>
      <c r="L18" s="686"/>
      <c r="M18" s="698" t="s">
        <v>3</v>
      </c>
      <c r="N18" s="698" t="s">
        <v>9</v>
      </c>
      <c r="O18" s="698"/>
      <c r="P18" s="13" t="s">
        <v>57</v>
      </c>
      <c r="Q18" s="684"/>
      <c r="R18" s="685"/>
      <c r="S18" s="685"/>
      <c r="T18" s="685"/>
      <c r="U18" s="685"/>
      <c r="V18" s="685"/>
      <c r="W18" s="686"/>
    </row>
    <row r="19" spans="2:24" s="5" customFormat="1" ht="25.5" customHeight="1" x14ac:dyDescent="0.15">
      <c r="B19" s="698"/>
      <c r="C19" s="698" t="s">
        <v>8</v>
      </c>
      <c r="D19" s="698"/>
      <c r="E19" s="9" t="s">
        <v>58</v>
      </c>
      <c r="F19" s="684"/>
      <c r="G19" s="685"/>
      <c r="H19" s="685"/>
      <c r="I19" s="685"/>
      <c r="J19" s="685"/>
      <c r="K19" s="685"/>
      <c r="L19" s="686"/>
      <c r="M19" s="698"/>
      <c r="N19" s="698" t="s">
        <v>8</v>
      </c>
      <c r="O19" s="698"/>
      <c r="P19" s="9" t="s">
        <v>64</v>
      </c>
      <c r="Q19" s="684"/>
      <c r="R19" s="685"/>
      <c r="S19" s="685"/>
      <c r="T19" s="685"/>
      <c r="U19" s="685"/>
      <c r="V19" s="685"/>
      <c r="W19" s="686"/>
    </row>
    <row r="20" spans="2:24" s="5" customFormat="1" ht="25.5" customHeight="1" x14ac:dyDescent="0.15">
      <c r="B20" s="694" t="s">
        <v>4</v>
      </c>
      <c r="C20" s="694"/>
      <c r="D20" s="694"/>
      <c r="E20" s="12" t="s">
        <v>49</v>
      </c>
      <c r="F20" s="684"/>
      <c r="G20" s="685"/>
      <c r="H20" s="685"/>
      <c r="I20" s="685"/>
      <c r="J20" s="685"/>
      <c r="K20" s="685"/>
      <c r="L20" s="686"/>
      <c r="M20" s="694" t="s">
        <v>4</v>
      </c>
      <c r="N20" s="694"/>
      <c r="O20" s="694"/>
      <c r="P20" s="12" t="s">
        <v>49</v>
      </c>
      <c r="Q20" s="684"/>
      <c r="R20" s="685"/>
      <c r="S20" s="685"/>
      <c r="T20" s="685"/>
      <c r="U20" s="685"/>
      <c r="V20" s="685"/>
      <c r="W20" s="686"/>
    </row>
    <row r="21" spans="2:24" s="5" customFormat="1" ht="25.5" customHeight="1" x14ac:dyDescent="0.15">
      <c r="B21" s="677" t="s">
        <v>13</v>
      </c>
      <c r="C21" s="694" t="s">
        <v>34</v>
      </c>
      <c r="D21" s="694"/>
      <c r="E21" s="8" t="s">
        <v>49</v>
      </c>
      <c r="F21" s="684"/>
      <c r="G21" s="685"/>
      <c r="H21" s="685"/>
      <c r="I21" s="685"/>
      <c r="J21" s="685"/>
      <c r="K21" s="685"/>
      <c r="L21" s="686"/>
      <c r="M21" s="677" t="s">
        <v>13</v>
      </c>
      <c r="N21" s="694" t="s">
        <v>34</v>
      </c>
      <c r="O21" s="694"/>
      <c r="P21" s="8" t="s">
        <v>49</v>
      </c>
      <c r="Q21" s="684"/>
      <c r="R21" s="685"/>
      <c r="S21" s="685"/>
      <c r="T21" s="685"/>
      <c r="U21" s="685"/>
      <c r="V21" s="685"/>
      <c r="W21" s="686"/>
    </row>
    <row r="22" spans="2:24" s="5" customFormat="1" ht="25.5" customHeight="1" x14ac:dyDescent="0.15">
      <c r="B22" s="690"/>
      <c r="C22" s="694" t="s">
        <v>12</v>
      </c>
      <c r="D22" s="694"/>
      <c r="E22" s="7"/>
      <c r="F22" s="684"/>
      <c r="G22" s="685"/>
      <c r="H22" s="685"/>
      <c r="I22" s="685"/>
      <c r="J22" s="685"/>
      <c r="K22" s="685"/>
      <c r="L22" s="686"/>
      <c r="M22" s="690"/>
      <c r="N22" s="694" t="s">
        <v>12</v>
      </c>
      <c r="O22" s="694"/>
      <c r="P22" s="7"/>
      <c r="Q22" s="684"/>
      <c r="R22" s="685"/>
      <c r="S22" s="685"/>
      <c r="T22" s="685"/>
      <c r="U22" s="685"/>
      <c r="V22" s="685"/>
      <c r="W22" s="686"/>
    </row>
    <row r="23" spans="2:24" s="5" customFormat="1" ht="25.5" customHeight="1" x14ac:dyDescent="0.15">
      <c r="B23" s="678"/>
      <c r="C23" s="694" t="s">
        <v>14</v>
      </c>
      <c r="D23" s="694"/>
      <c r="E23" s="7" t="s">
        <v>56</v>
      </c>
      <c r="F23" s="687"/>
      <c r="G23" s="688"/>
      <c r="H23" s="688"/>
      <c r="I23" s="688"/>
      <c r="J23" s="688"/>
      <c r="K23" s="688"/>
      <c r="L23" s="689"/>
      <c r="M23" s="678"/>
      <c r="N23" s="694" t="s">
        <v>14</v>
      </c>
      <c r="O23" s="694"/>
      <c r="P23" s="7" t="s">
        <v>56</v>
      </c>
      <c r="Q23" s="684"/>
      <c r="R23" s="685"/>
      <c r="S23" s="685"/>
      <c r="T23" s="685"/>
      <c r="U23" s="685"/>
      <c r="V23" s="685"/>
      <c r="W23" s="686"/>
    </row>
    <row r="24" spans="2:24" s="5" customFormat="1" ht="25.5" customHeight="1" x14ac:dyDescent="0.15">
      <c r="B24" s="699" t="s">
        <v>35</v>
      </c>
      <c r="C24" s="699"/>
      <c r="D24" s="699"/>
      <c r="E24" s="708" t="s">
        <v>166</v>
      </c>
      <c r="F24" s="709"/>
      <c r="G24" s="710"/>
      <c r="H24" s="699" t="s">
        <v>43</v>
      </c>
      <c r="I24" s="699"/>
      <c r="J24" s="708" t="s">
        <v>88</v>
      </c>
      <c r="K24" s="709"/>
      <c r="L24" s="710"/>
      <c r="M24" s="699" t="s">
        <v>35</v>
      </c>
      <c r="N24" s="699"/>
      <c r="O24" s="699"/>
      <c r="P24" s="708" t="s">
        <v>167</v>
      </c>
      <c r="Q24" s="709"/>
      <c r="R24" s="710"/>
      <c r="S24" s="699" t="s">
        <v>43</v>
      </c>
      <c r="T24" s="699"/>
      <c r="U24" s="700" t="s">
        <v>88</v>
      </c>
      <c r="V24" s="700"/>
      <c r="W24" s="700"/>
    </row>
    <row r="25" spans="2:24" s="5" customFormat="1" ht="25.5" customHeight="1" x14ac:dyDescent="0.15">
      <c r="B25" s="381" t="s">
        <v>15</v>
      </c>
      <c r="C25" s="381"/>
      <c r="D25" s="381"/>
      <c r="E25" s="701" t="s">
        <v>117</v>
      </c>
      <c r="F25" s="701"/>
      <c r="G25" s="701"/>
      <c r="H25" s="437" t="s">
        <v>0</v>
      </c>
      <c r="I25" s="438"/>
      <c r="J25" s="702" t="s">
        <v>65</v>
      </c>
      <c r="K25" s="703"/>
      <c r="L25" s="704"/>
      <c r="M25" s="437" t="s">
        <v>15</v>
      </c>
      <c r="N25" s="438"/>
      <c r="O25" s="439"/>
      <c r="P25" s="705" t="s">
        <v>117</v>
      </c>
      <c r="Q25" s="701"/>
      <c r="R25" s="701"/>
      <c r="S25" s="706" t="s">
        <v>0</v>
      </c>
      <c r="T25" s="707"/>
      <c r="U25" s="702" t="s">
        <v>65</v>
      </c>
      <c r="V25" s="703"/>
      <c r="W25" s="704"/>
    </row>
    <row r="26" spans="2:24" s="5" customFormat="1" ht="39.75" customHeight="1" x14ac:dyDescent="0.15">
      <c r="B26" s="694" t="s">
        <v>36</v>
      </c>
      <c r="C26" s="694"/>
      <c r="D26" s="694"/>
      <c r="E26" s="695" t="s">
        <v>286</v>
      </c>
      <c r="F26" s="696"/>
      <c r="G26" s="696"/>
      <c r="H26" s="696"/>
      <c r="I26" s="696"/>
      <c r="J26" s="696"/>
      <c r="K26" s="696"/>
      <c r="L26" s="697"/>
      <c r="M26" s="694" t="s">
        <v>36</v>
      </c>
      <c r="N26" s="694"/>
      <c r="O26" s="694"/>
      <c r="P26" s="695" t="s">
        <v>295</v>
      </c>
      <c r="Q26" s="696"/>
      <c r="R26" s="696"/>
      <c r="S26" s="696"/>
      <c r="T26" s="696"/>
      <c r="U26" s="696"/>
      <c r="V26" s="696"/>
      <c r="W26" s="697"/>
    </row>
    <row r="27" spans="2:24" s="5" customFormat="1" ht="15" customHeight="1" x14ac:dyDescent="0.15">
      <c r="B27" s="3"/>
      <c r="C27" s="711" t="s">
        <v>44</v>
      </c>
      <c r="D27" s="712"/>
      <c r="E27" s="712"/>
      <c r="F27" s="712"/>
      <c r="G27" s="712"/>
      <c r="H27" s="712"/>
      <c r="I27" s="712"/>
      <c r="J27" s="712"/>
      <c r="K27" s="712"/>
      <c r="L27" s="712"/>
      <c r="M27" s="10"/>
      <c r="N27" s="10" t="s">
        <v>39</v>
      </c>
      <c r="O27" s="10"/>
      <c r="P27" s="10"/>
      <c r="Q27" s="10"/>
      <c r="R27" s="10"/>
      <c r="S27" s="10"/>
      <c r="T27" s="10"/>
      <c r="U27" s="10"/>
      <c r="V27" s="10"/>
      <c r="W27" s="10"/>
    </row>
    <row r="28" spans="2:24" s="5" customFormat="1" ht="15" customHeight="1" x14ac:dyDescent="0.15">
      <c r="B28" s="3"/>
      <c r="C28" s="713"/>
      <c r="D28" s="713"/>
      <c r="E28" s="713"/>
      <c r="F28" s="713"/>
      <c r="G28" s="713"/>
      <c r="H28" s="713"/>
      <c r="I28" s="713"/>
      <c r="J28" s="713"/>
      <c r="K28" s="713"/>
      <c r="L28" s="713"/>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2">
    <dataValidation type="list" allowBlank="1" showInputMessage="1" showErrorMessage="1" sqref="E8 E19 P8 P19" xr:uid="{1767CD0E-DF37-416C-ACDE-3C5939165C75}">
      <formula1>INDIRECT(E7)</formula1>
    </dataValidation>
    <dataValidation type="list" allowBlank="1" showInputMessage="1" showErrorMessage="1" sqref="E7 E18 P7 P18 E9:E12 E20:E23 P9:P12 P20:P23" xr:uid="{920529F8-C0BD-41E0-8429-4EA719E0EEE0}">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9ED23-C4F9-442E-BA56-946AFA45E074}">
  <sheetPr codeName="Sheet18"/>
  <dimension ref="B1:X31"/>
  <sheetViews>
    <sheetView showGridLines="0" showZeros="0" view="pageBreakPreview" topLeftCell="A8" zoomScale="85" zoomScaleNormal="70" zoomScaleSheetLayoutView="85" workbookViewId="0">
      <selection activeCell="P27" sqref="P27"/>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63</v>
      </c>
      <c r="R2" s="650" t="s">
        <v>38</v>
      </c>
      <c r="S2" s="650"/>
      <c r="T2" s="651" t="s">
        <v>800</v>
      </c>
      <c r="U2" s="651"/>
      <c r="V2" s="651"/>
      <c r="W2" s="651"/>
    </row>
    <row r="3" spans="2:23" ht="25.15" customHeight="1" x14ac:dyDescent="0.15">
      <c r="B3" s="652" t="s">
        <v>7</v>
      </c>
      <c r="C3" s="653"/>
      <c r="D3" s="653"/>
      <c r="E3" s="654" t="s">
        <v>106</v>
      </c>
      <c r="F3" s="655"/>
      <c r="G3" s="656"/>
      <c r="H3" s="657" t="s">
        <v>1</v>
      </c>
      <c r="I3" s="658"/>
      <c r="J3" s="659" t="s">
        <v>108</v>
      </c>
      <c r="K3" s="660"/>
      <c r="L3" s="661"/>
      <c r="M3" s="408" t="s">
        <v>45</v>
      </c>
      <c r="N3" s="409"/>
      <c r="O3" s="410"/>
      <c r="P3" s="662" t="s">
        <v>74</v>
      </c>
      <c r="Q3" s="662"/>
      <c r="R3" s="662"/>
      <c r="S3" s="408" t="s">
        <v>10</v>
      </c>
      <c r="T3" s="410"/>
      <c r="U3" s="665">
        <v>45638</v>
      </c>
      <c r="V3" s="666"/>
      <c r="W3" s="667"/>
    </row>
    <row r="4" spans="2:23" ht="25.15" customHeight="1" x14ac:dyDescent="0.15">
      <c r="B4" s="671" t="s">
        <v>2</v>
      </c>
      <c r="C4" s="672"/>
      <c r="D4" s="672"/>
      <c r="E4" s="673" t="s">
        <v>107</v>
      </c>
      <c r="F4" s="674"/>
      <c r="G4" s="675"/>
      <c r="H4" s="657" t="s">
        <v>6</v>
      </c>
      <c r="I4" s="658"/>
      <c r="J4" s="659" t="s">
        <v>109</v>
      </c>
      <c r="K4" s="660"/>
      <c r="L4" s="661"/>
      <c r="M4" s="411"/>
      <c r="N4" s="412"/>
      <c r="O4" s="413"/>
      <c r="P4" s="676" t="s">
        <v>75</v>
      </c>
      <c r="Q4" s="676"/>
      <c r="R4" s="676"/>
      <c r="S4" s="663"/>
      <c r="T4" s="664"/>
      <c r="U4" s="668"/>
      <c r="V4" s="669"/>
      <c r="W4" s="670"/>
    </row>
    <row r="5" spans="2:23" s="5" customFormat="1" ht="25.5" customHeight="1" x14ac:dyDescent="0.15">
      <c r="B5" s="677" t="s">
        <v>5</v>
      </c>
      <c r="C5" s="679" t="s">
        <v>11</v>
      </c>
      <c r="D5" s="680"/>
      <c r="E5" s="9" t="s">
        <v>83</v>
      </c>
      <c r="F5" s="681"/>
      <c r="G5" s="682"/>
      <c r="H5" s="682"/>
      <c r="I5" s="682"/>
      <c r="J5" s="682"/>
      <c r="K5" s="682"/>
      <c r="L5" s="683"/>
      <c r="M5" s="677" t="s">
        <v>5</v>
      </c>
      <c r="N5" s="679" t="s">
        <v>11</v>
      </c>
      <c r="O5" s="680"/>
      <c r="P5" s="9" t="s">
        <v>83</v>
      </c>
      <c r="Q5" s="684"/>
      <c r="R5" s="685"/>
      <c r="S5" s="685"/>
      <c r="T5" s="685"/>
      <c r="U5" s="685"/>
      <c r="V5" s="685"/>
      <c r="W5" s="686"/>
    </row>
    <row r="6" spans="2:23" s="5" customFormat="1" ht="25.5" customHeight="1" x14ac:dyDescent="0.15">
      <c r="B6" s="678"/>
      <c r="C6" s="679" t="s">
        <v>18</v>
      </c>
      <c r="D6" s="680"/>
      <c r="E6" s="8">
        <v>8</v>
      </c>
      <c r="F6" s="684"/>
      <c r="G6" s="685"/>
      <c r="H6" s="685"/>
      <c r="I6" s="685"/>
      <c r="J6" s="685"/>
      <c r="K6" s="685"/>
      <c r="L6" s="686"/>
      <c r="M6" s="678"/>
      <c r="N6" s="679" t="s">
        <v>18</v>
      </c>
      <c r="O6" s="680"/>
      <c r="P6" s="8">
        <v>9</v>
      </c>
      <c r="Q6" s="684"/>
      <c r="R6" s="685"/>
      <c r="S6" s="685"/>
      <c r="T6" s="685"/>
      <c r="U6" s="685"/>
      <c r="V6" s="685"/>
      <c r="W6" s="686"/>
    </row>
    <row r="7" spans="2:23" s="5" customFormat="1" ht="25.5" customHeight="1" x14ac:dyDescent="0.15">
      <c r="B7" s="677" t="s">
        <v>3</v>
      </c>
      <c r="C7" s="679" t="s">
        <v>9</v>
      </c>
      <c r="D7" s="680"/>
      <c r="E7" s="13" t="s">
        <v>57</v>
      </c>
      <c r="F7" s="684"/>
      <c r="G7" s="685"/>
      <c r="H7" s="685"/>
      <c r="I7" s="685"/>
      <c r="J7" s="685"/>
      <c r="K7" s="685"/>
      <c r="L7" s="686"/>
      <c r="M7" s="677" t="s">
        <v>3</v>
      </c>
      <c r="N7" s="679" t="s">
        <v>9</v>
      </c>
      <c r="O7" s="680"/>
      <c r="P7" s="13" t="s">
        <v>57</v>
      </c>
      <c r="Q7" s="684"/>
      <c r="R7" s="685"/>
      <c r="S7" s="685"/>
      <c r="T7" s="685"/>
      <c r="U7" s="685"/>
      <c r="V7" s="685"/>
      <c r="W7" s="686"/>
    </row>
    <row r="8" spans="2:23" s="5" customFormat="1" ht="25.5" customHeight="1" x14ac:dyDescent="0.15">
      <c r="B8" s="690"/>
      <c r="C8" s="679" t="s">
        <v>8</v>
      </c>
      <c r="D8" s="680"/>
      <c r="E8" s="9" t="s">
        <v>59</v>
      </c>
      <c r="F8" s="684"/>
      <c r="G8" s="685"/>
      <c r="H8" s="685"/>
      <c r="I8" s="685"/>
      <c r="J8" s="685"/>
      <c r="K8" s="685"/>
      <c r="L8" s="686"/>
      <c r="M8" s="690"/>
      <c r="N8" s="679" t="s">
        <v>8</v>
      </c>
      <c r="O8" s="680"/>
      <c r="P8" s="9" t="s">
        <v>60</v>
      </c>
      <c r="Q8" s="684"/>
      <c r="R8" s="685"/>
      <c r="S8" s="685"/>
      <c r="T8" s="685"/>
      <c r="U8" s="685"/>
      <c r="V8" s="685"/>
      <c r="W8" s="686"/>
    </row>
    <row r="9" spans="2:23" s="5" customFormat="1" ht="25.5" customHeight="1" x14ac:dyDescent="0.15">
      <c r="B9" s="691" t="s">
        <v>4</v>
      </c>
      <c r="C9" s="692"/>
      <c r="D9" s="693"/>
      <c r="E9" s="12" t="s">
        <v>49</v>
      </c>
      <c r="F9" s="684"/>
      <c r="G9" s="685"/>
      <c r="H9" s="685"/>
      <c r="I9" s="685"/>
      <c r="J9" s="685"/>
      <c r="K9" s="685"/>
      <c r="L9" s="686"/>
      <c r="M9" s="691" t="s">
        <v>4</v>
      </c>
      <c r="N9" s="692"/>
      <c r="O9" s="693"/>
      <c r="P9" s="12" t="s">
        <v>49</v>
      </c>
      <c r="Q9" s="684"/>
      <c r="R9" s="685"/>
      <c r="S9" s="685"/>
      <c r="T9" s="685"/>
      <c r="U9" s="685"/>
      <c r="V9" s="685"/>
      <c r="W9" s="686"/>
    </row>
    <row r="10" spans="2:23" s="5" customFormat="1" ht="25.5" customHeight="1" x14ac:dyDescent="0.15">
      <c r="B10" s="677" t="s">
        <v>13</v>
      </c>
      <c r="C10" s="691" t="s">
        <v>34</v>
      </c>
      <c r="D10" s="693"/>
      <c r="E10" s="8" t="s">
        <v>49</v>
      </c>
      <c r="F10" s="684"/>
      <c r="G10" s="685"/>
      <c r="H10" s="685"/>
      <c r="I10" s="685"/>
      <c r="J10" s="685"/>
      <c r="K10" s="685"/>
      <c r="L10" s="686"/>
      <c r="M10" s="677" t="s">
        <v>13</v>
      </c>
      <c r="N10" s="691" t="s">
        <v>34</v>
      </c>
      <c r="O10" s="693"/>
      <c r="P10" s="8" t="s">
        <v>49</v>
      </c>
      <c r="Q10" s="684"/>
      <c r="R10" s="685"/>
      <c r="S10" s="685"/>
      <c r="T10" s="685"/>
      <c r="U10" s="685"/>
      <c r="V10" s="685"/>
      <c r="W10" s="686"/>
    </row>
    <row r="11" spans="2:23" s="5" customFormat="1" ht="25.5" customHeight="1" x14ac:dyDescent="0.15">
      <c r="B11" s="690"/>
      <c r="C11" s="691" t="s">
        <v>12</v>
      </c>
      <c r="D11" s="693"/>
      <c r="E11" s="7"/>
      <c r="F11" s="684"/>
      <c r="G11" s="685"/>
      <c r="H11" s="685"/>
      <c r="I11" s="685"/>
      <c r="J11" s="685"/>
      <c r="K11" s="685"/>
      <c r="L11" s="686"/>
      <c r="M11" s="690"/>
      <c r="N11" s="691" t="s">
        <v>12</v>
      </c>
      <c r="O11" s="693"/>
      <c r="P11" s="7"/>
      <c r="Q11" s="684"/>
      <c r="R11" s="685"/>
      <c r="S11" s="685"/>
      <c r="T11" s="685"/>
      <c r="U11" s="685"/>
      <c r="V11" s="685"/>
      <c r="W11" s="686"/>
    </row>
    <row r="12" spans="2:23" s="5" customFormat="1" ht="25.5" customHeight="1" x14ac:dyDescent="0.15">
      <c r="B12" s="678"/>
      <c r="C12" s="694" t="s">
        <v>14</v>
      </c>
      <c r="D12" s="694"/>
      <c r="E12" s="7" t="s">
        <v>55</v>
      </c>
      <c r="F12" s="687"/>
      <c r="G12" s="688"/>
      <c r="H12" s="688"/>
      <c r="I12" s="688"/>
      <c r="J12" s="688"/>
      <c r="K12" s="688"/>
      <c r="L12" s="689"/>
      <c r="M12" s="678"/>
      <c r="N12" s="694" t="s">
        <v>14</v>
      </c>
      <c r="O12" s="694"/>
      <c r="P12" s="7" t="s">
        <v>55</v>
      </c>
      <c r="Q12" s="684"/>
      <c r="R12" s="685"/>
      <c r="S12" s="685"/>
      <c r="T12" s="685"/>
      <c r="U12" s="685"/>
      <c r="V12" s="685"/>
      <c r="W12" s="686"/>
    </row>
    <row r="13" spans="2:23" s="5" customFormat="1" ht="25.5" customHeight="1" x14ac:dyDescent="0.15">
      <c r="B13" s="699" t="s">
        <v>35</v>
      </c>
      <c r="C13" s="699"/>
      <c r="D13" s="699"/>
      <c r="E13" s="708" t="s">
        <v>168</v>
      </c>
      <c r="F13" s="709"/>
      <c r="G13" s="710"/>
      <c r="H13" s="699" t="s">
        <v>43</v>
      </c>
      <c r="I13" s="699"/>
      <c r="J13" s="700" t="s">
        <v>169</v>
      </c>
      <c r="K13" s="700"/>
      <c r="L13" s="700"/>
      <c r="M13" s="699" t="s">
        <v>35</v>
      </c>
      <c r="N13" s="699"/>
      <c r="O13" s="699"/>
      <c r="P13" s="708" t="s">
        <v>170</v>
      </c>
      <c r="Q13" s="709"/>
      <c r="R13" s="710"/>
      <c r="S13" s="699" t="s">
        <v>43</v>
      </c>
      <c r="T13" s="699"/>
      <c r="U13" s="700" t="s">
        <v>169</v>
      </c>
      <c r="V13" s="700"/>
      <c r="W13" s="700"/>
    </row>
    <row r="14" spans="2:23" s="5" customFormat="1" ht="25.5" customHeight="1" x14ac:dyDescent="0.15">
      <c r="B14" s="381" t="s">
        <v>15</v>
      </c>
      <c r="C14" s="381"/>
      <c r="D14" s="381"/>
      <c r="E14" s="701" t="s">
        <v>115</v>
      </c>
      <c r="F14" s="701"/>
      <c r="G14" s="701"/>
      <c r="H14" s="437" t="s">
        <v>0</v>
      </c>
      <c r="I14" s="438"/>
      <c r="J14" s="702" t="s">
        <v>66</v>
      </c>
      <c r="K14" s="703"/>
      <c r="L14" s="704"/>
      <c r="M14" s="437" t="s">
        <v>15</v>
      </c>
      <c r="N14" s="438"/>
      <c r="O14" s="439"/>
      <c r="P14" s="705" t="s">
        <v>115</v>
      </c>
      <c r="Q14" s="701"/>
      <c r="R14" s="701"/>
      <c r="S14" s="706" t="s">
        <v>0</v>
      </c>
      <c r="T14" s="707"/>
      <c r="U14" s="702" t="s">
        <v>66</v>
      </c>
      <c r="V14" s="703"/>
      <c r="W14" s="704"/>
    </row>
    <row r="15" spans="2:23" s="5" customFormat="1" ht="39.75" customHeight="1" x14ac:dyDescent="0.15">
      <c r="B15" s="694" t="s">
        <v>36</v>
      </c>
      <c r="C15" s="694"/>
      <c r="D15" s="694"/>
      <c r="E15" s="695" t="s">
        <v>283</v>
      </c>
      <c r="F15" s="696"/>
      <c r="G15" s="696"/>
      <c r="H15" s="696"/>
      <c r="I15" s="696"/>
      <c r="J15" s="696"/>
      <c r="K15" s="696"/>
      <c r="L15" s="697"/>
      <c r="M15" s="694" t="s">
        <v>36</v>
      </c>
      <c r="N15" s="694"/>
      <c r="O15" s="694"/>
      <c r="P15" s="695" t="s">
        <v>296</v>
      </c>
      <c r="Q15" s="696"/>
      <c r="R15" s="696"/>
      <c r="S15" s="696"/>
      <c r="T15" s="696"/>
      <c r="U15" s="696"/>
      <c r="V15" s="696"/>
      <c r="W15" s="697"/>
    </row>
    <row r="16" spans="2:23" s="5" customFormat="1" ht="25.5" customHeight="1" x14ac:dyDescent="0.15">
      <c r="B16" s="698" t="s">
        <v>5</v>
      </c>
      <c r="C16" s="698" t="s">
        <v>11</v>
      </c>
      <c r="D16" s="698"/>
      <c r="E16" s="9" t="s">
        <v>83</v>
      </c>
      <c r="F16" s="681"/>
      <c r="G16" s="682"/>
      <c r="H16" s="682"/>
      <c r="I16" s="682"/>
      <c r="J16" s="682"/>
      <c r="K16" s="682"/>
      <c r="L16" s="683"/>
      <c r="M16" s="698" t="s">
        <v>5</v>
      </c>
      <c r="N16" s="698" t="s">
        <v>11</v>
      </c>
      <c r="O16" s="698"/>
      <c r="P16" s="9" t="s">
        <v>83</v>
      </c>
      <c r="Q16" s="684"/>
      <c r="R16" s="685"/>
      <c r="S16" s="685"/>
      <c r="T16" s="685"/>
      <c r="U16" s="685"/>
      <c r="V16" s="685"/>
      <c r="W16" s="686"/>
    </row>
    <row r="17" spans="2:24" s="5" customFormat="1" ht="25.5" customHeight="1" x14ac:dyDescent="0.15">
      <c r="B17" s="698"/>
      <c r="C17" s="698" t="s">
        <v>18</v>
      </c>
      <c r="D17" s="698"/>
      <c r="E17" s="8">
        <v>10</v>
      </c>
      <c r="F17" s="684"/>
      <c r="G17" s="685"/>
      <c r="H17" s="685"/>
      <c r="I17" s="685"/>
      <c r="J17" s="685"/>
      <c r="K17" s="685"/>
      <c r="L17" s="686"/>
      <c r="M17" s="698"/>
      <c r="N17" s="698" t="s">
        <v>18</v>
      </c>
      <c r="O17" s="698"/>
      <c r="P17" s="8">
        <v>11</v>
      </c>
      <c r="Q17" s="684"/>
      <c r="R17" s="685"/>
      <c r="S17" s="685"/>
      <c r="T17" s="685"/>
      <c r="U17" s="685"/>
      <c r="V17" s="685"/>
      <c r="W17" s="686"/>
    </row>
    <row r="18" spans="2:24" s="5" customFormat="1" ht="25.5" customHeight="1" x14ac:dyDescent="0.15">
      <c r="B18" s="698" t="s">
        <v>3</v>
      </c>
      <c r="C18" s="698" t="s">
        <v>9</v>
      </c>
      <c r="D18" s="698"/>
      <c r="E18" s="13" t="s">
        <v>57</v>
      </c>
      <c r="F18" s="684"/>
      <c r="G18" s="685"/>
      <c r="H18" s="685"/>
      <c r="I18" s="685"/>
      <c r="J18" s="685"/>
      <c r="K18" s="685"/>
      <c r="L18" s="686"/>
      <c r="M18" s="698" t="s">
        <v>3</v>
      </c>
      <c r="N18" s="698" t="s">
        <v>9</v>
      </c>
      <c r="O18" s="698"/>
      <c r="P18" s="13" t="s">
        <v>67</v>
      </c>
      <c r="Q18" s="684"/>
      <c r="R18" s="685"/>
      <c r="S18" s="685"/>
      <c r="T18" s="685"/>
      <c r="U18" s="685"/>
      <c r="V18" s="685"/>
      <c r="W18" s="686"/>
    </row>
    <row r="19" spans="2:24" s="5" customFormat="1" ht="25.5" customHeight="1" x14ac:dyDescent="0.15">
      <c r="B19" s="698"/>
      <c r="C19" s="698" t="s">
        <v>8</v>
      </c>
      <c r="D19" s="698"/>
      <c r="E19" s="9" t="s">
        <v>123</v>
      </c>
      <c r="F19" s="684"/>
      <c r="G19" s="685"/>
      <c r="H19" s="685"/>
      <c r="I19" s="685"/>
      <c r="J19" s="685"/>
      <c r="K19" s="685"/>
      <c r="L19" s="686"/>
      <c r="M19" s="698"/>
      <c r="N19" s="698" t="s">
        <v>8</v>
      </c>
      <c r="O19" s="698"/>
      <c r="P19" s="9" t="s">
        <v>71</v>
      </c>
      <c r="Q19" s="684"/>
      <c r="R19" s="685"/>
      <c r="S19" s="685"/>
      <c r="T19" s="685"/>
      <c r="U19" s="685"/>
      <c r="V19" s="685"/>
      <c r="W19" s="686"/>
    </row>
    <row r="20" spans="2:24" s="5" customFormat="1" ht="25.5" customHeight="1" x14ac:dyDescent="0.15">
      <c r="B20" s="694" t="s">
        <v>4</v>
      </c>
      <c r="C20" s="694"/>
      <c r="D20" s="694"/>
      <c r="E20" s="12" t="s">
        <v>47</v>
      </c>
      <c r="F20" s="684"/>
      <c r="G20" s="685"/>
      <c r="H20" s="685"/>
      <c r="I20" s="685"/>
      <c r="J20" s="685"/>
      <c r="K20" s="685"/>
      <c r="L20" s="686"/>
      <c r="M20" s="694" t="s">
        <v>4</v>
      </c>
      <c r="N20" s="694"/>
      <c r="O20" s="694"/>
      <c r="P20" s="12" t="s">
        <v>50</v>
      </c>
      <c r="Q20" s="684"/>
      <c r="R20" s="685"/>
      <c r="S20" s="685"/>
      <c r="T20" s="685"/>
      <c r="U20" s="685"/>
      <c r="V20" s="685"/>
      <c r="W20" s="686"/>
    </row>
    <row r="21" spans="2:24" s="5" customFormat="1" ht="25.5" customHeight="1" x14ac:dyDescent="0.15">
      <c r="B21" s="677" t="s">
        <v>13</v>
      </c>
      <c r="C21" s="694" t="s">
        <v>34</v>
      </c>
      <c r="D21" s="694"/>
      <c r="E21" s="8" t="s">
        <v>54</v>
      </c>
      <c r="F21" s="684"/>
      <c r="G21" s="685"/>
      <c r="H21" s="685"/>
      <c r="I21" s="685"/>
      <c r="J21" s="685"/>
      <c r="K21" s="685"/>
      <c r="L21" s="686"/>
      <c r="M21" s="677" t="s">
        <v>13</v>
      </c>
      <c r="N21" s="694" t="s">
        <v>34</v>
      </c>
      <c r="O21" s="694"/>
      <c r="P21" s="8" t="s">
        <v>49</v>
      </c>
      <c r="Q21" s="684"/>
      <c r="R21" s="685"/>
      <c r="S21" s="685"/>
      <c r="T21" s="685"/>
      <c r="U21" s="685"/>
      <c r="V21" s="685"/>
      <c r="W21" s="686"/>
    </row>
    <row r="22" spans="2:24" s="5" customFormat="1" ht="25.5" customHeight="1" x14ac:dyDescent="0.15">
      <c r="B22" s="690"/>
      <c r="C22" s="694" t="s">
        <v>12</v>
      </c>
      <c r="D22" s="694"/>
      <c r="E22" s="7"/>
      <c r="F22" s="684"/>
      <c r="G22" s="685"/>
      <c r="H22" s="685"/>
      <c r="I22" s="685"/>
      <c r="J22" s="685"/>
      <c r="K22" s="685"/>
      <c r="L22" s="686"/>
      <c r="M22" s="690"/>
      <c r="N22" s="694" t="s">
        <v>12</v>
      </c>
      <c r="O22" s="694"/>
      <c r="P22" s="7"/>
      <c r="Q22" s="684"/>
      <c r="R22" s="685"/>
      <c r="S22" s="685"/>
      <c r="T22" s="685"/>
      <c r="U22" s="685"/>
      <c r="V22" s="685"/>
      <c r="W22" s="686"/>
    </row>
    <row r="23" spans="2:24" s="5" customFormat="1" ht="25.5" customHeight="1" x14ac:dyDescent="0.15">
      <c r="B23" s="678"/>
      <c r="C23" s="694" t="s">
        <v>14</v>
      </c>
      <c r="D23" s="694"/>
      <c r="E23" s="7" t="s">
        <v>56</v>
      </c>
      <c r="F23" s="687"/>
      <c r="G23" s="688"/>
      <c r="H23" s="688"/>
      <c r="I23" s="688"/>
      <c r="J23" s="688"/>
      <c r="K23" s="688"/>
      <c r="L23" s="689"/>
      <c r="M23" s="678"/>
      <c r="N23" s="694" t="s">
        <v>14</v>
      </c>
      <c r="O23" s="694"/>
      <c r="P23" s="7" t="s">
        <v>331</v>
      </c>
      <c r="Q23" s="684"/>
      <c r="R23" s="685"/>
      <c r="S23" s="685"/>
      <c r="T23" s="685"/>
      <c r="U23" s="685"/>
      <c r="V23" s="685"/>
      <c r="W23" s="686"/>
    </row>
    <row r="24" spans="2:24" s="5" customFormat="1" ht="25.5" customHeight="1" x14ac:dyDescent="0.15">
      <c r="B24" s="699" t="s">
        <v>35</v>
      </c>
      <c r="C24" s="699"/>
      <c r="D24" s="699"/>
      <c r="E24" s="708" t="s">
        <v>171</v>
      </c>
      <c r="F24" s="709"/>
      <c r="G24" s="710"/>
      <c r="H24" s="699" t="s">
        <v>43</v>
      </c>
      <c r="I24" s="699"/>
      <c r="J24" s="708" t="s">
        <v>86</v>
      </c>
      <c r="K24" s="709"/>
      <c r="L24" s="710"/>
      <c r="M24" s="699" t="s">
        <v>35</v>
      </c>
      <c r="N24" s="699"/>
      <c r="O24" s="699"/>
      <c r="P24" s="708" t="s">
        <v>172</v>
      </c>
      <c r="Q24" s="709"/>
      <c r="R24" s="710"/>
      <c r="S24" s="699" t="s">
        <v>43</v>
      </c>
      <c r="T24" s="699"/>
      <c r="U24" s="700" t="s">
        <v>86</v>
      </c>
      <c r="V24" s="700"/>
      <c r="W24" s="700"/>
    </row>
    <row r="25" spans="2:24" s="5" customFormat="1" ht="25.5" customHeight="1" x14ac:dyDescent="0.15">
      <c r="B25" s="381" t="s">
        <v>15</v>
      </c>
      <c r="C25" s="381"/>
      <c r="D25" s="381"/>
      <c r="E25" s="701" t="s">
        <v>110</v>
      </c>
      <c r="F25" s="701"/>
      <c r="G25" s="701"/>
      <c r="H25" s="437" t="s">
        <v>0</v>
      </c>
      <c r="I25" s="438"/>
      <c r="J25" s="702" t="s">
        <v>110</v>
      </c>
      <c r="K25" s="703"/>
      <c r="L25" s="704"/>
      <c r="M25" s="437" t="s">
        <v>15</v>
      </c>
      <c r="N25" s="438"/>
      <c r="O25" s="439"/>
      <c r="P25" s="705" t="s">
        <v>110</v>
      </c>
      <c r="Q25" s="701"/>
      <c r="R25" s="701"/>
      <c r="S25" s="706" t="s">
        <v>0</v>
      </c>
      <c r="T25" s="707"/>
      <c r="U25" s="702" t="s">
        <v>110</v>
      </c>
      <c r="V25" s="703"/>
      <c r="W25" s="704"/>
    </row>
    <row r="26" spans="2:24" s="5" customFormat="1" ht="39.75" customHeight="1" x14ac:dyDescent="0.15">
      <c r="B26" s="694" t="s">
        <v>36</v>
      </c>
      <c r="C26" s="694"/>
      <c r="D26" s="694"/>
      <c r="E26" s="695" t="s">
        <v>271</v>
      </c>
      <c r="F26" s="696"/>
      <c r="G26" s="696"/>
      <c r="H26" s="696"/>
      <c r="I26" s="696"/>
      <c r="J26" s="696"/>
      <c r="K26" s="696"/>
      <c r="L26" s="697"/>
      <c r="M26" s="694" t="s">
        <v>36</v>
      </c>
      <c r="N26" s="694"/>
      <c r="O26" s="694"/>
      <c r="P26" s="695" t="s">
        <v>334</v>
      </c>
      <c r="Q26" s="696"/>
      <c r="R26" s="696"/>
      <c r="S26" s="696"/>
      <c r="T26" s="696"/>
      <c r="U26" s="696"/>
      <c r="V26" s="696"/>
      <c r="W26" s="697"/>
    </row>
    <row r="27" spans="2:24" s="5" customFormat="1" ht="15" customHeight="1" x14ac:dyDescent="0.15">
      <c r="B27" s="3"/>
      <c r="C27" s="711" t="s">
        <v>44</v>
      </c>
      <c r="D27" s="712"/>
      <c r="E27" s="712"/>
      <c r="F27" s="712"/>
      <c r="G27" s="712"/>
      <c r="H27" s="712"/>
      <c r="I27" s="712"/>
      <c r="J27" s="712"/>
      <c r="K27" s="712"/>
      <c r="L27" s="712"/>
      <c r="M27" s="10"/>
      <c r="N27" s="10" t="s">
        <v>39</v>
      </c>
      <c r="O27" s="10"/>
      <c r="P27" s="10"/>
      <c r="Q27" s="10"/>
      <c r="R27" s="10"/>
      <c r="S27" s="10"/>
      <c r="T27" s="10"/>
      <c r="U27" s="10"/>
      <c r="V27" s="10"/>
      <c r="W27" s="10"/>
    </row>
    <row r="28" spans="2:24" s="5" customFormat="1" ht="15" customHeight="1" x14ac:dyDescent="0.15">
      <c r="B28" s="3"/>
      <c r="C28" s="713"/>
      <c r="D28" s="713"/>
      <c r="E28" s="713"/>
      <c r="F28" s="713"/>
      <c r="G28" s="713"/>
      <c r="H28" s="713"/>
      <c r="I28" s="713"/>
      <c r="J28" s="713"/>
      <c r="K28" s="713"/>
      <c r="L28" s="713"/>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2">
    <dataValidation type="list" allowBlank="1" showInputMessage="1" showErrorMessage="1" sqref="E8 E19 P8 P19" xr:uid="{ECC8EEA2-CA37-4DEC-95B6-478CE168C2B9}">
      <formula1>INDIRECT(E7)</formula1>
    </dataValidation>
    <dataValidation type="list" allowBlank="1" showInputMessage="1" showErrorMessage="1" sqref="E7 E18 P7 P18 E9:E12 E20:E23 P9:P12 P20:P23" xr:uid="{E9C39561-3EB6-4BD0-9B10-4A158388398D}">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92960-7123-4B6A-8D3A-FD64AA9E36F5}">
  <sheetPr codeName="Sheet19"/>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63</v>
      </c>
      <c r="R2" s="650" t="s">
        <v>38</v>
      </c>
      <c r="S2" s="650"/>
      <c r="T2" s="651" t="s">
        <v>800</v>
      </c>
      <c r="U2" s="651"/>
      <c r="V2" s="651"/>
      <c r="W2" s="651"/>
    </row>
    <row r="3" spans="2:23" ht="25.15" customHeight="1" x14ac:dyDescent="0.15">
      <c r="B3" s="652" t="s">
        <v>7</v>
      </c>
      <c r="C3" s="653"/>
      <c r="D3" s="653"/>
      <c r="E3" s="654" t="s">
        <v>106</v>
      </c>
      <c r="F3" s="655"/>
      <c r="G3" s="656"/>
      <c r="H3" s="657" t="s">
        <v>1</v>
      </c>
      <c r="I3" s="658"/>
      <c r="J3" s="659" t="s">
        <v>108</v>
      </c>
      <c r="K3" s="660"/>
      <c r="L3" s="661"/>
      <c r="M3" s="408" t="s">
        <v>45</v>
      </c>
      <c r="N3" s="409"/>
      <c r="O3" s="410"/>
      <c r="P3" s="662" t="s">
        <v>74</v>
      </c>
      <c r="Q3" s="662"/>
      <c r="R3" s="662"/>
      <c r="S3" s="408" t="s">
        <v>10</v>
      </c>
      <c r="T3" s="410"/>
      <c r="U3" s="665">
        <v>45638</v>
      </c>
      <c r="V3" s="666"/>
      <c r="W3" s="667"/>
    </row>
    <row r="4" spans="2:23" ht="25.15" customHeight="1" x14ac:dyDescent="0.15">
      <c r="B4" s="671" t="s">
        <v>2</v>
      </c>
      <c r="C4" s="672"/>
      <c r="D4" s="672"/>
      <c r="E4" s="673" t="s">
        <v>107</v>
      </c>
      <c r="F4" s="674"/>
      <c r="G4" s="675"/>
      <c r="H4" s="657" t="s">
        <v>6</v>
      </c>
      <c r="I4" s="658"/>
      <c r="J4" s="659" t="s">
        <v>109</v>
      </c>
      <c r="K4" s="660"/>
      <c r="L4" s="661"/>
      <c r="M4" s="411"/>
      <c r="N4" s="412"/>
      <c r="O4" s="413"/>
      <c r="P4" s="676" t="s">
        <v>75</v>
      </c>
      <c r="Q4" s="676"/>
      <c r="R4" s="676"/>
      <c r="S4" s="663"/>
      <c r="T4" s="664"/>
      <c r="U4" s="668"/>
      <c r="V4" s="669"/>
      <c r="W4" s="670"/>
    </row>
    <row r="5" spans="2:23" s="5" customFormat="1" ht="25.5" customHeight="1" x14ac:dyDescent="0.15">
      <c r="B5" s="677" t="s">
        <v>5</v>
      </c>
      <c r="C5" s="679" t="s">
        <v>11</v>
      </c>
      <c r="D5" s="680"/>
      <c r="E5" s="9" t="s">
        <v>173</v>
      </c>
      <c r="F5" s="681"/>
      <c r="G5" s="682"/>
      <c r="H5" s="682"/>
      <c r="I5" s="682"/>
      <c r="J5" s="682"/>
      <c r="K5" s="682"/>
      <c r="L5" s="683"/>
      <c r="M5" s="677" t="s">
        <v>5</v>
      </c>
      <c r="N5" s="679" t="s">
        <v>11</v>
      </c>
      <c r="O5" s="680"/>
      <c r="P5" s="9" t="s">
        <v>173</v>
      </c>
      <c r="Q5" s="684"/>
      <c r="R5" s="685"/>
      <c r="S5" s="685"/>
      <c r="T5" s="685"/>
      <c r="U5" s="685"/>
      <c r="V5" s="685"/>
      <c r="W5" s="686"/>
    </row>
    <row r="6" spans="2:23" s="5" customFormat="1" ht="25.5" customHeight="1" x14ac:dyDescent="0.15">
      <c r="B6" s="678"/>
      <c r="C6" s="679" t="s">
        <v>18</v>
      </c>
      <c r="D6" s="680"/>
      <c r="E6" s="8">
        <v>1</v>
      </c>
      <c r="F6" s="684"/>
      <c r="G6" s="685"/>
      <c r="H6" s="685"/>
      <c r="I6" s="685"/>
      <c r="J6" s="685"/>
      <c r="K6" s="685"/>
      <c r="L6" s="686"/>
      <c r="M6" s="678"/>
      <c r="N6" s="679" t="s">
        <v>18</v>
      </c>
      <c r="O6" s="680"/>
      <c r="P6" s="8">
        <v>2</v>
      </c>
      <c r="Q6" s="684"/>
      <c r="R6" s="685"/>
      <c r="S6" s="685"/>
      <c r="T6" s="685"/>
      <c r="U6" s="685"/>
      <c r="V6" s="685"/>
      <c r="W6" s="686"/>
    </row>
    <row r="7" spans="2:23" s="5" customFormat="1" ht="25.5" customHeight="1" x14ac:dyDescent="0.15">
      <c r="B7" s="677" t="s">
        <v>3</v>
      </c>
      <c r="C7" s="679" t="s">
        <v>9</v>
      </c>
      <c r="D7" s="680"/>
      <c r="E7" s="13" t="s">
        <v>57</v>
      </c>
      <c r="F7" s="684"/>
      <c r="G7" s="685"/>
      <c r="H7" s="685"/>
      <c r="I7" s="685"/>
      <c r="J7" s="685"/>
      <c r="K7" s="685"/>
      <c r="L7" s="686"/>
      <c r="M7" s="677" t="s">
        <v>3</v>
      </c>
      <c r="N7" s="679" t="s">
        <v>9</v>
      </c>
      <c r="O7" s="680"/>
      <c r="P7" s="13" t="s">
        <v>57</v>
      </c>
      <c r="Q7" s="684"/>
      <c r="R7" s="685"/>
      <c r="S7" s="685"/>
      <c r="T7" s="685"/>
      <c r="U7" s="685"/>
      <c r="V7" s="685"/>
      <c r="W7" s="686"/>
    </row>
    <row r="8" spans="2:23" s="5" customFormat="1" ht="25.5" customHeight="1" x14ac:dyDescent="0.15">
      <c r="B8" s="690"/>
      <c r="C8" s="679" t="s">
        <v>8</v>
      </c>
      <c r="D8" s="680"/>
      <c r="E8" s="9" t="s">
        <v>123</v>
      </c>
      <c r="F8" s="684"/>
      <c r="G8" s="685"/>
      <c r="H8" s="685"/>
      <c r="I8" s="685"/>
      <c r="J8" s="685"/>
      <c r="K8" s="685"/>
      <c r="L8" s="686"/>
      <c r="M8" s="690"/>
      <c r="N8" s="679" t="s">
        <v>8</v>
      </c>
      <c r="O8" s="680"/>
      <c r="P8" s="9" t="s">
        <v>123</v>
      </c>
      <c r="Q8" s="684"/>
      <c r="R8" s="685"/>
      <c r="S8" s="685"/>
      <c r="T8" s="685"/>
      <c r="U8" s="685"/>
      <c r="V8" s="685"/>
      <c r="W8" s="686"/>
    </row>
    <row r="9" spans="2:23" s="5" customFormat="1" ht="25.5" customHeight="1" x14ac:dyDescent="0.15">
      <c r="B9" s="691" t="s">
        <v>4</v>
      </c>
      <c r="C9" s="692"/>
      <c r="D9" s="693"/>
      <c r="E9" s="12" t="s">
        <v>47</v>
      </c>
      <c r="F9" s="684"/>
      <c r="G9" s="685"/>
      <c r="H9" s="685"/>
      <c r="I9" s="685"/>
      <c r="J9" s="685"/>
      <c r="K9" s="685"/>
      <c r="L9" s="686"/>
      <c r="M9" s="691" t="s">
        <v>4</v>
      </c>
      <c r="N9" s="692"/>
      <c r="O9" s="693"/>
      <c r="P9" s="12" t="s">
        <v>49</v>
      </c>
      <c r="Q9" s="684"/>
      <c r="R9" s="685"/>
      <c r="S9" s="685"/>
      <c r="T9" s="685"/>
      <c r="U9" s="685"/>
      <c r="V9" s="685"/>
      <c r="W9" s="686"/>
    </row>
    <row r="10" spans="2:23" s="5" customFormat="1" ht="25.5" customHeight="1" x14ac:dyDescent="0.15">
      <c r="B10" s="677" t="s">
        <v>13</v>
      </c>
      <c r="C10" s="691" t="s">
        <v>34</v>
      </c>
      <c r="D10" s="693"/>
      <c r="E10" s="8" t="s">
        <v>54</v>
      </c>
      <c r="F10" s="684"/>
      <c r="G10" s="685"/>
      <c r="H10" s="685"/>
      <c r="I10" s="685"/>
      <c r="J10" s="685"/>
      <c r="K10" s="685"/>
      <c r="L10" s="686"/>
      <c r="M10" s="677" t="s">
        <v>13</v>
      </c>
      <c r="N10" s="691" t="s">
        <v>34</v>
      </c>
      <c r="O10" s="693"/>
      <c r="P10" s="8" t="s">
        <v>49</v>
      </c>
      <c r="Q10" s="684"/>
      <c r="R10" s="685"/>
      <c r="S10" s="685"/>
      <c r="T10" s="685"/>
      <c r="U10" s="685"/>
      <c r="V10" s="685"/>
      <c r="W10" s="686"/>
    </row>
    <row r="11" spans="2:23" s="5" customFormat="1" ht="25.5" customHeight="1" x14ac:dyDescent="0.15">
      <c r="B11" s="690"/>
      <c r="C11" s="691" t="s">
        <v>12</v>
      </c>
      <c r="D11" s="693"/>
      <c r="E11" s="7"/>
      <c r="F11" s="684"/>
      <c r="G11" s="685"/>
      <c r="H11" s="685"/>
      <c r="I11" s="685"/>
      <c r="J11" s="685"/>
      <c r="K11" s="685"/>
      <c r="L11" s="686"/>
      <c r="M11" s="690"/>
      <c r="N11" s="691" t="s">
        <v>12</v>
      </c>
      <c r="O11" s="693"/>
      <c r="P11" s="7"/>
      <c r="Q11" s="684"/>
      <c r="R11" s="685"/>
      <c r="S11" s="685"/>
      <c r="T11" s="685"/>
      <c r="U11" s="685"/>
      <c r="V11" s="685"/>
      <c r="W11" s="686"/>
    </row>
    <row r="12" spans="2:23" s="5" customFormat="1" ht="25.5" customHeight="1" x14ac:dyDescent="0.15">
      <c r="B12" s="678"/>
      <c r="C12" s="694" t="s">
        <v>14</v>
      </c>
      <c r="D12" s="694"/>
      <c r="E12" s="7" t="s">
        <v>56</v>
      </c>
      <c r="F12" s="687"/>
      <c r="G12" s="688"/>
      <c r="H12" s="688"/>
      <c r="I12" s="688"/>
      <c r="J12" s="688"/>
      <c r="K12" s="688"/>
      <c r="L12" s="689"/>
      <c r="M12" s="678"/>
      <c r="N12" s="694" t="s">
        <v>14</v>
      </c>
      <c r="O12" s="694"/>
      <c r="P12" s="7" t="s">
        <v>56</v>
      </c>
      <c r="Q12" s="684"/>
      <c r="R12" s="685"/>
      <c r="S12" s="685"/>
      <c r="T12" s="685"/>
      <c r="U12" s="685"/>
      <c r="V12" s="685"/>
      <c r="W12" s="686"/>
    </row>
    <row r="13" spans="2:23" s="5" customFormat="1" ht="25.5" customHeight="1" x14ac:dyDescent="0.15">
      <c r="B13" s="699" t="s">
        <v>35</v>
      </c>
      <c r="C13" s="699"/>
      <c r="D13" s="699"/>
      <c r="E13" s="708" t="s">
        <v>174</v>
      </c>
      <c r="F13" s="709"/>
      <c r="G13" s="710"/>
      <c r="H13" s="699" t="s">
        <v>43</v>
      </c>
      <c r="I13" s="699"/>
      <c r="J13" s="700" t="s">
        <v>175</v>
      </c>
      <c r="K13" s="700"/>
      <c r="L13" s="700"/>
      <c r="M13" s="699" t="s">
        <v>35</v>
      </c>
      <c r="N13" s="699"/>
      <c r="O13" s="699"/>
      <c r="P13" s="708" t="s">
        <v>176</v>
      </c>
      <c r="Q13" s="709"/>
      <c r="R13" s="710"/>
      <c r="S13" s="699" t="s">
        <v>43</v>
      </c>
      <c r="T13" s="699"/>
      <c r="U13" s="700" t="s">
        <v>88</v>
      </c>
      <c r="V13" s="700"/>
      <c r="W13" s="700"/>
    </row>
    <row r="14" spans="2:23" s="5" customFormat="1" ht="25.5" customHeight="1" x14ac:dyDescent="0.15">
      <c r="B14" s="381" t="s">
        <v>15</v>
      </c>
      <c r="C14" s="381"/>
      <c r="D14" s="381"/>
      <c r="E14" s="701" t="s">
        <v>117</v>
      </c>
      <c r="F14" s="701"/>
      <c r="G14" s="701"/>
      <c r="H14" s="437" t="s">
        <v>0</v>
      </c>
      <c r="I14" s="438"/>
      <c r="J14" s="702" t="s">
        <v>65</v>
      </c>
      <c r="K14" s="703"/>
      <c r="L14" s="704"/>
      <c r="M14" s="437" t="s">
        <v>15</v>
      </c>
      <c r="N14" s="438"/>
      <c r="O14" s="439"/>
      <c r="P14" s="705" t="s">
        <v>117</v>
      </c>
      <c r="Q14" s="701"/>
      <c r="R14" s="701"/>
      <c r="S14" s="706" t="s">
        <v>0</v>
      </c>
      <c r="T14" s="707"/>
      <c r="U14" s="702" t="s">
        <v>65</v>
      </c>
      <c r="V14" s="703"/>
      <c r="W14" s="704"/>
    </row>
    <row r="15" spans="2:23" s="5" customFormat="1" ht="39.75" customHeight="1" x14ac:dyDescent="0.15">
      <c r="B15" s="694" t="s">
        <v>36</v>
      </c>
      <c r="C15" s="694"/>
      <c r="D15" s="694"/>
      <c r="E15" s="695" t="s">
        <v>271</v>
      </c>
      <c r="F15" s="696"/>
      <c r="G15" s="696"/>
      <c r="H15" s="696"/>
      <c r="I15" s="696"/>
      <c r="J15" s="696"/>
      <c r="K15" s="696"/>
      <c r="L15" s="697"/>
      <c r="M15" s="694" t="s">
        <v>36</v>
      </c>
      <c r="N15" s="694"/>
      <c r="O15" s="694"/>
      <c r="P15" s="695" t="s">
        <v>297</v>
      </c>
      <c r="Q15" s="696"/>
      <c r="R15" s="696"/>
      <c r="S15" s="696"/>
      <c r="T15" s="696"/>
      <c r="U15" s="696"/>
      <c r="V15" s="696"/>
      <c r="W15" s="697"/>
    </row>
    <row r="16" spans="2:23" s="5" customFormat="1" ht="25.5" customHeight="1" x14ac:dyDescent="0.15">
      <c r="B16" s="698" t="s">
        <v>5</v>
      </c>
      <c r="C16" s="698" t="s">
        <v>11</v>
      </c>
      <c r="D16" s="698"/>
      <c r="E16" s="9" t="s">
        <v>173</v>
      </c>
      <c r="F16" s="681"/>
      <c r="G16" s="682"/>
      <c r="H16" s="682"/>
      <c r="I16" s="682"/>
      <c r="J16" s="682"/>
      <c r="K16" s="682"/>
      <c r="L16" s="683"/>
      <c r="M16" s="698" t="s">
        <v>5</v>
      </c>
      <c r="N16" s="698" t="s">
        <v>11</v>
      </c>
      <c r="O16" s="698"/>
      <c r="P16" s="9" t="s">
        <v>173</v>
      </c>
      <c r="Q16" s="684"/>
      <c r="R16" s="685"/>
      <c r="S16" s="685"/>
      <c r="T16" s="685"/>
      <c r="U16" s="685"/>
      <c r="V16" s="685"/>
      <c r="W16" s="686"/>
    </row>
    <row r="17" spans="2:24" s="5" customFormat="1" ht="25.5" customHeight="1" x14ac:dyDescent="0.15">
      <c r="B17" s="698"/>
      <c r="C17" s="698" t="s">
        <v>18</v>
      </c>
      <c r="D17" s="698"/>
      <c r="E17" s="8">
        <v>3</v>
      </c>
      <c r="F17" s="684"/>
      <c r="G17" s="685"/>
      <c r="H17" s="685"/>
      <c r="I17" s="685"/>
      <c r="J17" s="685"/>
      <c r="K17" s="685"/>
      <c r="L17" s="686"/>
      <c r="M17" s="698"/>
      <c r="N17" s="698" t="s">
        <v>18</v>
      </c>
      <c r="O17" s="698"/>
      <c r="P17" s="8">
        <v>4</v>
      </c>
      <c r="Q17" s="684"/>
      <c r="R17" s="685"/>
      <c r="S17" s="685"/>
      <c r="T17" s="685"/>
      <c r="U17" s="685"/>
      <c r="V17" s="685"/>
      <c r="W17" s="686"/>
    </row>
    <row r="18" spans="2:24" s="5" customFormat="1" ht="25.5" customHeight="1" x14ac:dyDescent="0.15">
      <c r="B18" s="698" t="s">
        <v>3</v>
      </c>
      <c r="C18" s="698" t="s">
        <v>9</v>
      </c>
      <c r="D18" s="698"/>
      <c r="E18" s="13" t="s">
        <v>57</v>
      </c>
      <c r="F18" s="684"/>
      <c r="G18" s="685"/>
      <c r="H18" s="685"/>
      <c r="I18" s="685"/>
      <c r="J18" s="685"/>
      <c r="K18" s="685"/>
      <c r="L18" s="686"/>
      <c r="M18" s="698" t="s">
        <v>3</v>
      </c>
      <c r="N18" s="698" t="s">
        <v>9</v>
      </c>
      <c r="O18" s="698"/>
      <c r="P18" s="13" t="s">
        <v>57</v>
      </c>
      <c r="Q18" s="684"/>
      <c r="R18" s="685"/>
      <c r="S18" s="685"/>
      <c r="T18" s="685"/>
      <c r="U18" s="685"/>
      <c r="V18" s="685"/>
      <c r="W18" s="686"/>
    </row>
    <row r="19" spans="2:24" s="5" customFormat="1" ht="25.5" customHeight="1" x14ac:dyDescent="0.15">
      <c r="B19" s="698"/>
      <c r="C19" s="698" t="s">
        <v>8</v>
      </c>
      <c r="D19" s="698"/>
      <c r="E19" s="9" t="s">
        <v>58</v>
      </c>
      <c r="F19" s="684"/>
      <c r="G19" s="685"/>
      <c r="H19" s="685"/>
      <c r="I19" s="685"/>
      <c r="J19" s="685"/>
      <c r="K19" s="685"/>
      <c r="L19" s="686"/>
      <c r="M19" s="698"/>
      <c r="N19" s="698" t="s">
        <v>8</v>
      </c>
      <c r="O19" s="698"/>
      <c r="P19" s="9" t="s">
        <v>59</v>
      </c>
      <c r="Q19" s="684"/>
      <c r="R19" s="685"/>
      <c r="S19" s="685"/>
      <c r="T19" s="685"/>
      <c r="U19" s="685"/>
      <c r="V19" s="685"/>
      <c r="W19" s="686"/>
    </row>
    <row r="20" spans="2:24" s="5" customFormat="1" ht="25.5" customHeight="1" x14ac:dyDescent="0.15">
      <c r="B20" s="694" t="s">
        <v>4</v>
      </c>
      <c r="C20" s="694"/>
      <c r="D20" s="694"/>
      <c r="E20" s="12" t="s">
        <v>49</v>
      </c>
      <c r="F20" s="684"/>
      <c r="G20" s="685"/>
      <c r="H20" s="685"/>
      <c r="I20" s="685"/>
      <c r="J20" s="685"/>
      <c r="K20" s="685"/>
      <c r="L20" s="686"/>
      <c r="M20" s="694" t="s">
        <v>4</v>
      </c>
      <c r="N20" s="694"/>
      <c r="O20" s="694"/>
      <c r="P20" s="12" t="s">
        <v>51</v>
      </c>
      <c r="Q20" s="684"/>
      <c r="R20" s="685"/>
      <c r="S20" s="685"/>
      <c r="T20" s="685"/>
      <c r="U20" s="685"/>
      <c r="V20" s="685"/>
      <c r="W20" s="686"/>
    </row>
    <row r="21" spans="2:24" s="5" customFormat="1" ht="25.5" customHeight="1" x14ac:dyDescent="0.15">
      <c r="B21" s="677" t="s">
        <v>13</v>
      </c>
      <c r="C21" s="694" t="s">
        <v>34</v>
      </c>
      <c r="D21" s="694"/>
      <c r="E21" s="8" t="s">
        <v>49</v>
      </c>
      <c r="F21" s="684"/>
      <c r="G21" s="685"/>
      <c r="H21" s="685"/>
      <c r="I21" s="685"/>
      <c r="J21" s="685"/>
      <c r="K21" s="685"/>
      <c r="L21" s="686"/>
      <c r="M21" s="677" t="s">
        <v>13</v>
      </c>
      <c r="N21" s="694" t="s">
        <v>34</v>
      </c>
      <c r="O21" s="694"/>
      <c r="P21" s="8" t="s">
        <v>54</v>
      </c>
      <c r="Q21" s="684"/>
      <c r="R21" s="685"/>
      <c r="S21" s="685"/>
      <c r="T21" s="685"/>
      <c r="U21" s="685"/>
      <c r="V21" s="685"/>
      <c r="W21" s="686"/>
    </row>
    <row r="22" spans="2:24" s="5" customFormat="1" ht="25.5" customHeight="1" x14ac:dyDescent="0.15">
      <c r="B22" s="690"/>
      <c r="C22" s="694" t="s">
        <v>12</v>
      </c>
      <c r="D22" s="694"/>
      <c r="E22" s="7"/>
      <c r="F22" s="684"/>
      <c r="G22" s="685"/>
      <c r="H22" s="685"/>
      <c r="I22" s="685"/>
      <c r="J22" s="685"/>
      <c r="K22" s="685"/>
      <c r="L22" s="686"/>
      <c r="M22" s="690"/>
      <c r="N22" s="694" t="s">
        <v>12</v>
      </c>
      <c r="O22" s="694"/>
      <c r="P22" s="7"/>
      <c r="Q22" s="684"/>
      <c r="R22" s="685"/>
      <c r="S22" s="685"/>
      <c r="T22" s="685"/>
      <c r="U22" s="685"/>
      <c r="V22" s="685"/>
      <c r="W22" s="686"/>
    </row>
    <row r="23" spans="2:24" s="5" customFormat="1" ht="25.5" customHeight="1" x14ac:dyDescent="0.15">
      <c r="B23" s="678"/>
      <c r="C23" s="694" t="s">
        <v>14</v>
      </c>
      <c r="D23" s="694"/>
      <c r="E23" s="7" t="s">
        <v>56</v>
      </c>
      <c r="F23" s="687"/>
      <c r="G23" s="688"/>
      <c r="H23" s="688"/>
      <c r="I23" s="688"/>
      <c r="J23" s="688"/>
      <c r="K23" s="688"/>
      <c r="L23" s="689"/>
      <c r="M23" s="678"/>
      <c r="N23" s="694" t="s">
        <v>14</v>
      </c>
      <c r="O23" s="694"/>
      <c r="P23" s="7" t="s">
        <v>56</v>
      </c>
      <c r="Q23" s="684"/>
      <c r="R23" s="685"/>
      <c r="S23" s="685"/>
      <c r="T23" s="685"/>
      <c r="U23" s="685"/>
      <c r="V23" s="685"/>
      <c r="W23" s="686"/>
    </row>
    <row r="24" spans="2:24" s="5" customFormat="1" ht="25.5" customHeight="1" x14ac:dyDescent="0.15">
      <c r="B24" s="699" t="s">
        <v>35</v>
      </c>
      <c r="C24" s="699"/>
      <c r="D24" s="699"/>
      <c r="E24" s="708" t="s">
        <v>177</v>
      </c>
      <c r="F24" s="709"/>
      <c r="G24" s="710"/>
      <c r="H24" s="699" t="s">
        <v>43</v>
      </c>
      <c r="I24" s="699"/>
      <c r="J24" s="708" t="s">
        <v>88</v>
      </c>
      <c r="K24" s="709"/>
      <c r="L24" s="710"/>
      <c r="M24" s="699" t="s">
        <v>35</v>
      </c>
      <c r="N24" s="699"/>
      <c r="O24" s="699"/>
      <c r="P24" s="708" t="s">
        <v>94</v>
      </c>
      <c r="Q24" s="709"/>
      <c r="R24" s="710"/>
      <c r="S24" s="699" t="s">
        <v>43</v>
      </c>
      <c r="T24" s="699"/>
      <c r="U24" s="700" t="s">
        <v>95</v>
      </c>
      <c r="V24" s="700"/>
      <c r="W24" s="700"/>
    </row>
    <row r="25" spans="2:24" s="5" customFormat="1" ht="25.5" customHeight="1" x14ac:dyDescent="0.15">
      <c r="B25" s="381" t="s">
        <v>15</v>
      </c>
      <c r="C25" s="381"/>
      <c r="D25" s="381"/>
      <c r="E25" s="701" t="s">
        <v>117</v>
      </c>
      <c r="F25" s="701"/>
      <c r="G25" s="701"/>
      <c r="H25" s="437" t="s">
        <v>0</v>
      </c>
      <c r="I25" s="438"/>
      <c r="J25" s="702" t="s">
        <v>65</v>
      </c>
      <c r="K25" s="703"/>
      <c r="L25" s="704"/>
      <c r="M25" s="437" t="s">
        <v>15</v>
      </c>
      <c r="N25" s="438"/>
      <c r="O25" s="439"/>
      <c r="P25" s="705" t="s">
        <v>117</v>
      </c>
      <c r="Q25" s="701"/>
      <c r="R25" s="701"/>
      <c r="S25" s="706" t="s">
        <v>0</v>
      </c>
      <c r="T25" s="707"/>
      <c r="U25" s="702" t="s">
        <v>65</v>
      </c>
      <c r="V25" s="703"/>
      <c r="W25" s="704"/>
    </row>
    <row r="26" spans="2:24" s="5" customFormat="1" ht="39.75" customHeight="1" x14ac:dyDescent="0.15">
      <c r="B26" s="694" t="s">
        <v>36</v>
      </c>
      <c r="C26" s="694"/>
      <c r="D26" s="694"/>
      <c r="E26" s="695" t="s">
        <v>298</v>
      </c>
      <c r="F26" s="696"/>
      <c r="G26" s="696"/>
      <c r="H26" s="696"/>
      <c r="I26" s="696"/>
      <c r="J26" s="696"/>
      <c r="K26" s="696"/>
      <c r="L26" s="697"/>
      <c r="M26" s="694" t="s">
        <v>36</v>
      </c>
      <c r="N26" s="694"/>
      <c r="O26" s="694"/>
      <c r="P26" s="695" t="s">
        <v>284</v>
      </c>
      <c r="Q26" s="696"/>
      <c r="R26" s="696"/>
      <c r="S26" s="696"/>
      <c r="T26" s="696"/>
      <c r="U26" s="696"/>
      <c r="V26" s="696"/>
      <c r="W26" s="697"/>
    </row>
    <row r="27" spans="2:24" s="5" customFormat="1" ht="15" customHeight="1" x14ac:dyDescent="0.15">
      <c r="B27" s="3"/>
      <c r="C27" s="711" t="s">
        <v>44</v>
      </c>
      <c r="D27" s="712"/>
      <c r="E27" s="712"/>
      <c r="F27" s="712"/>
      <c r="G27" s="712"/>
      <c r="H27" s="712"/>
      <c r="I27" s="712"/>
      <c r="J27" s="712"/>
      <c r="K27" s="712"/>
      <c r="L27" s="712"/>
      <c r="M27" s="10"/>
      <c r="N27" s="10" t="s">
        <v>39</v>
      </c>
      <c r="O27" s="10"/>
      <c r="P27" s="10"/>
      <c r="Q27" s="10"/>
      <c r="R27" s="10"/>
      <c r="S27" s="10"/>
      <c r="T27" s="10"/>
      <c r="U27" s="10"/>
      <c r="V27" s="10"/>
      <c r="W27" s="10"/>
    </row>
    <row r="28" spans="2:24" s="5" customFormat="1" ht="15" customHeight="1" x14ac:dyDescent="0.15">
      <c r="B28" s="3"/>
      <c r="C28" s="713"/>
      <c r="D28" s="713"/>
      <c r="E28" s="713"/>
      <c r="F28" s="713"/>
      <c r="G28" s="713"/>
      <c r="H28" s="713"/>
      <c r="I28" s="713"/>
      <c r="J28" s="713"/>
      <c r="K28" s="713"/>
      <c r="L28" s="713"/>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2">
    <dataValidation type="list" allowBlank="1" showInputMessage="1" showErrorMessage="1" sqref="E8 E19 P8 P19" xr:uid="{E9570DA0-1678-46E3-BFE5-766E739DF664}">
      <formula1>INDIRECT(E7)</formula1>
    </dataValidation>
    <dataValidation type="list" allowBlank="1" showInputMessage="1" showErrorMessage="1" sqref="E7 E18 P7 P18 E9:E12 E20:E23 P9:P12 P20:P23" xr:uid="{21352604-C506-47CD-B2B5-493D8D7A7854}">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DEC94-FD7E-4B4C-A341-4FD790662209}">
  <sheetPr codeName="Sheet20"/>
  <dimension ref="B1:X31"/>
  <sheetViews>
    <sheetView showGridLines="0" showZeros="0" view="pageBreakPreview" topLeftCell="A11" zoomScale="85" zoomScaleNormal="70" zoomScaleSheetLayoutView="85" workbookViewId="0">
      <selection activeCell="C27" sqref="C27:L28"/>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63</v>
      </c>
      <c r="R2" s="650" t="s">
        <v>38</v>
      </c>
      <c r="S2" s="650"/>
      <c r="T2" s="651" t="s">
        <v>800</v>
      </c>
      <c r="U2" s="651"/>
      <c r="V2" s="651"/>
      <c r="W2" s="651"/>
    </row>
    <row r="3" spans="2:23" ht="25.15" customHeight="1" x14ac:dyDescent="0.15">
      <c r="B3" s="652" t="s">
        <v>7</v>
      </c>
      <c r="C3" s="653"/>
      <c r="D3" s="653"/>
      <c r="E3" s="654" t="s">
        <v>106</v>
      </c>
      <c r="F3" s="655"/>
      <c r="G3" s="656"/>
      <c r="H3" s="657" t="s">
        <v>1</v>
      </c>
      <c r="I3" s="658"/>
      <c r="J3" s="659" t="s">
        <v>108</v>
      </c>
      <c r="K3" s="660"/>
      <c r="L3" s="661"/>
      <c r="M3" s="408" t="s">
        <v>45</v>
      </c>
      <c r="N3" s="409"/>
      <c r="O3" s="410"/>
      <c r="P3" s="662" t="s">
        <v>74</v>
      </c>
      <c r="Q3" s="662"/>
      <c r="R3" s="662"/>
      <c r="S3" s="408" t="s">
        <v>10</v>
      </c>
      <c r="T3" s="410"/>
      <c r="U3" s="665">
        <v>45638</v>
      </c>
      <c r="V3" s="666"/>
      <c r="W3" s="667"/>
    </row>
    <row r="4" spans="2:23" ht="25.15" customHeight="1" x14ac:dyDescent="0.15">
      <c r="B4" s="671" t="s">
        <v>2</v>
      </c>
      <c r="C4" s="672"/>
      <c r="D4" s="672"/>
      <c r="E4" s="673" t="s">
        <v>107</v>
      </c>
      <c r="F4" s="674"/>
      <c r="G4" s="675"/>
      <c r="H4" s="657" t="s">
        <v>6</v>
      </c>
      <c r="I4" s="658"/>
      <c r="J4" s="659" t="s">
        <v>109</v>
      </c>
      <c r="K4" s="660"/>
      <c r="L4" s="661"/>
      <c r="M4" s="411"/>
      <c r="N4" s="412"/>
      <c r="O4" s="413"/>
      <c r="P4" s="676" t="s">
        <v>75</v>
      </c>
      <c r="Q4" s="676"/>
      <c r="R4" s="676"/>
      <c r="S4" s="663"/>
      <c r="T4" s="664"/>
      <c r="U4" s="668"/>
      <c r="V4" s="669"/>
      <c r="W4" s="670"/>
    </row>
    <row r="5" spans="2:23" s="5" customFormat="1" ht="25.5" customHeight="1" x14ac:dyDescent="0.15">
      <c r="B5" s="677" t="s">
        <v>5</v>
      </c>
      <c r="C5" s="679" t="s">
        <v>11</v>
      </c>
      <c r="D5" s="680"/>
      <c r="E5" s="9" t="s">
        <v>173</v>
      </c>
      <c r="F5" s="681"/>
      <c r="G5" s="682"/>
      <c r="H5" s="682"/>
      <c r="I5" s="682"/>
      <c r="J5" s="682"/>
      <c r="K5" s="682"/>
      <c r="L5" s="683"/>
      <c r="M5" s="677" t="s">
        <v>5</v>
      </c>
      <c r="N5" s="679" t="s">
        <v>11</v>
      </c>
      <c r="O5" s="680"/>
      <c r="P5" s="9" t="s">
        <v>173</v>
      </c>
      <c r="Q5" s="684"/>
      <c r="R5" s="685"/>
      <c r="S5" s="685"/>
      <c r="T5" s="685"/>
      <c r="U5" s="685"/>
      <c r="V5" s="685"/>
      <c r="W5" s="686"/>
    </row>
    <row r="6" spans="2:23" s="5" customFormat="1" ht="25.5" customHeight="1" x14ac:dyDescent="0.15">
      <c r="B6" s="678"/>
      <c r="C6" s="679" t="s">
        <v>18</v>
      </c>
      <c r="D6" s="680"/>
      <c r="E6" s="8">
        <v>5</v>
      </c>
      <c r="F6" s="684"/>
      <c r="G6" s="685"/>
      <c r="H6" s="685"/>
      <c r="I6" s="685"/>
      <c r="J6" s="685"/>
      <c r="K6" s="685"/>
      <c r="L6" s="686"/>
      <c r="M6" s="678"/>
      <c r="N6" s="679" t="s">
        <v>18</v>
      </c>
      <c r="O6" s="680"/>
      <c r="P6" s="8">
        <v>6</v>
      </c>
      <c r="Q6" s="684"/>
      <c r="R6" s="685"/>
      <c r="S6" s="685"/>
      <c r="T6" s="685"/>
      <c r="U6" s="685"/>
      <c r="V6" s="685"/>
      <c r="W6" s="686"/>
    </row>
    <row r="7" spans="2:23" s="5" customFormat="1" ht="25.5" customHeight="1" x14ac:dyDescent="0.15">
      <c r="B7" s="677" t="s">
        <v>3</v>
      </c>
      <c r="C7" s="679" t="s">
        <v>9</v>
      </c>
      <c r="D7" s="680"/>
      <c r="E7" s="13" t="s">
        <v>57</v>
      </c>
      <c r="F7" s="684"/>
      <c r="G7" s="685"/>
      <c r="H7" s="685"/>
      <c r="I7" s="685"/>
      <c r="J7" s="685"/>
      <c r="K7" s="685"/>
      <c r="L7" s="686"/>
      <c r="M7" s="677" t="s">
        <v>3</v>
      </c>
      <c r="N7" s="679" t="s">
        <v>9</v>
      </c>
      <c r="O7" s="680"/>
      <c r="P7" s="13" t="s">
        <v>57</v>
      </c>
      <c r="Q7" s="684"/>
      <c r="R7" s="685"/>
      <c r="S7" s="685"/>
      <c r="T7" s="685"/>
      <c r="U7" s="685"/>
      <c r="V7" s="685"/>
      <c r="W7" s="686"/>
    </row>
    <row r="8" spans="2:23" s="5" customFormat="1" ht="25.5" customHeight="1" x14ac:dyDescent="0.15">
      <c r="B8" s="690"/>
      <c r="C8" s="679" t="s">
        <v>8</v>
      </c>
      <c r="D8" s="680"/>
      <c r="E8" s="9" t="s">
        <v>60</v>
      </c>
      <c r="F8" s="684"/>
      <c r="G8" s="685"/>
      <c r="H8" s="685"/>
      <c r="I8" s="685"/>
      <c r="J8" s="685"/>
      <c r="K8" s="685"/>
      <c r="L8" s="686"/>
      <c r="M8" s="690"/>
      <c r="N8" s="679" t="s">
        <v>8</v>
      </c>
      <c r="O8" s="680"/>
      <c r="P8" s="9" t="s">
        <v>59</v>
      </c>
      <c r="Q8" s="684"/>
      <c r="R8" s="685"/>
      <c r="S8" s="685"/>
      <c r="T8" s="685"/>
      <c r="U8" s="685"/>
      <c r="V8" s="685"/>
      <c r="W8" s="686"/>
    </row>
    <row r="9" spans="2:23" s="5" customFormat="1" ht="25.5" customHeight="1" x14ac:dyDescent="0.15">
      <c r="B9" s="691" t="s">
        <v>4</v>
      </c>
      <c r="C9" s="692"/>
      <c r="D9" s="693"/>
      <c r="E9" s="12" t="s">
        <v>49</v>
      </c>
      <c r="F9" s="684"/>
      <c r="G9" s="685"/>
      <c r="H9" s="685"/>
      <c r="I9" s="685"/>
      <c r="J9" s="685"/>
      <c r="K9" s="685"/>
      <c r="L9" s="686"/>
      <c r="M9" s="691" t="s">
        <v>4</v>
      </c>
      <c r="N9" s="692"/>
      <c r="O9" s="693"/>
      <c r="P9" s="12" t="s">
        <v>49</v>
      </c>
      <c r="Q9" s="684"/>
      <c r="R9" s="685"/>
      <c r="S9" s="685"/>
      <c r="T9" s="685"/>
      <c r="U9" s="685"/>
      <c r="V9" s="685"/>
      <c r="W9" s="686"/>
    </row>
    <row r="10" spans="2:23" s="5" customFormat="1" ht="25.5" customHeight="1" x14ac:dyDescent="0.15">
      <c r="B10" s="677" t="s">
        <v>13</v>
      </c>
      <c r="C10" s="691" t="s">
        <v>34</v>
      </c>
      <c r="D10" s="693"/>
      <c r="E10" s="8" t="s">
        <v>49</v>
      </c>
      <c r="F10" s="684"/>
      <c r="G10" s="685"/>
      <c r="H10" s="685"/>
      <c r="I10" s="685"/>
      <c r="J10" s="685"/>
      <c r="K10" s="685"/>
      <c r="L10" s="686"/>
      <c r="M10" s="677" t="s">
        <v>13</v>
      </c>
      <c r="N10" s="691" t="s">
        <v>34</v>
      </c>
      <c r="O10" s="693"/>
      <c r="P10" s="8" t="s">
        <v>49</v>
      </c>
      <c r="Q10" s="684"/>
      <c r="R10" s="685"/>
      <c r="S10" s="685"/>
      <c r="T10" s="685"/>
      <c r="U10" s="685"/>
      <c r="V10" s="685"/>
      <c r="W10" s="686"/>
    </row>
    <row r="11" spans="2:23" s="5" customFormat="1" ht="25.5" customHeight="1" x14ac:dyDescent="0.15">
      <c r="B11" s="690"/>
      <c r="C11" s="691" t="s">
        <v>12</v>
      </c>
      <c r="D11" s="693"/>
      <c r="E11" s="7"/>
      <c r="F11" s="684"/>
      <c r="G11" s="685"/>
      <c r="H11" s="685"/>
      <c r="I11" s="685"/>
      <c r="J11" s="685"/>
      <c r="K11" s="685"/>
      <c r="L11" s="686"/>
      <c r="M11" s="690"/>
      <c r="N11" s="691" t="s">
        <v>12</v>
      </c>
      <c r="O11" s="693"/>
      <c r="P11" s="7"/>
      <c r="Q11" s="684"/>
      <c r="R11" s="685"/>
      <c r="S11" s="685"/>
      <c r="T11" s="685"/>
      <c r="U11" s="685"/>
      <c r="V11" s="685"/>
      <c r="W11" s="686"/>
    </row>
    <row r="12" spans="2:23" s="5" customFormat="1" ht="25.5" customHeight="1" x14ac:dyDescent="0.15">
      <c r="B12" s="678"/>
      <c r="C12" s="694" t="s">
        <v>14</v>
      </c>
      <c r="D12" s="694"/>
      <c r="E12" s="7" t="s">
        <v>56</v>
      </c>
      <c r="F12" s="687"/>
      <c r="G12" s="688"/>
      <c r="H12" s="688"/>
      <c r="I12" s="688"/>
      <c r="J12" s="688"/>
      <c r="K12" s="688"/>
      <c r="L12" s="689"/>
      <c r="M12" s="678"/>
      <c r="N12" s="694" t="s">
        <v>14</v>
      </c>
      <c r="O12" s="694"/>
      <c r="P12" s="7" t="s">
        <v>56</v>
      </c>
      <c r="Q12" s="684"/>
      <c r="R12" s="685"/>
      <c r="S12" s="685"/>
      <c r="T12" s="685"/>
      <c r="U12" s="685"/>
      <c r="V12" s="685"/>
      <c r="W12" s="686"/>
    </row>
    <row r="13" spans="2:23" s="5" customFormat="1" ht="25.5" customHeight="1" x14ac:dyDescent="0.15">
      <c r="B13" s="699" t="s">
        <v>35</v>
      </c>
      <c r="C13" s="699"/>
      <c r="D13" s="699"/>
      <c r="E13" s="708" t="s">
        <v>178</v>
      </c>
      <c r="F13" s="709"/>
      <c r="G13" s="710"/>
      <c r="H13" s="699" t="s">
        <v>43</v>
      </c>
      <c r="I13" s="699"/>
      <c r="J13" s="700" t="s">
        <v>88</v>
      </c>
      <c r="K13" s="700"/>
      <c r="L13" s="700"/>
      <c r="M13" s="699" t="s">
        <v>35</v>
      </c>
      <c r="N13" s="699"/>
      <c r="O13" s="699"/>
      <c r="P13" s="708" t="s">
        <v>179</v>
      </c>
      <c r="Q13" s="709"/>
      <c r="R13" s="710"/>
      <c r="S13" s="699" t="s">
        <v>43</v>
      </c>
      <c r="T13" s="699"/>
      <c r="U13" s="700" t="s">
        <v>86</v>
      </c>
      <c r="V13" s="700"/>
      <c r="W13" s="700"/>
    </row>
    <row r="14" spans="2:23" s="5" customFormat="1" ht="25.5" customHeight="1" x14ac:dyDescent="0.15">
      <c r="B14" s="381" t="s">
        <v>15</v>
      </c>
      <c r="C14" s="381"/>
      <c r="D14" s="381"/>
      <c r="E14" s="701" t="s">
        <v>117</v>
      </c>
      <c r="F14" s="701"/>
      <c r="G14" s="701"/>
      <c r="H14" s="437" t="s">
        <v>0</v>
      </c>
      <c r="I14" s="438"/>
      <c r="J14" s="702" t="s">
        <v>65</v>
      </c>
      <c r="K14" s="703"/>
      <c r="L14" s="704"/>
      <c r="M14" s="437" t="s">
        <v>15</v>
      </c>
      <c r="N14" s="438"/>
      <c r="O14" s="439"/>
      <c r="P14" s="705" t="s">
        <v>110</v>
      </c>
      <c r="Q14" s="701"/>
      <c r="R14" s="701"/>
      <c r="S14" s="706" t="s">
        <v>0</v>
      </c>
      <c r="T14" s="707"/>
      <c r="U14" s="702" t="s">
        <v>110</v>
      </c>
      <c r="V14" s="703"/>
      <c r="W14" s="704"/>
    </row>
    <row r="15" spans="2:23" s="5" customFormat="1" ht="39.75" customHeight="1" x14ac:dyDescent="0.15">
      <c r="B15" s="694" t="s">
        <v>36</v>
      </c>
      <c r="C15" s="694"/>
      <c r="D15" s="694"/>
      <c r="E15" s="695" t="s">
        <v>287</v>
      </c>
      <c r="F15" s="696"/>
      <c r="G15" s="696"/>
      <c r="H15" s="696"/>
      <c r="I15" s="696"/>
      <c r="J15" s="696"/>
      <c r="K15" s="696"/>
      <c r="L15" s="697"/>
      <c r="M15" s="694" t="s">
        <v>36</v>
      </c>
      <c r="N15" s="694"/>
      <c r="O15" s="694"/>
      <c r="P15" s="695" t="s">
        <v>273</v>
      </c>
      <c r="Q15" s="696"/>
      <c r="R15" s="696"/>
      <c r="S15" s="696"/>
      <c r="T15" s="696"/>
      <c r="U15" s="696"/>
      <c r="V15" s="696"/>
      <c r="W15" s="697"/>
    </row>
    <row r="16" spans="2:23" s="5" customFormat="1" ht="25.5" customHeight="1" x14ac:dyDescent="0.15">
      <c r="B16" s="698" t="s">
        <v>5</v>
      </c>
      <c r="C16" s="698" t="s">
        <v>11</v>
      </c>
      <c r="D16" s="698"/>
      <c r="E16" s="9" t="s">
        <v>173</v>
      </c>
      <c r="F16" s="681"/>
      <c r="G16" s="682"/>
      <c r="H16" s="682"/>
      <c r="I16" s="682"/>
      <c r="J16" s="682"/>
      <c r="K16" s="682"/>
      <c r="L16" s="683"/>
      <c r="M16" s="698" t="s">
        <v>5</v>
      </c>
      <c r="N16" s="698" t="s">
        <v>11</v>
      </c>
      <c r="O16" s="698"/>
      <c r="P16" s="9" t="s">
        <v>68</v>
      </c>
      <c r="Q16" s="684"/>
      <c r="R16" s="685"/>
      <c r="S16" s="685"/>
      <c r="T16" s="685"/>
      <c r="U16" s="685"/>
      <c r="V16" s="685"/>
      <c r="W16" s="686"/>
    </row>
    <row r="17" spans="2:24" s="5" customFormat="1" ht="25.5" customHeight="1" x14ac:dyDescent="0.15">
      <c r="B17" s="698"/>
      <c r="C17" s="698" t="s">
        <v>18</v>
      </c>
      <c r="D17" s="698"/>
      <c r="E17" s="8">
        <v>7</v>
      </c>
      <c r="F17" s="684"/>
      <c r="G17" s="685"/>
      <c r="H17" s="685"/>
      <c r="I17" s="685"/>
      <c r="J17" s="685"/>
      <c r="K17" s="685"/>
      <c r="L17" s="686"/>
      <c r="M17" s="698"/>
      <c r="N17" s="698" t="s">
        <v>18</v>
      </c>
      <c r="O17" s="698"/>
      <c r="P17" s="8">
        <v>1</v>
      </c>
      <c r="Q17" s="684"/>
      <c r="R17" s="685"/>
      <c r="S17" s="685"/>
      <c r="T17" s="685"/>
      <c r="U17" s="685"/>
      <c r="V17" s="685"/>
      <c r="W17" s="686"/>
    </row>
    <row r="18" spans="2:24" s="5" customFormat="1" ht="25.5" customHeight="1" x14ac:dyDescent="0.15">
      <c r="B18" s="698" t="s">
        <v>3</v>
      </c>
      <c r="C18" s="698" t="s">
        <v>9</v>
      </c>
      <c r="D18" s="698"/>
      <c r="E18" s="13" t="s">
        <v>67</v>
      </c>
      <c r="F18" s="684"/>
      <c r="G18" s="685"/>
      <c r="H18" s="685"/>
      <c r="I18" s="685"/>
      <c r="J18" s="685"/>
      <c r="K18" s="685"/>
      <c r="L18" s="686"/>
      <c r="M18" s="698" t="s">
        <v>3</v>
      </c>
      <c r="N18" s="698" t="s">
        <v>9</v>
      </c>
      <c r="O18" s="698"/>
      <c r="P18" s="13" t="s">
        <v>57</v>
      </c>
      <c r="Q18" s="684"/>
      <c r="R18" s="685"/>
      <c r="S18" s="685"/>
      <c r="T18" s="685"/>
      <c r="U18" s="685"/>
      <c r="V18" s="685"/>
      <c r="W18" s="686"/>
    </row>
    <row r="19" spans="2:24" s="5" customFormat="1" ht="25.5" customHeight="1" x14ac:dyDescent="0.15">
      <c r="B19" s="698"/>
      <c r="C19" s="698" t="s">
        <v>8</v>
      </c>
      <c r="D19" s="698"/>
      <c r="E19" s="9" t="s">
        <v>71</v>
      </c>
      <c r="F19" s="684"/>
      <c r="G19" s="685"/>
      <c r="H19" s="685"/>
      <c r="I19" s="685"/>
      <c r="J19" s="685"/>
      <c r="K19" s="685"/>
      <c r="L19" s="686"/>
      <c r="M19" s="698"/>
      <c r="N19" s="698" t="s">
        <v>8</v>
      </c>
      <c r="O19" s="698"/>
      <c r="P19" s="9" t="s">
        <v>126</v>
      </c>
      <c r="Q19" s="684"/>
      <c r="R19" s="685"/>
      <c r="S19" s="685"/>
      <c r="T19" s="685"/>
      <c r="U19" s="685"/>
      <c r="V19" s="685"/>
      <c r="W19" s="686"/>
    </row>
    <row r="20" spans="2:24" s="5" customFormat="1" ht="25.5" customHeight="1" x14ac:dyDescent="0.15">
      <c r="B20" s="694" t="s">
        <v>4</v>
      </c>
      <c r="C20" s="694"/>
      <c r="D20" s="694"/>
      <c r="E20" s="12" t="s">
        <v>50</v>
      </c>
      <c r="F20" s="684"/>
      <c r="G20" s="685"/>
      <c r="H20" s="685"/>
      <c r="I20" s="685"/>
      <c r="J20" s="685"/>
      <c r="K20" s="685"/>
      <c r="L20" s="686"/>
      <c r="M20" s="694" t="s">
        <v>4</v>
      </c>
      <c r="N20" s="694"/>
      <c r="O20" s="694"/>
      <c r="P20" s="12" t="s">
        <v>49</v>
      </c>
      <c r="Q20" s="684"/>
      <c r="R20" s="685"/>
      <c r="S20" s="685"/>
      <c r="T20" s="685"/>
      <c r="U20" s="685"/>
      <c r="V20" s="685"/>
      <c r="W20" s="686"/>
    </row>
    <row r="21" spans="2:24" s="5" customFormat="1" ht="25.5" customHeight="1" x14ac:dyDescent="0.15">
      <c r="B21" s="677" t="s">
        <v>13</v>
      </c>
      <c r="C21" s="694" t="s">
        <v>34</v>
      </c>
      <c r="D21" s="694"/>
      <c r="E21" s="8" t="s">
        <v>49</v>
      </c>
      <c r="F21" s="684"/>
      <c r="G21" s="685"/>
      <c r="H21" s="685"/>
      <c r="I21" s="685"/>
      <c r="J21" s="685"/>
      <c r="K21" s="685"/>
      <c r="L21" s="686"/>
      <c r="M21" s="677" t="s">
        <v>13</v>
      </c>
      <c r="N21" s="694" t="s">
        <v>34</v>
      </c>
      <c r="O21" s="694"/>
      <c r="P21" s="8" t="s">
        <v>49</v>
      </c>
      <c r="Q21" s="684"/>
      <c r="R21" s="685"/>
      <c r="S21" s="685"/>
      <c r="T21" s="685"/>
      <c r="U21" s="685"/>
      <c r="V21" s="685"/>
      <c r="W21" s="686"/>
    </row>
    <row r="22" spans="2:24" s="5" customFormat="1" ht="25.5" customHeight="1" x14ac:dyDescent="0.15">
      <c r="B22" s="690"/>
      <c r="C22" s="694" t="s">
        <v>12</v>
      </c>
      <c r="D22" s="694"/>
      <c r="E22" s="7"/>
      <c r="F22" s="684"/>
      <c r="G22" s="685"/>
      <c r="H22" s="685"/>
      <c r="I22" s="685"/>
      <c r="J22" s="685"/>
      <c r="K22" s="685"/>
      <c r="L22" s="686"/>
      <c r="M22" s="690"/>
      <c r="N22" s="694" t="s">
        <v>12</v>
      </c>
      <c r="O22" s="694"/>
      <c r="P22" s="7"/>
      <c r="Q22" s="684"/>
      <c r="R22" s="685"/>
      <c r="S22" s="685"/>
      <c r="T22" s="685"/>
      <c r="U22" s="685"/>
      <c r="V22" s="685"/>
      <c r="W22" s="686"/>
    </row>
    <row r="23" spans="2:24" s="5" customFormat="1" ht="25.5" customHeight="1" x14ac:dyDescent="0.15">
      <c r="B23" s="678"/>
      <c r="C23" s="694" t="s">
        <v>14</v>
      </c>
      <c r="D23" s="694"/>
      <c r="E23" s="7" t="s">
        <v>331</v>
      </c>
      <c r="F23" s="687"/>
      <c r="G23" s="688"/>
      <c r="H23" s="688"/>
      <c r="I23" s="688"/>
      <c r="J23" s="688"/>
      <c r="K23" s="688"/>
      <c r="L23" s="689"/>
      <c r="M23" s="678"/>
      <c r="N23" s="694" t="s">
        <v>14</v>
      </c>
      <c r="O23" s="694"/>
      <c r="P23" s="7" t="s">
        <v>56</v>
      </c>
      <c r="Q23" s="684"/>
      <c r="R23" s="685"/>
      <c r="S23" s="685"/>
      <c r="T23" s="685"/>
      <c r="U23" s="685"/>
      <c r="V23" s="685"/>
      <c r="W23" s="686"/>
    </row>
    <row r="24" spans="2:24" s="5" customFormat="1" ht="25.5" customHeight="1" x14ac:dyDescent="0.15">
      <c r="B24" s="699" t="s">
        <v>35</v>
      </c>
      <c r="C24" s="699"/>
      <c r="D24" s="699"/>
      <c r="E24" s="708" t="s">
        <v>180</v>
      </c>
      <c r="F24" s="709"/>
      <c r="G24" s="710"/>
      <c r="H24" s="699" t="s">
        <v>43</v>
      </c>
      <c r="I24" s="699"/>
      <c r="J24" s="708" t="s">
        <v>86</v>
      </c>
      <c r="K24" s="709"/>
      <c r="L24" s="710"/>
      <c r="M24" s="699" t="s">
        <v>35</v>
      </c>
      <c r="N24" s="699"/>
      <c r="O24" s="699"/>
      <c r="P24" s="708" t="s">
        <v>181</v>
      </c>
      <c r="Q24" s="709"/>
      <c r="R24" s="710"/>
      <c r="S24" s="699" t="s">
        <v>43</v>
      </c>
      <c r="T24" s="699"/>
      <c r="U24" s="700" t="s">
        <v>88</v>
      </c>
      <c r="V24" s="700"/>
      <c r="W24" s="700"/>
    </row>
    <row r="25" spans="2:24" s="5" customFormat="1" ht="25.5" customHeight="1" x14ac:dyDescent="0.15">
      <c r="B25" s="381" t="s">
        <v>15</v>
      </c>
      <c r="C25" s="381"/>
      <c r="D25" s="381"/>
      <c r="E25" s="701" t="s">
        <v>110</v>
      </c>
      <c r="F25" s="701"/>
      <c r="G25" s="701"/>
      <c r="H25" s="437" t="s">
        <v>0</v>
      </c>
      <c r="I25" s="438"/>
      <c r="J25" s="702" t="s">
        <v>110</v>
      </c>
      <c r="K25" s="703"/>
      <c r="L25" s="704"/>
      <c r="M25" s="437" t="s">
        <v>15</v>
      </c>
      <c r="N25" s="438"/>
      <c r="O25" s="439"/>
      <c r="P25" s="705" t="s">
        <v>117</v>
      </c>
      <c r="Q25" s="701"/>
      <c r="R25" s="701"/>
      <c r="S25" s="706" t="s">
        <v>0</v>
      </c>
      <c r="T25" s="707"/>
      <c r="U25" s="702" t="s">
        <v>65</v>
      </c>
      <c r="V25" s="703"/>
      <c r="W25" s="704"/>
    </row>
    <row r="26" spans="2:24" s="5" customFormat="1" ht="39.75" customHeight="1" x14ac:dyDescent="0.15">
      <c r="B26" s="694" t="s">
        <v>36</v>
      </c>
      <c r="C26" s="694"/>
      <c r="D26" s="694"/>
      <c r="E26" s="695" t="s">
        <v>335</v>
      </c>
      <c r="F26" s="696"/>
      <c r="G26" s="696"/>
      <c r="H26" s="696"/>
      <c r="I26" s="696"/>
      <c r="J26" s="696"/>
      <c r="K26" s="696"/>
      <c r="L26" s="697"/>
      <c r="M26" s="694" t="s">
        <v>36</v>
      </c>
      <c r="N26" s="694"/>
      <c r="O26" s="694"/>
      <c r="P26" s="695" t="s">
        <v>276</v>
      </c>
      <c r="Q26" s="696"/>
      <c r="R26" s="696"/>
      <c r="S26" s="696"/>
      <c r="T26" s="696"/>
      <c r="U26" s="696"/>
      <c r="V26" s="696"/>
      <c r="W26" s="697"/>
    </row>
    <row r="27" spans="2:24" s="5" customFormat="1" ht="15" customHeight="1" x14ac:dyDescent="0.15">
      <c r="B27" s="3"/>
      <c r="C27" s="711" t="s">
        <v>44</v>
      </c>
      <c r="D27" s="712"/>
      <c r="E27" s="712"/>
      <c r="F27" s="712"/>
      <c r="G27" s="712"/>
      <c r="H27" s="712"/>
      <c r="I27" s="712"/>
      <c r="J27" s="712"/>
      <c r="K27" s="712"/>
      <c r="L27" s="712"/>
      <c r="M27" s="10"/>
      <c r="N27" s="10" t="s">
        <v>39</v>
      </c>
      <c r="O27" s="10"/>
      <c r="P27" s="10"/>
      <c r="Q27" s="10"/>
      <c r="R27" s="10"/>
      <c r="S27" s="10"/>
      <c r="T27" s="10"/>
      <c r="U27" s="10"/>
      <c r="V27" s="10"/>
      <c r="W27" s="10"/>
    </row>
    <row r="28" spans="2:24" s="5" customFormat="1" ht="15" customHeight="1" x14ac:dyDescent="0.15">
      <c r="B28" s="3"/>
      <c r="C28" s="713"/>
      <c r="D28" s="713"/>
      <c r="E28" s="713"/>
      <c r="F28" s="713"/>
      <c r="G28" s="713"/>
      <c r="H28" s="713"/>
      <c r="I28" s="713"/>
      <c r="J28" s="713"/>
      <c r="K28" s="713"/>
      <c r="L28" s="713"/>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2">
    <dataValidation type="list" allowBlank="1" showInputMessage="1" showErrorMessage="1" sqref="E8 E19 P8 P19" xr:uid="{F808C5D0-0B33-4562-8582-0AD266451470}">
      <formula1>INDIRECT(E7)</formula1>
    </dataValidation>
    <dataValidation type="list" allowBlank="1" showInputMessage="1" showErrorMessage="1" sqref="E7 E18 P7 P18 E9:E12 E20:E23 P9:P12 P20:P23" xr:uid="{508B2D8F-7130-4309-915C-2C1E3C556E9E}">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368D4-74A5-4FD7-9B7F-424DF35C60C5}">
  <sheetPr codeName="Sheet21"/>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63</v>
      </c>
      <c r="R2" s="650" t="s">
        <v>38</v>
      </c>
      <c r="S2" s="650"/>
      <c r="T2" s="651" t="s">
        <v>800</v>
      </c>
      <c r="U2" s="651"/>
      <c r="V2" s="651"/>
      <c r="W2" s="651"/>
    </row>
    <row r="3" spans="2:23" ht="25.15" customHeight="1" x14ac:dyDescent="0.15">
      <c r="B3" s="652" t="s">
        <v>7</v>
      </c>
      <c r="C3" s="653"/>
      <c r="D3" s="653"/>
      <c r="E3" s="654" t="s">
        <v>106</v>
      </c>
      <c r="F3" s="655"/>
      <c r="G3" s="656"/>
      <c r="H3" s="657" t="s">
        <v>1</v>
      </c>
      <c r="I3" s="658"/>
      <c r="J3" s="659" t="s">
        <v>108</v>
      </c>
      <c r="K3" s="660"/>
      <c r="L3" s="661"/>
      <c r="M3" s="408" t="s">
        <v>45</v>
      </c>
      <c r="N3" s="409"/>
      <c r="O3" s="410"/>
      <c r="P3" s="662" t="s">
        <v>74</v>
      </c>
      <c r="Q3" s="662"/>
      <c r="R3" s="662"/>
      <c r="S3" s="408" t="s">
        <v>10</v>
      </c>
      <c r="T3" s="410"/>
      <c r="U3" s="665">
        <v>45638</v>
      </c>
      <c r="V3" s="666"/>
      <c r="W3" s="667"/>
    </row>
    <row r="4" spans="2:23" ht="25.15" customHeight="1" x14ac:dyDescent="0.15">
      <c r="B4" s="671" t="s">
        <v>2</v>
      </c>
      <c r="C4" s="672"/>
      <c r="D4" s="672"/>
      <c r="E4" s="673" t="s">
        <v>107</v>
      </c>
      <c r="F4" s="674"/>
      <c r="G4" s="675"/>
      <c r="H4" s="657" t="s">
        <v>6</v>
      </c>
      <c r="I4" s="658"/>
      <c r="J4" s="659" t="s">
        <v>109</v>
      </c>
      <c r="K4" s="660"/>
      <c r="L4" s="661"/>
      <c r="M4" s="411"/>
      <c r="N4" s="412"/>
      <c r="O4" s="413"/>
      <c r="P4" s="676" t="s">
        <v>75</v>
      </c>
      <c r="Q4" s="676"/>
      <c r="R4" s="676"/>
      <c r="S4" s="663"/>
      <c r="T4" s="664"/>
      <c r="U4" s="668"/>
      <c r="V4" s="669"/>
      <c r="W4" s="670"/>
    </row>
    <row r="5" spans="2:23" s="5" customFormat="1" ht="25.5" customHeight="1" x14ac:dyDescent="0.15">
      <c r="B5" s="677" t="s">
        <v>5</v>
      </c>
      <c r="C5" s="679" t="s">
        <v>11</v>
      </c>
      <c r="D5" s="680"/>
      <c r="E5" s="9" t="s">
        <v>68</v>
      </c>
      <c r="F5" s="681"/>
      <c r="G5" s="682"/>
      <c r="H5" s="682"/>
      <c r="I5" s="682"/>
      <c r="J5" s="682"/>
      <c r="K5" s="682"/>
      <c r="L5" s="683"/>
      <c r="M5" s="677" t="s">
        <v>5</v>
      </c>
      <c r="N5" s="679" t="s">
        <v>11</v>
      </c>
      <c r="O5" s="680"/>
      <c r="P5" s="9" t="s">
        <v>68</v>
      </c>
      <c r="Q5" s="684"/>
      <c r="R5" s="685"/>
      <c r="S5" s="685"/>
      <c r="T5" s="685"/>
      <c r="U5" s="685"/>
      <c r="V5" s="685"/>
      <c r="W5" s="686"/>
    </row>
    <row r="6" spans="2:23" s="5" customFormat="1" ht="25.5" customHeight="1" x14ac:dyDescent="0.15">
      <c r="B6" s="678"/>
      <c r="C6" s="679" t="s">
        <v>18</v>
      </c>
      <c r="D6" s="680"/>
      <c r="E6" s="8">
        <v>2</v>
      </c>
      <c r="F6" s="684"/>
      <c r="G6" s="685"/>
      <c r="H6" s="685"/>
      <c r="I6" s="685"/>
      <c r="J6" s="685"/>
      <c r="K6" s="685"/>
      <c r="L6" s="686"/>
      <c r="M6" s="678"/>
      <c r="N6" s="679" t="s">
        <v>18</v>
      </c>
      <c r="O6" s="680"/>
      <c r="P6" s="8">
        <v>3</v>
      </c>
      <c r="Q6" s="684"/>
      <c r="R6" s="685"/>
      <c r="S6" s="685"/>
      <c r="T6" s="685"/>
      <c r="U6" s="685"/>
      <c r="V6" s="685"/>
      <c r="W6" s="686"/>
    </row>
    <row r="7" spans="2:23" s="5" customFormat="1" ht="25.5" customHeight="1" x14ac:dyDescent="0.15">
      <c r="B7" s="677" t="s">
        <v>3</v>
      </c>
      <c r="C7" s="679" t="s">
        <v>9</v>
      </c>
      <c r="D7" s="680"/>
      <c r="E7" s="13" t="s">
        <v>57</v>
      </c>
      <c r="F7" s="684"/>
      <c r="G7" s="685"/>
      <c r="H7" s="685"/>
      <c r="I7" s="685"/>
      <c r="J7" s="685"/>
      <c r="K7" s="685"/>
      <c r="L7" s="686"/>
      <c r="M7" s="677" t="s">
        <v>3</v>
      </c>
      <c r="N7" s="679" t="s">
        <v>9</v>
      </c>
      <c r="O7" s="680"/>
      <c r="P7" s="13" t="s">
        <v>57</v>
      </c>
      <c r="Q7" s="684"/>
      <c r="R7" s="685"/>
      <c r="S7" s="685"/>
      <c r="T7" s="685"/>
      <c r="U7" s="685"/>
      <c r="V7" s="685"/>
      <c r="W7" s="686"/>
    </row>
    <row r="8" spans="2:23" s="5" customFormat="1" ht="25.5" customHeight="1" x14ac:dyDescent="0.15">
      <c r="B8" s="690"/>
      <c r="C8" s="679" t="s">
        <v>8</v>
      </c>
      <c r="D8" s="680"/>
      <c r="E8" s="9" t="s">
        <v>126</v>
      </c>
      <c r="F8" s="684"/>
      <c r="G8" s="685"/>
      <c r="H8" s="685"/>
      <c r="I8" s="685"/>
      <c r="J8" s="685"/>
      <c r="K8" s="685"/>
      <c r="L8" s="686"/>
      <c r="M8" s="690"/>
      <c r="N8" s="679" t="s">
        <v>8</v>
      </c>
      <c r="O8" s="680"/>
      <c r="P8" s="9" t="s">
        <v>62</v>
      </c>
      <c r="Q8" s="684"/>
      <c r="R8" s="685"/>
      <c r="S8" s="685"/>
      <c r="T8" s="685"/>
      <c r="U8" s="685"/>
      <c r="V8" s="685"/>
      <c r="W8" s="686"/>
    </row>
    <row r="9" spans="2:23" s="5" customFormat="1" ht="25.5" customHeight="1" x14ac:dyDescent="0.15">
      <c r="B9" s="691" t="s">
        <v>4</v>
      </c>
      <c r="C9" s="692"/>
      <c r="D9" s="693"/>
      <c r="E9" s="12" t="s">
        <v>49</v>
      </c>
      <c r="F9" s="684"/>
      <c r="G9" s="685"/>
      <c r="H9" s="685"/>
      <c r="I9" s="685"/>
      <c r="J9" s="685"/>
      <c r="K9" s="685"/>
      <c r="L9" s="686"/>
      <c r="M9" s="691" t="s">
        <v>4</v>
      </c>
      <c r="N9" s="692"/>
      <c r="O9" s="693"/>
      <c r="P9" s="12" t="s">
        <v>49</v>
      </c>
      <c r="Q9" s="684"/>
      <c r="R9" s="685"/>
      <c r="S9" s="685"/>
      <c r="T9" s="685"/>
      <c r="U9" s="685"/>
      <c r="V9" s="685"/>
      <c r="W9" s="686"/>
    </row>
    <row r="10" spans="2:23" s="5" customFormat="1" ht="25.5" customHeight="1" x14ac:dyDescent="0.15">
      <c r="B10" s="677" t="s">
        <v>13</v>
      </c>
      <c r="C10" s="691" t="s">
        <v>34</v>
      </c>
      <c r="D10" s="693"/>
      <c r="E10" s="8" t="s">
        <v>49</v>
      </c>
      <c r="F10" s="684"/>
      <c r="G10" s="685"/>
      <c r="H10" s="685"/>
      <c r="I10" s="685"/>
      <c r="J10" s="685"/>
      <c r="K10" s="685"/>
      <c r="L10" s="686"/>
      <c r="M10" s="677" t="s">
        <v>13</v>
      </c>
      <c r="N10" s="691" t="s">
        <v>34</v>
      </c>
      <c r="O10" s="693"/>
      <c r="P10" s="8" t="s">
        <v>49</v>
      </c>
      <c r="Q10" s="684"/>
      <c r="R10" s="685"/>
      <c r="S10" s="685"/>
      <c r="T10" s="685"/>
      <c r="U10" s="685"/>
      <c r="V10" s="685"/>
      <c r="W10" s="686"/>
    </row>
    <row r="11" spans="2:23" s="5" customFormat="1" ht="25.5" customHeight="1" x14ac:dyDescent="0.15">
      <c r="B11" s="690"/>
      <c r="C11" s="691" t="s">
        <v>12</v>
      </c>
      <c r="D11" s="693"/>
      <c r="E11" s="7"/>
      <c r="F11" s="684"/>
      <c r="G11" s="685"/>
      <c r="H11" s="685"/>
      <c r="I11" s="685"/>
      <c r="J11" s="685"/>
      <c r="K11" s="685"/>
      <c r="L11" s="686"/>
      <c r="M11" s="690"/>
      <c r="N11" s="691" t="s">
        <v>12</v>
      </c>
      <c r="O11" s="693"/>
      <c r="P11" s="7"/>
      <c r="Q11" s="684"/>
      <c r="R11" s="685"/>
      <c r="S11" s="685"/>
      <c r="T11" s="685"/>
      <c r="U11" s="685"/>
      <c r="V11" s="685"/>
      <c r="W11" s="686"/>
    </row>
    <row r="12" spans="2:23" s="5" customFormat="1" ht="25.5" customHeight="1" x14ac:dyDescent="0.15">
      <c r="B12" s="678"/>
      <c r="C12" s="694" t="s">
        <v>14</v>
      </c>
      <c r="D12" s="694"/>
      <c r="E12" s="7" t="s">
        <v>56</v>
      </c>
      <c r="F12" s="687"/>
      <c r="G12" s="688"/>
      <c r="H12" s="688"/>
      <c r="I12" s="688"/>
      <c r="J12" s="688"/>
      <c r="K12" s="688"/>
      <c r="L12" s="689"/>
      <c r="M12" s="678"/>
      <c r="N12" s="694" t="s">
        <v>14</v>
      </c>
      <c r="O12" s="694"/>
      <c r="P12" s="7" t="s">
        <v>56</v>
      </c>
      <c r="Q12" s="684"/>
      <c r="R12" s="685"/>
      <c r="S12" s="685"/>
      <c r="T12" s="685"/>
      <c r="U12" s="685"/>
      <c r="V12" s="685"/>
      <c r="W12" s="686"/>
    </row>
    <row r="13" spans="2:23" s="5" customFormat="1" ht="25.5" customHeight="1" x14ac:dyDescent="0.15">
      <c r="B13" s="699" t="s">
        <v>35</v>
      </c>
      <c r="C13" s="699"/>
      <c r="D13" s="699"/>
      <c r="E13" s="708" t="s">
        <v>130</v>
      </c>
      <c r="F13" s="709"/>
      <c r="G13" s="710"/>
      <c r="H13" s="699" t="s">
        <v>43</v>
      </c>
      <c r="I13" s="699"/>
      <c r="J13" s="700" t="s">
        <v>88</v>
      </c>
      <c r="K13" s="700"/>
      <c r="L13" s="700"/>
      <c r="M13" s="699" t="s">
        <v>35</v>
      </c>
      <c r="N13" s="699"/>
      <c r="O13" s="699"/>
      <c r="P13" s="708" t="s">
        <v>87</v>
      </c>
      <c r="Q13" s="709"/>
      <c r="R13" s="710"/>
      <c r="S13" s="699" t="s">
        <v>43</v>
      </c>
      <c r="T13" s="699"/>
      <c r="U13" s="700" t="s">
        <v>88</v>
      </c>
      <c r="V13" s="700"/>
      <c r="W13" s="700"/>
    </row>
    <row r="14" spans="2:23" s="5" customFormat="1" ht="25.5" customHeight="1" x14ac:dyDescent="0.15">
      <c r="B14" s="381" t="s">
        <v>15</v>
      </c>
      <c r="C14" s="381"/>
      <c r="D14" s="381"/>
      <c r="E14" s="701" t="s">
        <v>117</v>
      </c>
      <c r="F14" s="701"/>
      <c r="G14" s="701"/>
      <c r="H14" s="437" t="s">
        <v>0</v>
      </c>
      <c r="I14" s="438"/>
      <c r="J14" s="702" t="s">
        <v>65</v>
      </c>
      <c r="K14" s="703"/>
      <c r="L14" s="704"/>
      <c r="M14" s="437" t="s">
        <v>15</v>
      </c>
      <c r="N14" s="438"/>
      <c r="O14" s="439"/>
      <c r="P14" s="705" t="s">
        <v>117</v>
      </c>
      <c r="Q14" s="701"/>
      <c r="R14" s="701"/>
      <c r="S14" s="706" t="s">
        <v>0</v>
      </c>
      <c r="T14" s="707"/>
      <c r="U14" s="702" t="s">
        <v>65</v>
      </c>
      <c r="V14" s="703"/>
      <c r="W14" s="704"/>
    </row>
    <row r="15" spans="2:23" s="5" customFormat="1" ht="39.75" customHeight="1" x14ac:dyDescent="0.15">
      <c r="B15" s="694" t="s">
        <v>36</v>
      </c>
      <c r="C15" s="694"/>
      <c r="D15" s="694"/>
      <c r="E15" s="695" t="s">
        <v>299</v>
      </c>
      <c r="F15" s="696"/>
      <c r="G15" s="696"/>
      <c r="H15" s="696"/>
      <c r="I15" s="696"/>
      <c r="J15" s="696"/>
      <c r="K15" s="696"/>
      <c r="L15" s="697"/>
      <c r="M15" s="694" t="s">
        <v>36</v>
      </c>
      <c r="N15" s="694"/>
      <c r="O15" s="694"/>
      <c r="P15" s="695" t="s">
        <v>266</v>
      </c>
      <c r="Q15" s="696"/>
      <c r="R15" s="696"/>
      <c r="S15" s="696"/>
      <c r="T15" s="696"/>
      <c r="U15" s="696"/>
      <c r="V15" s="696"/>
      <c r="W15" s="697"/>
    </row>
    <row r="16" spans="2:23" s="5" customFormat="1" ht="25.5" customHeight="1" x14ac:dyDescent="0.15">
      <c r="B16" s="698" t="s">
        <v>5</v>
      </c>
      <c r="C16" s="698" t="s">
        <v>11</v>
      </c>
      <c r="D16" s="698"/>
      <c r="E16" s="9" t="s">
        <v>68</v>
      </c>
      <c r="F16" s="681"/>
      <c r="G16" s="682"/>
      <c r="H16" s="682"/>
      <c r="I16" s="682"/>
      <c r="J16" s="682"/>
      <c r="K16" s="682"/>
      <c r="L16" s="683"/>
      <c r="M16" s="698" t="s">
        <v>5</v>
      </c>
      <c r="N16" s="698" t="s">
        <v>11</v>
      </c>
      <c r="O16" s="698"/>
      <c r="P16" s="9" t="s">
        <v>68</v>
      </c>
      <c r="Q16" s="684"/>
      <c r="R16" s="685"/>
      <c r="S16" s="685"/>
      <c r="T16" s="685"/>
      <c r="U16" s="685"/>
      <c r="V16" s="685"/>
      <c r="W16" s="686"/>
    </row>
    <row r="17" spans="2:24" s="5" customFormat="1" ht="25.5" customHeight="1" x14ac:dyDescent="0.15">
      <c r="B17" s="698"/>
      <c r="C17" s="698" t="s">
        <v>18</v>
      </c>
      <c r="D17" s="698"/>
      <c r="E17" s="8">
        <v>4</v>
      </c>
      <c r="F17" s="684"/>
      <c r="G17" s="685"/>
      <c r="H17" s="685"/>
      <c r="I17" s="685"/>
      <c r="J17" s="685"/>
      <c r="K17" s="685"/>
      <c r="L17" s="686"/>
      <c r="M17" s="698"/>
      <c r="N17" s="698" t="s">
        <v>18</v>
      </c>
      <c r="O17" s="698"/>
      <c r="P17" s="8">
        <v>5</v>
      </c>
      <c r="Q17" s="684"/>
      <c r="R17" s="685"/>
      <c r="S17" s="685"/>
      <c r="T17" s="685"/>
      <c r="U17" s="685"/>
      <c r="V17" s="685"/>
      <c r="W17" s="686"/>
    </row>
    <row r="18" spans="2:24" s="5" customFormat="1" ht="25.5" customHeight="1" x14ac:dyDescent="0.15">
      <c r="B18" s="698" t="s">
        <v>3</v>
      </c>
      <c r="C18" s="698" t="s">
        <v>9</v>
      </c>
      <c r="D18" s="698"/>
      <c r="E18" s="13" t="s">
        <v>57</v>
      </c>
      <c r="F18" s="684"/>
      <c r="G18" s="685"/>
      <c r="H18" s="685"/>
      <c r="I18" s="685"/>
      <c r="J18" s="685"/>
      <c r="K18" s="685"/>
      <c r="L18" s="686"/>
      <c r="M18" s="698" t="s">
        <v>3</v>
      </c>
      <c r="N18" s="698" t="s">
        <v>9</v>
      </c>
      <c r="O18" s="698"/>
      <c r="P18" s="13" t="s">
        <v>57</v>
      </c>
      <c r="Q18" s="684"/>
      <c r="R18" s="685"/>
      <c r="S18" s="685"/>
      <c r="T18" s="685"/>
      <c r="U18" s="685"/>
      <c r="V18" s="685"/>
      <c r="W18" s="686"/>
    </row>
    <row r="19" spans="2:24" s="5" customFormat="1" ht="25.5" customHeight="1" x14ac:dyDescent="0.15">
      <c r="B19" s="698"/>
      <c r="C19" s="698" t="s">
        <v>8</v>
      </c>
      <c r="D19" s="698"/>
      <c r="E19" s="9" t="s">
        <v>59</v>
      </c>
      <c r="F19" s="684"/>
      <c r="G19" s="685"/>
      <c r="H19" s="685"/>
      <c r="I19" s="685"/>
      <c r="J19" s="685"/>
      <c r="K19" s="685"/>
      <c r="L19" s="686"/>
      <c r="M19" s="698"/>
      <c r="N19" s="698" t="s">
        <v>8</v>
      </c>
      <c r="O19" s="698"/>
      <c r="P19" s="9" t="s">
        <v>59</v>
      </c>
      <c r="Q19" s="684"/>
      <c r="R19" s="685"/>
      <c r="S19" s="685"/>
      <c r="T19" s="685"/>
      <c r="U19" s="685"/>
      <c r="V19" s="685"/>
      <c r="W19" s="686"/>
    </row>
    <row r="20" spans="2:24" s="5" customFormat="1" ht="25.5" customHeight="1" x14ac:dyDescent="0.15">
      <c r="B20" s="694" t="s">
        <v>4</v>
      </c>
      <c r="C20" s="694"/>
      <c r="D20" s="694"/>
      <c r="E20" s="12" t="s">
        <v>51</v>
      </c>
      <c r="F20" s="684"/>
      <c r="G20" s="685"/>
      <c r="H20" s="685"/>
      <c r="I20" s="685"/>
      <c r="J20" s="685"/>
      <c r="K20" s="685"/>
      <c r="L20" s="686"/>
      <c r="M20" s="694" t="s">
        <v>4</v>
      </c>
      <c r="N20" s="694"/>
      <c r="O20" s="694"/>
      <c r="P20" s="12" t="s">
        <v>51</v>
      </c>
      <c r="Q20" s="684"/>
      <c r="R20" s="685"/>
      <c r="S20" s="685"/>
      <c r="T20" s="685"/>
      <c r="U20" s="685"/>
      <c r="V20" s="685"/>
      <c r="W20" s="686"/>
    </row>
    <row r="21" spans="2:24" s="5" customFormat="1" ht="25.5" customHeight="1" x14ac:dyDescent="0.15">
      <c r="B21" s="677" t="s">
        <v>13</v>
      </c>
      <c r="C21" s="694" t="s">
        <v>34</v>
      </c>
      <c r="D21" s="694"/>
      <c r="E21" s="8" t="s">
        <v>54</v>
      </c>
      <c r="F21" s="684"/>
      <c r="G21" s="685"/>
      <c r="H21" s="685"/>
      <c r="I21" s="685"/>
      <c r="J21" s="685"/>
      <c r="K21" s="685"/>
      <c r="L21" s="686"/>
      <c r="M21" s="677" t="s">
        <v>13</v>
      </c>
      <c r="N21" s="694" t="s">
        <v>34</v>
      </c>
      <c r="O21" s="694"/>
      <c r="P21" s="8" t="s">
        <v>54</v>
      </c>
      <c r="Q21" s="684"/>
      <c r="R21" s="685"/>
      <c r="S21" s="685"/>
      <c r="T21" s="685"/>
      <c r="U21" s="685"/>
      <c r="V21" s="685"/>
      <c r="W21" s="686"/>
    </row>
    <row r="22" spans="2:24" s="5" customFormat="1" ht="25.5" customHeight="1" x14ac:dyDescent="0.15">
      <c r="B22" s="690"/>
      <c r="C22" s="694" t="s">
        <v>12</v>
      </c>
      <c r="D22" s="694"/>
      <c r="E22" s="7"/>
      <c r="F22" s="684"/>
      <c r="G22" s="685"/>
      <c r="H22" s="685"/>
      <c r="I22" s="685"/>
      <c r="J22" s="685"/>
      <c r="K22" s="685"/>
      <c r="L22" s="686"/>
      <c r="M22" s="690"/>
      <c r="N22" s="694" t="s">
        <v>12</v>
      </c>
      <c r="O22" s="694"/>
      <c r="P22" s="7"/>
      <c r="Q22" s="684"/>
      <c r="R22" s="685"/>
      <c r="S22" s="685"/>
      <c r="T22" s="685"/>
      <c r="U22" s="685"/>
      <c r="V22" s="685"/>
      <c r="W22" s="686"/>
    </row>
    <row r="23" spans="2:24" s="5" customFormat="1" ht="25.5" customHeight="1" x14ac:dyDescent="0.15">
      <c r="B23" s="678"/>
      <c r="C23" s="694" t="s">
        <v>14</v>
      </c>
      <c r="D23" s="694"/>
      <c r="E23" s="7" t="s">
        <v>61</v>
      </c>
      <c r="F23" s="687"/>
      <c r="G23" s="688"/>
      <c r="H23" s="688"/>
      <c r="I23" s="688"/>
      <c r="J23" s="688"/>
      <c r="K23" s="688"/>
      <c r="L23" s="689"/>
      <c r="M23" s="678"/>
      <c r="N23" s="694" t="s">
        <v>14</v>
      </c>
      <c r="O23" s="694"/>
      <c r="P23" s="7" t="s">
        <v>56</v>
      </c>
      <c r="Q23" s="684"/>
      <c r="R23" s="685"/>
      <c r="S23" s="685"/>
      <c r="T23" s="685"/>
      <c r="U23" s="685"/>
      <c r="V23" s="685"/>
      <c r="W23" s="686"/>
    </row>
    <row r="24" spans="2:24" s="5" customFormat="1" ht="25.5" customHeight="1" x14ac:dyDescent="0.15">
      <c r="B24" s="699" t="s">
        <v>35</v>
      </c>
      <c r="C24" s="699"/>
      <c r="D24" s="699"/>
      <c r="E24" s="708" t="s">
        <v>110</v>
      </c>
      <c r="F24" s="709"/>
      <c r="G24" s="710"/>
      <c r="H24" s="699" t="s">
        <v>43</v>
      </c>
      <c r="I24" s="699"/>
      <c r="J24" s="708" t="s">
        <v>111</v>
      </c>
      <c r="K24" s="709"/>
      <c r="L24" s="710"/>
      <c r="M24" s="699" t="s">
        <v>35</v>
      </c>
      <c r="N24" s="699"/>
      <c r="O24" s="699"/>
      <c r="P24" s="708" t="s">
        <v>182</v>
      </c>
      <c r="Q24" s="709"/>
      <c r="R24" s="710"/>
      <c r="S24" s="699" t="s">
        <v>43</v>
      </c>
      <c r="T24" s="699"/>
      <c r="U24" s="700" t="s">
        <v>183</v>
      </c>
      <c r="V24" s="700"/>
      <c r="W24" s="700"/>
    </row>
    <row r="25" spans="2:24" s="5" customFormat="1" ht="25.5" customHeight="1" x14ac:dyDescent="0.15">
      <c r="B25" s="381" t="s">
        <v>15</v>
      </c>
      <c r="C25" s="381"/>
      <c r="D25" s="381"/>
      <c r="E25" s="701" t="s">
        <v>112</v>
      </c>
      <c r="F25" s="701"/>
      <c r="G25" s="701"/>
      <c r="H25" s="437" t="s">
        <v>0</v>
      </c>
      <c r="I25" s="438"/>
      <c r="J25" s="702" t="s">
        <v>113</v>
      </c>
      <c r="K25" s="703"/>
      <c r="L25" s="704"/>
      <c r="M25" s="437" t="s">
        <v>15</v>
      </c>
      <c r="N25" s="438"/>
      <c r="O25" s="439"/>
      <c r="P25" s="705" t="s">
        <v>117</v>
      </c>
      <c r="Q25" s="701"/>
      <c r="R25" s="701"/>
      <c r="S25" s="706" t="s">
        <v>0</v>
      </c>
      <c r="T25" s="707"/>
      <c r="U25" s="702" t="s">
        <v>65</v>
      </c>
      <c r="V25" s="703"/>
      <c r="W25" s="704"/>
    </row>
    <row r="26" spans="2:24" s="5" customFormat="1" ht="39.75" customHeight="1" x14ac:dyDescent="0.15">
      <c r="B26" s="694" t="s">
        <v>36</v>
      </c>
      <c r="C26" s="694"/>
      <c r="D26" s="694"/>
      <c r="E26" s="695" t="s">
        <v>300</v>
      </c>
      <c r="F26" s="696"/>
      <c r="G26" s="696"/>
      <c r="H26" s="696"/>
      <c r="I26" s="696"/>
      <c r="J26" s="696"/>
      <c r="K26" s="696"/>
      <c r="L26" s="697"/>
      <c r="M26" s="694" t="s">
        <v>36</v>
      </c>
      <c r="N26" s="694"/>
      <c r="O26" s="694"/>
      <c r="P26" s="695" t="s">
        <v>284</v>
      </c>
      <c r="Q26" s="696"/>
      <c r="R26" s="696"/>
      <c r="S26" s="696"/>
      <c r="T26" s="696"/>
      <c r="U26" s="696"/>
      <c r="V26" s="696"/>
      <c r="W26" s="697"/>
    </row>
    <row r="27" spans="2:24" s="5" customFormat="1" ht="15" customHeight="1" x14ac:dyDescent="0.15">
      <c r="B27" s="3"/>
      <c r="C27" s="711" t="s">
        <v>44</v>
      </c>
      <c r="D27" s="712"/>
      <c r="E27" s="712"/>
      <c r="F27" s="712"/>
      <c r="G27" s="712"/>
      <c r="H27" s="712"/>
      <c r="I27" s="712"/>
      <c r="J27" s="712"/>
      <c r="K27" s="712"/>
      <c r="L27" s="712"/>
      <c r="M27" s="10"/>
      <c r="N27" s="10" t="s">
        <v>39</v>
      </c>
      <c r="O27" s="10"/>
      <c r="P27" s="10"/>
      <c r="Q27" s="10"/>
      <c r="R27" s="10"/>
      <c r="S27" s="10"/>
      <c r="T27" s="10"/>
      <c r="U27" s="10"/>
      <c r="V27" s="10"/>
      <c r="W27" s="10"/>
    </row>
    <row r="28" spans="2:24" s="5" customFormat="1" ht="15" customHeight="1" x14ac:dyDescent="0.15">
      <c r="B28" s="3"/>
      <c r="C28" s="713"/>
      <c r="D28" s="713"/>
      <c r="E28" s="713"/>
      <c r="F28" s="713"/>
      <c r="G28" s="713"/>
      <c r="H28" s="713"/>
      <c r="I28" s="713"/>
      <c r="J28" s="713"/>
      <c r="K28" s="713"/>
      <c r="L28" s="713"/>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2">
    <dataValidation type="list" allowBlank="1" showInputMessage="1" showErrorMessage="1" sqref="E8 E19 P8 P19" xr:uid="{67EDD064-4289-4FCE-B388-EECAB90568D9}">
      <formula1>INDIRECT(E7)</formula1>
    </dataValidation>
    <dataValidation type="list" allowBlank="1" showInputMessage="1" showErrorMessage="1" sqref="E7 E18 P7 P18 E9:E12 E20:E23 P9:P12 P20:P23" xr:uid="{F4D481A6-629F-48AE-B641-111F7E84DE37}">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7B1C2-A544-4BAD-93E2-FD7981488B7E}">
  <sheetPr codeName="Sheet22"/>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63</v>
      </c>
      <c r="R2" s="650" t="s">
        <v>38</v>
      </c>
      <c r="S2" s="650"/>
      <c r="T2" s="651" t="s">
        <v>800</v>
      </c>
      <c r="U2" s="651"/>
      <c r="V2" s="651"/>
      <c r="W2" s="651"/>
    </row>
    <row r="3" spans="2:23" ht="25.15" customHeight="1" x14ac:dyDescent="0.15">
      <c r="B3" s="652" t="s">
        <v>7</v>
      </c>
      <c r="C3" s="653"/>
      <c r="D3" s="653"/>
      <c r="E3" s="654" t="s">
        <v>106</v>
      </c>
      <c r="F3" s="655"/>
      <c r="G3" s="656"/>
      <c r="H3" s="657" t="s">
        <v>1</v>
      </c>
      <c r="I3" s="658"/>
      <c r="J3" s="659" t="s">
        <v>108</v>
      </c>
      <c r="K3" s="660"/>
      <c r="L3" s="661"/>
      <c r="M3" s="408" t="s">
        <v>45</v>
      </c>
      <c r="N3" s="409"/>
      <c r="O3" s="410"/>
      <c r="P3" s="662" t="s">
        <v>74</v>
      </c>
      <c r="Q3" s="662"/>
      <c r="R3" s="662"/>
      <c r="S3" s="408" t="s">
        <v>10</v>
      </c>
      <c r="T3" s="410"/>
      <c r="U3" s="665">
        <v>45638</v>
      </c>
      <c r="V3" s="666"/>
      <c r="W3" s="667"/>
    </row>
    <row r="4" spans="2:23" ht="25.15" customHeight="1" x14ac:dyDescent="0.15">
      <c r="B4" s="671" t="s">
        <v>2</v>
      </c>
      <c r="C4" s="672"/>
      <c r="D4" s="672"/>
      <c r="E4" s="673" t="s">
        <v>107</v>
      </c>
      <c r="F4" s="674"/>
      <c r="G4" s="675"/>
      <c r="H4" s="657" t="s">
        <v>6</v>
      </c>
      <c r="I4" s="658"/>
      <c r="J4" s="659" t="s">
        <v>109</v>
      </c>
      <c r="K4" s="660"/>
      <c r="L4" s="661"/>
      <c r="M4" s="411"/>
      <c r="N4" s="412"/>
      <c r="O4" s="413"/>
      <c r="P4" s="676" t="s">
        <v>75</v>
      </c>
      <c r="Q4" s="676"/>
      <c r="R4" s="676"/>
      <c r="S4" s="663"/>
      <c r="T4" s="664"/>
      <c r="U4" s="668"/>
      <c r="V4" s="669"/>
      <c r="W4" s="670"/>
    </row>
    <row r="5" spans="2:23" s="5" customFormat="1" ht="25.5" customHeight="1" x14ac:dyDescent="0.15">
      <c r="B5" s="677" t="s">
        <v>5</v>
      </c>
      <c r="C5" s="679" t="s">
        <v>11</v>
      </c>
      <c r="D5" s="680"/>
      <c r="E5" s="9" t="s">
        <v>68</v>
      </c>
      <c r="F5" s="681"/>
      <c r="G5" s="682"/>
      <c r="H5" s="682"/>
      <c r="I5" s="682"/>
      <c r="J5" s="682"/>
      <c r="K5" s="682"/>
      <c r="L5" s="683"/>
      <c r="M5" s="677" t="s">
        <v>5</v>
      </c>
      <c r="N5" s="679" t="s">
        <v>11</v>
      </c>
      <c r="O5" s="680"/>
      <c r="P5" s="9" t="s">
        <v>68</v>
      </c>
      <c r="Q5" s="684"/>
      <c r="R5" s="685"/>
      <c r="S5" s="685"/>
      <c r="T5" s="685"/>
      <c r="U5" s="685"/>
      <c r="V5" s="685"/>
      <c r="W5" s="686"/>
    </row>
    <row r="6" spans="2:23" s="5" customFormat="1" ht="25.5" customHeight="1" x14ac:dyDescent="0.15">
      <c r="B6" s="678"/>
      <c r="C6" s="679" t="s">
        <v>18</v>
      </c>
      <c r="D6" s="680"/>
      <c r="E6" s="8">
        <v>6</v>
      </c>
      <c r="F6" s="684"/>
      <c r="G6" s="685"/>
      <c r="H6" s="685"/>
      <c r="I6" s="685"/>
      <c r="J6" s="685"/>
      <c r="K6" s="685"/>
      <c r="L6" s="686"/>
      <c r="M6" s="678"/>
      <c r="N6" s="679" t="s">
        <v>18</v>
      </c>
      <c r="O6" s="680"/>
      <c r="P6" s="8">
        <v>7</v>
      </c>
      <c r="Q6" s="684"/>
      <c r="R6" s="685"/>
      <c r="S6" s="685"/>
      <c r="T6" s="685"/>
      <c r="U6" s="685"/>
      <c r="V6" s="685"/>
      <c r="W6" s="686"/>
    </row>
    <row r="7" spans="2:23" s="5" customFormat="1" ht="25.5" customHeight="1" x14ac:dyDescent="0.15">
      <c r="B7" s="677" t="s">
        <v>3</v>
      </c>
      <c r="C7" s="679" t="s">
        <v>9</v>
      </c>
      <c r="D7" s="680"/>
      <c r="E7" s="13" t="s">
        <v>57</v>
      </c>
      <c r="F7" s="684"/>
      <c r="G7" s="685"/>
      <c r="H7" s="685"/>
      <c r="I7" s="685"/>
      <c r="J7" s="685"/>
      <c r="K7" s="685"/>
      <c r="L7" s="686"/>
      <c r="M7" s="677" t="s">
        <v>3</v>
      </c>
      <c r="N7" s="679" t="s">
        <v>9</v>
      </c>
      <c r="O7" s="680"/>
      <c r="P7" s="13" t="s">
        <v>57</v>
      </c>
      <c r="Q7" s="684"/>
      <c r="R7" s="685"/>
      <c r="S7" s="685"/>
      <c r="T7" s="685"/>
      <c r="U7" s="685"/>
      <c r="V7" s="685"/>
      <c r="W7" s="686"/>
    </row>
    <row r="8" spans="2:23" s="5" customFormat="1" ht="25.5" customHeight="1" x14ac:dyDescent="0.15">
      <c r="B8" s="690"/>
      <c r="C8" s="679" t="s">
        <v>8</v>
      </c>
      <c r="D8" s="680"/>
      <c r="E8" s="9" t="s">
        <v>93</v>
      </c>
      <c r="F8" s="684"/>
      <c r="G8" s="685"/>
      <c r="H8" s="685"/>
      <c r="I8" s="685"/>
      <c r="J8" s="685"/>
      <c r="K8" s="685"/>
      <c r="L8" s="686"/>
      <c r="M8" s="690"/>
      <c r="N8" s="679" t="s">
        <v>8</v>
      </c>
      <c r="O8" s="680"/>
      <c r="P8" s="9" t="s">
        <v>123</v>
      </c>
      <c r="Q8" s="684"/>
      <c r="R8" s="685"/>
      <c r="S8" s="685"/>
      <c r="T8" s="685"/>
      <c r="U8" s="685"/>
      <c r="V8" s="685"/>
      <c r="W8" s="686"/>
    </row>
    <row r="9" spans="2:23" s="5" customFormat="1" ht="25.5" customHeight="1" x14ac:dyDescent="0.15">
      <c r="B9" s="691" t="s">
        <v>4</v>
      </c>
      <c r="C9" s="692"/>
      <c r="D9" s="693"/>
      <c r="E9" s="12" t="s">
        <v>49</v>
      </c>
      <c r="F9" s="684"/>
      <c r="G9" s="685"/>
      <c r="H9" s="685"/>
      <c r="I9" s="685"/>
      <c r="J9" s="685"/>
      <c r="K9" s="685"/>
      <c r="L9" s="686"/>
      <c r="M9" s="691" t="s">
        <v>4</v>
      </c>
      <c r="N9" s="692"/>
      <c r="O9" s="693"/>
      <c r="P9" s="12" t="s">
        <v>47</v>
      </c>
      <c r="Q9" s="684"/>
      <c r="R9" s="685"/>
      <c r="S9" s="685"/>
      <c r="T9" s="685"/>
      <c r="U9" s="685"/>
      <c r="V9" s="685"/>
      <c r="W9" s="686"/>
    </row>
    <row r="10" spans="2:23" s="5" customFormat="1" ht="25.5" customHeight="1" x14ac:dyDescent="0.15">
      <c r="B10" s="677" t="s">
        <v>13</v>
      </c>
      <c r="C10" s="691" t="s">
        <v>34</v>
      </c>
      <c r="D10" s="693"/>
      <c r="E10" s="8" t="s">
        <v>49</v>
      </c>
      <c r="F10" s="684"/>
      <c r="G10" s="685"/>
      <c r="H10" s="685"/>
      <c r="I10" s="685"/>
      <c r="J10" s="685"/>
      <c r="K10" s="685"/>
      <c r="L10" s="686"/>
      <c r="M10" s="677" t="s">
        <v>13</v>
      </c>
      <c r="N10" s="691" t="s">
        <v>34</v>
      </c>
      <c r="O10" s="693"/>
      <c r="P10" s="8" t="s">
        <v>54</v>
      </c>
      <c r="Q10" s="684"/>
      <c r="R10" s="685"/>
      <c r="S10" s="685"/>
      <c r="T10" s="685"/>
      <c r="U10" s="685"/>
      <c r="V10" s="685"/>
      <c r="W10" s="686"/>
    </row>
    <row r="11" spans="2:23" s="5" customFormat="1" ht="25.5" customHeight="1" x14ac:dyDescent="0.15">
      <c r="B11" s="690"/>
      <c r="C11" s="691" t="s">
        <v>12</v>
      </c>
      <c r="D11" s="693"/>
      <c r="E11" s="7"/>
      <c r="F11" s="684"/>
      <c r="G11" s="685"/>
      <c r="H11" s="685"/>
      <c r="I11" s="685"/>
      <c r="J11" s="685"/>
      <c r="K11" s="685"/>
      <c r="L11" s="686"/>
      <c r="M11" s="690"/>
      <c r="N11" s="691" t="s">
        <v>12</v>
      </c>
      <c r="O11" s="693"/>
      <c r="P11" s="7"/>
      <c r="Q11" s="684"/>
      <c r="R11" s="685"/>
      <c r="S11" s="685"/>
      <c r="T11" s="685"/>
      <c r="U11" s="685"/>
      <c r="V11" s="685"/>
      <c r="W11" s="686"/>
    </row>
    <row r="12" spans="2:23" s="5" customFormat="1" ht="25.5" customHeight="1" x14ac:dyDescent="0.15">
      <c r="B12" s="678"/>
      <c r="C12" s="694" t="s">
        <v>14</v>
      </c>
      <c r="D12" s="694"/>
      <c r="E12" s="7" t="s">
        <v>56</v>
      </c>
      <c r="F12" s="687"/>
      <c r="G12" s="688"/>
      <c r="H12" s="688"/>
      <c r="I12" s="688"/>
      <c r="J12" s="688"/>
      <c r="K12" s="688"/>
      <c r="L12" s="689"/>
      <c r="M12" s="678"/>
      <c r="N12" s="694" t="s">
        <v>14</v>
      </c>
      <c r="O12" s="694"/>
      <c r="P12" s="7" t="s">
        <v>56</v>
      </c>
      <c r="Q12" s="684"/>
      <c r="R12" s="685"/>
      <c r="S12" s="685"/>
      <c r="T12" s="685"/>
      <c r="U12" s="685"/>
      <c r="V12" s="685"/>
      <c r="W12" s="686"/>
    </row>
    <row r="13" spans="2:23" s="5" customFormat="1" ht="25.5" customHeight="1" x14ac:dyDescent="0.15">
      <c r="B13" s="699" t="s">
        <v>35</v>
      </c>
      <c r="C13" s="699"/>
      <c r="D13" s="699"/>
      <c r="E13" s="708" t="s">
        <v>87</v>
      </c>
      <c r="F13" s="709"/>
      <c r="G13" s="710"/>
      <c r="H13" s="699" t="s">
        <v>43</v>
      </c>
      <c r="I13" s="699"/>
      <c r="J13" s="700" t="s">
        <v>88</v>
      </c>
      <c r="K13" s="700"/>
      <c r="L13" s="700"/>
      <c r="M13" s="699" t="s">
        <v>35</v>
      </c>
      <c r="N13" s="699"/>
      <c r="O13" s="699"/>
      <c r="P13" s="708" t="s">
        <v>184</v>
      </c>
      <c r="Q13" s="709"/>
      <c r="R13" s="710"/>
      <c r="S13" s="699" t="s">
        <v>43</v>
      </c>
      <c r="T13" s="699"/>
      <c r="U13" s="700" t="s">
        <v>86</v>
      </c>
      <c r="V13" s="700"/>
      <c r="W13" s="700"/>
    </row>
    <row r="14" spans="2:23" s="5" customFormat="1" ht="25.5" customHeight="1" x14ac:dyDescent="0.15">
      <c r="B14" s="381" t="s">
        <v>15</v>
      </c>
      <c r="C14" s="381"/>
      <c r="D14" s="381"/>
      <c r="E14" s="701" t="s">
        <v>117</v>
      </c>
      <c r="F14" s="701"/>
      <c r="G14" s="701"/>
      <c r="H14" s="437" t="s">
        <v>0</v>
      </c>
      <c r="I14" s="438"/>
      <c r="J14" s="702" t="s">
        <v>65</v>
      </c>
      <c r="K14" s="703"/>
      <c r="L14" s="704"/>
      <c r="M14" s="437" t="s">
        <v>15</v>
      </c>
      <c r="N14" s="438"/>
      <c r="O14" s="439"/>
      <c r="P14" s="705" t="s">
        <v>110</v>
      </c>
      <c r="Q14" s="701"/>
      <c r="R14" s="701"/>
      <c r="S14" s="706" t="s">
        <v>0</v>
      </c>
      <c r="T14" s="707"/>
      <c r="U14" s="702" t="s">
        <v>110</v>
      </c>
      <c r="V14" s="703"/>
      <c r="W14" s="704"/>
    </row>
    <row r="15" spans="2:23" s="5" customFormat="1" ht="39.75" customHeight="1" x14ac:dyDescent="0.15">
      <c r="B15" s="694" t="s">
        <v>36</v>
      </c>
      <c r="C15" s="694"/>
      <c r="D15" s="694"/>
      <c r="E15" s="695" t="s">
        <v>301</v>
      </c>
      <c r="F15" s="696"/>
      <c r="G15" s="696"/>
      <c r="H15" s="696"/>
      <c r="I15" s="696"/>
      <c r="J15" s="696"/>
      <c r="K15" s="696"/>
      <c r="L15" s="697"/>
      <c r="M15" s="694" t="s">
        <v>36</v>
      </c>
      <c r="N15" s="694"/>
      <c r="O15" s="694"/>
      <c r="P15" s="695" t="s">
        <v>271</v>
      </c>
      <c r="Q15" s="696"/>
      <c r="R15" s="696"/>
      <c r="S15" s="696"/>
      <c r="T15" s="696"/>
      <c r="U15" s="696"/>
      <c r="V15" s="696"/>
      <c r="W15" s="697"/>
    </row>
    <row r="16" spans="2:23" s="5" customFormat="1" ht="25.5" customHeight="1" x14ac:dyDescent="0.15">
      <c r="B16" s="698" t="s">
        <v>5</v>
      </c>
      <c r="C16" s="698" t="s">
        <v>11</v>
      </c>
      <c r="D16" s="698"/>
      <c r="E16" s="9" t="s">
        <v>68</v>
      </c>
      <c r="F16" s="681"/>
      <c r="G16" s="682"/>
      <c r="H16" s="682"/>
      <c r="I16" s="682"/>
      <c r="J16" s="682"/>
      <c r="K16" s="682"/>
      <c r="L16" s="683"/>
      <c r="M16" s="698" t="s">
        <v>5</v>
      </c>
      <c r="N16" s="698" t="s">
        <v>11</v>
      </c>
      <c r="O16" s="698"/>
      <c r="P16" s="9" t="s">
        <v>69</v>
      </c>
      <c r="Q16" s="684"/>
      <c r="R16" s="685"/>
      <c r="S16" s="685"/>
      <c r="T16" s="685"/>
      <c r="U16" s="685"/>
      <c r="V16" s="685"/>
      <c r="W16" s="686"/>
    </row>
    <row r="17" spans="2:24" s="5" customFormat="1" ht="25.5" customHeight="1" x14ac:dyDescent="0.15">
      <c r="B17" s="698"/>
      <c r="C17" s="698" t="s">
        <v>18</v>
      </c>
      <c r="D17" s="698"/>
      <c r="E17" s="8">
        <v>8</v>
      </c>
      <c r="F17" s="684"/>
      <c r="G17" s="685"/>
      <c r="H17" s="685"/>
      <c r="I17" s="685"/>
      <c r="J17" s="685"/>
      <c r="K17" s="685"/>
      <c r="L17" s="686"/>
      <c r="M17" s="698"/>
      <c r="N17" s="698" t="s">
        <v>18</v>
      </c>
      <c r="O17" s="698"/>
      <c r="P17" s="8">
        <v>1</v>
      </c>
      <c r="Q17" s="684"/>
      <c r="R17" s="685"/>
      <c r="S17" s="685"/>
      <c r="T17" s="685"/>
      <c r="U17" s="685"/>
      <c r="V17" s="685"/>
      <c r="W17" s="686"/>
    </row>
    <row r="18" spans="2:24" s="5" customFormat="1" ht="25.5" customHeight="1" x14ac:dyDescent="0.15">
      <c r="B18" s="698" t="s">
        <v>3</v>
      </c>
      <c r="C18" s="698" t="s">
        <v>9</v>
      </c>
      <c r="D18" s="698"/>
      <c r="E18" s="13" t="s">
        <v>57</v>
      </c>
      <c r="F18" s="684"/>
      <c r="G18" s="685"/>
      <c r="H18" s="685"/>
      <c r="I18" s="685"/>
      <c r="J18" s="685"/>
      <c r="K18" s="685"/>
      <c r="L18" s="686"/>
      <c r="M18" s="698" t="s">
        <v>3</v>
      </c>
      <c r="N18" s="698" t="s">
        <v>9</v>
      </c>
      <c r="O18" s="698"/>
      <c r="P18" s="13" t="s">
        <v>57</v>
      </c>
      <c r="Q18" s="684"/>
      <c r="R18" s="685"/>
      <c r="S18" s="685"/>
      <c r="T18" s="685"/>
      <c r="U18" s="685"/>
      <c r="V18" s="685"/>
      <c r="W18" s="686"/>
    </row>
    <row r="19" spans="2:24" s="5" customFormat="1" ht="25.5" customHeight="1" x14ac:dyDescent="0.15">
      <c r="B19" s="698"/>
      <c r="C19" s="698" t="s">
        <v>8</v>
      </c>
      <c r="D19" s="698"/>
      <c r="E19" s="9" t="s">
        <v>154</v>
      </c>
      <c r="F19" s="684"/>
      <c r="G19" s="685"/>
      <c r="H19" s="685"/>
      <c r="I19" s="685"/>
      <c r="J19" s="685"/>
      <c r="K19" s="685"/>
      <c r="L19" s="686"/>
      <c r="M19" s="698"/>
      <c r="N19" s="698" t="s">
        <v>8</v>
      </c>
      <c r="O19" s="698"/>
      <c r="P19" s="9" t="s">
        <v>126</v>
      </c>
      <c r="Q19" s="684"/>
      <c r="R19" s="685"/>
      <c r="S19" s="685"/>
      <c r="T19" s="685"/>
      <c r="U19" s="685"/>
      <c r="V19" s="685"/>
      <c r="W19" s="686"/>
    </row>
    <row r="20" spans="2:24" s="5" customFormat="1" ht="25.5" customHeight="1" x14ac:dyDescent="0.15">
      <c r="B20" s="694" t="s">
        <v>4</v>
      </c>
      <c r="C20" s="694"/>
      <c r="D20" s="694"/>
      <c r="E20" s="12" t="s">
        <v>49</v>
      </c>
      <c r="F20" s="684"/>
      <c r="G20" s="685"/>
      <c r="H20" s="685"/>
      <c r="I20" s="685"/>
      <c r="J20" s="685"/>
      <c r="K20" s="685"/>
      <c r="L20" s="686"/>
      <c r="M20" s="694" t="s">
        <v>4</v>
      </c>
      <c r="N20" s="694"/>
      <c r="O20" s="694"/>
      <c r="P20" s="12" t="s">
        <v>51</v>
      </c>
      <c r="Q20" s="684"/>
      <c r="R20" s="685"/>
      <c r="S20" s="685"/>
      <c r="T20" s="685"/>
      <c r="U20" s="685"/>
      <c r="V20" s="685"/>
      <c r="W20" s="686"/>
    </row>
    <row r="21" spans="2:24" s="5" customFormat="1" ht="25.5" customHeight="1" x14ac:dyDescent="0.15">
      <c r="B21" s="677" t="s">
        <v>13</v>
      </c>
      <c r="C21" s="694" t="s">
        <v>34</v>
      </c>
      <c r="D21" s="694"/>
      <c r="E21" s="8" t="s">
        <v>49</v>
      </c>
      <c r="F21" s="684"/>
      <c r="G21" s="685"/>
      <c r="H21" s="685"/>
      <c r="I21" s="685"/>
      <c r="J21" s="685"/>
      <c r="K21" s="685"/>
      <c r="L21" s="686"/>
      <c r="M21" s="677" t="s">
        <v>13</v>
      </c>
      <c r="N21" s="694" t="s">
        <v>34</v>
      </c>
      <c r="O21" s="694"/>
      <c r="P21" s="8" t="s">
        <v>54</v>
      </c>
      <c r="Q21" s="684"/>
      <c r="R21" s="685"/>
      <c r="S21" s="685"/>
      <c r="T21" s="685"/>
      <c r="U21" s="685"/>
      <c r="V21" s="685"/>
      <c r="W21" s="686"/>
    </row>
    <row r="22" spans="2:24" s="5" customFormat="1" ht="25.5" customHeight="1" x14ac:dyDescent="0.15">
      <c r="B22" s="690"/>
      <c r="C22" s="694" t="s">
        <v>12</v>
      </c>
      <c r="D22" s="694"/>
      <c r="E22" s="7"/>
      <c r="F22" s="684"/>
      <c r="G22" s="685"/>
      <c r="H22" s="685"/>
      <c r="I22" s="685"/>
      <c r="J22" s="685"/>
      <c r="K22" s="685"/>
      <c r="L22" s="686"/>
      <c r="M22" s="690"/>
      <c r="N22" s="694" t="s">
        <v>12</v>
      </c>
      <c r="O22" s="694"/>
      <c r="P22" s="7"/>
      <c r="Q22" s="684"/>
      <c r="R22" s="685"/>
      <c r="S22" s="685"/>
      <c r="T22" s="685"/>
      <c r="U22" s="685"/>
      <c r="V22" s="685"/>
      <c r="W22" s="686"/>
    </row>
    <row r="23" spans="2:24" s="5" customFormat="1" ht="25.5" customHeight="1" x14ac:dyDescent="0.15">
      <c r="B23" s="678"/>
      <c r="C23" s="694" t="s">
        <v>14</v>
      </c>
      <c r="D23" s="694"/>
      <c r="E23" s="7" t="s">
        <v>56</v>
      </c>
      <c r="F23" s="687"/>
      <c r="G23" s="688"/>
      <c r="H23" s="688"/>
      <c r="I23" s="688"/>
      <c r="J23" s="688"/>
      <c r="K23" s="688"/>
      <c r="L23" s="689"/>
      <c r="M23" s="678"/>
      <c r="N23" s="694" t="s">
        <v>14</v>
      </c>
      <c r="O23" s="694"/>
      <c r="P23" s="7" t="s">
        <v>56</v>
      </c>
      <c r="Q23" s="684"/>
      <c r="R23" s="685"/>
      <c r="S23" s="685"/>
      <c r="T23" s="685"/>
      <c r="U23" s="685"/>
      <c r="V23" s="685"/>
      <c r="W23" s="686"/>
    </row>
    <row r="24" spans="2:24" s="5" customFormat="1" ht="25.5" customHeight="1" x14ac:dyDescent="0.15">
      <c r="B24" s="699" t="s">
        <v>35</v>
      </c>
      <c r="C24" s="699"/>
      <c r="D24" s="699"/>
      <c r="E24" s="708" t="s">
        <v>140</v>
      </c>
      <c r="F24" s="709"/>
      <c r="G24" s="710"/>
      <c r="H24" s="699" t="s">
        <v>43</v>
      </c>
      <c r="I24" s="699"/>
      <c r="J24" s="708" t="s">
        <v>86</v>
      </c>
      <c r="K24" s="709"/>
      <c r="L24" s="710"/>
      <c r="M24" s="699" t="s">
        <v>35</v>
      </c>
      <c r="N24" s="699"/>
      <c r="O24" s="699"/>
      <c r="P24" s="708" t="s">
        <v>185</v>
      </c>
      <c r="Q24" s="709"/>
      <c r="R24" s="710"/>
      <c r="S24" s="699" t="s">
        <v>43</v>
      </c>
      <c r="T24" s="699"/>
      <c r="U24" s="700" t="s">
        <v>186</v>
      </c>
      <c r="V24" s="700"/>
      <c r="W24" s="700"/>
    </row>
    <row r="25" spans="2:24" s="5" customFormat="1" ht="25.5" customHeight="1" x14ac:dyDescent="0.15">
      <c r="B25" s="381" t="s">
        <v>15</v>
      </c>
      <c r="C25" s="381"/>
      <c r="D25" s="381"/>
      <c r="E25" s="701" t="s">
        <v>110</v>
      </c>
      <c r="F25" s="701"/>
      <c r="G25" s="701"/>
      <c r="H25" s="437" t="s">
        <v>0</v>
      </c>
      <c r="I25" s="438"/>
      <c r="J25" s="702" t="s">
        <v>110</v>
      </c>
      <c r="K25" s="703"/>
      <c r="L25" s="704"/>
      <c r="M25" s="437" t="s">
        <v>15</v>
      </c>
      <c r="N25" s="438"/>
      <c r="O25" s="439"/>
      <c r="P25" s="705" t="s">
        <v>117</v>
      </c>
      <c r="Q25" s="701"/>
      <c r="R25" s="701"/>
      <c r="S25" s="706" t="s">
        <v>0</v>
      </c>
      <c r="T25" s="707"/>
      <c r="U25" s="702" t="s">
        <v>65</v>
      </c>
      <c r="V25" s="703"/>
      <c r="W25" s="704"/>
    </row>
    <row r="26" spans="2:24" s="5" customFormat="1" ht="39.75" customHeight="1" x14ac:dyDescent="0.15">
      <c r="B26" s="694" t="s">
        <v>36</v>
      </c>
      <c r="C26" s="694"/>
      <c r="D26" s="694"/>
      <c r="E26" s="695" t="s">
        <v>289</v>
      </c>
      <c r="F26" s="696"/>
      <c r="G26" s="696"/>
      <c r="H26" s="696"/>
      <c r="I26" s="696"/>
      <c r="J26" s="696"/>
      <c r="K26" s="696"/>
      <c r="L26" s="697"/>
      <c r="M26" s="694" t="s">
        <v>36</v>
      </c>
      <c r="N26" s="694"/>
      <c r="O26" s="694"/>
      <c r="P26" s="695" t="s">
        <v>302</v>
      </c>
      <c r="Q26" s="696"/>
      <c r="R26" s="696"/>
      <c r="S26" s="696"/>
      <c r="T26" s="696"/>
      <c r="U26" s="696"/>
      <c r="V26" s="696"/>
      <c r="W26" s="697"/>
    </row>
    <row r="27" spans="2:24" s="5" customFormat="1" ht="15" customHeight="1" x14ac:dyDescent="0.15">
      <c r="B27" s="3"/>
      <c r="C27" s="711" t="s">
        <v>44</v>
      </c>
      <c r="D27" s="712"/>
      <c r="E27" s="712"/>
      <c r="F27" s="712"/>
      <c r="G27" s="712"/>
      <c r="H27" s="712"/>
      <c r="I27" s="712"/>
      <c r="J27" s="712"/>
      <c r="K27" s="712"/>
      <c r="L27" s="712"/>
      <c r="M27" s="10"/>
      <c r="N27" s="10" t="s">
        <v>39</v>
      </c>
      <c r="O27" s="10"/>
      <c r="P27" s="10"/>
      <c r="Q27" s="10"/>
      <c r="R27" s="10"/>
      <c r="S27" s="10"/>
      <c r="T27" s="10"/>
      <c r="U27" s="10"/>
      <c r="V27" s="10"/>
      <c r="W27" s="10"/>
    </row>
    <row r="28" spans="2:24" s="5" customFormat="1" ht="15" customHeight="1" x14ac:dyDescent="0.15">
      <c r="B28" s="3"/>
      <c r="C28" s="713"/>
      <c r="D28" s="713"/>
      <c r="E28" s="713"/>
      <c r="F28" s="713"/>
      <c r="G28" s="713"/>
      <c r="H28" s="713"/>
      <c r="I28" s="713"/>
      <c r="J28" s="713"/>
      <c r="K28" s="713"/>
      <c r="L28" s="713"/>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2">
    <dataValidation type="list" allowBlank="1" showInputMessage="1" showErrorMessage="1" sqref="E8 E19 P8 P19" xr:uid="{185E307B-83DF-410C-A641-910A5CB1C8E6}">
      <formula1>INDIRECT(E7)</formula1>
    </dataValidation>
    <dataValidation type="list" allowBlank="1" showInputMessage="1" showErrorMessage="1" sqref="E7 E18 P7 P18 E9:E12 E20:E23 P9:P12 P20:P23" xr:uid="{E8BF394F-AB40-4E31-946F-0B4466730759}">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C7495-F85C-4DE0-ACD7-F3E9801BC16D}">
  <sheetPr codeName="Sheet23"/>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63</v>
      </c>
      <c r="R2" s="650" t="s">
        <v>38</v>
      </c>
      <c r="S2" s="650"/>
      <c r="T2" s="651" t="s">
        <v>800</v>
      </c>
      <c r="U2" s="651"/>
      <c r="V2" s="651"/>
      <c r="W2" s="651"/>
    </row>
    <row r="3" spans="2:23" ht="25.15" customHeight="1" x14ac:dyDescent="0.15">
      <c r="B3" s="652" t="s">
        <v>7</v>
      </c>
      <c r="C3" s="653"/>
      <c r="D3" s="653"/>
      <c r="E3" s="654" t="s">
        <v>106</v>
      </c>
      <c r="F3" s="655"/>
      <c r="G3" s="656"/>
      <c r="H3" s="657" t="s">
        <v>1</v>
      </c>
      <c r="I3" s="658"/>
      <c r="J3" s="659" t="s">
        <v>108</v>
      </c>
      <c r="K3" s="660"/>
      <c r="L3" s="661"/>
      <c r="M3" s="408" t="s">
        <v>45</v>
      </c>
      <c r="N3" s="409"/>
      <c r="O3" s="410"/>
      <c r="P3" s="662" t="s">
        <v>74</v>
      </c>
      <c r="Q3" s="662"/>
      <c r="R3" s="662"/>
      <c r="S3" s="408" t="s">
        <v>10</v>
      </c>
      <c r="T3" s="410"/>
      <c r="U3" s="665">
        <v>45638</v>
      </c>
      <c r="V3" s="666"/>
      <c r="W3" s="667"/>
    </row>
    <row r="4" spans="2:23" ht="25.15" customHeight="1" x14ac:dyDescent="0.15">
      <c r="B4" s="671" t="s">
        <v>2</v>
      </c>
      <c r="C4" s="672"/>
      <c r="D4" s="672"/>
      <c r="E4" s="673" t="s">
        <v>107</v>
      </c>
      <c r="F4" s="674"/>
      <c r="G4" s="675"/>
      <c r="H4" s="657" t="s">
        <v>6</v>
      </c>
      <c r="I4" s="658"/>
      <c r="J4" s="659" t="s">
        <v>109</v>
      </c>
      <c r="K4" s="660"/>
      <c r="L4" s="661"/>
      <c r="M4" s="411"/>
      <c r="N4" s="412"/>
      <c r="O4" s="413"/>
      <c r="P4" s="676" t="s">
        <v>75</v>
      </c>
      <c r="Q4" s="676"/>
      <c r="R4" s="676"/>
      <c r="S4" s="663"/>
      <c r="T4" s="664"/>
      <c r="U4" s="668"/>
      <c r="V4" s="669"/>
      <c r="W4" s="670"/>
    </row>
    <row r="5" spans="2:23" s="5" customFormat="1" ht="25.5" customHeight="1" x14ac:dyDescent="0.15">
      <c r="B5" s="677" t="s">
        <v>5</v>
      </c>
      <c r="C5" s="679" t="s">
        <v>11</v>
      </c>
      <c r="D5" s="680"/>
      <c r="E5" s="9" t="s">
        <v>69</v>
      </c>
      <c r="F5" s="681"/>
      <c r="G5" s="682"/>
      <c r="H5" s="682"/>
      <c r="I5" s="682"/>
      <c r="J5" s="682"/>
      <c r="K5" s="682"/>
      <c r="L5" s="683"/>
      <c r="M5" s="677" t="s">
        <v>5</v>
      </c>
      <c r="N5" s="679" t="s">
        <v>11</v>
      </c>
      <c r="O5" s="680"/>
      <c r="P5" s="9" t="s">
        <v>69</v>
      </c>
      <c r="Q5" s="684"/>
      <c r="R5" s="685"/>
      <c r="S5" s="685"/>
      <c r="T5" s="685"/>
      <c r="U5" s="685"/>
      <c r="V5" s="685"/>
      <c r="W5" s="686"/>
    </row>
    <row r="6" spans="2:23" s="5" customFormat="1" ht="25.5" customHeight="1" x14ac:dyDescent="0.15">
      <c r="B6" s="678"/>
      <c r="C6" s="679" t="s">
        <v>18</v>
      </c>
      <c r="D6" s="680"/>
      <c r="E6" s="8">
        <v>2</v>
      </c>
      <c r="F6" s="684"/>
      <c r="G6" s="685"/>
      <c r="H6" s="685"/>
      <c r="I6" s="685"/>
      <c r="J6" s="685"/>
      <c r="K6" s="685"/>
      <c r="L6" s="686"/>
      <c r="M6" s="678"/>
      <c r="N6" s="679" t="s">
        <v>18</v>
      </c>
      <c r="O6" s="680"/>
      <c r="P6" s="8">
        <v>3</v>
      </c>
      <c r="Q6" s="684"/>
      <c r="R6" s="685"/>
      <c r="S6" s="685"/>
      <c r="T6" s="685"/>
      <c r="U6" s="685"/>
      <c r="V6" s="685"/>
      <c r="W6" s="686"/>
    </row>
    <row r="7" spans="2:23" s="5" customFormat="1" ht="25.5" customHeight="1" x14ac:dyDescent="0.15">
      <c r="B7" s="677" t="s">
        <v>3</v>
      </c>
      <c r="C7" s="679" t="s">
        <v>9</v>
      </c>
      <c r="D7" s="680"/>
      <c r="E7" s="13" t="s">
        <v>57</v>
      </c>
      <c r="F7" s="684"/>
      <c r="G7" s="685"/>
      <c r="H7" s="685"/>
      <c r="I7" s="685"/>
      <c r="J7" s="685"/>
      <c r="K7" s="685"/>
      <c r="L7" s="686"/>
      <c r="M7" s="677" t="s">
        <v>3</v>
      </c>
      <c r="N7" s="679" t="s">
        <v>9</v>
      </c>
      <c r="O7" s="680"/>
      <c r="P7" s="13" t="s">
        <v>57</v>
      </c>
      <c r="Q7" s="684"/>
      <c r="R7" s="685"/>
      <c r="S7" s="685"/>
      <c r="T7" s="685"/>
      <c r="U7" s="685"/>
      <c r="V7" s="685"/>
      <c r="W7" s="686"/>
    </row>
    <row r="8" spans="2:23" s="5" customFormat="1" ht="25.5" customHeight="1" x14ac:dyDescent="0.15">
      <c r="B8" s="690"/>
      <c r="C8" s="679" t="s">
        <v>8</v>
      </c>
      <c r="D8" s="680"/>
      <c r="E8" s="9" t="s">
        <v>126</v>
      </c>
      <c r="F8" s="684"/>
      <c r="G8" s="685"/>
      <c r="H8" s="685"/>
      <c r="I8" s="685"/>
      <c r="J8" s="685"/>
      <c r="K8" s="685"/>
      <c r="L8" s="686"/>
      <c r="M8" s="690"/>
      <c r="N8" s="679" t="s">
        <v>8</v>
      </c>
      <c r="O8" s="680"/>
      <c r="P8" s="9" t="s">
        <v>62</v>
      </c>
      <c r="Q8" s="684"/>
      <c r="R8" s="685"/>
      <c r="S8" s="685"/>
      <c r="T8" s="685"/>
      <c r="U8" s="685"/>
      <c r="V8" s="685"/>
      <c r="W8" s="686"/>
    </row>
    <row r="9" spans="2:23" s="5" customFormat="1" ht="25.5" customHeight="1" x14ac:dyDescent="0.15">
      <c r="B9" s="691" t="s">
        <v>4</v>
      </c>
      <c r="C9" s="692"/>
      <c r="D9" s="693"/>
      <c r="E9" s="12" t="s">
        <v>49</v>
      </c>
      <c r="F9" s="684"/>
      <c r="G9" s="685"/>
      <c r="H9" s="685"/>
      <c r="I9" s="685"/>
      <c r="J9" s="685"/>
      <c r="K9" s="685"/>
      <c r="L9" s="686"/>
      <c r="M9" s="691" t="s">
        <v>4</v>
      </c>
      <c r="N9" s="692"/>
      <c r="O9" s="693"/>
      <c r="P9" s="12" t="s">
        <v>49</v>
      </c>
      <c r="Q9" s="684"/>
      <c r="R9" s="685"/>
      <c r="S9" s="685"/>
      <c r="T9" s="685"/>
      <c r="U9" s="685"/>
      <c r="V9" s="685"/>
      <c r="W9" s="686"/>
    </row>
    <row r="10" spans="2:23" s="5" customFormat="1" ht="25.5" customHeight="1" x14ac:dyDescent="0.15">
      <c r="B10" s="677" t="s">
        <v>13</v>
      </c>
      <c r="C10" s="691" t="s">
        <v>34</v>
      </c>
      <c r="D10" s="693"/>
      <c r="E10" s="8" t="s">
        <v>49</v>
      </c>
      <c r="F10" s="684"/>
      <c r="G10" s="685"/>
      <c r="H10" s="685"/>
      <c r="I10" s="685"/>
      <c r="J10" s="685"/>
      <c r="K10" s="685"/>
      <c r="L10" s="686"/>
      <c r="M10" s="677" t="s">
        <v>13</v>
      </c>
      <c r="N10" s="691" t="s">
        <v>34</v>
      </c>
      <c r="O10" s="693"/>
      <c r="P10" s="8" t="s">
        <v>49</v>
      </c>
      <c r="Q10" s="684"/>
      <c r="R10" s="685"/>
      <c r="S10" s="685"/>
      <c r="T10" s="685"/>
      <c r="U10" s="685"/>
      <c r="V10" s="685"/>
      <c r="W10" s="686"/>
    </row>
    <row r="11" spans="2:23" s="5" customFormat="1" ht="25.5" customHeight="1" x14ac:dyDescent="0.15">
      <c r="B11" s="690"/>
      <c r="C11" s="691" t="s">
        <v>12</v>
      </c>
      <c r="D11" s="693"/>
      <c r="E11" s="7"/>
      <c r="F11" s="684"/>
      <c r="G11" s="685"/>
      <c r="H11" s="685"/>
      <c r="I11" s="685"/>
      <c r="J11" s="685"/>
      <c r="K11" s="685"/>
      <c r="L11" s="686"/>
      <c r="M11" s="690"/>
      <c r="N11" s="691" t="s">
        <v>12</v>
      </c>
      <c r="O11" s="693"/>
      <c r="P11" s="7"/>
      <c r="Q11" s="684"/>
      <c r="R11" s="685"/>
      <c r="S11" s="685"/>
      <c r="T11" s="685"/>
      <c r="U11" s="685"/>
      <c r="V11" s="685"/>
      <c r="W11" s="686"/>
    </row>
    <row r="12" spans="2:23" s="5" customFormat="1" ht="25.5" customHeight="1" x14ac:dyDescent="0.15">
      <c r="B12" s="678"/>
      <c r="C12" s="694" t="s">
        <v>14</v>
      </c>
      <c r="D12" s="694"/>
      <c r="E12" s="7" t="s">
        <v>56</v>
      </c>
      <c r="F12" s="687"/>
      <c r="G12" s="688"/>
      <c r="H12" s="688"/>
      <c r="I12" s="688"/>
      <c r="J12" s="688"/>
      <c r="K12" s="688"/>
      <c r="L12" s="689"/>
      <c r="M12" s="678"/>
      <c r="N12" s="694" t="s">
        <v>14</v>
      </c>
      <c r="O12" s="694"/>
      <c r="P12" s="7" t="s">
        <v>56</v>
      </c>
      <c r="Q12" s="684"/>
      <c r="R12" s="685"/>
      <c r="S12" s="685"/>
      <c r="T12" s="685"/>
      <c r="U12" s="685"/>
      <c r="V12" s="685"/>
      <c r="W12" s="686"/>
    </row>
    <row r="13" spans="2:23" s="5" customFormat="1" ht="25.5" customHeight="1" x14ac:dyDescent="0.15">
      <c r="B13" s="699" t="s">
        <v>35</v>
      </c>
      <c r="C13" s="699"/>
      <c r="D13" s="699"/>
      <c r="E13" s="708" t="s">
        <v>187</v>
      </c>
      <c r="F13" s="709"/>
      <c r="G13" s="710"/>
      <c r="H13" s="699" t="s">
        <v>43</v>
      </c>
      <c r="I13" s="699"/>
      <c r="J13" s="700" t="s">
        <v>88</v>
      </c>
      <c r="K13" s="700"/>
      <c r="L13" s="700"/>
      <c r="M13" s="699" t="s">
        <v>35</v>
      </c>
      <c r="N13" s="699"/>
      <c r="O13" s="699"/>
      <c r="P13" s="708" t="s">
        <v>188</v>
      </c>
      <c r="Q13" s="709"/>
      <c r="R13" s="710"/>
      <c r="S13" s="699" t="s">
        <v>43</v>
      </c>
      <c r="T13" s="699"/>
      <c r="U13" s="700" t="s">
        <v>88</v>
      </c>
      <c r="V13" s="700"/>
      <c r="W13" s="700"/>
    </row>
    <row r="14" spans="2:23" s="5" customFormat="1" ht="25.5" customHeight="1" x14ac:dyDescent="0.15">
      <c r="B14" s="381" t="s">
        <v>15</v>
      </c>
      <c r="C14" s="381"/>
      <c r="D14" s="381"/>
      <c r="E14" s="701" t="s">
        <v>117</v>
      </c>
      <c r="F14" s="701"/>
      <c r="G14" s="701"/>
      <c r="H14" s="437" t="s">
        <v>0</v>
      </c>
      <c r="I14" s="438"/>
      <c r="J14" s="702" t="s">
        <v>65</v>
      </c>
      <c r="K14" s="703"/>
      <c r="L14" s="704"/>
      <c r="M14" s="437" t="s">
        <v>15</v>
      </c>
      <c r="N14" s="438"/>
      <c r="O14" s="439"/>
      <c r="P14" s="705" t="s">
        <v>117</v>
      </c>
      <c r="Q14" s="701"/>
      <c r="R14" s="701"/>
      <c r="S14" s="706" t="s">
        <v>0</v>
      </c>
      <c r="T14" s="707"/>
      <c r="U14" s="702" t="s">
        <v>65</v>
      </c>
      <c r="V14" s="703"/>
      <c r="W14" s="704"/>
    </row>
    <row r="15" spans="2:23" s="5" customFormat="1" ht="39.75" customHeight="1" x14ac:dyDescent="0.15">
      <c r="B15" s="694" t="s">
        <v>36</v>
      </c>
      <c r="C15" s="694"/>
      <c r="D15" s="694"/>
      <c r="E15" s="695" t="s">
        <v>276</v>
      </c>
      <c r="F15" s="696"/>
      <c r="G15" s="696"/>
      <c r="H15" s="696"/>
      <c r="I15" s="696"/>
      <c r="J15" s="696"/>
      <c r="K15" s="696"/>
      <c r="L15" s="697"/>
      <c r="M15" s="694" t="s">
        <v>36</v>
      </c>
      <c r="N15" s="694"/>
      <c r="O15" s="694"/>
      <c r="P15" s="695" t="s">
        <v>266</v>
      </c>
      <c r="Q15" s="696"/>
      <c r="R15" s="696"/>
      <c r="S15" s="696"/>
      <c r="T15" s="696"/>
      <c r="U15" s="696"/>
      <c r="V15" s="696"/>
      <c r="W15" s="697"/>
    </row>
    <row r="16" spans="2:23" s="5" customFormat="1" ht="25.5" customHeight="1" x14ac:dyDescent="0.15">
      <c r="B16" s="698" t="s">
        <v>5</v>
      </c>
      <c r="C16" s="698" t="s">
        <v>11</v>
      </c>
      <c r="D16" s="698"/>
      <c r="E16" s="9" t="s">
        <v>69</v>
      </c>
      <c r="F16" s="681"/>
      <c r="G16" s="682"/>
      <c r="H16" s="682"/>
      <c r="I16" s="682"/>
      <c r="J16" s="682"/>
      <c r="K16" s="682"/>
      <c r="L16" s="683"/>
      <c r="M16" s="698" t="s">
        <v>5</v>
      </c>
      <c r="N16" s="698" t="s">
        <v>11</v>
      </c>
      <c r="O16" s="698"/>
      <c r="P16" s="9" t="s">
        <v>69</v>
      </c>
      <c r="Q16" s="684"/>
      <c r="R16" s="685"/>
      <c r="S16" s="685"/>
      <c r="T16" s="685"/>
      <c r="U16" s="685"/>
      <c r="V16" s="685"/>
      <c r="W16" s="686"/>
    </row>
    <row r="17" spans="2:24" s="5" customFormat="1" ht="25.5" customHeight="1" x14ac:dyDescent="0.15">
      <c r="B17" s="698"/>
      <c r="C17" s="698" t="s">
        <v>18</v>
      </c>
      <c r="D17" s="698"/>
      <c r="E17" s="8">
        <v>4</v>
      </c>
      <c r="F17" s="684"/>
      <c r="G17" s="685"/>
      <c r="H17" s="685"/>
      <c r="I17" s="685"/>
      <c r="J17" s="685"/>
      <c r="K17" s="685"/>
      <c r="L17" s="686"/>
      <c r="M17" s="698"/>
      <c r="N17" s="698" t="s">
        <v>18</v>
      </c>
      <c r="O17" s="698"/>
      <c r="P17" s="8">
        <v>5</v>
      </c>
      <c r="Q17" s="684"/>
      <c r="R17" s="685"/>
      <c r="S17" s="685"/>
      <c r="T17" s="685"/>
      <c r="U17" s="685"/>
      <c r="V17" s="685"/>
      <c r="W17" s="686"/>
    </row>
    <row r="18" spans="2:24" s="5" customFormat="1" ht="25.5" customHeight="1" x14ac:dyDescent="0.15">
      <c r="B18" s="698" t="s">
        <v>3</v>
      </c>
      <c r="C18" s="698" t="s">
        <v>9</v>
      </c>
      <c r="D18" s="698"/>
      <c r="E18" s="13" t="s">
        <v>57</v>
      </c>
      <c r="F18" s="684"/>
      <c r="G18" s="685"/>
      <c r="H18" s="685"/>
      <c r="I18" s="685"/>
      <c r="J18" s="685"/>
      <c r="K18" s="685"/>
      <c r="L18" s="686"/>
      <c r="M18" s="698" t="s">
        <v>3</v>
      </c>
      <c r="N18" s="698" t="s">
        <v>9</v>
      </c>
      <c r="O18" s="698"/>
      <c r="P18" s="13" t="s">
        <v>57</v>
      </c>
      <c r="Q18" s="684"/>
      <c r="R18" s="685"/>
      <c r="S18" s="685"/>
      <c r="T18" s="685"/>
      <c r="U18" s="685"/>
      <c r="V18" s="685"/>
      <c r="W18" s="686"/>
    </row>
    <row r="19" spans="2:24" s="5" customFormat="1" ht="25.5" customHeight="1" x14ac:dyDescent="0.15">
      <c r="B19" s="698"/>
      <c r="C19" s="698" t="s">
        <v>8</v>
      </c>
      <c r="D19" s="698"/>
      <c r="E19" s="9" t="s">
        <v>58</v>
      </c>
      <c r="F19" s="684"/>
      <c r="G19" s="685"/>
      <c r="H19" s="685"/>
      <c r="I19" s="685"/>
      <c r="J19" s="685"/>
      <c r="K19" s="685"/>
      <c r="L19" s="686"/>
      <c r="M19" s="698"/>
      <c r="N19" s="698" t="s">
        <v>8</v>
      </c>
      <c r="O19" s="698"/>
      <c r="P19" s="9" t="s">
        <v>58</v>
      </c>
      <c r="Q19" s="684"/>
      <c r="R19" s="685"/>
      <c r="S19" s="685"/>
      <c r="T19" s="685"/>
      <c r="U19" s="685"/>
      <c r="V19" s="685"/>
      <c r="W19" s="686"/>
    </row>
    <row r="20" spans="2:24" s="5" customFormat="1" ht="25.5" customHeight="1" x14ac:dyDescent="0.15">
      <c r="B20" s="694" t="s">
        <v>4</v>
      </c>
      <c r="C20" s="694"/>
      <c r="D20" s="694"/>
      <c r="E20" s="12" t="s">
        <v>47</v>
      </c>
      <c r="F20" s="684"/>
      <c r="G20" s="685"/>
      <c r="H20" s="685"/>
      <c r="I20" s="685"/>
      <c r="J20" s="685"/>
      <c r="K20" s="685"/>
      <c r="L20" s="686"/>
      <c r="M20" s="694" t="s">
        <v>4</v>
      </c>
      <c r="N20" s="694"/>
      <c r="O20" s="694"/>
      <c r="P20" s="12" t="s">
        <v>51</v>
      </c>
      <c r="Q20" s="684"/>
      <c r="R20" s="685"/>
      <c r="S20" s="685"/>
      <c r="T20" s="685"/>
      <c r="U20" s="685"/>
      <c r="V20" s="685"/>
      <c r="W20" s="686"/>
    </row>
    <row r="21" spans="2:24" s="5" customFormat="1" ht="25.5" customHeight="1" x14ac:dyDescent="0.15">
      <c r="B21" s="677" t="s">
        <v>13</v>
      </c>
      <c r="C21" s="694" t="s">
        <v>34</v>
      </c>
      <c r="D21" s="694"/>
      <c r="E21" s="8" t="s">
        <v>54</v>
      </c>
      <c r="F21" s="684"/>
      <c r="G21" s="685"/>
      <c r="H21" s="685"/>
      <c r="I21" s="685"/>
      <c r="J21" s="685"/>
      <c r="K21" s="685"/>
      <c r="L21" s="686"/>
      <c r="M21" s="677" t="s">
        <v>13</v>
      </c>
      <c r="N21" s="694" t="s">
        <v>34</v>
      </c>
      <c r="O21" s="694"/>
      <c r="P21" s="8" t="s">
        <v>54</v>
      </c>
      <c r="Q21" s="684"/>
      <c r="R21" s="685"/>
      <c r="S21" s="685"/>
      <c r="T21" s="685"/>
      <c r="U21" s="685"/>
      <c r="V21" s="685"/>
      <c r="W21" s="686"/>
    </row>
    <row r="22" spans="2:24" s="5" customFormat="1" ht="25.5" customHeight="1" x14ac:dyDescent="0.15">
      <c r="B22" s="690"/>
      <c r="C22" s="694" t="s">
        <v>12</v>
      </c>
      <c r="D22" s="694"/>
      <c r="E22" s="7"/>
      <c r="F22" s="684"/>
      <c r="G22" s="685"/>
      <c r="H22" s="685"/>
      <c r="I22" s="685"/>
      <c r="J22" s="685"/>
      <c r="K22" s="685"/>
      <c r="L22" s="686"/>
      <c r="M22" s="690"/>
      <c r="N22" s="694" t="s">
        <v>12</v>
      </c>
      <c r="O22" s="694"/>
      <c r="P22" s="7"/>
      <c r="Q22" s="684"/>
      <c r="R22" s="685"/>
      <c r="S22" s="685"/>
      <c r="T22" s="685"/>
      <c r="U22" s="685"/>
      <c r="V22" s="685"/>
      <c r="W22" s="686"/>
    </row>
    <row r="23" spans="2:24" s="5" customFormat="1" ht="25.5" customHeight="1" x14ac:dyDescent="0.15">
      <c r="B23" s="678"/>
      <c r="C23" s="694" t="s">
        <v>14</v>
      </c>
      <c r="D23" s="694"/>
      <c r="E23" s="7" t="s">
        <v>55</v>
      </c>
      <c r="F23" s="687"/>
      <c r="G23" s="688"/>
      <c r="H23" s="688"/>
      <c r="I23" s="688"/>
      <c r="J23" s="688"/>
      <c r="K23" s="688"/>
      <c r="L23" s="689"/>
      <c r="M23" s="678"/>
      <c r="N23" s="694" t="s">
        <v>14</v>
      </c>
      <c r="O23" s="694"/>
      <c r="P23" s="7" t="s">
        <v>61</v>
      </c>
      <c r="Q23" s="684"/>
      <c r="R23" s="685"/>
      <c r="S23" s="685"/>
      <c r="T23" s="685"/>
      <c r="U23" s="685"/>
      <c r="V23" s="685"/>
      <c r="W23" s="686"/>
    </row>
    <row r="24" spans="2:24" s="5" customFormat="1" ht="25.5" customHeight="1" x14ac:dyDescent="0.15">
      <c r="B24" s="699" t="s">
        <v>35</v>
      </c>
      <c r="C24" s="699"/>
      <c r="D24" s="699"/>
      <c r="E24" s="708" t="s">
        <v>189</v>
      </c>
      <c r="F24" s="709"/>
      <c r="G24" s="710"/>
      <c r="H24" s="699" t="s">
        <v>43</v>
      </c>
      <c r="I24" s="699"/>
      <c r="J24" s="708" t="s">
        <v>190</v>
      </c>
      <c r="K24" s="709"/>
      <c r="L24" s="710"/>
      <c r="M24" s="699" t="s">
        <v>35</v>
      </c>
      <c r="N24" s="699"/>
      <c r="O24" s="699"/>
      <c r="P24" s="708" t="s">
        <v>110</v>
      </c>
      <c r="Q24" s="709"/>
      <c r="R24" s="710"/>
      <c r="S24" s="699" t="s">
        <v>43</v>
      </c>
      <c r="T24" s="699"/>
      <c r="U24" s="700" t="s">
        <v>191</v>
      </c>
      <c r="V24" s="700"/>
      <c r="W24" s="700"/>
    </row>
    <row r="25" spans="2:24" s="5" customFormat="1" ht="25.5" customHeight="1" x14ac:dyDescent="0.15">
      <c r="B25" s="381" t="s">
        <v>15</v>
      </c>
      <c r="C25" s="381"/>
      <c r="D25" s="381"/>
      <c r="E25" s="701" t="s">
        <v>112</v>
      </c>
      <c r="F25" s="701"/>
      <c r="G25" s="701"/>
      <c r="H25" s="437" t="s">
        <v>0</v>
      </c>
      <c r="I25" s="438"/>
      <c r="J25" s="702" t="s">
        <v>66</v>
      </c>
      <c r="K25" s="703"/>
      <c r="L25" s="704"/>
      <c r="M25" s="437" t="s">
        <v>15</v>
      </c>
      <c r="N25" s="438"/>
      <c r="O25" s="439"/>
      <c r="P25" s="705" t="s">
        <v>112</v>
      </c>
      <c r="Q25" s="701"/>
      <c r="R25" s="701"/>
      <c r="S25" s="706" t="s">
        <v>0</v>
      </c>
      <c r="T25" s="707"/>
      <c r="U25" s="702" t="s">
        <v>113</v>
      </c>
      <c r="V25" s="703"/>
      <c r="W25" s="704"/>
    </row>
    <row r="26" spans="2:24" s="5" customFormat="1" ht="39.75" customHeight="1" x14ac:dyDescent="0.15">
      <c r="B26" s="694" t="s">
        <v>36</v>
      </c>
      <c r="C26" s="694"/>
      <c r="D26" s="694"/>
      <c r="E26" s="695" t="s">
        <v>303</v>
      </c>
      <c r="F26" s="696"/>
      <c r="G26" s="696"/>
      <c r="H26" s="696"/>
      <c r="I26" s="696"/>
      <c r="J26" s="696"/>
      <c r="K26" s="696"/>
      <c r="L26" s="697"/>
      <c r="M26" s="694" t="s">
        <v>36</v>
      </c>
      <c r="N26" s="694"/>
      <c r="O26" s="694"/>
      <c r="P26" s="695" t="s">
        <v>282</v>
      </c>
      <c r="Q26" s="696"/>
      <c r="R26" s="696"/>
      <c r="S26" s="696"/>
      <c r="T26" s="696"/>
      <c r="U26" s="696"/>
      <c r="V26" s="696"/>
      <c r="W26" s="697"/>
    </row>
    <row r="27" spans="2:24" s="5" customFormat="1" ht="15" customHeight="1" x14ac:dyDescent="0.15">
      <c r="B27" s="3"/>
      <c r="C27" s="711" t="s">
        <v>44</v>
      </c>
      <c r="D27" s="712"/>
      <c r="E27" s="712"/>
      <c r="F27" s="712"/>
      <c r="G27" s="712"/>
      <c r="H27" s="712"/>
      <c r="I27" s="712"/>
      <c r="J27" s="712"/>
      <c r="K27" s="712"/>
      <c r="L27" s="712"/>
      <c r="M27" s="10"/>
      <c r="N27" s="10" t="s">
        <v>39</v>
      </c>
      <c r="O27" s="10"/>
      <c r="P27" s="10"/>
      <c r="Q27" s="10"/>
      <c r="R27" s="10"/>
      <c r="S27" s="10"/>
      <c r="T27" s="10"/>
      <c r="U27" s="10"/>
      <c r="V27" s="10"/>
      <c r="W27" s="10"/>
    </row>
    <row r="28" spans="2:24" s="5" customFormat="1" ht="15" customHeight="1" x14ac:dyDescent="0.15">
      <c r="B28" s="3"/>
      <c r="C28" s="713"/>
      <c r="D28" s="713"/>
      <c r="E28" s="713"/>
      <c r="F28" s="713"/>
      <c r="G28" s="713"/>
      <c r="H28" s="713"/>
      <c r="I28" s="713"/>
      <c r="J28" s="713"/>
      <c r="K28" s="713"/>
      <c r="L28" s="713"/>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2">
    <dataValidation type="list" allowBlank="1" showInputMessage="1" showErrorMessage="1" sqref="E8 E19 P8 P19" xr:uid="{81F9A109-F5B9-4108-8F63-F032FC44E316}">
      <formula1>INDIRECT(E7)</formula1>
    </dataValidation>
    <dataValidation type="list" allowBlank="1" showInputMessage="1" showErrorMessage="1" sqref="E7 E18 P7 P18 E9:E12 E20:E23 P9:P12 P20:P23" xr:uid="{0F261AFB-6C46-4453-9623-AC51193BAC55}">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12BC8-BA92-40A1-8994-4F40039B63BC}">
  <sheetPr codeName="Sheet24"/>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63</v>
      </c>
      <c r="R2" s="650" t="s">
        <v>38</v>
      </c>
      <c r="S2" s="650"/>
      <c r="T2" s="651" t="s">
        <v>800</v>
      </c>
      <c r="U2" s="651"/>
      <c r="V2" s="651"/>
      <c r="W2" s="651"/>
    </row>
    <row r="3" spans="2:23" ht="25.15" customHeight="1" x14ac:dyDescent="0.15">
      <c r="B3" s="652" t="s">
        <v>7</v>
      </c>
      <c r="C3" s="653"/>
      <c r="D3" s="653"/>
      <c r="E3" s="654" t="s">
        <v>106</v>
      </c>
      <c r="F3" s="655"/>
      <c r="G3" s="656"/>
      <c r="H3" s="657" t="s">
        <v>1</v>
      </c>
      <c r="I3" s="658"/>
      <c r="J3" s="659" t="s">
        <v>108</v>
      </c>
      <c r="K3" s="660"/>
      <c r="L3" s="661"/>
      <c r="M3" s="408" t="s">
        <v>45</v>
      </c>
      <c r="N3" s="409"/>
      <c r="O3" s="410"/>
      <c r="P3" s="662" t="s">
        <v>74</v>
      </c>
      <c r="Q3" s="662"/>
      <c r="R3" s="662"/>
      <c r="S3" s="408" t="s">
        <v>10</v>
      </c>
      <c r="T3" s="410"/>
      <c r="U3" s="665">
        <v>45638</v>
      </c>
      <c r="V3" s="666"/>
      <c r="W3" s="667"/>
    </row>
    <row r="4" spans="2:23" ht="25.15" customHeight="1" x14ac:dyDescent="0.15">
      <c r="B4" s="671" t="s">
        <v>2</v>
      </c>
      <c r="C4" s="672"/>
      <c r="D4" s="672"/>
      <c r="E4" s="673" t="s">
        <v>107</v>
      </c>
      <c r="F4" s="674"/>
      <c r="G4" s="675"/>
      <c r="H4" s="657" t="s">
        <v>6</v>
      </c>
      <c r="I4" s="658"/>
      <c r="J4" s="659" t="s">
        <v>109</v>
      </c>
      <c r="K4" s="660"/>
      <c r="L4" s="661"/>
      <c r="M4" s="411"/>
      <c r="N4" s="412"/>
      <c r="O4" s="413"/>
      <c r="P4" s="676" t="s">
        <v>75</v>
      </c>
      <c r="Q4" s="676"/>
      <c r="R4" s="676"/>
      <c r="S4" s="663"/>
      <c r="T4" s="664"/>
      <c r="U4" s="668"/>
      <c r="V4" s="669"/>
      <c r="W4" s="670"/>
    </row>
    <row r="5" spans="2:23" s="5" customFormat="1" ht="25.5" customHeight="1" x14ac:dyDescent="0.15">
      <c r="B5" s="677" t="s">
        <v>5</v>
      </c>
      <c r="C5" s="679" t="s">
        <v>11</v>
      </c>
      <c r="D5" s="680"/>
      <c r="E5" s="9" t="s">
        <v>69</v>
      </c>
      <c r="F5" s="681"/>
      <c r="G5" s="682"/>
      <c r="H5" s="682"/>
      <c r="I5" s="682"/>
      <c r="J5" s="682"/>
      <c r="K5" s="682"/>
      <c r="L5" s="683"/>
      <c r="M5" s="677" t="s">
        <v>5</v>
      </c>
      <c r="N5" s="679" t="s">
        <v>11</v>
      </c>
      <c r="O5" s="680"/>
      <c r="P5" s="9" t="s">
        <v>69</v>
      </c>
      <c r="Q5" s="684"/>
      <c r="R5" s="685"/>
      <c r="S5" s="685"/>
      <c r="T5" s="685"/>
      <c r="U5" s="685"/>
      <c r="V5" s="685"/>
      <c r="W5" s="686"/>
    </row>
    <row r="6" spans="2:23" s="5" customFormat="1" ht="25.5" customHeight="1" x14ac:dyDescent="0.15">
      <c r="B6" s="678"/>
      <c r="C6" s="679" t="s">
        <v>18</v>
      </c>
      <c r="D6" s="680"/>
      <c r="E6" s="8">
        <v>6</v>
      </c>
      <c r="F6" s="684"/>
      <c r="G6" s="685"/>
      <c r="H6" s="685"/>
      <c r="I6" s="685"/>
      <c r="J6" s="685"/>
      <c r="K6" s="685"/>
      <c r="L6" s="686"/>
      <c r="M6" s="678"/>
      <c r="N6" s="679" t="s">
        <v>18</v>
      </c>
      <c r="O6" s="680"/>
      <c r="P6" s="8">
        <v>7</v>
      </c>
      <c r="Q6" s="684"/>
      <c r="R6" s="685"/>
      <c r="S6" s="685"/>
      <c r="T6" s="685"/>
      <c r="U6" s="685"/>
      <c r="V6" s="685"/>
      <c r="W6" s="686"/>
    </row>
    <row r="7" spans="2:23" s="5" customFormat="1" ht="25.5" customHeight="1" x14ac:dyDescent="0.15">
      <c r="B7" s="677" t="s">
        <v>3</v>
      </c>
      <c r="C7" s="679" t="s">
        <v>9</v>
      </c>
      <c r="D7" s="680"/>
      <c r="E7" s="13" t="s">
        <v>57</v>
      </c>
      <c r="F7" s="684"/>
      <c r="G7" s="685"/>
      <c r="H7" s="685"/>
      <c r="I7" s="685"/>
      <c r="J7" s="685"/>
      <c r="K7" s="685"/>
      <c r="L7" s="686"/>
      <c r="M7" s="677" t="s">
        <v>3</v>
      </c>
      <c r="N7" s="679" t="s">
        <v>9</v>
      </c>
      <c r="O7" s="680"/>
      <c r="P7" s="13" t="s">
        <v>57</v>
      </c>
      <c r="Q7" s="684"/>
      <c r="R7" s="685"/>
      <c r="S7" s="685"/>
      <c r="T7" s="685"/>
      <c r="U7" s="685"/>
      <c r="V7" s="685"/>
      <c r="W7" s="686"/>
    </row>
    <row r="8" spans="2:23" s="5" customFormat="1" ht="25.5" customHeight="1" x14ac:dyDescent="0.15">
      <c r="B8" s="690"/>
      <c r="C8" s="679" t="s">
        <v>8</v>
      </c>
      <c r="D8" s="680"/>
      <c r="E8" s="9" t="s">
        <v>60</v>
      </c>
      <c r="F8" s="684"/>
      <c r="G8" s="685"/>
      <c r="H8" s="685"/>
      <c r="I8" s="685"/>
      <c r="J8" s="685"/>
      <c r="K8" s="685"/>
      <c r="L8" s="686"/>
      <c r="M8" s="690"/>
      <c r="N8" s="679" t="s">
        <v>8</v>
      </c>
      <c r="O8" s="680"/>
      <c r="P8" s="9" t="s">
        <v>59</v>
      </c>
      <c r="Q8" s="684"/>
      <c r="R8" s="685"/>
      <c r="S8" s="685"/>
      <c r="T8" s="685"/>
      <c r="U8" s="685"/>
      <c r="V8" s="685"/>
      <c r="W8" s="686"/>
    </row>
    <row r="9" spans="2:23" s="5" customFormat="1" ht="25.5" customHeight="1" x14ac:dyDescent="0.15">
      <c r="B9" s="691" t="s">
        <v>4</v>
      </c>
      <c r="C9" s="692"/>
      <c r="D9" s="693"/>
      <c r="E9" s="12" t="s">
        <v>51</v>
      </c>
      <c r="F9" s="684"/>
      <c r="G9" s="685"/>
      <c r="H9" s="685"/>
      <c r="I9" s="685"/>
      <c r="J9" s="685"/>
      <c r="K9" s="685"/>
      <c r="L9" s="686"/>
      <c r="M9" s="691" t="s">
        <v>4</v>
      </c>
      <c r="N9" s="692"/>
      <c r="O9" s="693"/>
      <c r="P9" s="12" t="s">
        <v>51</v>
      </c>
      <c r="Q9" s="684"/>
      <c r="R9" s="685"/>
      <c r="S9" s="685"/>
      <c r="T9" s="685"/>
      <c r="U9" s="685"/>
      <c r="V9" s="685"/>
      <c r="W9" s="686"/>
    </row>
    <row r="10" spans="2:23" s="5" customFormat="1" ht="25.5" customHeight="1" x14ac:dyDescent="0.15">
      <c r="B10" s="677" t="s">
        <v>13</v>
      </c>
      <c r="C10" s="691" t="s">
        <v>34</v>
      </c>
      <c r="D10" s="693"/>
      <c r="E10" s="8" t="s">
        <v>54</v>
      </c>
      <c r="F10" s="684"/>
      <c r="G10" s="685"/>
      <c r="H10" s="685"/>
      <c r="I10" s="685"/>
      <c r="J10" s="685"/>
      <c r="K10" s="685"/>
      <c r="L10" s="686"/>
      <c r="M10" s="677" t="s">
        <v>13</v>
      </c>
      <c r="N10" s="691" t="s">
        <v>34</v>
      </c>
      <c r="O10" s="693"/>
      <c r="P10" s="8" t="s">
        <v>54</v>
      </c>
      <c r="Q10" s="684"/>
      <c r="R10" s="685"/>
      <c r="S10" s="685"/>
      <c r="T10" s="685"/>
      <c r="U10" s="685"/>
      <c r="V10" s="685"/>
      <c r="W10" s="686"/>
    </row>
    <row r="11" spans="2:23" s="5" customFormat="1" ht="25.5" customHeight="1" x14ac:dyDescent="0.15">
      <c r="B11" s="690"/>
      <c r="C11" s="691" t="s">
        <v>12</v>
      </c>
      <c r="D11" s="693"/>
      <c r="E11" s="7"/>
      <c r="F11" s="684"/>
      <c r="G11" s="685"/>
      <c r="H11" s="685"/>
      <c r="I11" s="685"/>
      <c r="J11" s="685"/>
      <c r="K11" s="685"/>
      <c r="L11" s="686"/>
      <c r="M11" s="690"/>
      <c r="N11" s="691" t="s">
        <v>12</v>
      </c>
      <c r="O11" s="693"/>
      <c r="P11" s="7"/>
      <c r="Q11" s="684"/>
      <c r="R11" s="685"/>
      <c r="S11" s="685"/>
      <c r="T11" s="685"/>
      <c r="U11" s="685"/>
      <c r="V11" s="685"/>
      <c r="W11" s="686"/>
    </row>
    <row r="12" spans="2:23" s="5" customFormat="1" ht="25.5" customHeight="1" x14ac:dyDescent="0.15">
      <c r="B12" s="678"/>
      <c r="C12" s="694" t="s">
        <v>14</v>
      </c>
      <c r="D12" s="694"/>
      <c r="E12" s="7" t="s">
        <v>61</v>
      </c>
      <c r="F12" s="687"/>
      <c r="G12" s="688"/>
      <c r="H12" s="688"/>
      <c r="I12" s="688"/>
      <c r="J12" s="688"/>
      <c r="K12" s="688"/>
      <c r="L12" s="689"/>
      <c r="M12" s="678"/>
      <c r="N12" s="694" t="s">
        <v>14</v>
      </c>
      <c r="O12" s="694"/>
      <c r="P12" s="7" t="s">
        <v>56</v>
      </c>
      <c r="Q12" s="684"/>
      <c r="R12" s="685"/>
      <c r="S12" s="685"/>
      <c r="T12" s="685"/>
      <c r="U12" s="685"/>
      <c r="V12" s="685"/>
      <c r="W12" s="686"/>
    </row>
    <row r="13" spans="2:23" s="5" customFormat="1" ht="25.5" customHeight="1" x14ac:dyDescent="0.15">
      <c r="B13" s="699" t="s">
        <v>35</v>
      </c>
      <c r="C13" s="699"/>
      <c r="D13" s="699"/>
      <c r="E13" s="708" t="s">
        <v>110</v>
      </c>
      <c r="F13" s="709"/>
      <c r="G13" s="710"/>
      <c r="H13" s="699" t="s">
        <v>43</v>
      </c>
      <c r="I13" s="699"/>
      <c r="J13" s="700" t="s">
        <v>137</v>
      </c>
      <c r="K13" s="700"/>
      <c r="L13" s="700"/>
      <c r="M13" s="699" t="s">
        <v>35</v>
      </c>
      <c r="N13" s="699"/>
      <c r="O13" s="699"/>
      <c r="P13" s="708" t="s">
        <v>94</v>
      </c>
      <c r="Q13" s="709"/>
      <c r="R13" s="710"/>
      <c r="S13" s="699" t="s">
        <v>43</v>
      </c>
      <c r="T13" s="699"/>
      <c r="U13" s="700" t="s">
        <v>95</v>
      </c>
      <c r="V13" s="700"/>
      <c r="W13" s="700"/>
    </row>
    <row r="14" spans="2:23" s="5" customFormat="1" ht="25.5" customHeight="1" x14ac:dyDescent="0.15">
      <c r="B14" s="381" t="s">
        <v>15</v>
      </c>
      <c r="C14" s="381"/>
      <c r="D14" s="381"/>
      <c r="E14" s="701" t="s">
        <v>112</v>
      </c>
      <c r="F14" s="701"/>
      <c r="G14" s="701"/>
      <c r="H14" s="437" t="s">
        <v>0</v>
      </c>
      <c r="I14" s="438"/>
      <c r="J14" s="702" t="s">
        <v>113</v>
      </c>
      <c r="K14" s="703"/>
      <c r="L14" s="704"/>
      <c r="M14" s="437" t="s">
        <v>15</v>
      </c>
      <c r="N14" s="438"/>
      <c r="O14" s="439"/>
      <c r="P14" s="705" t="s">
        <v>117</v>
      </c>
      <c r="Q14" s="701"/>
      <c r="R14" s="701"/>
      <c r="S14" s="706" t="s">
        <v>0</v>
      </c>
      <c r="T14" s="707"/>
      <c r="U14" s="702" t="s">
        <v>65</v>
      </c>
      <c r="V14" s="703"/>
      <c r="W14" s="704"/>
    </row>
    <row r="15" spans="2:23" s="5" customFormat="1" ht="39.75" customHeight="1" x14ac:dyDescent="0.15">
      <c r="B15" s="694" t="s">
        <v>36</v>
      </c>
      <c r="C15" s="694"/>
      <c r="D15" s="694"/>
      <c r="E15" s="695" t="s">
        <v>304</v>
      </c>
      <c r="F15" s="696"/>
      <c r="G15" s="696"/>
      <c r="H15" s="696"/>
      <c r="I15" s="696"/>
      <c r="J15" s="696"/>
      <c r="K15" s="696"/>
      <c r="L15" s="697"/>
      <c r="M15" s="694" t="s">
        <v>36</v>
      </c>
      <c r="N15" s="694"/>
      <c r="O15" s="694"/>
      <c r="P15" s="695" t="s">
        <v>284</v>
      </c>
      <c r="Q15" s="696"/>
      <c r="R15" s="696"/>
      <c r="S15" s="696"/>
      <c r="T15" s="696"/>
      <c r="U15" s="696"/>
      <c r="V15" s="696"/>
      <c r="W15" s="697"/>
    </row>
    <row r="16" spans="2:23" s="5" customFormat="1" ht="25.5" customHeight="1" x14ac:dyDescent="0.15">
      <c r="B16" s="698" t="s">
        <v>5</v>
      </c>
      <c r="C16" s="698" t="s">
        <v>11</v>
      </c>
      <c r="D16" s="698"/>
      <c r="E16" s="9" t="s">
        <v>69</v>
      </c>
      <c r="F16" s="681"/>
      <c r="G16" s="682"/>
      <c r="H16" s="682"/>
      <c r="I16" s="682"/>
      <c r="J16" s="682"/>
      <c r="K16" s="682"/>
      <c r="L16" s="683"/>
      <c r="M16" s="698" t="s">
        <v>5</v>
      </c>
      <c r="N16" s="698" t="s">
        <v>11</v>
      </c>
      <c r="O16" s="698"/>
      <c r="P16" s="9" t="s">
        <v>69</v>
      </c>
      <c r="Q16" s="684"/>
      <c r="R16" s="685"/>
      <c r="S16" s="685"/>
      <c r="T16" s="685"/>
      <c r="U16" s="685"/>
      <c r="V16" s="685"/>
      <c r="W16" s="686"/>
    </row>
    <row r="17" spans="2:24" s="5" customFormat="1" ht="25.5" customHeight="1" x14ac:dyDescent="0.15">
      <c r="B17" s="698"/>
      <c r="C17" s="698" t="s">
        <v>18</v>
      </c>
      <c r="D17" s="698"/>
      <c r="E17" s="8">
        <v>8</v>
      </c>
      <c r="F17" s="684"/>
      <c r="G17" s="685"/>
      <c r="H17" s="685"/>
      <c r="I17" s="685"/>
      <c r="J17" s="685"/>
      <c r="K17" s="685"/>
      <c r="L17" s="686"/>
      <c r="M17" s="698"/>
      <c r="N17" s="698" t="s">
        <v>18</v>
      </c>
      <c r="O17" s="698"/>
      <c r="P17" s="8">
        <v>9</v>
      </c>
      <c r="Q17" s="684"/>
      <c r="R17" s="685"/>
      <c r="S17" s="685"/>
      <c r="T17" s="685"/>
      <c r="U17" s="685"/>
      <c r="V17" s="685"/>
      <c r="W17" s="686"/>
    </row>
    <row r="18" spans="2:24" s="5" customFormat="1" ht="25.5" customHeight="1" x14ac:dyDescent="0.15">
      <c r="B18" s="698" t="s">
        <v>3</v>
      </c>
      <c r="C18" s="698" t="s">
        <v>9</v>
      </c>
      <c r="D18" s="698"/>
      <c r="E18" s="13" t="s">
        <v>57</v>
      </c>
      <c r="F18" s="684"/>
      <c r="G18" s="685"/>
      <c r="H18" s="685"/>
      <c r="I18" s="685"/>
      <c r="J18" s="685"/>
      <c r="K18" s="685"/>
      <c r="L18" s="686"/>
      <c r="M18" s="698" t="s">
        <v>3</v>
      </c>
      <c r="N18" s="698" t="s">
        <v>9</v>
      </c>
      <c r="O18" s="698"/>
      <c r="P18" s="13" t="s">
        <v>57</v>
      </c>
      <c r="Q18" s="684"/>
      <c r="R18" s="685"/>
      <c r="S18" s="685"/>
      <c r="T18" s="685"/>
      <c r="U18" s="685"/>
      <c r="V18" s="685"/>
      <c r="W18" s="686"/>
    </row>
    <row r="19" spans="2:24" s="5" customFormat="1" ht="25.5" customHeight="1" x14ac:dyDescent="0.15">
      <c r="B19" s="698"/>
      <c r="C19" s="698" t="s">
        <v>8</v>
      </c>
      <c r="D19" s="698"/>
      <c r="E19" s="9" t="s">
        <v>59</v>
      </c>
      <c r="F19" s="684"/>
      <c r="G19" s="685"/>
      <c r="H19" s="685"/>
      <c r="I19" s="685"/>
      <c r="J19" s="685"/>
      <c r="K19" s="685"/>
      <c r="L19" s="686"/>
      <c r="M19" s="698"/>
      <c r="N19" s="698" t="s">
        <v>8</v>
      </c>
      <c r="O19" s="698"/>
      <c r="P19" s="9" t="s">
        <v>93</v>
      </c>
      <c r="Q19" s="684"/>
      <c r="R19" s="685"/>
      <c r="S19" s="685"/>
      <c r="T19" s="685"/>
      <c r="U19" s="685"/>
      <c r="V19" s="685"/>
      <c r="W19" s="686"/>
    </row>
    <row r="20" spans="2:24" s="5" customFormat="1" ht="25.5" customHeight="1" x14ac:dyDescent="0.15">
      <c r="B20" s="694" t="s">
        <v>4</v>
      </c>
      <c r="C20" s="694"/>
      <c r="D20" s="694"/>
      <c r="E20" s="12" t="s">
        <v>51</v>
      </c>
      <c r="F20" s="684"/>
      <c r="G20" s="685"/>
      <c r="H20" s="685"/>
      <c r="I20" s="685"/>
      <c r="J20" s="685"/>
      <c r="K20" s="685"/>
      <c r="L20" s="686"/>
      <c r="M20" s="694" t="s">
        <v>4</v>
      </c>
      <c r="N20" s="694"/>
      <c r="O20" s="694"/>
      <c r="P20" s="12" t="s">
        <v>49</v>
      </c>
      <c r="Q20" s="684"/>
      <c r="R20" s="685"/>
      <c r="S20" s="685"/>
      <c r="T20" s="685"/>
      <c r="U20" s="685"/>
      <c r="V20" s="685"/>
      <c r="W20" s="686"/>
    </row>
    <row r="21" spans="2:24" s="5" customFormat="1" ht="25.5" customHeight="1" x14ac:dyDescent="0.15">
      <c r="B21" s="677" t="s">
        <v>13</v>
      </c>
      <c r="C21" s="694" t="s">
        <v>34</v>
      </c>
      <c r="D21" s="694"/>
      <c r="E21" s="8" t="s">
        <v>54</v>
      </c>
      <c r="F21" s="684"/>
      <c r="G21" s="685"/>
      <c r="H21" s="685"/>
      <c r="I21" s="685"/>
      <c r="J21" s="685"/>
      <c r="K21" s="685"/>
      <c r="L21" s="686"/>
      <c r="M21" s="677" t="s">
        <v>13</v>
      </c>
      <c r="N21" s="694" t="s">
        <v>34</v>
      </c>
      <c r="O21" s="694"/>
      <c r="P21" s="8" t="s">
        <v>49</v>
      </c>
      <c r="Q21" s="684"/>
      <c r="R21" s="685"/>
      <c r="S21" s="685"/>
      <c r="T21" s="685"/>
      <c r="U21" s="685"/>
      <c r="V21" s="685"/>
      <c r="W21" s="686"/>
    </row>
    <row r="22" spans="2:24" s="5" customFormat="1" ht="25.5" customHeight="1" x14ac:dyDescent="0.15">
      <c r="B22" s="690"/>
      <c r="C22" s="694" t="s">
        <v>12</v>
      </c>
      <c r="D22" s="694"/>
      <c r="E22" s="7"/>
      <c r="F22" s="684"/>
      <c r="G22" s="685"/>
      <c r="H22" s="685"/>
      <c r="I22" s="685"/>
      <c r="J22" s="685"/>
      <c r="K22" s="685"/>
      <c r="L22" s="686"/>
      <c r="M22" s="690"/>
      <c r="N22" s="694" t="s">
        <v>12</v>
      </c>
      <c r="O22" s="694"/>
      <c r="P22" s="7"/>
      <c r="Q22" s="684"/>
      <c r="R22" s="685"/>
      <c r="S22" s="685"/>
      <c r="T22" s="685"/>
      <c r="U22" s="685"/>
      <c r="V22" s="685"/>
      <c r="W22" s="686"/>
    </row>
    <row r="23" spans="2:24" s="5" customFormat="1" ht="25.5" customHeight="1" x14ac:dyDescent="0.15">
      <c r="B23" s="678"/>
      <c r="C23" s="694" t="s">
        <v>14</v>
      </c>
      <c r="D23" s="694"/>
      <c r="E23" s="7" t="s">
        <v>56</v>
      </c>
      <c r="F23" s="687"/>
      <c r="G23" s="688"/>
      <c r="H23" s="688"/>
      <c r="I23" s="688"/>
      <c r="J23" s="688"/>
      <c r="K23" s="688"/>
      <c r="L23" s="689"/>
      <c r="M23" s="678"/>
      <c r="N23" s="694" t="s">
        <v>14</v>
      </c>
      <c r="O23" s="694"/>
      <c r="P23" s="7" t="s">
        <v>56</v>
      </c>
      <c r="Q23" s="684"/>
      <c r="R23" s="685"/>
      <c r="S23" s="685"/>
      <c r="T23" s="685"/>
      <c r="U23" s="685"/>
      <c r="V23" s="685"/>
      <c r="W23" s="686"/>
    </row>
    <row r="24" spans="2:24" s="5" customFormat="1" ht="25.5" customHeight="1" x14ac:dyDescent="0.15">
      <c r="B24" s="699" t="s">
        <v>35</v>
      </c>
      <c r="C24" s="699"/>
      <c r="D24" s="699"/>
      <c r="E24" s="708" t="s">
        <v>91</v>
      </c>
      <c r="F24" s="709"/>
      <c r="G24" s="710"/>
      <c r="H24" s="699" t="s">
        <v>43</v>
      </c>
      <c r="I24" s="699"/>
      <c r="J24" s="708" t="s">
        <v>92</v>
      </c>
      <c r="K24" s="709"/>
      <c r="L24" s="710"/>
      <c r="M24" s="699" t="s">
        <v>35</v>
      </c>
      <c r="N24" s="699"/>
      <c r="O24" s="699"/>
      <c r="P24" s="708" t="s">
        <v>192</v>
      </c>
      <c r="Q24" s="709"/>
      <c r="R24" s="710"/>
      <c r="S24" s="699" t="s">
        <v>43</v>
      </c>
      <c r="T24" s="699"/>
      <c r="U24" s="700" t="s">
        <v>88</v>
      </c>
      <c r="V24" s="700"/>
      <c r="W24" s="700"/>
    </row>
    <row r="25" spans="2:24" s="5" customFormat="1" ht="25.5" customHeight="1" x14ac:dyDescent="0.15">
      <c r="B25" s="381" t="s">
        <v>15</v>
      </c>
      <c r="C25" s="381"/>
      <c r="D25" s="381"/>
      <c r="E25" s="701" t="s">
        <v>117</v>
      </c>
      <c r="F25" s="701"/>
      <c r="G25" s="701"/>
      <c r="H25" s="437" t="s">
        <v>0</v>
      </c>
      <c r="I25" s="438"/>
      <c r="J25" s="702" t="s">
        <v>65</v>
      </c>
      <c r="K25" s="703"/>
      <c r="L25" s="704"/>
      <c r="M25" s="437" t="s">
        <v>15</v>
      </c>
      <c r="N25" s="438"/>
      <c r="O25" s="439"/>
      <c r="P25" s="705" t="s">
        <v>117</v>
      </c>
      <c r="Q25" s="701"/>
      <c r="R25" s="701"/>
      <c r="S25" s="706" t="s">
        <v>0</v>
      </c>
      <c r="T25" s="707"/>
      <c r="U25" s="702" t="s">
        <v>65</v>
      </c>
      <c r="V25" s="703"/>
      <c r="W25" s="704"/>
    </row>
    <row r="26" spans="2:24" s="5" customFormat="1" ht="39.75" customHeight="1" x14ac:dyDescent="0.15">
      <c r="B26" s="694" t="s">
        <v>36</v>
      </c>
      <c r="C26" s="694"/>
      <c r="D26" s="694"/>
      <c r="E26" s="695" t="s">
        <v>284</v>
      </c>
      <c r="F26" s="696"/>
      <c r="G26" s="696"/>
      <c r="H26" s="696"/>
      <c r="I26" s="696"/>
      <c r="J26" s="696"/>
      <c r="K26" s="696"/>
      <c r="L26" s="697"/>
      <c r="M26" s="694" t="s">
        <v>36</v>
      </c>
      <c r="N26" s="694"/>
      <c r="O26" s="694"/>
      <c r="P26" s="695" t="s">
        <v>305</v>
      </c>
      <c r="Q26" s="696"/>
      <c r="R26" s="696"/>
      <c r="S26" s="696"/>
      <c r="T26" s="696"/>
      <c r="U26" s="696"/>
      <c r="V26" s="696"/>
      <c r="W26" s="697"/>
    </row>
    <row r="27" spans="2:24" s="5" customFormat="1" ht="15" customHeight="1" x14ac:dyDescent="0.15">
      <c r="B27" s="3"/>
      <c r="C27" s="711" t="s">
        <v>44</v>
      </c>
      <c r="D27" s="712"/>
      <c r="E27" s="712"/>
      <c r="F27" s="712"/>
      <c r="G27" s="712"/>
      <c r="H27" s="712"/>
      <c r="I27" s="712"/>
      <c r="J27" s="712"/>
      <c r="K27" s="712"/>
      <c r="L27" s="712"/>
      <c r="M27" s="10"/>
      <c r="N27" s="10" t="s">
        <v>39</v>
      </c>
      <c r="O27" s="10"/>
      <c r="P27" s="10"/>
      <c r="Q27" s="10"/>
      <c r="R27" s="10"/>
      <c r="S27" s="10"/>
      <c r="T27" s="10"/>
      <c r="U27" s="10"/>
      <c r="V27" s="10"/>
      <c r="W27" s="10"/>
    </row>
    <row r="28" spans="2:24" s="5" customFormat="1" ht="15" customHeight="1" x14ac:dyDescent="0.15">
      <c r="B28" s="3"/>
      <c r="C28" s="713"/>
      <c r="D28" s="713"/>
      <c r="E28" s="713"/>
      <c r="F28" s="713"/>
      <c r="G28" s="713"/>
      <c r="H28" s="713"/>
      <c r="I28" s="713"/>
      <c r="J28" s="713"/>
      <c r="K28" s="713"/>
      <c r="L28" s="713"/>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2">
    <dataValidation type="list" allowBlank="1" showInputMessage="1" showErrorMessage="1" sqref="E8 E19 P8 P19" xr:uid="{2251DD31-6FA2-4559-B82C-C9E45C5EE338}">
      <formula1>INDIRECT(E7)</formula1>
    </dataValidation>
    <dataValidation type="list" allowBlank="1" showInputMessage="1" showErrorMessage="1" sqref="E7 E18 P7 P18 E9:E12 E20:E23 P9:P12 P20:P23" xr:uid="{833AF756-FAC4-4D01-9A9E-0844B12E90CA}">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10205-F0DA-4412-861C-53425D7659BB}">
  <sheetPr codeName="Sheet25"/>
  <dimension ref="B1:X31"/>
  <sheetViews>
    <sheetView showGridLines="0" showZeros="0" view="pageBreakPreview" topLeftCell="A8" zoomScale="85" zoomScaleNormal="70" zoomScaleSheetLayoutView="85" workbookViewId="0">
      <selection activeCell="C27" sqref="C27:L28"/>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63</v>
      </c>
      <c r="R2" s="650" t="s">
        <v>38</v>
      </c>
      <c r="S2" s="650"/>
      <c r="T2" s="651" t="s">
        <v>800</v>
      </c>
      <c r="U2" s="651"/>
      <c r="V2" s="651"/>
      <c r="W2" s="651"/>
    </row>
    <row r="3" spans="2:23" ht="25.15" customHeight="1" x14ac:dyDescent="0.15">
      <c r="B3" s="652" t="s">
        <v>7</v>
      </c>
      <c r="C3" s="653"/>
      <c r="D3" s="653"/>
      <c r="E3" s="654" t="s">
        <v>106</v>
      </c>
      <c r="F3" s="655"/>
      <c r="G3" s="656"/>
      <c r="H3" s="657" t="s">
        <v>1</v>
      </c>
      <c r="I3" s="658"/>
      <c r="J3" s="659" t="s">
        <v>108</v>
      </c>
      <c r="K3" s="660"/>
      <c r="L3" s="661"/>
      <c r="M3" s="408" t="s">
        <v>45</v>
      </c>
      <c r="N3" s="409"/>
      <c r="O3" s="410"/>
      <c r="P3" s="662" t="s">
        <v>74</v>
      </c>
      <c r="Q3" s="662"/>
      <c r="R3" s="662"/>
      <c r="S3" s="408" t="s">
        <v>10</v>
      </c>
      <c r="T3" s="410"/>
      <c r="U3" s="665">
        <v>45638</v>
      </c>
      <c r="V3" s="666"/>
      <c r="W3" s="667"/>
    </row>
    <row r="4" spans="2:23" ht="25.15" customHeight="1" x14ac:dyDescent="0.15">
      <c r="B4" s="671" t="s">
        <v>2</v>
      </c>
      <c r="C4" s="672"/>
      <c r="D4" s="672"/>
      <c r="E4" s="673" t="s">
        <v>107</v>
      </c>
      <c r="F4" s="674"/>
      <c r="G4" s="675"/>
      <c r="H4" s="657" t="s">
        <v>6</v>
      </c>
      <c r="I4" s="658"/>
      <c r="J4" s="659" t="s">
        <v>109</v>
      </c>
      <c r="K4" s="660"/>
      <c r="L4" s="661"/>
      <c r="M4" s="411"/>
      <c r="N4" s="412"/>
      <c r="O4" s="413"/>
      <c r="P4" s="676" t="s">
        <v>75</v>
      </c>
      <c r="Q4" s="676"/>
      <c r="R4" s="676"/>
      <c r="S4" s="663"/>
      <c r="T4" s="664"/>
      <c r="U4" s="668"/>
      <c r="V4" s="669"/>
      <c r="W4" s="670"/>
    </row>
    <row r="5" spans="2:23" s="5" customFormat="1" ht="25.5" customHeight="1" x14ac:dyDescent="0.15">
      <c r="B5" s="677" t="s">
        <v>5</v>
      </c>
      <c r="C5" s="679" t="s">
        <v>11</v>
      </c>
      <c r="D5" s="680"/>
      <c r="E5" s="9" t="s">
        <v>69</v>
      </c>
      <c r="F5" s="681"/>
      <c r="G5" s="682"/>
      <c r="H5" s="682"/>
      <c r="I5" s="682"/>
      <c r="J5" s="682"/>
      <c r="K5" s="682"/>
      <c r="L5" s="683"/>
      <c r="M5" s="677" t="s">
        <v>5</v>
      </c>
      <c r="N5" s="679" t="s">
        <v>11</v>
      </c>
      <c r="O5" s="680"/>
      <c r="P5" s="9" t="s">
        <v>69</v>
      </c>
      <c r="Q5" s="684"/>
      <c r="R5" s="685"/>
      <c r="S5" s="685"/>
      <c r="T5" s="685"/>
      <c r="U5" s="685"/>
      <c r="V5" s="685"/>
      <c r="W5" s="686"/>
    </row>
    <row r="6" spans="2:23" s="5" customFormat="1" ht="25.5" customHeight="1" x14ac:dyDescent="0.15">
      <c r="B6" s="678"/>
      <c r="C6" s="679" t="s">
        <v>18</v>
      </c>
      <c r="D6" s="680"/>
      <c r="E6" s="8">
        <v>10</v>
      </c>
      <c r="F6" s="684"/>
      <c r="G6" s="685"/>
      <c r="H6" s="685"/>
      <c r="I6" s="685"/>
      <c r="J6" s="685"/>
      <c r="K6" s="685"/>
      <c r="L6" s="686"/>
      <c r="M6" s="678"/>
      <c r="N6" s="679" t="s">
        <v>18</v>
      </c>
      <c r="O6" s="680"/>
      <c r="P6" s="8">
        <v>11</v>
      </c>
      <c r="Q6" s="684"/>
      <c r="R6" s="685"/>
      <c r="S6" s="685"/>
      <c r="T6" s="685"/>
      <c r="U6" s="685"/>
      <c r="V6" s="685"/>
      <c r="W6" s="686"/>
    </row>
    <row r="7" spans="2:23" s="5" customFormat="1" ht="25.5" customHeight="1" x14ac:dyDescent="0.15">
      <c r="B7" s="677" t="s">
        <v>3</v>
      </c>
      <c r="C7" s="679" t="s">
        <v>9</v>
      </c>
      <c r="D7" s="680"/>
      <c r="E7" s="13" t="s">
        <v>57</v>
      </c>
      <c r="F7" s="684"/>
      <c r="G7" s="685"/>
      <c r="H7" s="685"/>
      <c r="I7" s="685"/>
      <c r="J7" s="685"/>
      <c r="K7" s="685"/>
      <c r="L7" s="686"/>
      <c r="M7" s="677" t="s">
        <v>3</v>
      </c>
      <c r="N7" s="679" t="s">
        <v>9</v>
      </c>
      <c r="O7" s="680"/>
      <c r="P7" s="13" t="s">
        <v>57</v>
      </c>
      <c r="Q7" s="684"/>
      <c r="R7" s="685"/>
      <c r="S7" s="685"/>
      <c r="T7" s="685"/>
      <c r="U7" s="685"/>
      <c r="V7" s="685"/>
      <c r="W7" s="686"/>
    </row>
    <row r="8" spans="2:23" s="5" customFormat="1" ht="25.5" customHeight="1" x14ac:dyDescent="0.15">
      <c r="B8" s="690"/>
      <c r="C8" s="679" t="s">
        <v>8</v>
      </c>
      <c r="D8" s="680"/>
      <c r="E8" s="9" t="s">
        <v>62</v>
      </c>
      <c r="F8" s="684"/>
      <c r="G8" s="685"/>
      <c r="H8" s="685"/>
      <c r="I8" s="685"/>
      <c r="J8" s="685"/>
      <c r="K8" s="685"/>
      <c r="L8" s="686"/>
      <c r="M8" s="690"/>
      <c r="N8" s="679" t="s">
        <v>8</v>
      </c>
      <c r="O8" s="680"/>
      <c r="P8" s="9" t="s">
        <v>59</v>
      </c>
      <c r="Q8" s="684"/>
      <c r="R8" s="685"/>
      <c r="S8" s="685"/>
      <c r="T8" s="685"/>
      <c r="U8" s="685"/>
      <c r="V8" s="685"/>
      <c r="W8" s="686"/>
    </row>
    <row r="9" spans="2:23" s="5" customFormat="1" ht="25.5" customHeight="1" x14ac:dyDescent="0.15">
      <c r="B9" s="691" t="s">
        <v>4</v>
      </c>
      <c r="C9" s="692"/>
      <c r="D9" s="693"/>
      <c r="E9" s="12" t="s">
        <v>47</v>
      </c>
      <c r="F9" s="684"/>
      <c r="G9" s="685"/>
      <c r="H9" s="685"/>
      <c r="I9" s="685"/>
      <c r="J9" s="685"/>
      <c r="K9" s="685"/>
      <c r="L9" s="686"/>
      <c r="M9" s="691" t="s">
        <v>4</v>
      </c>
      <c r="N9" s="692"/>
      <c r="O9" s="693"/>
      <c r="P9" s="12" t="s">
        <v>49</v>
      </c>
      <c r="Q9" s="684"/>
      <c r="R9" s="685"/>
      <c r="S9" s="685"/>
      <c r="T9" s="685"/>
      <c r="U9" s="685"/>
      <c r="V9" s="685"/>
      <c r="W9" s="686"/>
    </row>
    <row r="10" spans="2:23" s="5" customFormat="1" ht="25.5" customHeight="1" x14ac:dyDescent="0.15">
      <c r="B10" s="677" t="s">
        <v>13</v>
      </c>
      <c r="C10" s="691" t="s">
        <v>34</v>
      </c>
      <c r="D10" s="693"/>
      <c r="E10" s="8" t="s">
        <v>54</v>
      </c>
      <c r="F10" s="684"/>
      <c r="G10" s="685"/>
      <c r="H10" s="685"/>
      <c r="I10" s="685"/>
      <c r="J10" s="685"/>
      <c r="K10" s="685"/>
      <c r="L10" s="686"/>
      <c r="M10" s="677" t="s">
        <v>13</v>
      </c>
      <c r="N10" s="691" t="s">
        <v>34</v>
      </c>
      <c r="O10" s="693"/>
      <c r="P10" s="8" t="s">
        <v>49</v>
      </c>
      <c r="Q10" s="684"/>
      <c r="R10" s="685"/>
      <c r="S10" s="685"/>
      <c r="T10" s="685"/>
      <c r="U10" s="685"/>
      <c r="V10" s="685"/>
      <c r="W10" s="686"/>
    </row>
    <row r="11" spans="2:23" s="5" customFormat="1" ht="25.5" customHeight="1" x14ac:dyDescent="0.15">
      <c r="B11" s="690"/>
      <c r="C11" s="691" t="s">
        <v>12</v>
      </c>
      <c r="D11" s="693"/>
      <c r="E11" s="7"/>
      <c r="F11" s="684"/>
      <c r="G11" s="685"/>
      <c r="H11" s="685"/>
      <c r="I11" s="685"/>
      <c r="J11" s="685"/>
      <c r="K11" s="685"/>
      <c r="L11" s="686"/>
      <c r="M11" s="690"/>
      <c r="N11" s="691" t="s">
        <v>12</v>
      </c>
      <c r="O11" s="693"/>
      <c r="P11" s="7"/>
      <c r="Q11" s="684"/>
      <c r="R11" s="685"/>
      <c r="S11" s="685"/>
      <c r="T11" s="685"/>
      <c r="U11" s="685"/>
      <c r="V11" s="685"/>
      <c r="W11" s="686"/>
    </row>
    <row r="12" spans="2:23" s="5" customFormat="1" ht="25.5" customHeight="1" x14ac:dyDescent="0.15">
      <c r="B12" s="678"/>
      <c r="C12" s="694" t="s">
        <v>14</v>
      </c>
      <c r="D12" s="694"/>
      <c r="E12" s="7" t="s">
        <v>55</v>
      </c>
      <c r="F12" s="687"/>
      <c r="G12" s="688"/>
      <c r="H12" s="688"/>
      <c r="I12" s="688"/>
      <c r="J12" s="688"/>
      <c r="K12" s="688"/>
      <c r="L12" s="689"/>
      <c r="M12" s="678"/>
      <c r="N12" s="694" t="s">
        <v>14</v>
      </c>
      <c r="O12" s="694"/>
      <c r="P12" s="7" t="s">
        <v>56</v>
      </c>
      <c r="Q12" s="684"/>
      <c r="R12" s="685"/>
      <c r="S12" s="685"/>
      <c r="T12" s="685"/>
      <c r="U12" s="685"/>
      <c r="V12" s="685"/>
      <c r="W12" s="686"/>
    </row>
    <row r="13" spans="2:23" s="5" customFormat="1" ht="25.5" customHeight="1" x14ac:dyDescent="0.15">
      <c r="B13" s="699" t="s">
        <v>35</v>
      </c>
      <c r="C13" s="699"/>
      <c r="D13" s="699"/>
      <c r="E13" s="708" t="s">
        <v>193</v>
      </c>
      <c r="F13" s="709"/>
      <c r="G13" s="710"/>
      <c r="H13" s="699" t="s">
        <v>43</v>
      </c>
      <c r="I13" s="699"/>
      <c r="J13" s="700" t="s">
        <v>86</v>
      </c>
      <c r="K13" s="700"/>
      <c r="L13" s="700"/>
      <c r="M13" s="699" t="s">
        <v>35</v>
      </c>
      <c r="N13" s="699"/>
      <c r="O13" s="699"/>
      <c r="P13" s="708" t="s">
        <v>194</v>
      </c>
      <c r="Q13" s="709"/>
      <c r="R13" s="710"/>
      <c r="S13" s="699" t="s">
        <v>43</v>
      </c>
      <c r="T13" s="699"/>
      <c r="U13" s="700" t="s">
        <v>86</v>
      </c>
      <c r="V13" s="700"/>
      <c r="W13" s="700"/>
    </row>
    <row r="14" spans="2:23" s="5" customFormat="1" ht="25.5" customHeight="1" x14ac:dyDescent="0.15">
      <c r="B14" s="381" t="s">
        <v>15</v>
      </c>
      <c r="C14" s="381"/>
      <c r="D14" s="381"/>
      <c r="E14" s="701" t="s">
        <v>110</v>
      </c>
      <c r="F14" s="701"/>
      <c r="G14" s="701"/>
      <c r="H14" s="437" t="s">
        <v>0</v>
      </c>
      <c r="I14" s="438"/>
      <c r="J14" s="702" t="s">
        <v>110</v>
      </c>
      <c r="K14" s="703"/>
      <c r="L14" s="704"/>
      <c r="M14" s="437" t="s">
        <v>15</v>
      </c>
      <c r="N14" s="438"/>
      <c r="O14" s="439"/>
      <c r="P14" s="705" t="s">
        <v>110</v>
      </c>
      <c r="Q14" s="701"/>
      <c r="R14" s="701"/>
      <c r="S14" s="706" t="s">
        <v>0</v>
      </c>
      <c r="T14" s="707"/>
      <c r="U14" s="702" t="s">
        <v>110</v>
      </c>
      <c r="V14" s="703"/>
      <c r="W14" s="704"/>
    </row>
    <row r="15" spans="2:23" s="5" customFormat="1" ht="39.75" customHeight="1" x14ac:dyDescent="0.15">
      <c r="B15" s="694" t="s">
        <v>36</v>
      </c>
      <c r="C15" s="694"/>
      <c r="D15" s="694"/>
      <c r="E15" s="695" t="s">
        <v>306</v>
      </c>
      <c r="F15" s="696"/>
      <c r="G15" s="696"/>
      <c r="H15" s="696"/>
      <c r="I15" s="696"/>
      <c r="J15" s="696"/>
      <c r="K15" s="696"/>
      <c r="L15" s="697"/>
      <c r="M15" s="694" t="s">
        <v>36</v>
      </c>
      <c r="N15" s="694"/>
      <c r="O15" s="694"/>
      <c r="P15" s="695" t="s">
        <v>307</v>
      </c>
      <c r="Q15" s="696"/>
      <c r="R15" s="696"/>
      <c r="S15" s="696"/>
      <c r="T15" s="696"/>
      <c r="U15" s="696"/>
      <c r="V15" s="696"/>
      <c r="W15" s="697"/>
    </row>
    <row r="16" spans="2:23" s="5" customFormat="1" ht="25.5" customHeight="1" x14ac:dyDescent="0.15">
      <c r="B16" s="698" t="s">
        <v>5</v>
      </c>
      <c r="C16" s="698" t="s">
        <v>11</v>
      </c>
      <c r="D16" s="698"/>
      <c r="E16" s="9" t="s">
        <v>69</v>
      </c>
      <c r="F16" s="681"/>
      <c r="G16" s="682"/>
      <c r="H16" s="682"/>
      <c r="I16" s="682"/>
      <c r="J16" s="682"/>
      <c r="K16" s="682"/>
      <c r="L16" s="683"/>
      <c r="M16" s="698" t="s">
        <v>5</v>
      </c>
      <c r="N16" s="698" t="s">
        <v>11</v>
      </c>
      <c r="O16" s="698"/>
      <c r="P16" s="9" t="s">
        <v>84</v>
      </c>
      <c r="Q16" s="684"/>
      <c r="R16" s="685"/>
      <c r="S16" s="685"/>
      <c r="T16" s="685"/>
      <c r="U16" s="685"/>
      <c r="V16" s="685"/>
      <c r="W16" s="686"/>
    </row>
    <row r="17" spans="2:24" s="5" customFormat="1" ht="25.5" customHeight="1" x14ac:dyDescent="0.15">
      <c r="B17" s="698"/>
      <c r="C17" s="698" t="s">
        <v>18</v>
      </c>
      <c r="D17" s="698"/>
      <c r="E17" s="8">
        <v>12</v>
      </c>
      <c r="F17" s="684"/>
      <c r="G17" s="685"/>
      <c r="H17" s="685"/>
      <c r="I17" s="685"/>
      <c r="J17" s="685"/>
      <c r="K17" s="685"/>
      <c r="L17" s="686"/>
      <c r="M17" s="698"/>
      <c r="N17" s="698" t="s">
        <v>18</v>
      </c>
      <c r="O17" s="698"/>
      <c r="P17" s="8">
        <v>1</v>
      </c>
      <c r="Q17" s="684"/>
      <c r="R17" s="685"/>
      <c r="S17" s="685"/>
      <c r="T17" s="685"/>
      <c r="U17" s="685"/>
      <c r="V17" s="685"/>
      <c r="W17" s="686"/>
    </row>
    <row r="18" spans="2:24" s="5" customFormat="1" ht="25.5" customHeight="1" x14ac:dyDescent="0.15">
      <c r="B18" s="698" t="s">
        <v>3</v>
      </c>
      <c r="C18" s="698" t="s">
        <v>9</v>
      </c>
      <c r="D18" s="698"/>
      <c r="E18" s="13" t="s">
        <v>67</v>
      </c>
      <c r="F18" s="684"/>
      <c r="G18" s="685"/>
      <c r="H18" s="685"/>
      <c r="I18" s="685"/>
      <c r="J18" s="685"/>
      <c r="K18" s="685"/>
      <c r="L18" s="686"/>
      <c r="M18" s="698" t="s">
        <v>3</v>
      </c>
      <c r="N18" s="698" t="s">
        <v>9</v>
      </c>
      <c r="O18" s="698"/>
      <c r="P18" s="13" t="s">
        <v>57</v>
      </c>
      <c r="Q18" s="684"/>
      <c r="R18" s="685"/>
      <c r="S18" s="685"/>
      <c r="T18" s="685"/>
      <c r="U18" s="685"/>
      <c r="V18" s="685"/>
      <c r="W18" s="686"/>
    </row>
    <row r="19" spans="2:24" s="5" customFormat="1" ht="25.5" customHeight="1" x14ac:dyDescent="0.15">
      <c r="B19" s="698"/>
      <c r="C19" s="698" t="s">
        <v>8</v>
      </c>
      <c r="D19" s="698"/>
      <c r="E19" s="9" t="s">
        <v>71</v>
      </c>
      <c r="F19" s="684"/>
      <c r="G19" s="685"/>
      <c r="H19" s="685"/>
      <c r="I19" s="685"/>
      <c r="J19" s="685"/>
      <c r="K19" s="685"/>
      <c r="L19" s="686"/>
      <c r="M19" s="698"/>
      <c r="N19" s="698" t="s">
        <v>8</v>
      </c>
      <c r="O19" s="698"/>
      <c r="P19" s="9" t="s">
        <v>123</v>
      </c>
      <c r="Q19" s="684"/>
      <c r="R19" s="685"/>
      <c r="S19" s="685"/>
      <c r="T19" s="685"/>
      <c r="U19" s="685"/>
      <c r="V19" s="685"/>
      <c r="W19" s="686"/>
    </row>
    <row r="20" spans="2:24" s="5" customFormat="1" ht="25.5" customHeight="1" x14ac:dyDescent="0.15">
      <c r="B20" s="694" t="s">
        <v>4</v>
      </c>
      <c r="C20" s="694"/>
      <c r="D20" s="694"/>
      <c r="E20" s="12" t="s">
        <v>50</v>
      </c>
      <c r="F20" s="684"/>
      <c r="G20" s="685"/>
      <c r="H20" s="685"/>
      <c r="I20" s="685"/>
      <c r="J20" s="685"/>
      <c r="K20" s="685"/>
      <c r="L20" s="686"/>
      <c r="M20" s="694" t="s">
        <v>4</v>
      </c>
      <c r="N20" s="694"/>
      <c r="O20" s="694"/>
      <c r="P20" s="12" t="s">
        <v>47</v>
      </c>
      <c r="Q20" s="684"/>
      <c r="R20" s="685"/>
      <c r="S20" s="685"/>
      <c r="T20" s="685"/>
      <c r="U20" s="685"/>
      <c r="V20" s="685"/>
      <c r="W20" s="686"/>
    </row>
    <row r="21" spans="2:24" s="5" customFormat="1" ht="25.5" customHeight="1" x14ac:dyDescent="0.15">
      <c r="B21" s="677" t="s">
        <v>13</v>
      </c>
      <c r="C21" s="694" t="s">
        <v>34</v>
      </c>
      <c r="D21" s="694"/>
      <c r="E21" s="8" t="s">
        <v>49</v>
      </c>
      <c r="F21" s="684"/>
      <c r="G21" s="685"/>
      <c r="H21" s="685"/>
      <c r="I21" s="685"/>
      <c r="J21" s="685"/>
      <c r="K21" s="685"/>
      <c r="L21" s="686"/>
      <c r="M21" s="677" t="s">
        <v>13</v>
      </c>
      <c r="N21" s="694" t="s">
        <v>34</v>
      </c>
      <c r="O21" s="694"/>
      <c r="P21" s="8" t="s">
        <v>54</v>
      </c>
      <c r="Q21" s="684"/>
      <c r="R21" s="685"/>
      <c r="S21" s="685"/>
      <c r="T21" s="685"/>
      <c r="U21" s="685"/>
      <c r="V21" s="685"/>
      <c r="W21" s="686"/>
    </row>
    <row r="22" spans="2:24" s="5" customFormat="1" ht="25.5" customHeight="1" x14ac:dyDescent="0.15">
      <c r="B22" s="690"/>
      <c r="C22" s="694" t="s">
        <v>12</v>
      </c>
      <c r="D22" s="694"/>
      <c r="E22" s="7"/>
      <c r="F22" s="684"/>
      <c r="G22" s="685"/>
      <c r="H22" s="685"/>
      <c r="I22" s="685"/>
      <c r="J22" s="685"/>
      <c r="K22" s="685"/>
      <c r="L22" s="686"/>
      <c r="M22" s="690"/>
      <c r="N22" s="694" t="s">
        <v>12</v>
      </c>
      <c r="O22" s="694"/>
      <c r="P22" s="7"/>
      <c r="Q22" s="684"/>
      <c r="R22" s="685"/>
      <c r="S22" s="685"/>
      <c r="T22" s="685"/>
      <c r="U22" s="685"/>
      <c r="V22" s="685"/>
      <c r="W22" s="686"/>
    </row>
    <row r="23" spans="2:24" s="5" customFormat="1" ht="25.5" customHeight="1" x14ac:dyDescent="0.15">
      <c r="B23" s="678"/>
      <c r="C23" s="694" t="s">
        <v>14</v>
      </c>
      <c r="D23" s="694"/>
      <c r="E23" s="7" t="s">
        <v>331</v>
      </c>
      <c r="F23" s="687"/>
      <c r="G23" s="688"/>
      <c r="H23" s="688"/>
      <c r="I23" s="688"/>
      <c r="J23" s="688"/>
      <c r="K23" s="688"/>
      <c r="L23" s="689"/>
      <c r="M23" s="678"/>
      <c r="N23" s="694" t="s">
        <v>14</v>
      </c>
      <c r="O23" s="694"/>
      <c r="P23" s="7" t="s">
        <v>56</v>
      </c>
      <c r="Q23" s="684"/>
      <c r="R23" s="685"/>
      <c r="S23" s="685"/>
      <c r="T23" s="685"/>
      <c r="U23" s="685"/>
      <c r="V23" s="685"/>
      <c r="W23" s="686"/>
    </row>
    <row r="24" spans="2:24" s="5" customFormat="1" ht="25.5" customHeight="1" x14ac:dyDescent="0.15">
      <c r="B24" s="699" t="s">
        <v>35</v>
      </c>
      <c r="C24" s="699"/>
      <c r="D24" s="699"/>
      <c r="E24" s="708" t="s">
        <v>195</v>
      </c>
      <c r="F24" s="709"/>
      <c r="G24" s="710"/>
      <c r="H24" s="699" t="s">
        <v>43</v>
      </c>
      <c r="I24" s="699"/>
      <c r="J24" s="708" t="s">
        <v>86</v>
      </c>
      <c r="K24" s="709"/>
      <c r="L24" s="710"/>
      <c r="M24" s="699" t="s">
        <v>35</v>
      </c>
      <c r="N24" s="699"/>
      <c r="O24" s="699"/>
      <c r="P24" s="708" t="s">
        <v>196</v>
      </c>
      <c r="Q24" s="709"/>
      <c r="R24" s="710"/>
      <c r="S24" s="699" t="s">
        <v>43</v>
      </c>
      <c r="T24" s="699"/>
      <c r="U24" s="700" t="s">
        <v>197</v>
      </c>
      <c r="V24" s="700"/>
      <c r="W24" s="700"/>
    </row>
    <row r="25" spans="2:24" s="5" customFormat="1" ht="25.5" customHeight="1" x14ac:dyDescent="0.15">
      <c r="B25" s="381" t="s">
        <v>15</v>
      </c>
      <c r="C25" s="381"/>
      <c r="D25" s="381"/>
      <c r="E25" s="701" t="s">
        <v>110</v>
      </c>
      <c r="F25" s="701"/>
      <c r="G25" s="701"/>
      <c r="H25" s="437" t="s">
        <v>0</v>
      </c>
      <c r="I25" s="438"/>
      <c r="J25" s="702" t="s">
        <v>110</v>
      </c>
      <c r="K25" s="703"/>
      <c r="L25" s="704"/>
      <c r="M25" s="437" t="s">
        <v>15</v>
      </c>
      <c r="N25" s="438"/>
      <c r="O25" s="439"/>
      <c r="P25" s="705" t="s">
        <v>117</v>
      </c>
      <c r="Q25" s="701"/>
      <c r="R25" s="701"/>
      <c r="S25" s="706" t="s">
        <v>0</v>
      </c>
      <c r="T25" s="707"/>
      <c r="U25" s="702" t="s">
        <v>65</v>
      </c>
      <c r="V25" s="703"/>
      <c r="W25" s="704"/>
    </row>
    <row r="26" spans="2:24" s="5" customFormat="1" ht="39.75" customHeight="1" x14ac:dyDescent="0.15">
      <c r="B26" s="694" t="s">
        <v>36</v>
      </c>
      <c r="C26" s="694"/>
      <c r="D26" s="694"/>
      <c r="E26" s="695" t="s">
        <v>336</v>
      </c>
      <c r="F26" s="696"/>
      <c r="G26" s="696"/>
      <c r="H26" s="696"/>
      <c r="I26" s="696"/>
      <c r="J26" s="696"/>
      <c r="K26" s="696"/>
      <c r="L26" s="697"/>
      <c r="M26" s="694" t="s">
        <v>36</v>
      </c>
      <c r="N26" s="694"/>
      <c r="O26" s="694"/>
      <c r="P26" s="695" t="s">
        <v>271</v>
      </c>
      <c r="Q26" s="696"/>
      <c r="R26" s="696"/>
      <c r="S26" s="696"/>
      <c r="T26" s="696"/>
      <c r="U26" s="696"/>
      <c r="V26" s="696"/>
      <c r="W26" s="697"/>
    </row>
    <row r="27" spans="2:24" s="5" customFormat="1" ht="15" customHeight="1" x14ac:dyDescent="0.15">
      <c r="B27" s="3"/>
      <c r="C27" s="711" t="s">
        <v>44</v>
      </c>
      <c r="D27" s="712"/>
      <c r="E27" s="712"/>
      <c r="F27" s="712"/>
      <c r="G27" s="712"/>
      <c r="H27" s="712"/>
      <c r="I27" s="712"/>
      <c r="J27" s="712"/>
      <c r="K27" s="712"/>
      <c r="L27" s="712"/>
      <c r="M27" s="10"/>
      <c r="N27" s="10" t="s">
        <v>39</v>
      </c>
      <c r="O27" s="10"/>
      <c r="P27" s="10"/>
      <c r="Q27" s="10"/>
      <c r="R27" s="10"/>
      <c r="S27" s="10"/>
      <c r="T27" s="10"/>
      <c r="U27" s="10"/>
      <c r="V27" s="10"/>
      <c r="W27" s="10"/>
    </row>
    <row r="28" spans="2:24" s="5" customFormat="1" ht="15" customHeight="1" x14ac:dyDescent="0.15">
      <c r="B28" s="3"/>
      <c r="C28" s="713"/>
      <c r="D28" s="713"/>
      <c r="E28" s="713"/>
      <c r="F28" s="713"/>
      <c r="G28" s="713"/>
      <c r="H28" s="713"/>
      <c r="I28" s="713"/>
      <c r="J28" s="713"/>
      <c r="K28" s="713"/>
      <c r="L28" s="713"/>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2">
    <dataValidation type="list" allowBlank="1" showInputMessage="1" showErrorMessage="1" sqref="E8 E19 P8 P19" xr:uid="{88D66A64-7041-4E4F-8AA5-748E7E32CAAE}">
      <formula1>INDIRECT(E7)</formula1>
    </dataValidation>
    <dataValidation type="list" allowBlank="1" showInputMessage="1" showErrorMessage="1" sqref="E7 E18 P7 P18 E9:E12 E20:E23 P9:P12 P20:P23" xr:uid="{7C7B3B46-C27A-4778-A01C-EAD11FF53626}">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00B9D-A31A-47E1-B829-20ADF420DE68}">
  <sheetPr codeName="Sheet26"/>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63</v>
      </c>
      <c r="R2" s="650" t="s">
        <v>38</v>
      </c>
      <c r="S2" s="650"/>
      <c r="T2" s="651" t="s">
        <v>800</v>
      </c>
      <c r="U2" s="651"/>
      <c r="V2" s="651"/>
      <c r="W2" s="651"/>
    </row>
    <row r="3" spans="2:23" ht="25.15" customHeight="1" x14ac:dyDescent="0.15">
      <c r="B3" s="652" t="s">
        <v>7</v>
      </c>
      <c r="C3" s="653"/>
      <c r="D3" s="653"/>
      <c r="E3" s="654" t="s">
        <v>106</v>
      </c>
      <c r="F3" s="655"/>
      <c r="G3" s="656"/>
      <c r="H3" s="657" t="s">
        <v>1</v>
      </c>
      <c r="I3" s="658"/>
      <c r="J3" s="659" t="s">
        <v>108</v>
      </c>
      <c r="K3" s="660"/>
      <c r="L3" s="661"/>
      <c r="M3" s="408" t="s">
        <v>45</v>
      </c>
      <c r="N3" s="409"/>
      <c r="O3" s="410"/>
      <c r="P3" s="662" t="s">
        <v>74</v>
      </c>
      <c r="Q3" s="662"/>
      <c r="R3" s="662"/>
      <c r="S3" s="408" t="s">
        <v>10</v>
      </c>
      <c r="T3" s="410"/>
      <c r="U3" s="665">
        <v>45638</v>
      </c>
      <c r="V3" s="666"/>
      <c r="W3" s="667"/>
    </row>
    <row r="4" spans="2:23" ht="25.15" customHeight="1" x14ac:dyDescent="0.15">
      <c r="B4" s="671" t="s">
        <v>2</v>
      </c>
      <c r="C4" s="672"/>
      <c r="D4" s="672"/>
      <c r="E4" s="673" t="s">
        <v>107</v>
      </c>
      <c r="F4" s="674"/>
      <c r="G4" s="675"/>
      <c r="H4" s="657" t="s">
        <v>6</v>
      </c>
      <c r="I4" s="658"/>
      <c r="J4" s="659" t="s">
        <v>109</v>
      </c>
      <c r="K4" s="660"/>
      <c r="L4" s="661"/>
      <c r="M4" s="411"/>
      <c r="N4" s="412"/>
      <c r="O4" s="413"/>
      <c r="P4" s="676" t="s">
        <v>75</v>
      </c>
      <c r="Q4" s="676"/>
      <c r="R4" s="676"/>
      <c r="S4" s="663"/>
      <c r="T4" s="664"/>
      <c r="U4" s="668"/>
      <c r="V4" s="669"/>
      <c r="W4" s="670"/>
    </row>
    <row r="5" spans="2:23" s="5" customFormat="1" ht="25.5" customHeight="1" x14ac:dyDescent="0.15">
      <c r="B5" s="677" t="s">
        <v>5</v>
      </c>
      <c r="C5" s="679" t="s">
        <v>11</v>
      </c>
      <c r="D5" s="680"/>
      <c r="E5" s="9" t="s">
        <v>84</v>
      </c>
      <c r="F5" s="681"/>
      <c r="G5" s="682"/>
      <c r="H5" s="682"/>
      <c r="I5" s="682"/>
      <c r="J5" s="682"/>
      <c r="K5" s="682"/>
      <c r="L5" s="683"/>
      <c r="M5" s="677" t="s">
        <v>5</v>
      </c>
      <c r="N5" s="679" t="s">
        <v>11</v>
      </c>
      <c r="O5" s="680"/>
      <c r="P5" s="9" t="s">
        <v>84</v>
      </c>
      <c r="Q5" s="684"/>
      <c r="R5" s="685"/>
      <c r="S5" s="685"/>
      <c r="T5" s="685"/>
      <c r="U5" s="685"/>
      <c r="V5" s="685"/>
      <c r="W5" s="686"/>
    </row>
    <row r="6" spans="2:23" s="5" customFormat="1" ht="25.5" customHeight="1" x14ac:dyDescent="0.15">
      <c r="B6" s="678"/>
      <c r="C6" s="679" t="s">
        <v>18</v>
      </c>
      <c r="D6" s="680"/>
      <c r="E6" s="8">
        <v>2</v>
      </c>
      <c r="F6" s="684"/>
      <c r="G6" s="685"/>
      <c r="H6" s="685"/>
      <c r="I6" s="685"/>
      <c r="J6" s="685"/>
      <c r="K6" s="685"/>
      <c r="L6" s="686"/>
      <c r="M6" s="678"/>
      <c r="N6" s="679" t="s">
        <v>18</v>
      </c>
      <c r="O6" s="680"/>
      <c r="P6" s="8">
        <v>3</v>
      </c>
      <c r="Q6" s="684"/>
      <c r="R6" s="685"/>
      <c r="S6" s="685"/>
      <c r="T6" s="685"/>
      <c r="U6" s="685"/>
      <c r="V6" s="685"/>
      <c r="W6" s="686"/>
    </row>
    <row r="7" spans="2:23" s="5" customFormat="1" ht="25.5" customHeight="1" x14ac:dyDescent="0.15">
      <c r="B7" s="677" t="s">
        <v>3</v>
      </c>
      <c r="C7" s="679" t="s">
        <v>9</v>
      </c>
      <c r="D7" s="680"/>
      <c r="E7" s="13" t="s">
        <v>57</v>
      </c>
      <c r="F7" s="684"/>
      <c r="G7" s="685"/>
      <c r="H7" s="685"/>
      <c r="I7" s="685"/>
      <c r="J7" s="685"/>
      <c r="K7" s="685"/>
      <c r="L7" s="686"/>
      <c r="M7" s="677" t="s">
        <v>3</v>
      </c>
      <c r="N7" s="679" t="s">
        <v>9</v>
      </c>
      <c r="O7" s="680"/>
      <c r="P7" s="13" t="s">
        <v>57</v>
      </c>
      <c r="Q7" s="684"/>
      <c r="R7" s="685"/>
      <c r="S7" s="685"/>
      <c r="T7" s="685"/>
      <c r="U7" s="685"/>
      <c r="V7" s="685"/>
      <c r="W7" s="686"/>
    </row>
    <row r="8" spans="2:23" s="5" customFormat="1" ht="25.5" customHeight="1" x14ac:dyDescent="0.15">
      <c r="B8" s="690"/>
      <c r="C8" s="679" t="s">
        <v>8</v>
      </c>
      <c r="D8" s="680"/>
      <c r="E8" s="9" t="s">
        <v>126</v>
      </c>
      <c r="F8" s="684"/>
      <c r="G8" s="685"/>
      <c r="H8" s="685"/>
      <c r="I8" s="685"/>
      <c r="J8" s="685"/>
      <c r="K8" s="685"/>
      <c r="L8" s="686"/>
      <c r="M8" s="690"/>
      <c r="N8" s="679" t="s">
        <v>8</v>
      </c>
      <c r="O8" s="680"/>
      <c r="P8" s="9" t="s">
        <v>58</v>
      </c>
      <c r="Q8" s="684"/>
      <c r="R8" s="685"/>
      <c r="S8" s="685"/>
      <c r="T8" s="685"/>
      <c r="U8" s="685"/>
      <c r="V8" s="685"/>
      <c r="W8" s="686"/>
    </row>
    <row r="9" spans="2:23" s="5" customFormat="1" ht="25.5" customHeight="1" x14ac:dyDescent="0.15">
      <c r="B9" s="691" t="s">
        <v>4</v>
      </c>
      <c r="C9" s="692"/>
      <c r="D9" s="693"/>
      <c r="E9" s="12" t="s">
        <v>49</v>
      </c>
      <c r="F9" s="684"/>
      <c r="G9" s="685"/>
      <c r="H9" s="685"/>
      <c r="I9" s="685"/>
      <c r="J9" s="685"/>
      <c r="K9" s="685"/>
      <c r="L9" s="686"/>
      <c r="M9" s="691" t="s">
        <v>4</v>
      </c>
      <c r="N9" s="692"/>
      <c r="O9" s="693"/>
      <c r="P9" s="12" t="s">
        <v>51</v>
      </c>
      <c r="Q9" s="684"/>
      <c r="R9" s="685"/>
      <c r="S9" s="685"/>
      <c r="T9" s="685"/>
      <c r="U9" s="685"/>
      <c r="V9" s="685"/>
      <c r="W9" s="686"/>
    </row>
    <row r="10" spans="2:23" s="5" customFormat="1" ht="25.5" customHeight="1" x14ac:dyDescent="0.15">
      <c r="B10" s="677" t="s">
        <v>13</v>
      </c>
      <c r="C10" s="691" t="s">
        <v>34</v>
      </c>
      <c r="D10" s="693"/>
      <c r="E10" s="8" t="s">
        <v>49</v>
      </c>
      <c r="F10" s="684"/>
      <c r="G10" s="685"/>
      <c r="H10" s="685"/>
      <c r="I10" s="685"/>
      <c r="J10" s="685"/>
      <c r="K10" s="685"/>
      <c r="L10" s="686"/>
      <c r="M10" s="677" t="s">
        <v>13</v>
      </c>
      <c r="N10" s="691" t="s">
        <v>34</v>
      </c>
      <c r="O10" s="693"/>
      <c r="P10" s="8" t="s">
        <v>54</v>
      </c>
      <c r="Q10" s="684"/>
      <c r="R10" s="685"/>
      <c r="S10" s="685"/>
      <c r="T10" s="685"/>
      <c r="U10" s="685"/>
      <c r="V10" s="685"/>
      <c r="W10" s="686"/>
    </row>
    <row r="11" spans="2:23" s="5" customFormat="1" ht="25.5" customHeight="1" x14ac:dyDescent="0.15">
      <c r="B11" s="690"/>
      <c r="C11" s="691" t="s">
        <v>12</v>
      </c>
      <c r="D11" s="693"/>
      <c r="E11" s="7"/>
      <c r="F11" s="684"/>
      <c r="G11" s="685"/>
      <c r="H11" s="685"/>
      <c r="I11" s="685"/>
      <c r="J11" s="685"/>
      <c r="K11" s="685"/>
      <c r="L11" s="686"/>
      <c r="M11" s="690"/>
      <c r="N11" s="691" t="s">
        <v>12</v>
      </c>
      <c r="O11" s="693"/>
      <c r="P11" s="7"/>
      <c r="Q11" s="684"/>
      <c r="R11" s="685"/>
      <c r="S11" s="685"/>
      <c r="T11" s="685"/>
      <c r="U11" s="685"/>
      <c r="V11" s="685"/>
      <c r="W11" s="686"/>
    </row>
    <row r="12" spans="2:23" s="5" customFormat="1" ht="25.5" customHeight="1" x14ac:dyDescent="0.15">
      <c r="B12" s="678"/>
      <c r="C12" s="694" t="s">
        <v>14</v>
      </c>
      <c r="D12" s="694"/>
      <c r="E12" s="7" t="s">
        <v>56</v>
      </c>
      <c r="F12" s="687"/>
      <c r="G12" s="688"/>
      <c r="H12" s="688"/>
      <c r="I12" s="688"/>
      <c r="J12" s="688"/>
      <c r="K12" s="688"/>
      <c r="L12" s="689"/>
      <c r="M12" s="678"/>
      <c r="N12" s="694" t="s">
        <v>14</v>
      </c>
      <c r="O12" s="694"/>
      <c r="P12" s="7" t="s">
        <v>61</v>
      </c>
      <c r="Q12" s="684"/>
      <c r="R12" s="685"/>
      <c r="S12" s="685"/>
      <c r="T12" s="685"/>
      <c r="U12" s="685"/>
      <c r="V12" s="685"/>
      <c r="W12" s="686"/>
    </row>
    <row r="13" spans="2:23" s="5" customFormat="1" ht="25.5" customHeight="1" x14ac:dyDescent="0.15">
      <c r="B13" s="699" t="s">
        <v>35</v>
      </c>
      <c r="C13" s="699"/>
      <c r="D13" s="699"/>
      <c r="E13" s="708" t="s">
        <v>155</v>
      </c>
      <c r="F13" s="709"/>
      <c r="G13" s="710"/>
      <c r="H13" s="699" t="s">
        <v>43</v>
      </c>
      <c r="I13" s="699"/>
      <c r="J13" s="700" t="s">
        <v>88</v>
      </c>
      <c r="K13" s="700"/>
      <c r="L13" s="700"/>
      <c r="M13" s="699" t="s">
        <v>35</v>
      </c>
      <c r="N13" s="699"/>
      <c r="O13" s="699"/>
      <c r="P13" s="708" t="s">
        <v>110</v>
      </c>
      <c r="Q13" s="709"/>
      <c r="R13" s="710"/>
      <c r="S13" s="699" t="s">
        <v>43</v>
      </c>
      <c r="T13" s="699"/>
      <c r="U13" s="700" t="s">
        <v>111</v>
      </c>
      <c r="V13" s="700"/>
      <c r="W13" s="700"/>
    </row>
    <row r="14" spans="2:23" s="5" customFormat="1" ht="25.5" customHeight="1" x14ac:dyDescent="0.15">
      <c r="B14" s="381" t="s">
        <v>15</v>
      </c>
      <c r="C14" s="381"/>
      <c r="D14" s="381"/>
      <c r="E14" s="701" t="s">
        <v>117</v>
      </c>
      <c r="F14" s="701"/>
      <c r="G14" s="701"/>
      <c r="H14" s="437" t="s">
        <v>0</v>
      </c>
      <c r="I14" s="438"/>
      <c r="J14" s="702" t="s">
        <v>65</v>
      </c>
      <c r="K14" s="703"/>
      <c r="L14" s="704"/>
      <c r="M14" s="437" t="s">
        <v>15</v>
      </c>
      <c r="N14" s="438"/>
      <c r="O14" s="439"/>
      <c r="P14" s="705" t="s">
        <v>198</v>
      </c>
      <c r="Q14" s="701"/>
      <c r="R14" s="701"/>
      <c r="S14" s="706" t="s">
        <v>0</v>
      </c>
      <c r="T14" s="707"/>
      <c r="U14" s="702" t="s">
        <v>113</v>
      </c>
      <c r="V14" s="703"/>
      <c r="W14" s="704"/>
    </row>
    <row r="15" spans="2:23" s="5" customFormat="1" ht="39.75" customHeight="1" x14ac:dyDescent="0.15">
      <c r="B15" s="694" t="s">
        <v>36</v>
      </c>
      <c r="C15" s="694"/>
      <c r="D15" s="694"/>
      <c r="E15" s="695" t="s">
        <v>276</v>
      </c>
      <c r="F15" s="696"/>
      <c r="G15" s="696"/>
      <c r="H15" s="696"/>
      <c r="I15" s="696"/>
      <c r="J15" s="696"/>
      <c r="K15" s="696"/>
      <c r="L15" s="697"/>
      <c r="M15" s="694" t="s">
        <v>36</v>
      </c>
      <c r="N15" s="694"/>
      <c r="O15" s="694"/>
      <c r="P15" s="695" t="s">
        <v>308</v>
      </c>
      <c r="Q15" s="696"/>
      <c r="R15" s="696"/>
      <c r="S15" s="696"/>
      <c r="T15" s="696"/>
      <c r="U15" s="696"/>
      <c r="V15" s="696"/>
      <c r="W15" s="697"/>
    </row>
    <row r="16" spans="2:23" s="5" customFormat="1" ht="25.5" customHeight="1" x14ac:dyDescent="0.15">
      <c r="B16" s="698" t="s">
        <v>5</v>
      </c>
      <c r="C16" s="698" t="s">
        <v>11</v>
      </c>
      <c r="D16" s="698"/>
      <c r="E16" s="9" t="s">
        <v>84</v>
      </c>
      <c r="F16" s="681"/>
      <c r="G16" s="682"/>
      <c r="H16" s="682"/>
      <c r="I16" s="682"/>
      <c r="J16" s="682"/>
      <c r="K16" s="682"/>
      <c r="L16" s="683"/>
      <c r="M16" s="698" t="s">
        <v>5</v>
      </c>
      <c r="N16" s="698" t="s">
        <v>11</v>
      </c>
      <c r="O16" s="698"/>
      <c r="P16" s="9" t="s">
        <v>84</v>
      </c>
      <c r="Q16" s="684"/>
      <c r="R16" s="685"/>
      <c r="S16" s="685"/>
      <c r="T16" s="685"/>
      <c r="U16" s="685"/>
      <c r="V16" s="685"/>
      <c r="W16" s="686"/>
    </row>
    <row r="17" spans="2:24" s="5" customFormat="1" ht="25.5" customHeight="1" x14ac:dyDescent="0.15">
      <c r="B17" s="698"/>
      <c r="C17" s="698" t="s">
        <v>18</v>
      </c>
      <c r="D17" s="698"/>
      <c r="E17" s="8">
        <v>4</v>
      </c>
      <c r="F17" s="684"/>
      <c r="G17" s="685"/>
      <c r="H17" s="685"/>
      <c r="I17" s="685"/>
      <c r="J17" s="685"/>
      <c r="K17" s="685"/>
      <c r="L17" s="686"/>
      <c r="M17" s="698"/>
      <c r="N17" s="698" t="s">
        <v>18</v>
      </c>
      <c r="O17" s="698"/>
      <c r="P17" s="8">
        <v>5</v>
      </c>
      <c r="Q17" s="684"/>
      <c r="R17" s="685"/>
      <c r="S17" s="685"/>
      <c r="T17" s="685"/>
      <c r="U17" s="685"/>
      <c r="V17" s="685"/>
      <c r="W17" s="686"/>
    </row>
    <row r="18" spans="2:24" s="5" customFormat="1" ht="25.5" customHeight="1" x14ac:dyDescent="0.15">
      <c r="B18" s="698" t="s">
        <v>3</v>
      </c>
      <c r="C18" s="698" t="s">
        <v>9</v>
      </c>
      <c r="D18" s="698"/>
      <c r="E18" s="13" t="s">
        <v>57</v>
      </c>
      <c r="F18" s="684"/>
      <c r="G18" s="685"/>
      <c r="H18" s="685"/>
      <c r="I18" s="685"/>
      <c r="J18" s="685"/>
      <c r="K18" s="685"/>
      <c r="L18" s="686"/>
      <c r="M18" s="698" t="s">
        <v>3</v>
      </c>
      <c r="N18" s="698" t="s">
        <v>9</v>
      </c>
      <c r="O18" s="698"/>
      <c r="P18" s="13" t="s">
        <v>57</v>
      </c>
      <c r="Q18" s="684"/>
      <c r="R18" s="685"/>
      <c r="S18" s="685"/>
      <c r="T18" s="685"/>
      <c r="U18" s="685"/>
      <c r="V18" s="685"/>
      <c r="W18" s="686"/>
    </row>
    <row r="19" spans="2:24" s="5" customFormat="1" ht="25.5" customHeight="1" x14ac:dyDescent="0.15">
      <c r="B19" s="698"/>
      <c r="C19" s="698" t="s">
        <v>8</v>
      </c>
      <c r="D19" s="698"/>
      <c r="E19" s="9" t="s">
        <v>59</v>
      </c>
      <c r="F19" s="684"/>
      <c r="G19" s="685"/>
      <c r="H19" s="685"/>
      <c r="I19" s="685"/>
      <c r="J19" s="685"/>
      <c r="K19" s="685"/>
      <c r="L19" s="686"/>
      <c r="M19" s="698"/>
      <c r="N19" s="698" t="s">
        <v>8</v>
      </c>
      <c r="O19" s="698"/>
      <c r="P19" s="9" t="s">
        <v>60</v>
      </c>
      <c r="Q19" s="684"/>
      <c r="R19" s="685"/>
      <c r="S19" s="685"/>
      <c r="T19" s="685"/>
      <c r="U19" s="685"/>
      <c r="V19" s="685"/>
      <c r="W19" s="686"/>
    </row>
    <row r="20" spans="2:24" s="5" customFormat="1" ht="25.5" customHeight="1" x14ac:dyDescent="0.15">
      <c r="B20" s="694" t="s">
        <v>4</v>
      </c>
      <c r="C20" s="694"/>
      <c r="D20" s="694"/>
      <c r="E20" s="12" t="s">
        <v>49</v>
      </c>
      <c r="F20" s="684"/>
      <c r="G20" s="685"/>
      <c r="H20" s="685"/>
      <c r="I20" s="685"/>
      <c r="J20" s="685"/>
      <c r="K20" s="685"/>
      <c r="L20" s="686"/>
      <c r="M20" s="694" t="s">
        <v>4</v>
      </c>
      <c r="N20" s="694"/>
      <c r="O20" s="694"/>
      <c r="P20" s="12" t="s">
        <v>49</v>
      </c>
      <c r="Q20" s="684"/>
      <c r="R20" s="685"/>
      <c r="S20" s="685"/>
      <c r="T20" s="685"/>
      <c r="U20" s="685"/>
      <c r="V20" s="685"/>
      <c r="W20" s="686"/>
    </row>
    <row r="21" spans="2:24" s="5" customFormat="1" ht="25.5" customHeight="1" x14ac:dyDescent="0.15">
      <c r="B21" s="677" t="s">
        <v>13</v>
      </c>
      <c r="C21" s="694" t="s">
        <v>34</v>
      </c>
      <c r="D21" s="694"/>
      <c r="E21" s="8" t="s">
        <v>49</v>
      </c>
      <c r="F21" s="684"/>
      <c r="G21" s="685"/>
      <c r="H21" s="685"/>
      <c r="I21" s="685"/>
      <c r="J21" s="685"/>
      <c r="K21" s="685"/>
      <c r="L21" s="686"/>
      <c r="M21" s="677" t="s">
        <v>13</v>
      </c>
      <c r="N21" s="694" t="s">
        <v>34</v>
      </c>
      <c r="O21" s="694"/>
      <c r="P21" s="8" t="s">
        <v>49</v>
      </c>
      <c r="Q21" s="684"/>
      <c r="R21" s="685"/>
      <c r="S21" s="685"/>
      <c r="T21" s="685"/>
      <c r="U21" s="685"/>
      <c r="V21" s="685"/>
      <c r="W21" s="686"/>
    </row>
    <row r="22" spans="2:24" s="5" customFormat="1" ht="25.5" customHeight="1" x14ac:dyDescent="0.15">
      <c r="B22" s="690"/>
      <c r="C22" s="694" t="s">
        <v>12</v>
      </c>
      <c r="D22" s="694"/>
      <c r="E22" s="7"/>
      <c r="F22" s="684"/>
      <c r="G22" s="685"/>
      <c r="H22" s="685"/>
      <c r="I22" s="685"/>
      <c r="J22" s="685"/>
      <c r="K22" s="685"/>
      <c r="L22" s="686"/>
      <c r="M22" s="690"/>
      <c r="N22" s="694" t="s">
        <v>12</v>
      </c>
      <c r="O22" s="694"/>
      <c r="P22" s="7"/>
      <c r="Q22" s="684"/>
      <c r="R22" s="685"/>
      <c r="S22" s="685"/>
      <c r="T22" s="685"/>
      <c r="U22" s="685"/>
      <c r="V22" s="685"/>
      <c r="W22" s="686"/>
    </row>
    <row r="23" spans="2:24" s="5" customFormat="1" ht="25.5" customHeight="1" x14ac:dyDescent="0.15">
      <c r="B23" s="678"/>
      <c r="C23" s="694" t="s">
        <v>14</v>
      </c>
      <c r="D23" s="694"/>
      <c r="E23" s="7" t="s">
        <v>56</v>
      </c>
      <c r="F23" s="687"/>
      <c r="G23" s="688"/>
      <c r="H23" s="688"/>
      <c r="I23" s="688"/>
      <c r="J23" s="688"/>
      <c r="K23" s="688"/>
      <c r="L23" s="689"/>
      <c r="M23" s="678"/>
      <c r="N23" s="694" t="s">
        <v>14</v>
      </c>
      <c r="O23" s="694"/>
      <c r="P23" s="7" t="s">
        <v>56</v>
      </c>
      <c r="Q23" s="684"/>
      <c r="R23" s="685"/>
      <c r="S23" s="685"/>
      <c r="T23" s="685"/>
      <c r="U23" s="685"/>
      <c r="V23" s="685"/>
      <c r="W23" s="686"/>
    </row>
    <row r="24" spans="2:24" s="5" customFormat="1" ht="25.5" customHeight="1" x14ac:dyDescent="0.15">
      <c r="B24" s="699" t="s">
        <v>35</v>
      </c>
      <c r="C24" s="699"/>
      <c r="D24" s="699"/>
      <c r="E24" s="708" t="s">
        <v>199</v>
      </c>
      <c r="F24" s="709"/>
      <c r="G24" s="710"/>
      <c r="H24" s="699" t="s">
        <v>43</v>
      </c>
      <c r="I24" s="699"/>
      <c r="J24" s="708" t="s">
        <v>88</v>
      </c>
      <c r="K24" s="709"/>
      <c r="L24" s="710"/>
      <c r="M24" s="699" t="s">
        <v>35</v>
      </c>
      <c r="N24" s="699"/>
      <c r="O24" s="699"/>
      <c r="P24" s="708" t="s">
        <v>200</v>
      </c>
      <c r="Q24" s="709"/>
      <c r="R24" s="710"/>
      <c r="S24" s="699" t="s">
        <v>43</v>
      </c>
      <c r="T24" s="699"/>
      <c r="U24" s="700" t="s">
        <v>88</v>
      </c>
      <c r="V24" s="700"/>
      <c r="W24" s="700"/>
    </row>
    <row r="25" spans="2:24" s="5" customFormat="1" ht="25.5" customHeight="1" x14ac:dyDescent="0.15">
      <c r="B25" s="381" t="s">
        <v>15</v>
      </c>
      <c r="C25" s="381"/>
      <c r="D25" s="381"/>
      <c r="E25" s="701" t="s">
        <v>117</v>
      </c>
      <c r="F25" s="701"/>
      <c r="G25" s="701"/>
      <c r="H25" s="437" t="s">
        <v>0</v>
      </c>
      <c r="I25" s="438"/>
      <c r="J25" s="702" t="s">
        <v>65</v>
      </c>
      <c r="K25" s="703"/>
      <c r="L25" s="704"/>
      <c r="M25" s="437" t="s">
        <v>15</v>
      </c>
      <c r="N25" s="438"/>
      <c r="O25" s="439"/>
      <c r="P25" s="705" t="s">
        <v>117</v>
      </c>
      <c r="Q25" s="701"/>
      <c r="R25" s="701"/>
      <c r="S25" s="706" t="s">
        <v>0</v>
      </c>
      <c r="T25" s="707"/>
      <c r="U25" s="702" t="s">
        <v>65</v>
      </c>
      <c r="V25" s="703"/>
      <c r="W25" s="704"/>
    </row>
    <row r="26" spans="2:24" s="5" customFormat="1" ht="39.75" customHeight="1" x14ac:dyDescent="0.15">
      <c r="B26" s="694" t="s">
        <v>36</v>
      </c>
      <c r="C26" s="694"/>
      <c r="D26" s="694"/>
      <c r="E26" s="695" t="s">
        <v>309</v>
      </c>
      <c r="F26" s="696"/>
      <c r="G26" s="696"/>
      <c r="H26" s="696"/>
      <c r="I26" s="696"/>
      <c r="J26" s="696"/>
      <c r="K26" s="696"/>
      <c r="L26" s="697"/>
      <c r="M26" s="694" t="s">
        <v>36</v>
      </c>
      <c r="N26" s="694"/>
      <c r="O26" s="694"/>
      <c r="P26" s="695" t="s">
        <v>267</v>
      </c>
      <c r="Q26" s="696"/>
      <c r="R26" s="696"/>
      <c r="S26" s="696"/>
      <c r="T26" s="696"/>
      <c r="U26" s="696"/>
      <c r="V26" s="696"/>
      <c r="W26" s="697"/>
    </row>
    <row r="27" spans="2:24" s="5" customFormat="1" ht="15" customHeight="1" x14ac:dyDescent="0.15">
      <c r="B27" s="3"/>
      <c r="C27" s="711" t="s">
        <v>44</v>
      </c>
      <c r="D27" s="712"/>
      <c r="E27" s="712"/>
      <c r="F27" s="712"/>
      <c r="G27" s="712"/>
      <c r="H27" s="712"/>
      <c r="I27" s="712"/>
      <c r="J27" s="712"/>
      <c r="K27" s="712"/>
      <c r="L27" s="712"/>
      <c r="M27" s="10"/>
      <c r="N27" s="10" t="s">
        <v>39</v>
      </c>
      <c r="O27" s="10"/>
      <c r="P27" s="10"/>
      <c r="Q27" s="10"/>
      <c r="R27" s="10"/>
      <c r="S27" s="10"/>
      <c r="T27" s="10"/>
      <c r="U27" s="10"/>
      <c r="V27" s="10"/>
      <c r="W27" s="10"/>
    </row>
    <row r="28" spans="2:24" s="5" customFormat="1" ht="15" customHeight="1" x14ac:dyDescent="0.15">
      <c r="B28" s="3"/>
      <c r="C28" s="713"/>
      <c r="D28" s="713"/>
      <c r="E28" s="713"/>
      <c r="F28" s="713"/>
      <c r="G28" s="713"/>
      <c r="H28" s="713"/>
      <c r="I28" s="713"/>
      <c r="J28" s="713"/>
      <c r="K28" s="713"/>
      <c r="L28" s="713"/>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2">
    <dataValidation type="list" allowBlank="1" showInputMessage="1" showErrorMessage="1" sqref="E8 E19 P8 P19" xr:uid="{F9324F68-BF33-4AE2-9956-F14BC54B3E5F}">
      <formula1>INDIRECT(E7)</formula1>
    </dataValidation>
    <dataValidation type="list" allowBlank="1" showInputMessage="1" showErrorMessage="1" sqref="E7 E18 P7 P18 E9:E12 E20:E23 P9:P12 P20:P23" xr:uid="{A749E48A-5362-435C-BFA1-3D4F28725464}">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FC899-0438-445C-B81C-637DBEEB9365}">
  <sheetPr codeName="Sheet27"/>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63</v>
      </c>
      <c r="R2" s="650" t="s">
        <v>38</v>
      </c>
      <c r="S2" s="650"/>
      <c r="T2" s="651" t="s">
        <v>800</v>
      </c>
      <c r="U2" s="651"/>
      <c r="V2" s="651"/>
      <c r="W2" s="651"/>
    </row>
    <row r="3" spans="2:23" ht="25.15" customHeight="1" x14ac:dyDescent="0.15">
      <c r="B3" s="652" t="s">
        <v>7</v>
      </c>
      <c r="C3" s="653"/>
      <c r="D3" s="653"/>
      <c r="E3" s="654" t="s">
        <v>106</v>
      </c>
      <c r="F3" s="655"/>
      <c r="G3" s="656"/>
      <c r="H3" s="657" t="s">
        <v>1</v>
      </c>
      <c r="I3" s="658"/>
      <c r="J3" s="659" t="s">
        <v>108</v>
      </c>
      <c r="K3" s="660"/>
      <c r="L3" s="661"/>
      <c r="M3" s="408" t="s">
        <v>45</v>
      </c>
      <c r="N3" s="409"/>
      <c r="O3" s="410"/>
      <c r="P3" s="662" t="s">
        <v>74</v>
      </c>
      <c r="Q3" s="662"/>
      <c r="R3" s="662"/>
      <c r="S3" s="408" t="s">
        <v>10</v>
      </c>
      <c r="T3" s="410"/>
      <c r="U3" s="665">
        <v>45638</v>
      </c>
      <c r="V3" s="666"/>
      <c r="W3" s="667"/>
    </row>
    <row r="4" spans="2:23" ht="25.15" customHeight="1" x14ac:dyDescent="0.15">
      <c r="B4" s="671" t="s">
        <v>2</v>
      </c>
      <c r="C4" s="672"/>
      <c r="D4" s="672"/>
      <c r="E4" s="673" t="s">
        <v>107</v>
      </c>
      <c r="F4" s="674"/>
      <c r="G4" s="675"/>
      <c r="H4" s="657" t="s">
        <v>6</v>
      </c>
      <c r="I4" s="658"/>
      <c r="J4" s="659" t="s">
        <v>109</v>
      </c>
      <c r="K4" s="660"/>
      <c r="L4" s="661"/>
      <c r="M4" s="411"/>
      <c r="N4" s="412"/>
      <c r="O4" s="413"/>
      <c r="P4" s="676" t="s">
        <v>75</v>
      </c>
      <c r="Q4" s="676"/>
      <c r="R4" s="676"/>
      <c r="S4" s="663"/>
      <c r="T4" s="664"/>
      <c r="U4" s="668"/>
      <c r="V4" s="669"/>
      <c r="W4" s="670"/>
    </row>
    <row r="5" spans="2:23" s="5" customFormat="1" ht="25.5" customHeight="1" x14ac:dyDescent="0.15">
      <c r="B5" s="677" t="s">
        <v>5</v>
      </c>
      <c r="C5" s="679" t="s">
        <v>11</v>
      </c>
      <c r="D5" s="680"/>
      <c r="E5" s="9" t="s">
        <v>84</v>
      </c>
      <c r="F5" s="681"/>
      <c r="G5" s="682"/>
      <c r="H5" s="682"/>
      <c r="I5" s="682"/>
      <c r="J5" s="682"/>
      <c r="K5" s="682"/>
      <c r="L5" s="683"/>
      <c r="M5" s="677" t="s">
        <v>5</v>
      </c>
      <c r="N5" s="679" t="s">
        <v>11</v>
      </c>
      <c r="O5" s="680"/>
      <c r="P5" s="9" t="s">
        <v>84</v>
      </c>
      <c r="Q5" s="684"/>
      <c r="R5" s="685"/>
      <c r="S5" s="685"/>
      <c r="T5" s="685"/>
      <c r="U5" s="685"/>
      <c r="V5" s="685"/>
      <c r="W5" s="686"/>
    </row>
    <row r="6" spans="2:23" s="5" customFormat="1" ht="25.5" customHeight="1" x14ac:dyDescent="0.15">
      <c r="B6" s="678"/>
      <c r="C6" s="679" t="s">
        <v>18</v>
      </c>
      <c r="D6" s="680"/>
      <c r="E6" s="8">
        <v>6</v>
      </c>
      <c r="F6" s="684"/>
      <c r="G6" s="685"/>
      <c r="H6" s="685"/>
      <c r="I6" s="685"/>
      <c r="J6" s="685"/>
      <c r="K6" s="685"/>
      <c r="L6" s="686"/>
      <c r="M6" s="678"/>
      <c r="N6" s="679" t="s">
        <v>18</v>
      </c>
      <c r="O6" s="680"/>
      <c r="P6" s="8">
        <v>7</v>
      </c>
      <c r="Q6" s="684"/>
      <c r="R6" s="685"/>
      <c r="S6" s="685"/>
      <c r="T6" s="685"/>
      <c r="U6" s="685"/>
      <c r="V6" s="685"/>
      <c r="W6" s="686"/>
    </row>
    <row r="7" spans="2:23" s="5" customFormat="1" ht="25.5" customHeight="1" x14ac:dyDescent="0.15">
      <c r="B7" s="677" t="s">
        <v>3</v>
      </c>
      <c r="C7" s="679" t="s">
        <v>9</v>
      </c>
      <c r="D7" s="680"/>
      <c r="E7" s="13" t="s">
        <v>57</v>
      </c>
      <c r="F7" s="684"/>
      <c r="G7" s="685"/>
      <c r="H7" s="685"/>
      <c r="I7" s="685"/>
      <c r="J7" s="685"/>
      <c r="K7" s="685"/>
      <c r="L7" s="686"/>
      <c r="M7" s="677" t="s">
        <v>3</v>
      </c>
      <c r="N7" s="679" t="s">
        <v>9</v>
      </c>
      <c r="O7" s="680"/>
      <c r="P7" s="13" t="s">
        <v>57</v>
      </c>
      <c r="Q7" s="684"/>
      <c r="R7" s="685"/>
      <c r="S7" s="685"/>
      <c r="T7" s="685"/>
      <c r="U7" s="685"/>
      <c r="V7" s="685"/>
      <c r="W7" s="686"/>
    </row>
    <row r="8" spans="2:23" s="5" customFormat="1" ht="25.5" customHeight="1" x14ac:dyDescent="0.15">
      <c r="B8" s="690"/>
      <c r="C8" s="679" t="s">
        <v>8</v>
      </c>
      <c r="D8" s="680"/>
      <c r="E8" s="9" t="s">
        <v>59</v>
      </c>
      <c r="F8" s="684"/>
      <c r="G8" s="685"/>
      <c r="H8" s="685"/>
      <c r="I8" s="685"/>
      <c r="J8" s="685"/>
      <c r="K8" s="685"/>
      <c r="L8" s="686"/>
      <c r="M8" s="690"/>
      <c r="N8" s="679" t="s">
        <v>8</v>
      </c>
      <c r="O8" s="680"/>
      <c r="P8" s="9" t="s">
        <v>93</v>
      </c>
      <c r="Q8" s="684"/>
      <c r="R8" s="685"/>
      <c r="S8" s="685"/>
      <c r="T8" s="685"/>
      <c r="U8" s="685"/>
      <c r="V8" s="685"/>
      <c r="W8" s="686"/>
    </row>
    <row r="9" spans="2:23" s="5" customFormat="1" ht="25.5" customHeight="1" x14ac:dyDescent="0.15">
      <c r="B9" s="691" t="s">
        <v>4</v>
      </c>
      <c r="C9" s="692"/>
      <c r="D9" s="693"/>
      <c r="E9" s="12" t="s">
        <v>51</v>
      </c>
      <c r="F9" s="684"/>
      <c r="G9" s="685"/>
      <c r="H9" s="685"/>
      <c r="I9" s="685"/>
      <c r="J9" s="685"/>
      <c r="K9" s="685"/>
      <c r="L9" s="686"/>
      <c r="M9" s="691" t="s">
        <v>4</v>
      </c>
      <c r="N9" s="692"/>
      <c r="O9" s="693"/>
      <c r="P9" s="12" t="s">
        <v>51</v>
      </c>
      <c r="Q9" s="684"/>
      <c r="R9" s="685"/>
      <c r="S9" s="685"/>
      <c r="T9" s="685"/>
      <c r="U9" s="685"/>
      <c r="V9" s="685"/>
      <c r="W9" s="686"/>
    </row>
    <row r="10" spans="2:23" s="5" customFormat="1" ht="25.5" customHeight="1" x14ac:dyDescent="0.15">
      <c r="B10" s="677" t="s">
        <v>13</v>
      </c>
      <c r="C10" s="691" t="s">
        <v>34</v>
      </c>
      <c r="D10" s="693"/>
      <c r="E10" s="8" t="s">
        <v>54</v>
      </c>
      <c r="F10" s="684"/>
      <c r="G10" s="685"/>
      <c r="H10" s="685"/>
      <c r="I10" s="685"/>
      <c r="J10" s="685"/>
      <c r="K10" s="685"/>
      <c r="L10" s="686"/>
      <c r="M10" s="677" t="s">
        <v>13</v>
      </c>
      <c r="N10" s="691" t="s">
        <v>34</v>
      </c>
      <c r="O10" s="693"/>
      <c r="P10" s="8" t="s">
        <v>49</v>
      </c>
      <c r="Q10" s="684"/>
      <c r="R10" s="685"/>
      <c r="S10" s="685"/>
      <c r="T10" s="685"/>
      <c r="U10" s="685"/>
      <c r="V10" s="685"/>
      <c r="W10" s="686"/>
    </row>
    <row r="11" spans="2:23" s="5" customFormat="1" ht="25.5" customHeight="1" x14ac:dyDescent="0.15">
      <c r="B11" s="690"/>
      <c r="C11" s="691" t="s">
        <v>12</v>
      </c>
      <c r="D11" s="693"/>
      <c r="E11" s="7"/>
      <c r="F11" s="684"/>
      <c r="G11" s="685"/>
      <c r="H11" s="685"/>
      <c r="I11" s="685"/>
      <c r="J11" s="685"/>
      <c r="K11" s="685"/>
      <c r="L11" s="686"/>
      <c r="M11" s="690"/>
      <c r="N11" s="691" t="s">
        <v>12</v>
      </c>
      <c r="O11" s="693"/>
      <c r="P11" s="7"/>
      <c r="Q11" s="684"/>
      <c r="R11" s="685"/>
      <c r="S11" s="685"/>
      <c r="T11" s="685"/>
      <c r="U11" s="685"/>
      <c r="V11" s="685"/>
      <c r="W11" s="686"/>
    </row>
    <row r="12" spans="2:23" s="5" customFormat="1" ht="25.5" customHeight="1" x14ac:dyDescent="0.15">
      <c r="B12" s="678"/>
      <c r="C12" s="694" t="s">
        <v>14</v>
      </c>
      <c r="D12" s="694"/>
      <c r="E12" s="7" t="s">
        <v>56</v>
      </c>
      <c r="F12" s="687"/>
      <c r="G12" s="688"/>
      <c r="H12" s="688"/>
      <c r="I12" s="688"/>
      <c r="J12" s="688"/>
      <c r="K12" s="688"/>
      <c r="L12" s="689"/>
      <c r="M12" s="678"/>
      <c r="N12" s="694" t="s">
        <v>14</v>
      </c>
      <c r="O12" s="694"/>
      <c r="P12" s="7" t="s">
        <v>61</v>
      </c>
      <c r="Q12" s="684"/>
      <c r="R12" s="685"/>
      <c r="S12" s="685"/>
      <c r="T12" s="685"/>
      <c r="U12" s="685"/>
      <c r="V12" s="685"/>
      <c r="W12" s="686"/>
    </row>
    <row r="13" spans="2:23" s="5" customFormat="1" ht="25.5" customHeight="1" x14ac:dyDescent="0.15">
      <c r="B13" s="699" t="s">
        <v>35</v>
      </c>
      <c r="C13" s="699"/>
      <c r="D13" s="699"/>
      <c r="E13" s="708" t="s">
        <v>104</v>
      </c>
      <c r="F13" s="709"/>
      <c r="G13" s="710"/>
      <c r="H13" s="699" t="s">
        <v>43</v>
      </c>
      <c r="I13" s="699"/>
      <c r="J13" s="700" t="s">
        <v>105</v>
      </c>
      <c r="K13" s="700"/>
      <c r="L13" s="700"/>
      <c r="M13" s="699" t="s">
        <v>35</v>
      </c>
      <c r="N13" s="699"/>
      <c r="O13" s="699"/>
      <c r="P13" s="708" t="s">
        <v>110</v>
      </c>
      <c r="Q13" s="709"/>
      <c r="R13" s="710"/>
      <c r="S13" s="699" t="s">
        <v>43</v>
      </c>
      <c r="T13" s="699"/>
      <c r="U13" s="700" t="s">
        <v>111</v>
      </c>
      <c r="V13" s="700"/>
      <c r="W13" s="700"/>
    </row>
    <row r="14" spans="2:23" s="5" customFormat="1" ht="25.5" customHeight="1" x14ac:dyDescent="0.15">
      <c r="B14" s="381" t="s">
        <v>15</v>
      </c>
      <c r="C14" s="381"/>
      <c r="D14" s="381"/>
      <c r="E14" s="701" t="s">
        <v>117</v>
      </c>
      <c r="F14" s="701"/>
      <c r="G14" s="701"/>
      <c r="H14" s="437" t="s">
        <v>0</v>
      </c>
      <c r="I14" s="438"/>
      <c r="J14" s="702" t="s">
        <v>65</v>
      </c>
      <c r="K14" s="703"/>
      <c r="L14" s="704"/>
      <c r="M14" s="437" t="s">
        <v>15</v>
      </c>
      <c r="N14" s="438"/>
      <c r="O14" s="439"/>
      <c r="P14" s="705" t="s">
        <v>115</v>
      </c>
      <c r="Q14" s="701"/>
      <c r="R14" s="701"/>
      <c r="S14" s="706" t="s">
        <v>0</v>
      </c>
      <c r="T14" s="707"/>
      <c r="U14" s="702" t="s">
        <v>113</v>
      </c>
      <c r="V14" s="703"/>
      <c r="W14" s="704"/>
    </row>
    <row r="15" spans="2:23" s="5" customFormat="1" ht="39.75" customHeight="1" x14ac:dyDescent="0.15">
      <c r="B15" s="694" t="s">
        <v>36</v>
      </c>
      <c r="C15" s="694"/>
      <c r="D15" s="694"/>
      <c r="E15" s="695" t="s">
        <v>284</v>
      </c>
      <c r="F15" s="696"/>
      <c r="G15" s="696"/>
      <c r="H15" s="696"/>
      <c r="I15" s="696"/>
      <c r="J15" s="696"/>
      <c r="K15" s="696"/>
      <c r="L15" s="697"/>
      <c r="M15" s="694" t="s">
        <v>36</v>
      </c>
      <c r="N15" s="694"/>
      <c r="O15" s="694"/>
      <c r="P15" s="695" t="s">
        <v>279</v>
      </c>
      <c r="Q15" s="696"/>
      <c r="R15" s="696"/>
      <c r="S15" s="696"/>
      <c r="T15" s="696"/>
      <c r="U15" s="696"/>
      <c r="V15" s="696"/>
      <c r="W15" s="697"/>
    </row>
    <row r="16" spans="2:23" s="5" customFormat="1" ht="25.5" customHeight="1" x14ac:dyDescent="0.15">
      <c r="B16" s="698" t="s">
        <v>5</v>
      </c>
      <c r="C16" s="698" t="s">
        <v>11</v>
      </c>
      <c r="D16" s="698"/>
      <c r="E16" s="9" t="s">
        <v>84</v>
      </c>
      <c r="F16" s="681"/>
      <c r="G16" s="682"/>
      <c r="H16" s="682"/>
      <c r="I16" s="682"/>
      <c r="J16" s="682"/>
      <c r="K16" s="682"/>
      <c r="L16" s="683"/>
      <c r="M16" s="698" t="s">
        <v>5</v>
      </c>
      <c r="N16" s="698" t="s">
        <v>11</v>
      </c>
      <c r="O16" s="698"/>
      <c r="P16" s="9" t="s">
        <v>84</v>
      </c>
      <c r="Q16" s="684"/>
      <c r="R16" s="685"/>
      <c r="S16" s="685"/>
      <c r="T16" s="685"/>
      <c r="U16" s="685"/>
      <c r="V16" s="685"/>
      <c r="W16" s="686"/>
    </row>
    <row r="17" spans="2:24" s="5" customFormat="1" ht="25.5" customHeight="1" x14ac:dyDescent="0.15">
      <c r="B17" s="698"/>
      <c r="C17" s="698" t="s">
        <v>18</v>
      </c>
      <c r="D17" s="698"/>
      <c r="E17" s="8">
        <v>8</v>
      </c>
      <c r="F17" s="684"/>
      <c r="G17" s="685"/>
      <c r="H17" s="685"/>
      <c r="I17" s="685"/>
      <c r="J17" s="685"/>
      <c r="K17" s="685"/>
      <c r="L17" s="686"/>
      <c r="M17" s="698"/>
      <c r="N17" s="698" t="s">
        <v>18</v>
      </c>
      <c r="O17" s="698"/>
      <c r="P17" s="8">
        <v>9</v>
      </c>
      <c r="Q17" s="684"/>
      <c r="R17" s="685"/>
      <c r="S17" s="685"/>
      <c r="T17" s="685"/>
      <c r="U17" s="685"/>
      <c r="V17" s="685"/>
      <c r="W17" s="686"/>
    </row>
    <row r="18" spans="2:24" s="5" customFormat="1" ht="25.5" customHeight="1" x14ac:dyDescent="0.15">
      <c r="B18" s="698" t="s">
        <v>3</v>
      </c>
      <c r="C18" s="698" t="s">
        <v>9</v>
      </c>
      <c r="D18" s="698"/>
      <c r="E18" s="13" t="s">
        <v>57</v>
      </c>
      <c r="F18" s="684"/>
      <c r="G18" s="685"/>
      <c r="H18" s="685"/>
      <c r="I18" s="685"/>
      <c r="J18" s="685"/>
      <c r="K18" s="685"/>
      <c r="L18" s="686"/>
      <c r="M18" s="698" t="s">
        <v>3</v>
      </c>
      <c r="N18" s="698" t="s">
        <v>9</v>
      </c>
      <c r="O18" s="698"/>
      <c r="P18" s="13" t="s">
        <v>57</v>
      </c>
      <c r="Q18" s="684"/>
      <c r="R18" s="685"/>
      <c r="S18" s="685"/>
      <c r="T18" s="685"/>
      <c r="U18" s="685"/>
      <c r="V18" s="685"/>
      <c r="W18" s="686"/>
    </row>
    <row r="19" spans="2:24" s="5" customFormat="1" ht="25.5" customHeight="1" x14ac:dyDescent="0.15">
      <c r="B19" s="698"/>
      <c r="C19" s="698" t="s">
        <v>8</v>
      </c>
      <c r="D19" s="698"/>
      <c r="E19" s="9" t="s">
        <v>123</v>
      </c>
      <c r="F19" s="684"/>
      <c r="G19" s="685"/>
      <c r="H19" s="685"/>
      <c r="I19" s="685"/>
      <c r="J19" s="685"/>
      <c r="K19" s="685"/>
      <c r="L19" s="686"/>
      <c r="M19" s="698"/>
      <c r="N19" s="698" t="s">
        <v>8</v>
      </c>
      <c r="O19" s="698"/>
      <c r="P19" s="9" t="s">
        <v>154</v>
      </c>
      <c r="Q19" s="684"/>
      <c r="R19" s="685"/>
      <c r="S19" s="685"/>
      <c r="T19" s="685"/>
      <c r="U19" s="685"/>
      <c r="V19" s="685"/>
      <c r="W19" s="686"/>
    </row>
    <row r="20" spans="2:24" s="5" customFormat="1" ht="25.5" customHeight="1" x14ac:dyDescent="0.15">
      <c r="B20" s="694" t="s">
        <v>4</v>
      </c>
      <c r="C20" s="694"/>
      <c r="D20" s="694"/>
      <c r="E20" s="12" t="s">
        <v>47</v>
      </c>
      <c r="F20" s="684"/>
      <c r="G20" s="685"/>
      <c r="H20" s="685"/>
      <c r="I20" s="685"/>
      <c r="J20" s="685"/>
      <c r="K20" s="685"/>
      <c r="L20" s="686"/>
      <c r="M20" s="694" t="s">
        <v>4</v>
      </c>
      <c r="N20" s="694"/>
      <c r="O20" s="694"/>
      <c r="P20" s="12" t="s">
        <v>47</v>
      </c>
      <c r="Q20" s="684"/>
      <c r="R20" s="685"/>
      <c r="S20" s="685"/>
      <c r="T20" s="685"/>
      <c r="U20" s="685"/>
      <c r="V20" s="685"/>
      <c r="W20" s="686"/>
    </row>
    <row r="21" spans="2:24" s="5" customFormat="1" ht="25.5" customHeight="1" x14ac:dyDescent="0.15">
      <c r="B21" s="677" t="s">
        <v>13</v>
      </c>
      <c r="C21" s="694" t="s">
        <v>34</v>
      </c>
      <c r="D21" s="694"/>
      <c r="E21" s="8" t="s">
        <v>54</v>
      </c>
      <c r="F21" s="684"/>
      <c r="G21" s="685"/>
      <c r="H21" s="685"/>
      <c r="I21" s="685"/>
      <c r="J21" s="685"/>
      <c r="K21" s="685"/>
      <c r="L21" s="686"/>
      <c r="M21" s="677" t="s">
        <v>13</v>
      </c>
      <c r="N21" s="694" t="s">
        <v>34</v>
      </c>
      <c r="O21" s="694"/>
      <c r="P21" s="8" t="s">
        <v>54</v>
      </c>
      <c r="Q21" s="684"/>
      <c r="R21" s="685"/>
      <c r="S21" s="685"/>
      <c r="T21" s="685"/>
      <c r="U21" s="685"/>
      <c r="V21" s="685"/>
      <c r="W21" s="686"/>
    </row>
    <row r="22" spans="2:24" s="5" customFormat="1" ht="25.5" customHeight="1" x14ac:dyDescent="0.15">
      <c r="B22" s="690"/>
      <c r="C22" s="694" t="s">
        <v>12</v>
      </c>
      <c r="D22" s="694"/>
      <c r="E22" s="7"/>
      <c r="F22" s="684"/>
      <c r="G22" s="685"/>
      <c r="H22" s="685"/>
      <c r="I22" s="685"/>
      <c r="J22" s="685"/>
      <c r="K22" s="685"/>
      <c r="L22" s="686"/>
      <c r="M22" s="690"/>
      <c r="N22" s="694" t="s">
        <v>12</v>
      </c>
      <c r="O22" s="694"/>
      <c r="P22" s="7"/>
      <c r="Q22" s="684"/>
      <c r="R22" s="685"/>
      <c r="S22" s="685"/>
      <c r="T22" s="685"/>
      <c r="U22" s="685"/>
      <c r="V22" s="685"/>
      <c r="W22" s="686"/>
    </row>
    <row r="23" spans="2:24" s="5" customFormat="1" ht="25.5" customHeight="1" x14ac:dyDescent="0.15">
      <c r="B23" s="678"/>
      <c r="C23" s="694" t="s">
        <v>14</v>
      </c>
      <c r="D23" s="694"/>
      <c r="E23" s="7" t="s">
        <v>56</v>
      </c>
      <c r="F23" s="687"/>
      <c r="G23" s="688"/>
      <c r="H23" s="688"/>
      <c r="I23" s="688"/>
      <c r="J23" s="688"/>
      <c r="K23" s="688"/>
      <c r="L23" s="689"/>
      <c r="M23" s="678"/>
      <c r="N23" s="694" t="s">
        <v>14</v>
      </c>
      <c r="O23" s="694"/>
      <c r="P23" s="7" t="s">
        <v>56</v>
      </c>
      <c r="Q23" s="684"/>
      <c r="R23" s="685"/>
      <c r="S23" s="685"/>
      <c r="T23" s="685"/>
      <c r="U23" s="685"/>
      <c r="V23" s="685"/>
      <c r="W23" s="686"/>
    </row>
    <row r="24" spans="2:24" s="5" customFormat="1" ht="25.5" customHeight="1" x14ac:dyDescent="0.15">
      <c r="B24" s="699" t="s">
        <v>35</v>
      </c>
      <c r="C24" s="699"/>
      <c r="D24" s="699"/>
      <c r="E24" s="708" t="s">
        <v>201</v>
      </c>
      <c r="F24" s="709"/>
      <c r="G24" s="710"/>
      <c r="H24" s="699" t="s">
        <v>43</v>
      </c>
      <c r="I24" s="699"/>
      <c r="J24" s="708" t="s">
        <v>86</v>
      </c>
      <c r="K24" s="709"/>
      <c r="L24" s="710"/>
      <c r="M24" s="699" t="s">
        <v>35</v>
      </c>
      <c r="N24" s="699"/>
      <c r="O24" s="699"/>
      <c r="P24" s="708" t="s">
        <v>202</v>
      </c>
      <c r="Q24" s="709"/>
      <c r="R24" s="710"/>
      <c r="S24" s="699" t="s">
        <v>43</v>
      </c>
      <c r="T24" s="699"/>
      <c r="U24" s="700" t="s">
        <v>86</v>
      </c>
      <c r="V24" s="700"/>
      <c r="W24" s="700"/>
    </row>
    <row r="25" spans="2:24" s="5" customFormat="1" ht="25.5" customHeight="1" x14ac:dyDescent="0.15">
      <c r="B25" s="381" t="s">
        <v>15</v>
      </c>
      <c r="C25" s="381"/>
      <c r="D25" s="381"/>
      <c r="E25" s="701" t="s">
        <v>110</v>
      </c>
      <c r="F25" s="701"/>
      <c r="G25" s="701"/>
      <c r="H25" s="437" t="s">
        <v>0</v>
      </c>
      <c r="I25" s="438"/>
      <c r="J25" s="702" t="s">
        <v>110</v>
      </c>
      <c r="K25" s="703"/>
      <c r="L25" s="704"/>
      <c r="M25" s="437" t="s">
        <v>15</v>
      </c>
      <c r="N25" s="438"/>
      <c r="O25" s="439"/>
      <c r="P25" s="705" t="s">
        <v>110</v>
      </c>
      <c r="Q25" s="701"/>
      <c r="R25" s="701"/>
      <c r="S25" s="706" t="s">
        <v>0</v>
      </c>
      <c r="T25" s="707"/>
      <c r="U25" s="702" t="s">
        <v>110</v>
      </c>
      <c r="V25" s="703"/>
      <c r="W25" s="704"/>
    </row>
    <row r="26" spans="2:24" s="5" customFormat="1" ht="39.75" customHeight="1" x14ac:dyDescent="0.15">
      <c r="B26" s="694" t="s">
        <v>36</v>
      </c>
      <c r="C26" s="694"/>
      <c r="D26" s="694"/>
      <c r="E26" s="695" t="s">
        <v>271</v>
      </c>
      <c r="F26" s="696"/>
      <c r="G26" s="696"/>
      <c r="H26" s="696"/>
      <c r="I26" s="696"/>
      <c r="J26" s="696"/>
      <c r="K26" s="696"/>
      <c r="L26" s="697"/>
      <c r="M26" s="694" t="s">
        <v>36</v>
      </c>
      <c r="N26" s="694"/>
      <c r="O26" s="694"/>
      <c r="P26" s="695" t="s">
        <v>310</v>
      </c>
      <c r="Q26" s="696"/>
      <c r="R26" s="696"/>
      <c r="S26" s="696"/>
      <c r="T26" s="696"/>
      <c r="U26" s="696"/>
      <c r="V26" s="696"/>
      <c r="W26" s="697"/>
    </row>
    <row r="27" spans="2:24" s="5" customFormat="1" ht="15" customHeight="1" x14ac:dyDescent="0.15">
      <c r="B27" s="3"/>
      <c r="C27" s="711" t="s">
        <v>44</v>
      </c>
      <c r="D27" s="712"/>
      <c r="E27" s="712"/>
      <c r="F27" s="712"/>
      <c r="G27" s="712"/>
      <c r="H27" s="712"/>
      <c r="I27" s="712"/>
      <c r="J27" s="712"/>
      <c r="K27" s="712"/>
      <c r="L27" s="712"/>
      <c r="M27" s="10"/>
      <c r="N27" s="10" t="s">
        <v>39</v>
      </c>
      <c r="O27" s="10"/>
      <c r="P27" s="10"/>
      <c r="Q27" s="10"/>
      <c r="R27" s="10"/>
      <c r="S27" s="10"/>
      <c r="T27" s="10"/>
      <c r="U27" s="10"/>
      <c r="V27" s="10"/>
      <c r="W27" s="10"/>
    </row>
    <row r="28" spans="2:24" s="5" customFormat="1" ht="15" customHeight="1" x14ac:dyDescent="0.15">
      <c r="B28" s="3"/>
      <c r="C28" s="713"/>
      <c r="D28" s="713"/>
      <c r="E28" s="713"/>
      <c r="F28" s="713"/>
      <c r="G28" s="713"/>
      <c r="H28" s="713"/>
      <c r="I28" s="713"/>
      <c r="J28" s="713"/>
      <c r="K28" s="713"/>
      <c r="L28" s="713"/>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2">
    <dataValidation type="list" allowBlank="1" showInputMessage="1" showErrorMessage="1" sqref="E8 E19 P8 P19" xr:uid="{1440CA3B-878A-4CCB-B1BE-84F1FAD5F9E4}">
      <formula1>INDIRECT(E7)</formula1>
    </dataValidation>
    <dataValidation type="list" allowBlank="1" showInputMessage="1" showErrorMessage="1" sqref="E7 E18 P7 P18 E9:E12 E20:E23 P9:P12 P20:P23" xr:uid="{43670B16-2765-4640-BD32-2B38CA271290}">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E1A60-1FEB-4438-A22A-01641C98B6CD}">
  <sheetPr codeName="Sheet28"/>
  <dimension ref="B1:X31"/>
  <sheetViews>
    <sheetView showGridLines="0" showZeros="0" view="pageBreakPreview" zoomScale="85" zoomScaleNormal="70" zoomScaleSheetLayoutView="85" workbookViewId="0">
      <selection activeCell="P16" sqref="P16"/>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63</v>
      </c>
      <c r="R2" s="650" t="s">
        <v>38</v>
      </c>
      <c r="S2" s="650"/>
      <c r="T2" s="651" t="s">
        <v>800</v>
      </c>
      <c r="U2" s="651"/>
      <c r="V2" s="651"/>
      <c r="W2" s="651"/>
    </row>
    <row r="3" spans="2:23" ht="25.15" customHeight="1" x14ac:dyDescent="0.15">
      <c r="B3" s="652" t="s">
        <v>7</v>
      </c>
      <c r="C3" s="653"/>
      <c r="D3" s="653"/>
      <c r="E3" s="654" t="s">
        <v>106</v>
      </c>
      <c r="F3" s="655"/>
      <c r="G3" s="656"/>
      <c r="H3" s="657" t="s">
        <v>1</v>
      </c>
      <c r="I3" s="658"/>
      <c r="J3" s="659" t="s">
        <v>108</v>
      </c>
      <c r="K3" s="660"/>
      <c r="L3" s="661"/>
      <c r="M3" s="408" t="s">
        <v>45</v>
      </c>
      <c r="N3" s="409"/>
      <c r="O3" s="410"/>
      <c r="P3" s="662" t="s">
        <v>74</v>
      </c>
      <c r="Q3" s="662"/>
      <c r="R3" s="662"/>
      <c r="S3" s="408" t="s">
        <v>10</v>
      </c>
      <c r="T3" s="410"/>
      <c r="U3" s="665">
        <v>45638</v>
      </c>
      <c r="V3" s="666"/>
      <c r="W3" s="667"/>
    </row>
    <row r="4" spans="2:23" ht="25.15" customHeight="1" x14ac:dyDescent="0.15">
      <c r="B4" s="671" t="s">
        <v>2</v>
      </c>
      <c r="C4" s="672"/>
      <c r="D4" s="672"/>
      <c r="E4" s="673" t="s">
        <v>107</v>
      </c>
      <c r="F4" s="674"/>
      <c r="G4" s="675"/>
      <c r="H4" s="657" t="s">
        <v>6</v>
      </c>
      <c r="I4" s="658"/>
      <c r="J4" s="659" t="s">
        <v>109</v>
      </c>
      <c r="K4" s="660"/>
      <c r="L4" s="661"/>
      <c r="M4" s="411"/>
      <c r="N4" s="412"/>
      <c r="O4" s="413"/>
      <c r="P4" s="676" t="s">
        <v>75</v>
      </c>
      <c r="Q4" s="676"/>
      <c r="R4" s="676"/>
      <c r="S4" s="663"/>
      <c r="T4" s="664"/>
      <c r="U4" s="668"/>
      <c r="V4" s="669"/>
      <c r="W4" s="670"/>
    </row>
    <row r="5" spans="2:23" s="5" customFormat="1" ht="25.5" customHeight="1" x14ac:dyDescent="0.15">
      <c r="B5" s="677" t="s">
        <v>5</v>
      </c>
      <c r="C5" s="679" t="s">
        <v>11</v>
      </c>
      <c r="D5" s="680"/>
      <c r="E5" s="9" t="s">
        <v>84</v>
      </c>
      <c r="F5" s="681"/>
      <c r="G5" s="682"/>
      <c r="H5" s="682"/>
      <c r="I5" s="682"/>
      <c r="J5" s="682"/>
      <c r="K5" s="682"/>
      <c r="L5" s="683"/>
      <c r="M5" s="677" t="s">
        <v>5</v>
      </c>
      <c r="N5" s="679" t="s">
        <v>11</v>
      </c>
      <c r="O5" s="680"/>
      <c r="P5" s="9" t="s">
        <v>84</v>
      </c>
      <c r="Q5" s="684"/>
      <c r="R5" s="685"/>
      <c r="S5" s="685"/>
      <c r="T5" s="685"/>
      <c r="U5" s="685"/>
      <c r="V5" s="685"/>
      <c r="W5" s="686"/>
    </row>
    <row r="6" spans="2:23" s="5" customFormat="1" ht="25.5" customHeight="1" x14ac:dyDescent="0.15">
      <c r="B6" s="678"/>
      <c r="C6" s="679" t="s">
        <v>18</v>
      </c>
      <c r="D6" s="680"/>
      <c r="E6" s="8">
        <v>10</v>
      </c>
      <c r="F6" s="684"/>
      <c r="G6" s="685"/>
      <c r="H6" s="685"/>
      <c r="I6" s="685"/>
      <c r="J6" s="685"/>
      <c r="K6" s="685"/>
      <c r="L6" s="686"/>
      <c r="M6" s="678"/>
      <c r="N6" s="679" t="s">
        <v>18</v>
      </c>
      <c r="O6" s="680"/>
      <c r="P6" s="8">
        <v>11</v>
      </c>
      <c r="Q6" s="684"/>
      <c r="R6" s="685"/>
      <c r="S6" s="685"/>
      <c r="T6" s="685"/>
      <c r="U6" s="685"/>
      <c r="V6" s="685"/>
      <c r="W6" s="686"/>
    </row>
    <row r="7" spans="2:23" s="5" customFormat="1" ht="25.5" customHeight="1" x14ac:dyDescent="0.15">
      <c r="B7" s="677" t="s">
        <v>3</v>
      </c>
      <c r="C7" s="679" t="s">
        <v>9</v>
      </c>
      <c r="D7" s="680"/>
      <c r="E7" s="13" t="s">
        <v>57</v>
      </c>
      <c r="F7" s="684"/>
      <c r="G7" s="685"/>
      <c r="H7" s="685"/>
      <c r="I7" s="685"/>
      <c r="J7" s="685"/>
      <c r="K7" s="685"/>
      <c r="L7" s="686"/>
      <c r="M7" s="677" t="s">
        <v>3</v>
      </c>
      <c r="N7" s="679" t="s">
        <v>9</v>
      </c>
      <c r="O7" s="680"/>
      <c r="P7" s="13" t="s">
        <v>67</v>
      </c>
      <c r="Q7" s="684"/>
      <c r="R7" s="685"/>
      <c r="S7" s="685"/>
      <c r="T7" s="685"/>
      <c r="U7" s="685"/>
      <c r="V7" s="685"/>
      <c r="W7" s="686"/>
    </row>
    <row r="8" spans="2:23" s="5" customFormat="1" ht="25.5" customHeight="1" x14ac:dyDescent="0.15">
      <c r="B8" s="690"/>
      <c r="C8" s="679" t="s">
        <v>8</v>
      </c>
      <c r="D8" s="680"/>
      <c r="E8" s="9" t="s">
        <v>64</v>
      </c>
      <c r="F8" s="684"/>
      <c r="G8" s="685"/>
      <c r="H8" s="685"/>
      <c r="I8" s="685"/>
      <c r="J8" s="685"/>
      <c r="K8" s="685"/>
      <c r="L8" s="686"/>
      <c r="M8" s="690"/>
      <c r="N8" s="679" t="s">
        <v>8</v>
      </c>
      <c r="O8" s="680"/>
      <c r="P8" s="9" t="s">
        <v>71</v>
      </c>
      <c r="Q8" s="684"/>
      <c r="R8" s="685"/>
      <c r="S8" s="685"/>
      <c r="T8" s="685"/>
      <c r="U8" s="685"/>
      <c r="V8" s="685"/>
      <c r="W8" s="686"/>
    </row>
    <row r="9" spans="2:23" s="5" customFormat="1" ht="25.5" customHeight="1" x14ac:dyDescent="0.15">
      <c r="B9" s="691" t="s">
        <v>4</v>
      </c>
      <c r="C9" s="692"/>
      <c r="D9" s="693"/>
      <c r="E9" s="12" t="s">
        <v>49</v>
      </c>
      <c r="F9" s="684"/>
      <c r="G9" s="685"/>
      <c r="H9" s="685"/>
      <c r="I9" s="685"/>
      <c r="J9" s="685"/>
      <c r="K9" s="685"/>
      <c r="L9" s="686"/>
      <c r="M9" s="691" t="s">
        <v>4</v>
      </c>
      <c r="N9" s="692"/>
      <c r="O9" s="693"/>
      <c r="P9" s="12" t="s">
        <v>50</v>
      </c>
      <c r="Q9" s="684"/>
      <c r="R9" s="685"/>
      <c r="S9" s="685"/>
      <c r="T9" s="685"/>
      <c r="U9" s="685"/>
      <c r="V9" s="685"/>
      <c r="W9" s="686"/>
    </row>
    <row r="10" spans="2:23" s="5" customFormat="1" ht="25.5" customHeight="1" x14ac:dyDescent="0.15">
      <c r="B10" s="677" t="s">
        <v>13</v>
      </c>
      <c r="C10" s="691" t="s">
        <v>34</v>
      </c>
      <c r="D10" s="693"/>
      <c r="E10" s="8" t="s">
        <v>49</v>
      </c>
      <c r="F10" s="684"/>
      <c r="G10" s="685"/>
      <c r="H10" s="685"/>
      <c r="I10" s="685"/>
      <c r="J10" s="685"/>
      <c r="K10" s="685"/>
      <c r="L10" s="686"/>
      <c r="M10" s="677" t="s">
        <v>13</v>
      </c>
      <c r="N10" s="691" t="s">
        <v>34</v>
      </c>
      <c r="O10" s="693"/>
      <c r="P10" s="8" t="s">
        <v>49</v>
      </c>
      <c r="Q10" s="684"/>
      <c r="R10" s="685"/>
      <c r="S10" s="685"/>
      <c r="T10" s="685"/>
      <c r="U10" s="685"/>
      <c r="V10" s="685"/>
      <c r="W10" s="686"/>
    </row>
    <row r="11" spans="2:23" s="5" customFormat="1" ht="25.5" customHeight="1" x14ac:dyDescent="0.15">
      <c r="B11" s="690"/>
      <c r="C11" s="691" t="s">
        <v>12</v>
      </c>
      <c r="D11" s="693"/>
      <c r="E11" s="7"/>
      <c r="F11" s="684"/>
      <c r="G11" s="685"/>
      <c r="H11" s="685"/>
      <c r="I11" s="685"/>
      <c r="J11" s="685"/>
      <c r="K11" s="685"/>
      <c r="L11" s="686"/>
      <c r="M11" s="690"/>
      <c r="N11" s="691" t="s">
        <v>12</v>
      </c>
      <c r="O11" s="693"/>
      <c r="P11" s="7"/>
      <c r="Q11" s="684"/>
      <c r="R11" s="685"/>
      <c r="S11" s="685"/>
      <c r="T11" s="685"/>
      <c r="U11" s="685"/>
      <c r="V11" s="685"/>
      <c r="W11" s="686"/>
    </row>
    <row r="12" spans="2:23" s="5" customFormat="1" ht="25.5" customHeight="1" x14ac:dyDescent="0.15">
      <c r="B12" s="678"/>
      <c r="C12" s="694" t="s">
        <v>14</v>
      </c>
      <c r="D12" s="694"/>
      <c r="E12" s="7" t="s">
        <v>56</v>
      </c>
      <c r="F12" s="687"/>
      <c r="G12" s="688"/>
      <c r="H12" s="688"/>
      <c r="I12" s="688"/>
      <c r="J12" s="688"/>
      <c r="K12" s="688"/>
      <c r="L12" s="689"/>
      <c r="M12" s="678"/>
      <c r="N12" s="694" t="s">
        <v>14</v>
      </c>
      <c r="O12" s="694"/>
      <c r="P12" s="7" t="s">
        <v>331</v>
      </c>
      <c r="Q12" s="684"/>
      <c r="R12" s="685"/>
      <c r="S12" s="685"/>
      <c r="T12" s="685"/>
      <c r="U12" s="685"/>
      <c r="V12" s="685"/>
      <c r="W12" s="686"/>
    </row>
    <row r="13" spans="2:23" s="5" customFormat="1" ht="25.5" customHeight="1" x14ac:dyDescent="0.15">
      <c r="B13" s="699" t="s">
        <v>35</v>
      </c>
      <c r="C13" s="699"/>
      <c r="D13" s="699"/>
      <c r="E13" s="708" t="s">
        <v>203</v>
      </c>
      <c r="F13" s="709"/>
      <c r="G13" s="710"/>
      <c r="H13" s="699" t="s">
        <v>43</v>
      </c>
      <c r="I13" s="699"/>
      <c r="J13" s="700" t="s">
        <v>86</v>
      </c>
      <c r="K13" s="700"/>
      <c r="L13" s="700"/>
      <c r="M13" s="699" t="s">
        <v>35</v>
      </c>
      <c r="N13" s="699"/>
      <c r="O13" s="699"/>
      <c r="P13" s="708" t="s">
        <v>204</v>
      </c>
      <c r="Q13" s="709"/>
      <c r="R13" s="710"/>
      <c r="S13" s="699" t="s">
        <v>43</v>
      </c>
      <c r="T13" s="699"/>
      <c r="U13" s="700" t="s">
        <v>86</v>
      </c>
      <c r="V13" s="700"/>
      <c r="W13" s="700"/>
    </row>
    <row r="14" spans="2:23" s="5" customFormat="1" ht="25.5" customHeight="1" x14ac:dyDescent="0.15">
      <c r="B14" s="381" t="s">
        <v>15</v>
      </c>
      <c r="C14" s="381"/>
      <c r="D14" s="381"/>
      <c r="E14" s="701" t="s">
        <v>110</v>
      </c>
      <c r="F14" s="701"/>
      <c r="G14" s="701"/>
      <c r="H14" s="437" t="s">
        <v>0</v>
      </c>
      <c r="I14" s="438"/>
      <c r="J14" s="702" t="s">
        <v>110</v>
      </c>
      <c r="K14" s="703"/>
      <c r="L14" s="704"/>
      <c r="M14" s="437" t="s">
        <v>15</v>
      </c>
      <c r="N14" s="438"/>
      <c r="O14" s="439"/>
      <c r="P14" s="705" t="s">
        <v>110</v>
      </c>
      <c r="Q14" s="701"/>
      <c r="R14" s="701"/>
      <c r="S14" s="706" t="s">
        <v>0</v>
      </c>
      <c r="T14" s="707"/>
      <c r="U14" s="702" t="s">
        <v>110</v>
      </c>
      <c r="V14" s="703"/>
      <c r="W14" s="704"/>
    </row>
    <row r="15" spans="2:23" s="5" customFormat="1" ht="39.75" customHeight="1" x14ac:dyDescent="0.15">
      <c r="B15" s="694" t="s">
        <v>36</v>
      </c>
      <c r="C15" s="694"/>
      <c r="D15" s="694"/>
      <c r="E15" s="695" t="s">
        <v>311</v>
      </c>
      <c r="F15" s="696"/>
      <c r="G15" s="696"/>
      <c r="H15" s="696"/>
      <c r="I15" s="696"/>
      <c r="J15" s="696"/>
      <c r="K15" s="696"/>
      <c r="L15" s="697"/>
      <c r="M15" s="694" t="s">
        <v>36</v>
      </c>
      <c r="N15" s="694"/>
      <c r="O15" s="694"/>
      <c r="P15" s="695" t="s">
        <v>337</v>
      </c>
      <c r="Q15" s="696"/>
      <c r="R15" s="696"/>
      <c r="S15" s="696"/>
      <c r="T15" s="696"/>
      <c r="U15" s="696"/>
      <c r="V15" s="696"/>
      <c r="W15" s="697"/>
    </row>
    <row r="16" spans="2:23" s="5" customFormat="1" ht="25.5" customHeight="1" x14ac:dyDescent="0.15">
      <c r="B16" s="698" t="s">
        <v>5</v>
      </c>
      <c r="C16" s="698" t="s">
        <v>11</v>
      </c>
      <c r="D16" s="698"/>
      <c r="E16" s="9" t="s">
        <v>85</v>
      </c>
      <c r="F16" s="681"/>
      <c r="G16" s="682"/>
      <c r="H16" s="682"/>
      <c r="I16" s="682"/>
      <c r="J16" s="682"/>
      <c r="K16" s="682"/>
      <c r="L16" s="683"/>
      <c r="M16" s="698" t="s">
        <v>5</v>
      </c>
      <c r="N16" s="698" t="s">
        <v>11</v>
      </c>
      <c r="O16" s="698"/>
      <c r="P16" s="9" t="s">
        <v>85</v>
      </c>
      <c r="Q16" s="684"/>
      <c r="R16" s="685"/>
      <c r="S16" s="685"/>
      <c r="T16" s="685"/>
      <c r="U16" s="685"/>
      <c r="V16" s="685"/>
      <c r="W16" s="686"/>
    </row>
    <row r="17" spans="2:24" s="5" customFormat="1" ht="25.5" customHeight="1" x14ac:dyDescent="0.15">
      <c r="B17" s="698"/>
      <c r="C17" s="698" t="s">
        <v>18</v>
      </c>
      <c r="D17" s="698"/>
      <c r="E17" s="8">
        <v>1</v>
      </c>
      <c r="F17" s="684"/>
      <c r="G17" s="685"/>
      <c r="H17" s="685"/>
      <c r="I17" s="685"/>
      <c r="J17" s="685"/>
      <c r="K17" s="685"/>
      <c r="L17" s="686"/>
      <c r="M17" s="698"/>
      <c r="N17" s="698" t="s">
        <v>18</v>
      </c>
      <c r="O17" s="698"/>
      <c r="P17" s="8">
        <v>2</v>
      </c>
      <c r="Q17" s="684"/>
      <c r="R17" s="685"/>
      <c r="S17" s="685"/>
      <c r="T17" s="685"/>
      <c r="U17" s="685"/>
      <c r="V17" s="685"/>
      <c r="W17" s="686"/>
    </row>
    <row r="18" spans="2:24" s="5" customFormat="1" ht="25.5" customHeight="1" x14ac:dyDescent="0.15">
      <c r="B18" s="698" t="s">
        <v>3</v>
      </c>
      <c r="C18" s="698" t="s">
        <v>9</v>
      </c>
      <c r="D18" s="698"/>
      <c r="E18" s="13" t="s">
        <v>57</v>
      </c>
      <c r="F18" s="684"/>
      <c r="G18" s="685"/>
      <c r="H18" s="685"/>
      <c r="I18" s="685"/>
      <c r="J18" s="685"/>
      <c r="K18" s="685"/>
      <c r="L18" s="686"/>
      <c r="M18" s="698" t="s">
        <v>3</v>
      </c>
      <c r="N18" s="698" t="s">
        <v>9</v>
      </c>
      <c r="O18" s="698"/>
      <c r="P18" s="13" t="s">
        <v>57</v>
      </c>
      <c r="Q18" s="684"/>
      <c r="R18" s="685"/>
      <c r="S18" s="685"/>
      <c r="T18" s="685"/>
      <c r="U18" s="685"/>
      <c r="V18" s="685"/>
      <c r="W18" s="686"/>
    </row>
    <row r="19" spans="2:24" s="5" customFormat="1" ht="25.5" customHeight="1" x14ac:dyDescent="0.15">
      <c r="B19" s="698"/>
      <c r="C19" s="698" t="s">
        <v>8</v>
      </c>
      <c r="D19" s="698"/>
      <c r="E19" s="9" t="s">
        <v>126</v>
      </c>
      <c r="F19" s="684"/>
      <c r="G19" s="685"/>
      <c r="H19" s="685"/>
      <c r="I19" s="685"/>
      <c r="J19" s="685"/>
      <c r="K19" s="685"/>
      <c r="L19" s="686"/>
      <c r="M19" s="698"/>
      <c r="N19" s="698" t="s">
        <v>8</v>
      </c>
      <c r="O19" s="698"/>
      <c r="P19" s="9" t="s">
        <v>62</v>
      </c>
      <c r="Q19" s="684"/>
      <c r="R19" s="685"/>
      <c r="S19" s="685"/>
      <c r="T19" s="685"/>
      <c r="U19" s="685"/>
      <c r="V19" s="685"/>
      <c r="W19" s="686"/>
    </row>
    <row r="20" spans="2:24" s="5" customFormat="1" ht="25.5" customHeight="1" x14ac:dyDescent="0.15">
      <c r="B20" s="694" t="s">
        <v>4</v>
      </c>
      <c r="C20" s="694"/>
      <c r="D20" s="694"/>
      <c r="E20" s="12" t="s">
        <v>49</v>
      </c>
      <c r="F20" s="684"/>
      <c r="G20" s="685"/>
      <c r="H20" s="685"/>
      <c r="I20" s="685"/>
      <c r="J20" s="685"/>
      <c r="K20" s="685"/>
      <c r="L20" s="686"/>
      <c r="M20" s="694" t="s">
        <v>4</v>
      </c>
      <c r="N20" s="694"/>
      <c r="O20" s="694"/>
      <c r="P20" s="12" t="s">
        <v>47</v>
      </c>
      <c r="Q20" s="684"/>
      <c r="R20" s="685"/>
      <c r="S20" s="685"/>
      <c r="T20" s="685"/>
      <c r="U20" s="685"/>
      <c r="V20" s="685"/>
      <c r="W20" s="686"/>
    </row>
    <row r="21" spans="2:24" s="5" customFormat="1" ht="25.5" customHeight="1" x14ac:dyDescent="0.15">
      <c r="B21" s="677" t="s">
        <v>13</v>
      </c>
      <c r="C21" s="694" t="s">
        <v>34</v>
      </c>
      <c r="D21" s="694"/>
      <c r="E21" s="8" t="s">
        <v>49</v>
      </c>
      <c r="F21" s="684"/>
      <c r="G21" s="685"/>
      <c r="H21" s="685"/>
      <c r="I21" s="685"/>
      <c r="J21" s="685"/>
      <c r="K21" s="685"/>
      <c r="L21" s="686"/>
      <c r="M21" s="677" t="s">
        <v>13</v>
      </c>
      <c r="N21" s="694" t="s">
        <v>34</v>
      </c>
      <c r="O21" s="694"/>
      <c r="P21" s="8" t="s">
        <v>54</v>
      </c>
      <c r="Q21" s="684"/>
      <c r="R21" s="685"/>
      <c r="S21" s="685"/>
      <c r="T21" s="685"/>
      <c r="U21" s="685"/>
      <c r="V21" s="685"/>
      <c r="W21" s="686"/>
    </row>
    <row r="22" spans="2:24" s="5" customFormat="1" ht="25.5" customHeight="1" x14ac:dyDescent="0.15">
      <c r="B22" s="690"/>
      <c r="C22" s="694" t="s">
        <v>12</v>
      </c>
      <c r="D22" s="694"/>
      <c r="E22" s="7"/>
      <c r="F22" s="684"/>
      <c r="G22" s="685"/>
      <c r="H22" s="685"/>
      <c r="I22" s="685"/>
      <c r="J22" s="685"/>
      <c r="K22" s="685"/>
      <c r="L22" s="686"/>
      <c r="M22" s="690"/>
      <c r="N22" s="694" t="s">
        <v>12</v>
      </c>
      <c r="O22" s="694"/>
      <c r="P22" s="7"/>
      <c r="Q22" s="684"/>
      <c r="R22" s="685"/>
      <c r="S22" s="685"/>
      <c r="T22" s="685"/>
      <c r="U22" s="685"/>
      <c r="V22" s="685"/>
      <c r="W22" s="686"/>
    </row>
    <row r="23" spans="2:24" s="5" customFormat="1" ht="25.5" customHeight="1" x14ac:dyDescent="0.15">
      <c r="B23" s="678"/>
      <c r="C23" s="694" t="s">
        <v>14</v>
      </c>
      <c r="D23" s="694"/>
      <c r="E23" s="7" t="s">
        <v>56</v>
      </c>
      <c r="F23" s="687"/>
      <c r="G23" s="688"/>
      <c r="H23" s="688"/>
      <c r="I23" s="688"/>
      <c r="J23" s="688"/>
      <c r="K23" s="688"/>
      <c r="L23" s="689"/>
      <c r="M23" s="678"/>
      <c r="N23" s="694" t="s">
        <v>14</v>
      </c>
      <c r="O23" s="694"/>
      <c r="P23" s="7" t="s">
        <v>55</v>
      </c>
      <c r="Q23" s="684"/>
      <c r="R23" s="685"/>
      <c r="S23" s="685"/>
      <c r="T23" s="685"/>
      <c r="U23" s="685"/>
      <c r="V23" s="685"/>
      <c r="W23" s="686"/>
    </row>
    <row r="24" spans="2:24" s="5" customFormat="1" ht="25.5" customHeight="1" x14ac:dyDescent="0.15">
      <c r="B24" s="699" t="s">
        <v>35</v>
      </c>
      <c r="C24" s="699"/>
      <c r="D24" s="699"/>
      <c r="E24" s="708" t="s">
        <v>205</v>
      </c>
      <c r="F24" s="709"/>
      <c r="G24" s="710"/>
      <c r="H24" s="699" t="s">
        <v>43</v>
      </c>
      <c r="I24" s="699"/>
      <c r="J24" s="708" t="s">
        <v>88</v>
      </c>
      <c r="K24" s="709"/>
      <c r="L24" s="710"/>
      <c r="M24" s="699" t="s">
        <v>35</v>
      </c>
      <c r="N24" s="699"/>
      <c r="O24" s="699"/>
      <c r="P24" s="708" t="s">
        <v>96</v>
      </c>
      <c r="Q24" s="709"/>
      <c r="R24" s="710"/>
      <c r="S24" s="699" t="s">
        <v>43</v>
      </c>
      <c r="T24" s="699"/>
      <c r="U24" s="700" t="s">
        <v>98</v>
      </c>
      <c r="V24" s="700"/>
      <c r="W24" s="700"/>
    </row>
    <row r="25" spans="2:24" s="5" customFormat="1" ht="25.5" customHeight="1" x14ac:dyDescent="0.15">
      <c r="B25" s="381" t="s">
        <v>15</v>
      </c>
      <c r="C25" s="381"/>
      <c r="D25" s="381"/>
      <c r="E25" s="701" t="s">
        <v>117</v>
      </c>
      <c r="F25" s="701"/>
      <c r="G25" s="701"/>
      <c r="H25" s="437" t="s">
        <v>0</v>
      </c>
      <c r="I25" s="438"/>
      <c r="J25" s="702" t="s">
        <v>65</v>
      </c>
      <c r="K25" s="703"/>
      <c r="L25" s="704"/>
      <c r="M25" s="437" t="s">
        <v>15</v>
      </c>
      <c r="N25" s="438"/>
      <c r="O25" s="439"/>
      <c r="P25" s="705" t="s">
        <v>112</v>
      </c>
      <c r="Q25" s="701"/>
      <c r="R25" s="701"/>
      <c r="S25" s="706" t="s">
        <v>0</v>
      </c>
      <c r="T25" s="707"/>
      <c r="U25" s="702" t="s">
        <v>66</v>
      </c>
      <c r="V25" s="703"/>
      <c r="W25" s="704"/>
    </row>
    <row r="26" spans="2:24" s="5" customFormat="1" ht="39.75" customHeight="1" x14ac:dyDescent="0.15">
      <c r="B26" s="694" t="s">
        <v>36</v>
      </c>
      <c r="C26" s="694"/>
      <c r="D26" s="694"/>
      <c r="E26" s="695" t="s">
        <v>276</v>
      </c>
      <c r="F26" s="696"/>
      <c r="G26" s="696"/>
      <c r="H26" s="696"/>
      <c r="I26" s="696"/>
      <c r="J26" s="696"/>
      <c r="K26" s="696"/>
      <c r="L26" s="697"/>
      <c r="M26" s="694" t="s">
        <v>36</v>
      </c>
      <c r="N26" s="694"/>
      <c r="O26" s="694"/>
      <c r="P26" s="695" t="s">
        <v>306</v>
      </c>
      <c r="Q26" s="696"/>
      <c r="R26" s="696"/>
      <c r="S26" s="696"/>
      <c r="T26" s="696"/>
      <c r="U26" s="696"/>
      <c r="V26" s="696"/>
      <c r="W26" s="697"/>
    </row>
    <row r="27" spans="2:24" s="5" customFormat="1" ht="15" customHeight="1" x14ac:dyDescent="0.15">
      <c r="B27" s="3"/>
      <c r="C27" s="711" t="s">
        <v>44</v>
      </c>
      <c r="D27" s="712"/>
      <c r="E27" s="712"/>
      <c r="F27" s="712"/>
      <c r="G27" s="712"/>
      <c r="H27" s="712"/>
      <c r="I27" s="712"/>
      <c r="J27" s="712"/>
      <c r="K27" s="712"/>
      <c r="L27" s="712"/>
      <c r="M27" s="10"/>
      <c r="N27" s="10" t="s">
        <v>39</v>
      </c>
      <c r="O27" s="10"/>
      <c r="P27" s="10"/>
      <c r="Q27" s="10"/>
      <c r="R27" s="10"/>
      <c r="S27" s="10"/>
      <c r="T27" s="10"/>
      <c r="U27" s="10"/>
      <c r="V27" s="10"/>
      <c r="W27" s="10"/>
    </row>
    <row r="28" spans="2:24" s="5" customFormat="1" ht="15" customHeight="1" x14ac:dyDescent="0.15">
      <c r="B28" s="3"/>
      <c r="C28" s="713"/>
      <c r="D28" s="713"/>
      <c r="E28" s="713"/>
      <c r="F28" s="713"/>
      <c r="G28" s="713"/>
      <c r="H28" s="713"/>
      <c r="I28" s="713"/>
      <c r="J28" s="713"/>
      <c r="K28" s="713"/>
      <c r="L28" s="713"/>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2">
    <dataValidation type="list" allowBlank="1" showInputMessage="1" showErrorMessage="1" sqref="E8 E19 P8 P19" xr:uid="{75029761-21A1-4C31-824E-C04D05E70E07}">
      <formula1>INDIRECT(E7)</formula1>
    </dataValidation>
    <dataValidation type="list" allowBlank="1" showInputMessage="1" showErrorMessage="1" sqref="E7 E18 P7 P18 E9:E12 E20:E23 P9:P12 P20:P23" xr:uid="{ADFC4E4C-D2C3-4538-8E1A-B282DB1FFDAF}">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0B9B3-FD5E-4AE7-A5A1-170E346B48A5}">
  <sheetPr codeName="Sheet29"/>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63</v>
      </c>
      <c r="R2" s="650" t="s">
        <v>38</v>
      </c>
      <c r="S2" s="650"/>
      <c r="T2" s="651" t="s">
        <v>800</v>
      </c>
      <c r="U2" s="651"/>
      <c r="V2" s="651"/>
      <c r="W2" s="651"/>
    </row>
    <row r="3" spans="2:23" ht="25.15" customHeight="1" x14ac:dyDescent="0.15">
      <c r="B3" s="652" t="s">
        <v>7</v>
      </c>
      <c r="C3" s="653"/>
      <c r="D3" s="653"/>
      <c r="E3" s="654" t="s">
        <v>106</v>
      </c>
      <c r="F3" s="655"/>
      <c r="G3" s="656"/>
      <c r="H3" s="657" t="s">
        <v>1</v>
      </c>
      <c r="I3" s="658"/>
      <c r="J3" s="659" t="s">
        <v>108</v>
      </c>
      <c r="K3" s="660"/>
      <c r="L3" s="661"/>
      <c r="M3" s="408" t="s">
        <v>45</v>
      </c>
      <c r="N3" s="409"/>
      <c r="O3" s="410"/>
      <c r="P3" s="662" t="s">
        <v>74</v>
      </c>
      <c r="Q3" s="662"/>
      <c r="R3" s="662"/>
      <c r="S3" s="408" t="s">
        <v>10</v>
      </c>
      <c r="T3" s="410"/>
      <c r="U3" s="665">
        <v>45638</v>
      </c>
      <c r="V3" s="666"/>
      <c r="W3" s="667"/>
    </row>
    <row r="4" spans="2:23" ht="25.15" customHeight="1" x14ac:dyDescent="0.15">
      <c r="B4" s="671" t="s">
        <v>2</v>
      </c>
      <c r="C4" s="672"/>
      <c r="D4" s="672"/>
      <c r="E4" s="673" t="s">
        <v>107</v>
      </c>
      <c r="F4" s="674"/>
      <c r="G4" s="675"/>
      <c r="H4" s="657" t="s">
        <v>6</v>
      </c>
      <c r="I4" s="658"/>
      <c r="J4" s="659" t="s">
        <v>109</v>
      </c>
      <c r="K4" s="660"/>
      <c r="L4" s="661"/>
      <c r="M4" s="411"/>
      <c r="N4" s="412"/>
      <c r="O4" s="413"/>
      <c r="P4" s="676" t="s">
        <v>75</v>
      </c>
      <c r="Q4" s="676"/>
      <c r="R4" s="676"/>
      <c r="S4" s="663"/>
      <c r="T4" s="664"/>
      <c r="U4" s="668"/>
      <c r="V4" s="669"/>
      <c r="W4" s="670"/>
    </row>
    <row r="5" spans="2:23" s="5" customFormat="1" ht="25.5" customHeight="1" x14ac:dyDescent="0.15">
      <c r="B5" s="677" t="s">
        <v>5</v>
      </c>
      <c r="C5" s="679" t="s">
        <v>11</v>
      </c>
      <c r="D5" s="680"/>
      <c r="E5" s="9" t="s">
        <v>85</v>
      </c>
      <c r="F5" s="681"/>
      <c r="G5" s="682"/>
      <c r="H5" s="682"/>
      <c r="I5" s="682"/>
      <c r="J5" s="682"/>
      <c r="K5" s="682"/>
      <c r="L5" s="683"/>
      <c r="M5" s="677" t="s">
        <v>5</v>
      </c>
      <c r="N5" s="679" t="s">
        <v>11</v>
      </c>
      <c r="O5" s="680"/>
      <c r="P5" s="9" t="s">
        <v>85</v>
      </c>
      <c r="Q5" s="684"/>
      <c r="R5" s="685"/>
      <c r="S5" s="685"/>
      <c r="T5" s="685"/>
      <c r="U5" s="685"/>
      <c r="V5" s="685"/>
      <c r="W5" s="686"/>
    </row>
    <row r="6" spans="2:23" s="5" customFormat="1" ht="25.5" customHeight="1" x14ac:dyDescent="0.15">
      <c r="B6" s="678"/>
      <c r="C6" s="679" t="s">
        <v>18</v>
      </c>
      <c r="D6" s="680"/>
      <c r="E6" s="8">
        <v>3</v>
      </c>
      <c r="F6" s="684"/>
      <c r="G6" s="685"/>
      <c r="H6" s="685"/>
      <c r="I6" s="685"/>
      <c r="J6" s="685"/>
      <c r="K6" s="685"/>
      <c r="L6" s="686"/>
      <c r="M6" s="678"/>
      <c r="N6" s="679" t="s">
        <v>18</v>
      </c>
      <c r="O6" s="680"/>
      <c r="P6" s="8">
        <v>4</v>
      </c>
      <c r="Q6" s="684"/>
      <c r="R6" s="685"/>
      <c r="S6" s="685"/>
      <c r="T6" s="685"/>
      <c r="U6" s="685"/>
      <c r="V6" s="685"/>
      <c r="W6" s="686"/>
    </row>
    <row r="7" spans="2:23" s="5" customFormat="1" ht="25.5" customHeight="1" x14ac:dyDescent="0.15">
      <c r="B7" s="677" t="s">
        <v>3</v>
      </c>
      <c r="C7" s="679" t="s">
        <v>9</v>
      </c>
      <c r="D7" s="680"/>
      <c r="E7" s="13" t="s">
        <v>57</v>
      </c>
      <c r="F7" s="684"/>
      <c r="G7" s="685"/>
      <c r="H7" s="685"/>
      <c r="I7" s="685"/>
      <c r="J7" s="685"/>
      <c r="K7" s="685"/>
      <c r="L7" s="686"/>
      <c r="M7" s="677" t="s">
        <v>3</v>
      </c>
      <c r="N7" s="679" t="s">
        <v>9</v>
      </c>
      <c r="O7" s="680"/>
      <c r="P7" s="13" t="s">
        <v>57</v>
      </c>
      <c r="Q7" s="684"/>
      <c r="R7" s="685"/>
      <c r="S7" s="685"/>
      <c r="T7" s="685"/>
      <c r="U7" s="685"/>
      <c r="V7" s="685"/>
      <c r="W7" s="686"/>
    </row>
    <row r="8" spans="2:23" s="5" customFormat="1" ht="25.5" customHeight="1" x14ac:dyDescent="0.15">
      <c r="B8" s="690"/>
      <c r="C8" s="679" t="s">
        <v>8</v>
      </c>
      <c r="D8" s="680"/>
      <c r="E8" s="9" t="s">
        <v>62</v>
      </c>
      <c r="F8" s="684"/>
      <c r="G8" s="685"/>
      <c r="H8" s="685"/>
      <c r="I8" s="685"/>
      <c r="J8" s="685"/>
      <c r="K8" s="685"/>
      <c r="L8" s="686"/>
      <c r="M8" s="690"/>
      <c r="N8" s="679" t="s">
        <v>8</v>
      </c>
      <c r="O8" s="680"/>
      <c r="P8" s="9" t="s">
        <v>60</v>
      </c>
      <c r="Q8" s="684"/>
      <c r="R8" s="685"/>
      <c r="S8" s="685"/>
      <c r="T8" s="685"/>
      <c r="U8" s="685"/>
      <c r="V8" s="685"/>
      <c r="W8" s="686"/>
    </row>
    <row r="9" spans="2:23" s="5" customFormat="1" ht="25.5" customHeight="1" x14ac:dyDescent="0.15">
      <c r="B9" s="691" t="s">
        <v>4</v>
      </c>
      <c r="C9" s="692"/>
      <c r="D9" s="693"/>
      <c r="E9" s="12" t="s">
        <v>49</v>
      </c>
      <c r="F9" s="684"/>
      <c r="G9" s="685"/>
      <c r="H9" s="685"/>
      <c r="I9" s="685"/>
      <c r="J9" s="685"/>
      <c r="K9" s="685"/>
      <c r="L9" s="686"/>
      <c r="M9" s="691" t="s">
        <v>4</v>
      </c>
      <c r="N9" s="692"/>
      <c r="O9" s="693"/>
      <c r="P9" s="12" t="s">
        <v>47</v>
      </c>
      <c r="Q9" s="684"/>
      <c r="R9" s="685"/>
      <c r="S9" s="685"/>
      <c r="T9" s="685"/>
      <c r="U9" s="685"/>
      <c r="V9" s="685"/>
      <c r="W9" s="686"/>
    </row>
    <row r="10" spans="2:23" s="5" customFormat="1" ht="25.5" customHeight="1" x14ac:dyDescent="0.15">
      <c r="B10" s="677" t="s">
        <v>13</v>
      </c>
      <c r="C10" s="691" t="s">
        <v>34</v>
      </c>
      <c r="D10" s="693"/>
      <c r="E10" s="8" t="s">
        <v>49</v>
      </c>
      <c r="F10" s="684"/>
      <c r="G10" s="685"/>
      <c r="H10" s="685"/>
      <c r="I10" s="685"/>
      <c r="J10" s="685"/>
      <c r="K10" s="685"/>
      <c r="L10" s="686"/>
      <c r="M10" s="677" t="s">
        <v>13</v>
      </c>
      <c r="N10" s="691" t="s">
        <v>34</v>
      </c>
      <c r="O10" s="693"/>
      <c r="P10" s="8" t="s">
        <v>54</v>
      </c>
      <c r="Q10" s="684"/>
      <c r="R10" s="685"/>
      <c r="S10" s="685"/>
      <c r="T10" s="685"/>
      <c r="U10" s="685"/>
      <c r="V10" s="685"/>
      <c r="W10" s="686"/>
    </row>
    <row r="11" spans="2:23" s="5" customFormat="1" ht="25.5" customHeight="1" x14ac:dyDescent="0.15">
      <c r="B11" s="690"/>
      <c r="C11" s="691" t="s">
        <v>12</v>
      </c>
      <c r="D11" s="693"/>
      <c r="E11" s="7"/>
      <c r="F11" s="684"/>
      <c r="G11" s="685"/>
      <c r="H11" s="685"/>
      <c r="I11" s="685"/>
      <c r="J11" s="685"/>
      <c r="K11" s="685"/>
      <c r="L11" s="686"/>
      <c r="M11" s="690"/>
      <c r="N11" s="691" t="s">
        <v>12</v>
      </c>
      <c r="O11" s="693"/>
      <c r="P11" s="7"/>
      <c r="Q11" s="684"/>
      <c r="R11" s="685"/>
      <c r="S11" s="685"/>
      <c r="T11" s="685"/>
      <c r="U11" s="685"/>
      <c r="V11" s="685"/>
      <c r="W11" s="686"/>
    </row>
    <row r="12" spans="2:23" s="5" customFormat="1" ht="25.5" customHeight="1" x14ac:dyDescent="0.15">
      <c r="B12" s="678"/>
      <c r="C12" s="694" t="s">
        <v>14</v>
      </c>
      <c r="D12" s="694"/>
      <c r="E12" s="7" t="s">
        <v>56</v>
      </c>
      <c r="F12" s="687"/>
      <c r="G12" s="688"/>
      <c r="H12" s="688"/>
      <c r="I12" s="688"/>
      <c r="J12" s="688"/>
      <c r="K12" s="688"/>
      <c r="L12" s="689"/>
      <c r="M12" s="678"/>
      <c r="N12" s="694" t="s">
        <v>14</v>
      </c>
      <c r="O12" s="694"/>
      <c r="P12" s="7" t="s">
        <v>55</v>
      </c>
      <c r="Q12" s="684"/>
      <c r="R12" s="685"/>
      <c r="S12" s="685"/>
      <c r="T12" s="685"/>
      <c r="U12" s="685"/>
      <c r="V12" s="685"/>
      <c r="W12" s="686"/>
    </row>
    <row r="13" spans="2:23" s="5" customFormat="1" ht="25.5" customHeight="1" x14ac:dyDescent="0.15">
      <c r="B13" s="699" t="s">
        <v>35</v>
      </c>
      <c r="C13" s="699"/>
      <c r="D13" s="699"/>
      <c r="E13" s="708" t="s">
        <v>206</v>
      </c>
      <c r="F13" s="709"/>
      <c r="G13" s="710"/>
      <c r="H13" s="699" t="s">
        <v>43</v>
      </c>
      <c r="I13" s="699"/>
      <c r="J13" s="700" t="s">
        <v>88</v>
      </c>
      <c r="K13" s="700"/>
      <c r="L13" s="700"/>
      <c r="M13" s="699" t="s">
        <v>35</v>
      </c>
      <c r="N13" s="699"/>
      <c r="O13" s="699"/>
      <c r="P13" s="708" t="s">
        <v>207</v>
      </c>
      <c r="Q13" s="709"/>
      <c r="R13" s="710"/>
      <c r="S13" s="699" t="s">
        <v>43</v>
      </c>
      <c r="T13" s="699"/>
      <c r="U13" s="700" t="s">
        <v>208</v>
      </c>
      <c r="V13" s="700"/>
      <c r="W13" s="700"/>
    </row>
    <row r="14" spans="2:23" s="5" customFormat="1" ht="25.5" customHeight="1" x14ac:dyDescent="0.15">
      <c r="B14" s="381" t="s">
        <v>15</v>
      </c>
      <c r="C14" s="381"/>
      <c r="D14" s="381"/>
      <c r="E14" s="701" t="s">
        <v>117</v>
      </c>
      <c r="F14" s="701"/>
      <c r="G14" s="701"/>
      <c r="H14" s="437" t="s">
        <v>0</v>
      </c>
      <c r="I14" s="438"/>
      <c r="J14" s="702" t="s">
        <v>65</v>
      </c>
      <c r="K14" s="703"/>
      <c r="L14" s="704"/>
      <c r="M14" s="437" t="s">
        <v>15</v>
      </c>
      <c r="N14" s="438"/>
      <c r="O14" s="439"/>
      <c r="P14" s="705" t="s">
        <v>112</v>
      </c>
      <c r="Q14" s="701"/>
      <c r="R14" s="701"/>
      <c r="S14" s="706" t="s">
        <v>0</v>
      </c>
      <c r="T14" s="707"/>
      <c r="U14" s="702" t="s">
        <v>66</v>
      </c>
      <c r="V14" s="703"/>
      <c r="W14" s="704"/>
    </row>
    <row r="15" spans="2:23" s="5" customFormat="1" ht="39.75" customHeight="1" x14ac:dyDescent="0.15">
      <c r="B15" s="694" t="s">
        <v>36</v>
      </c>
      <c r="C15" s="694"/>
      <c r="D15" s="694"/>
      <c r="E15" s="695" t="s">
        <v>266</v>
      </c>
      <c r="F15" s="696"/>
      <c r="G15" s="696"/>
      <c r="H15" s="696"/>
      <c r="I15" s="696"/>
      <c r="J15" s="696"/>
      <c r="K15" s="696"/>
      <c r="L15" s="697"/>
      <c r="M15" s="694" t="s">
        <v>36</v>
      </c>
      <c r="N15" s="694"/>
      <c r="O15" s="694"/>
      <c r="P15" s="695" t="s">
        <v>312</v>
      </c>
      <c r="Q15" s="696"/>
      <c r="R15" s="696"/>
      <c r="S15" s="696"/>
      <c r="T15" s="696"/>
      <c r="U15" s="696"/>
      <c r="V15" s="696"/>
      <c r="W15" s="697"/>
    </row>
    <row r="16" spans="2:23" s="5" customFormat="1" ht="25.5" customHeight="1" x14ac:dyDescent="0.15">
      <c r="B16" s="698" t="s">
        <v>5</v>
      </c>
      <c r="C16" s="698" t="s">
        <v>11</v>
      </c>
      <c r="D16" s="698"/>
      <c r="E16" s="9" t="s">
        <v>85</v>
      </c>
      <c r="F16" s="681"/>
      <c r="G16" s="682"/>
      <c r="H16" s="682"/>
      <c r="I16" s="682"/>
      <c r="J16" s="682"/>
      <c r="K16" s="682"/>
      <c r="L16" s="683"/>
      <c r="M16" s="698" t="s">
        <v>5</v>
      </c>
      <c r="N16" s="698" t="s">
        <v>11</v>
      </c>
      <c r="O16" s="698"/>
      <c r="P16" s="9" t="s">
        <v>85</v>
      </c>
      <c r="Q16" s="684"/>
      <c r="R16" s="685"/>
      <c r="S16" s="685"/>
      <c r="T16" s="685"/>
      <c r="U16" s="685"/>
      <c r="V16" s="685"/>
      <c r="W16" s="686"/>
    </row>
    <row r="17" spans="2:24" s="5" customFormat="1" ht="25.5" customHeight="1" x14ac:dyDescent="0.15">
      <c r="B17" s="698"/>
      <c r="C17" s="698" t="s">
        <v>18</v>
      </c>
      <c r="D17" s="698"/>
      <c r="E17" s="8">
        <v>5</v>
      </c>
      <c r="F17" s="684"/>
      <c r="G17" s="685"/>
      <c r="H17" s="685"/>
      <c r="I17" s="685"/>
      <c r="J17" s="685"/>
      <c r="K17" s="685"/>
      <c r="L17" s="686"/>
      <c r="M17" s="698"/>
      <c r="N17" s="698" t="s">
        <v>18</v>
      </c>
      <c r="O17" s="698"/>
      <c r="P17" s="8">
        <v>6</v>
      </c>
      <c r="Q17" s="684"/>
      <c r="R17" s="685"/>
      <c r="S17" s="685"/>
      <c r="T17" s="685"/>
      <c r="U17" s="685"/>
      <c r="V17" s="685"/>
      <c r="W17" s="686"/>
    </row>
    <row r="18" spans="2:24" s="5" customFormat="1" ht="25.5" customHeight="1" x14ac:dyDescent="0.15">
      <c r="B18" s="698" t="s">
        <v>3</v>
      </c>
      <c r="C18" s="698" t="s">
        <v>9</v>
      </c>
      <c r="D18" s="698"/>
      <c r="E18" s="13" t="s">
        <v>57</v>
      </c>
      <c r="F18" s="684"/>
      <c r="G18" s="685"/>
      <c r="H18" s="685"/>
      <c r="I18" s="685"/>
      <c r="J18" s="685"/>
      <c r="K18" s="685"/>
      <c r="L18" s="686"/>
      <c r="M18" s="698" t="s">
        <v>3</v>
      </c>
      <c r="N18" s="698" t="s">
        <v>9</v>
      </c>
      <c r="O18" s="698"/>
      <c r="P18" s="13" t="s">
        <v>57</v>
      </c>
      <c r="Q18" s="684"/>
      <c r="R18" s="685"/>
      <c r="S18" s="685"/>
      <c r="T18" s="685"/>
      <c r="U18" s="685"/>
      <c r="V18" s="685"/>
      <c r="W18" s="686"/>
    </row>
    <row r="19" spans="2:24" s="5" customFormat="1" ht="25.5" customHeight="1" x14ac:dyDescent="0.15">
      <c r="B19" s="698"/>
      <c r="C19" s="698" t="s">
        <v>8</v>
      </c>
      <c r="D19" s="698"/>
      <c r="E19" s="9" t="s">
        <v>59</v>
      </c>
      <c r="F19" s="684"/>
      <c r="G19" s="685"/>
      <c r="H19" s="685"/>
      <c r="I19" s="685"/>
      <c r="J19" s="685"/>
      <c r="K19" s="685"/>
      <c r="L19" s="686"/>
      <c r="M19" s="698"/>
      <c r="N19" s="698" t="s">
        <v>8</v>
      </c>
      <c r="O19" s="698"/>
      <c r="P19" s="9" t="s">
        <v>209</v>
      </c>
      <c r="Q19" s="684"/>
      <c r="R19" s="685"/>
      <c r="S19" s="685"/>
      <c r="T19" s="685"/>
      <c r="U19" s="685"/>
      <c r="V19" s="685"/>
      <c r="W19" s="686"/>
    </row>
    <row r="20" spans="2:24" s="5" customFormat="1" ht="25.5" customHeight="1" x14ac:dyDescent="0.15">
      <c r="B20" s="694" t="s">
        <v>4</v>
      </c>
      <c r="C20" s="694"/>
      <c r="D20" s="694"/>
      <c r="E20" s="12" t="s">
        <v>51</v>
      </c>
      <c r="F20" s="684"/>
      <c r="G20" s="685"/>
      <c r="H20" s="685"/>
      <c r="I20" s="685"/>
      <c r="J20" s="685"/>
      <c r="K20" s="685"/>
      <c r="L20" s="686"/>
      <c r="M20" s="694" t="s">
        <v>4</v>
      </c>
      <c r="N20" s="694"/>
      <c r="O20" s="694"/>
      <c r="P20" s="12" t="s">
        <v>49</v>
      </c>
      <c r="Q20" s="684"/>
      <c r="R20" s="685"/>
      <c r="S20" s="685"/>
      <c r="T20" s="685"/>
      <c r="U20" s="685"/>
      <c r="V20" s="685"/>
      <c r="W20" s="686"/>
    </row>
    <row r="21" spans="2:24" s="5" customFormat="1" ht="25.5" customHeight="1" x14ac:dyDescent="0.15">
      <c r="B21" s="677" t="s">
        <v>13</v>
      </c>
      <c r="C21" s="694" t="s">
        <v>34</v>
      </c>
      <c r="D21" s="694"/>
      <c r="E21" s="8" t="s">
        <v>54</v>
      </c>
      <c r="F21" s="684"/>
      <c r="G21" s="685"/>
      <c r="H21" s="685"/>
      <c r="I21" s="685"/>
      <c r="J21" s="685"/>
      <c r="K21" s="685"/>
      <c r="L21" s="686"/>
      <c r="M21" s="677" t="s">
        <v>13</v>
      </c>
      <c r="N21" s="694" t="s">
        <v>34</v>
      </c>
      <c r="O21" s="694"/>
      <c r="P21" s="8" t="s">
        <v>49</v>
      </c>
      <c r="Q21" s="684"/>
      <c r="R21" s="685"/>
      <c r="S21" s="685"/>
      <c r="T21" s="685"/>
      <c r="U21" s="685"/>
      <c r="V21" s="685"/>
      <c r="W21" s="686"/>
    </row>
    <row r="22" spans="2:24" s="5" customFormat="1" ht="25.5" customHeight="1" x14ac:dyDescent="0.15">
      <c r="B22" s="690"/>
      <c r="C22" s="694" t="s">
        <v>12</v>
      </c>
      <c r="D22" s="694"/>
      <c r="E22" s="7"/>
      <c r="F22" s="684"/>
      <c r="G22" s="685"/>
      <c r="H22" s="685"/>
      <c r="I22" s="685"/>
      <c r="J22" s="685"/>
      <c r="K22" s="685"/>
      <c r="L22" s="686"/>
      <c r="M22" s="690"/>
      <c r="N22" s="694" t="s">
        <v>12</v>
      </c>
      <c r="O22" s="694"/>
      <c r="P22" s="7"/>
      <c r="Q22" s="684"/>
      <c r="R22" s="685"/>
      <c r="S22" s="685"/>
      <c r="T22" s="685"/>
      <c r="U22" s="685"/>
      <c r="V22" s="685"/>
      <c r="W22" s="686"/>
    </row>
    <row r="23" spans="2:24" s="5" customFormat="1" ht="25.5" customHeight="1" x14ac:dyDescent="0.15">
      <c r="B23" s="678"/>
      <c r="C23" s="694" t="s">
        <v>14</v>
      </c>
      <c r="D23" s="694"/>
      <c r="E23" s="7" t="s">
        <v>56</v>
      </c>
      <c r="F23" s="687"/>
      <c r="G23" s="688"/>
      <c r="H23" s="688"/>
      <c r="I23" s="688"/>
      <c r="J23" s="688"/>
      <c r="K23" s="688"/>
      <c r="L23" s="689"/>
      <c r="M23" s="678"/>
      <c r="N23" s="694" t="s">
        <v>14</v>
      </c>
      <c r="O23" s="694"/>
      <c r="P23" s="7" t="s">
        <v>56</v>
      </c>
      <c r="Q23" s="684"/>
      <c r="R23" s="685"/>
      <c r="S23" s="685"/>
      <c r="T23" s="685"/>
      <c r="U23" s="685"/>
      <c r="V23" s="685"/>
      <c r="W23" s="686"/>
    </row>
    <row r="24" spans="2:24" s="5" customFormat="1" ht="25.5" customHeight="1" x14ac:dyDescent="0.15">
      <c r="B24" s="699" t="s">
        <v>35</v>
      </c>
      <c r="C24" s="699"/>
      <c r="D24" s="699"/>
      <c r="E24" s="708" t="s">
        <v>89</v>
      </c>
      <c r="F24" s="709"/>
      <c r="G24" s="710"/>
      <c r="H24" s="699" t="s">
        <v>43</v>
      </c>
      <c r="I24" s="699"/>
      <c r="J24" s="708" t="s">
        <v>90</v>
      </c>
      <c r="K24" s="709"/>
      <c r="L24" s="710"/>
      <c r="M24" s="699" t="s">
        <v>35</v>
      </c>
      <c r="N24" s="699"/>
      <c r="O24" s="699"/>
      <c r="P24" s="708" t="s">
        <v>210</v>
      </c>
      <c r="Q24" s="709"/>
      <c r="R24" s="710"/>
      <c r="S24" s="699" t="s">
        <v>43</v>
      </c>
      <c r="T24" s="699"/>
      <c r="U24" s="700" t="s">
        <v>88</v>
      </c>
      <c r="V24" s="700"/>
      <c r="W24" s="700"/>
    </row>
    <row r="25" spans="2:24" s="5" customFormat="1" ht="25.5" customHeight="1" x14ac:dyDescent="0.15">
      <c r="B25" s="381" t="s">
        <v>15</v>
      </c>
      <c r="C25" s="381"/>
      <c r="D25" s="381"/>
      <c r="E25" s="701" t="s">
        <v>117</v>
      </c>
      <c r="F25" s="701"/>
      <c r="G25" s="701"/>
      <c r="H25" s="437" t="s">
        <v>0</v>
      </c>
      <c r="I25" s="438"/>
      <c r="J25" s="702" t="s">
        <v>65</v>
      </c>
      <c r="K25" s="703"/>
      <c r="L25" s="704"/>
      <c r="M25" s="437" t="s">
        <v>15</v>
      </c>
      <c r="N25" s="438"/>
      <c r="O25" s="439"/>
      <c r="P25" s="705" t="s">
        <v>117</v>
      </c>
      <c r="Q25" s="701"/>
      <c r="R25" s="701"/>
      <c r="S25" s="706" t="s">
        <v>0</v>
      </c>
      <c r="T25" s="707"/>
      <c r="U25" s="702" t="s">
        <v>65</v>
      </c>
      <c r="V25" s="703"/>
      <c r="W25" s="704"/>
    </row>
    <row r="26" spans="2:24" s="5" customFormat="1" ht="39.75" customHeight="1" x14ac:dyDescent="0.15">
      <c r="B26" s="694" t="s">
        <v>36</v>
      </c>
      <c r="C26" s="694"/>
      <c r="D26" s="694"/>
      <c r="E26" s="695" t="s">
        <v>284</v>
      </c>
      <c r="F26" s="696"/>
      <c r="G26" s="696"/>
      <c r="H26" s="696"/>
      <c r="I26" s="696"/>
      <c r="J26" s="696"/>
      <c r="K26" s="696"/>
      <c r="L26" s="697"/>
      <c r="M26" s="694" t="s">
        <v>36</v>
      </c>
      <c r="N26" s="694"/>
      <c r="O26" s="694"/>
      <c r="P26" s="695" t="s">
        <v>313</v>
      </c>
      <c r="Q26" s="696"/>
      <c r="R26" s="696"/>
      <c r="S26" s="696"/>
      <c r="T26" s="696"/>
      <c r="U26" s="696"/>
      <c r="V26" s="696"/>
      <c r="W26" s="697"/>
    </row>
    <row r="27" spans="2:24" s="5" customFormat="1" ht="15" customHeight="1" x14ac:dyDescent="0.15">
      <c r="B27" s="3"/>
      <c r="C27" s="711" t="s">
        <v>44</v>
      </c>
      <c r="D27" s="712"/>
      <c r="E27" s="712"/>
      <c r="F27" s="712"/>
      <c r="G27" s="712"/>
      <c r="H27" s="712"/>
      <c r="I27" s="712"/>
      <c r="J27" s="712"/>
      <c r="K27" s="712"/>
      <c r="L27" s="712"/>
      <c r="M27" s="10"/>
      <c r="N27" s="10" t="s">
        <v>39</v>
      </c>
      <c r="O27" s="10"/>
      <c r="P27" s="10"/>
      <c r="Q27" s="10"/>
      <c r="R27" s="10"/>
      <c r="S27" s="10"/>
      <c r="T27" s="10"/>
      <c r="U27" s="10"/>
      <c r="V27" s="10"/>
      <c r="W27" s="10"/>
    </row>
    <row r="28" spans="2:24" s="5" customFormat="1" ht="15" customHeight="1" x14ac:dyDescent="0.15">
      <c r="B28" s="3"/>
      <c r="C28" s="713"/>
      <c r="D28" s="713"/>
      <c r="E28" s="713"/>
      <c r="F28" s="713"/>
      <c r="G28" s="713"/>
      <c r="H28" s="713"/>
      <c r="I28" s="713"/>
      <c r="J28" s="713"/>
      <c r="K28" s="713"/>
      <c r="L28" s="713"/>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2">
    <dataValidation type="list" allowBlank="1" showInputMessage="1" showErrorMessage="1" sqref="E8 E19 P8 P19" xr:uid="{CDF77F4F-42FB-457D-BCEA-E512E503690D}">
      <formula1>INDIRECT(E7)</formula1>
    </dataValidation>
    <dataValidation type="list" allowBlank="1" showInputMessage="1" showErrorMessage="1" sqref="E7 E18 P7 P18 E9:E12 E20:E23 P9:P12 P20:P23" xr:uid="{31D31D4F-9205-434C-99C9-24BE57205E21}">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0416B-A2D9-4282-81E0-BA82CF762B6F}">
  <sheetPr codeName="Sheet30"/>
  <dimension ref="B1:X31"/>
  <sheetViews>
    <sheetView showGridLines="0" showZeros="0" view="pageBreakPreview" topLeftCell="A8" zoomScale="85" zoomScaleNormal="70" zoomScaleSheetLayoutView="85" workbookViewId="0">
      <selection activeCell="C27" sqref="C27:L28"/>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63</v>
      </c>
      <c r="R2" s="650" t="s">
        <v>38</v>
      </c>
      <c r="S2" s="650"/>
      <c r="T2" s="651" t="s">
        <v>800</v>
      </c>
      <c r="U2" s="651"/>
      <c r="V2" s="651"/>
      <c r="W2" s="651"/>
    </row>
    <row r="3" spans="2:23" ht="25.15" customHeight="1" x14ac:dyDescent="0.15">
      <c r="B3" s="652" t="s">
        <v>7</v>
      </c>
      <c r="C3" s="653"/>
      <c r="D3" s="653"/>
      <c r="E3" s="654" t="s">
        <v>106</v>
      </c>
      <c r="F3" s="655"/>
      <c r="G3" s="656"/>
      <c r="H3" s="657" t="s">
        <v>1</v>
      </c>
      <c r="I3" s="658"/>
      <c r="J3" s="659" t="s">
        <v>108</v>
      </c>
      <c r="K3" s="660"/>
      <c r="L3" s="661"/>
      <c r="M3" s="408" t="s">
        <v>45</v>
      </c>
      <c r="N3" s="409"/>
      <c r="O3" s="410"/>
      <c r="P3" s="662" t="s">
        <v>74</v>
      </c>
      <c r="Q3" s="662"/>
      <c r="R3" s="662"/>
      <c r="S3" s="408" t="s">
        <v>10</v>
      </c>
      <c r="T3" s="410"/>
      <c r="U3" s="665">
        <v>45638</v>
      </c>
      <c r="V3" s="666"/>
      <c r="W3" s="667"/>
    </row>
    <row r="4" spans="2:23" ht="25.15" customHeight="1" x14ac:dyDescent="0.15">
      <c r="B4" s="671" t="s">
        <v>2</v>
      </c>
      <c r="C4" s="672"/>
      <c r="D4" s="672"/>
      <c r="E4" s="673" t="s">
        <v>107</v>
      </c>
      <c r="F4" s="674"/>
      <c r="G4" s="675"/>
      <c r="H4" s="657" t="s">
        <v>6</v>
      </c>
      <c r="I4" s="658"/>
      <c r="J4" s="659" t="s">
        <v>109</v>
      </c>
      <c r="K4" s="660"/>
      <c r="L4" s="661"/>
      <c r="M4" s="411"/>
      <c r="N4" s="412"/>
      <c r="O4" s="413"/>
      <c r="P4" s="676" t="s">
        <v>75</v>
      </c>
      <c r="Q4" s="676"/>
      <c r="R4" s="676"/>
      <c r="S4" s="663"/>
      <c r="T4" s="664"/>
      <c r="U4" s="668"/>
      <c r="V4" s="669"/>
      <c r="W4" s="670"/>
    </row>
    <row r="5" spans="2:23" s="5" customFormat="1" ht="25.5" customHeight="1" x14ac:dyDescent="0.15">
      <c r="B5" s="677" t="s">
        <v>5</v>
      </c>
      <c r="C5" s="679" t="s">
        <v>11</v>
      </c>
      <c r="D5" s="680"/>
      <c r="E5" s="9" t="s">
        <v>85</v>
      </c>
      <c r="F5" s="681"/>
      <c r="G5" s="682"/>
      <c r="H5" s="682"/>
      <c r="I5" s="682"/>
      <c r="J5" s="682"/>
      <c r="K5" s="682"/>
      <c r="L5" s="683"/>
      <c r="M5" s="677" t="s">
        <v>5</v>
      </c>
      <c r="N5" s="679" t="s">
        <v>11</v>
      </c>
      <c r="O5" s="680"/>
      <c r="P5" s="9" t="s">
        <v>85</v>
      </c>
      <c r="Q5" s="684"/>
      <c r="R5" s="685"/>
      <c r="S5" s="685"/>
      <c r="T5" s="685"/>
      <c r="U5" s="685"/>
      <c r="V5" s="685"/>
      <c r="W5" s="686"/>
    </row>
    <row r="6" spans="2:23" s="5" customFormat="1" ht="25.5" customHeight="1" x14ac:dyDescent="0.15">
      <c r="B6" s="678"/>
      <c r="C6" s="679" t="s">
        <v>18</v>
      </c>
      <c r="D6" s="680"/>
      <c r="E6" s="8">
        <v>7</v>
      </c>
      <c r="F6" s="684"/>
      <c r="G6" s="685"/>
      <c r="H6" s="685"/>
      <c r="I6" s="685"/>
      <c r="J6" s="685"/>
      <c r="K6" s="685"/>
      <c r="L6" s="686"/>
      <c r="M6" s="678"/>
      <c r="N6" s="679" t="s">
        <v>18</v>
      </c>
      <c r="O6" s="680"/>
      <c r="P6" s="8">
        <v>8</v>
      </c>
      <c r="Q6" s="684"/>
      <c r="R6" s="685"/>
      <c r="S6" s="685"/>
      <c r="T6" s="685"/>
      <c r="U6" s="685"/>
      <c r="V6" s="685"/>
      <c r="W6" s="686"/>
    </row>
    <row r="7" spans="2:23" s="5" customFormat="1" ht="25.5" customHeight="1" x14ac:dyDescent="0.15">
      <c r="B7" s="677" t="s">
        <v>3</v>
      </c>
      <c r="C7" s="679" t="s">
        <v>9</v>
      </c>
      <c r="D7" s="680"/>
      <c r="E7" s="13" t="s">
        <v>57</v>
      </c>
      <c r="F7" s="684"/>
      <c r="G7" s="685"/>
      <c r="H7" s="685"/>
      <c r="I7" s="685"/>
      <c r="J7" s="685"/>
      <c r="K7" s="685"/>
      <c r="L7" s="686"/>
      <c r="M7" s="677" t="s">
        <v>3</v>
      </c>
      <c r="N7" s="679" t="s">
        <v>9</v>
      </c>
      <c r="O7" s="680"/>
      <c r="P7" s="13" t="s">
        <v>57</v>
      </c>
      <c r="Q7" s="684"/>
      <c r="R7" s="685"/>
      <c r="S7" s="685"/>
      <c r="T7" s="685"/>
      <c r="U7" s="685"/>
      <c r="V7" s="685"/>
      <c r="W7" s="686"/>
    </row>
    <row r="8" spans="2:23" s="5" customFormat="1" ht="25.5" customHeight="1" x14ac:dyDescent="0.15">
      <c r="B8" s="690"/>
      <c r="C8" s="679" t="s">
        <v>8</v>
      </c>
      <c r="D8" s="680"/>
      <c r="E8" s="9" t="s">
        <v>59</v>
      </c>
      <c r="F8" s="684"/>
      <c r="G8" s="685"/>
      <c r="H8" s="685"/>
      <c r="I8" s="685"/>
      <c r="J8" s="685"/>
      <c r="K8" s="685"/>
      <c r="L8" s="686"/>
      <c r="M8" s="690"/>
      <c r="N8" s="679" t="s">
        <v>8</v>
      </c>
      <c r="O8" s="680"/>
      <c r="P8" s="9" t="s">
        <v>59</v>
      </c>
      <c r="Q8" s="684"/>
      <c r="R8" s="685"/>
      <c r="S8" s="685"/>
      <c r="T8" s="685"/>
      <c r="U8" s="685"/>
      <c r="V8" s="685"/>
      <c r="W8" s="686"/>
    </row>
    <row r="9" spans="2:23" s="5" customFormat="1" ht="25.5" customHeight="1" x14ac:dyDescent="0.15">
      <c r="B9" s="691" t="s">
        <v>4</v>
      </c>
      <c r="C9" s="692"/>
      <c r="D9" s="693"/>
      <c r="E9" s="12" t="s">
        <v>49</v>
      </c>
      <c r="F9" s="684"/>
      <c r="G9" s="685"/>
      <c r="H9" s="685"/>
      <c r="I9" s="685"/>
      <c r="J9" s="685"/>
      <c r="K9" s="685"/>
      <c r="L9" s="686"/>
      <c r="M9" s="691" t="s">
        <v>4</v>
      </c>
      <c r="N9" s="692"/>
      <c r="O9" s="693"/>
      <c r="P9" s="12" t="s">
        <v>49</v>
      </c>
      <c r="Q9" s="684"/>
      <c r="R9" s="685"/>
      <c r="S9" s="685"/>
      <c r="T9" s="685"/>
      <c r="U9" s="685"/>
      <c r="V9" s="685"/>
      <c r="W9" s="686"/>
    </row>
    <row r="10" spans="2:23" s="5" customFormat="1" ht="25.5" customHeight="1" x14ac:dyDescent="0.15">
      <c r="B10" s="677" t="s">
        <v>13</v>
      </c>
      <c r="C10" s="691" t="s">
        <v>34</v>
      </c>
      <c r="D10" s="693"/>
      <c r="E10" s="8" t="s">
        <v>49</v>
      </c>
      <c r="F10" s="684"/>
      <c r="G10" s="685"/>
      <c r="H10" s="685"/>
      <c r="I10" s="685"/>
      <c r="J10" s="685"/>
      <c r="K10" s="685"/>
      <c r="L10" s="686"/>
      <c r="M10" s="677" t="s">
        <v>13</v>
      </c>
      <c r="N10" s="691" t="s">
        <v>34</v>
      </c>
      <c r="O10" s="693"/>
      <c r="P10" s="8" t="s">
        <v>49</v>
      </c>
      <c r="Q10" s="684"/>
      <c r="R10" s="685"/>
      <c r="S10" s="685"/>
      <c r="T10" s="685"/>
      <c r="U10" s="685"/>
      <c r="V10" s="685"/>
      <c r="W10" s="686"/>
    </row>
    <row r="11" spans="2:23" s="5" customFormat="1" ht="25.5" customHeight="1" x14ac:dyDescent="0.15">
      <c r="B11" s="690"/>
      <c r="C11" s="691" t="s">
        <v>12</v>
      </c>
      <c r="D11" s="693"/>
      <c r="E11" s="7"/>
      <c r="F11" s="684"/>
      <c r="G11" s="685"/>
      <c r="H11" s="685"/>
      <c r="I11" s="685"/>
      <c r="J11" s="685"/>
      <c r="K11" s="685"/>
      <c r="L11" s="686"/>
      <c r="M11" s="690"/>
      <c r="N11" s="691" t="s">
        <v>12</v>
      </c>
      <c r="O11" s="693"/>
      <c r="P11" s="7"/>
      <c r="Q11" s="684"/>
      <c r="R11" s="685"/>
      <c r="S11" s="685"/>
      <c r="T11" s="685"/>
      <c r="U11" s="685"/>
      <c r="V11" s="685"/>
      <c r="W11" s="686"/>
    </row>
    <row r="12" spans="2:23" s="5" customFormat="1" ht="25.5" customHeight="1" x14ac:dyDescent="0.15">
      <c r="B12" s="678"/>
      <c r="C12" s="694" t="s">
        <v>14</v>
      </c>
      <c r="D12" s="694"/>
      <c r="E12" s="7" t="s">
        <v>55</v>
      </c>
      <c r="F12" s="687"/>
      <c r="G12" s="688"/>
      <c r="H12" s="688"/>
      <c r="I12" s="688"/>
      <c r="J12" s="688"/>
      <c r="K12" s="688"/>
      <c r="L12" s="689"/>
      <c r="M12" s="678"/>
      <c r="N12" s="694" t="s">
        <v>14</v>
      </c>
      <c r="O12" s="694"/>
      <c r="P12" s="7" t="s">
        <v>56</v>
      </c>
      <c r="Q12" s="684"/>
      <c r="R12" s="685"/>
      <c r="S12" s="685"/>
      <c r="T12" s="685"/>
      <c r="U12" s="685"/>
      <c r="V12" s="685"/>
      <c r="W12" s="686"/>
    </row>
    <row r="13" spans="2:23" s="5" customFormat="1" ht="25.5" customHeight="1" x14ac:dyDescent="0.15">
      <c r="B13" s="699" t="s">
        <v>35</v>
      </c>
      <c r="C13" s="699"/>
      <c r="D13" s="699"/>
      <c r="E13" s="708" t="s">
        <v>211</v>
      </c>
      <c r="F13" s="709"/>
      <c r="G13" s="710"/>
      <c r="H13" s="699" t="s">
        <v>43</v>
      </c>
      <c r="I13" s="699"/>
      <c r="J13" s="700" t="s">
        <v>86</v>
      </c>
      <c r="K13" s="700"/>
      <c r="L13" s="700"/>
      <c r="M13" s="699" t="s">
        <v>35</v>
      </c>
      <c r="N13" s="699"/>
      <c r="O13" s="699"/>
      <c r="P13" s="708" t="s">
        <v>212</v>
      </c>
      <c r="Q13" s="709"/>
      <c r="R13" s="710"/>
      <c r="S13" s="699" t="s">
        <v>43</v>
      </c>
      <c r="T13" s="699"/>
      <c r="U13" s="700" t="s">
        <v>86</v>
      </c>
      <c r="V13" s="700"/>
      <c r="W13" s="700"/>
    </row>
    <row r="14" spans="2:23" s="5" customFormat="1" ht="25.5" customHeight="1" x14ac:dyDescent="0.15">
      <c r="B14" s="381" t="s">
        <v>15</v>
      </c>
      <c r="C14" s="381"/>
      <c r="D14" s="381"/>
      <c r="E14" s="701" t="s">
        <v>110</v>
      </c>
      <c r="F14" s="701"/>
      <c r="G14" s="701"/>
      <c r="H14" s="437" t="s">
        <v>0</v>
      </c>
      <c r="I14" s="438"/>
      <c r="J14" s="702" t="s">
        <v>110</v>
      </c>
      <c r="K14" s="703"/>
      <c r="L14" s="704"/>
      <c r="M14" s="437" t="s">
        <v>15</v>
      </c>
      <c r="N14" s="438"/>
      <c r="O14" s="439"/>
      <c r="P14" s="705" t="s">
        <v>110</v>
      </c>
      <c r="Q14" s="701"/>
      <c r="R14" s="701"/>
      <c r="S14" s="706" t="s">
        <v>0</v>
      </c>
      <c r="T14" s="707"/>
      <c r="U14" s="702" t="s">
        <v>110</v>
      </c>
      <c r="V14" s="703"/>
      <c r="W14" s="704"/>
    </row>
    <row r="15" spans="2:23" s="5" customFormat="1" ht="39.75" customHeight="1" x14ac:dyDescent="0.15">
      <c r="B15" s="694" t="s">
        <v>36</v>
      </c>
      <c r="C15" s="694"/>
      <c r="D15" s="694"/>
      <c r="E15" s="695" t="s">
        <v>283</v>
      </c>
      <c r="F15" s="696"/>
      <c r="G15" s="696"/>
      <c r="H15" s="696"/>
      <c r="I15" s="696"/>
      <c r="J15" s="696"/>
      <c r="K15" s="696"/>
      <c r="L15" s="697"/>
      <c r="M15" s="694" t="s">
        <v>36</v>
      </c>
      <c r="N15" s="694"/>
      <c r="O15" s="694"/>
      <c r="P15" s="695" t="s">
        <v>291</v>
      </c>
      <c r="Q15" s="696"/>
      <c r="R15" s="696"/>
      <c r="S15" s="696"/>
      <c r="T15" s="696"/>
      <c r="U15" s="696"/>
      <c r="V15" s="696"/>
      <c r="W15" s="697"/>
    </row>
    <row r="16" spans="2:23" s="5" customFormat="1" ht="25.5" customHeight="1" x14ac:dyDescent="0.15">
      <c r="B16" s="698" t="s">
        <v>5</v>
      </c>
      <c r="C16" s="698" t="s">
        <v>11</v>
      </c>
      <c r="D16" s="698"/>
      <c r="E16" s="9" t="s">
        <v>85</v>
      </c>
      <c r="F16" s="681"/>
      <c r="G16" s="682"/>
      <c r="H16" s="682"/>
      <c r="I16" s="682"/>
      <c r="J16" s="682"/>
      <c r="K16" s="682"/>
      <c r="L16" s="683"/>
      <c r="M16" s="698" t="s">
        <v>5</v>
      </c>
      <c r="N16" s="698" t="s">
        <v>11</v>
      </c>
      <c r="O16" s="698"/>
      <c r="P16" s="9" t="s">
        <v>214</v>
      </c>
      <c r="Q16" s="684"/>
      <c r="R16" s="685"/>
      <c r="S16" s="685"/>
      <c r="T16" s="685"/>
      <c r="U16" s="685"/>
      <c r="V16" s="685"/>
      <c r="W16" s="686"/>
    </row>
    <row r="17" spans="2:24" s="5" customFormat="1" ht="25.5" customHeight="1" x14ac:dyDescent="0.15">
      <c r="B17" s="698"/>
      <c r="C17" s="698" t="s">
        <v>18</v>
      </c>
      <c r="D17" s="698"/>
      <c r="E17" s="8">
        <v>9</v>
      </c>
      <c r="F17" s="684"/>
      <c r="G17" s="685"/>
      <c r="H17" s="685"/>
      <c r="I17" s="685"/>
      <c r="J17" s="685"/>
      <c r="K17" s="685"/>
      <c r="L17" s="686"/>
      <c r="M17" s="698"/>
      <c r="N17" s="698" t="s">
        <v>18</v>
      </c>
      <c r="O17" s="698"/>
      <c r="P17" s="8">
        <v>1</v>
      </c>
      <c r="Q17" s="684"/>
      <c r="R17" s="685"/>
      <c r="S17" s="685"/>
      <c r="T17" s="685"/>
      <c r="U17" s="685"/>
      <c r="V17" s="685"/>
      <c r="W17" s="686"/>
    </row>
    <row r="18" spans="2:24" s="5" customFormat="1" ht="25.5" customHeight="1" x14ac:dyDescent="0.15">
      <c r="B18" s="698" t="s">
        <v>3</v>
      </c>
      <c r="C18" s="698" t="s">
        <v>9</v>
      </c>
      <c r="D18" s="698"/>
      <c r="E18" s="13" t="s">
        <v>67</v>
      </c>
      <c r="F18" s="684"/>
      <c r="G18" s="685"/>
      <c r="H18" s="685"/>
      <c r="I18" s="685"/>
      <c r="J18" s="685"/>
      <c r="K18" s="685"/>
      <c r="L18" s="686"/>
      <c r="M18" s="698" t="s">
        <v>3</v>
      </c>
      <c r="N18" s="698" t="s">
        <v>9</v>
      </c>
      <c r="O18" s="698"/>
      <c r="P18" s="13" t="s">
        <v>57</v>
      </c>
      <c r="Q18" s="684"/>
      <c r="R18" s="685"/>
      <c r="S18" s="685"/>
      <c r="T18" s="685"/>
      <c r="U18" s="685"/>
      <c r="V18" s="685"/>
      <c r="W18" s="686"/>
    </row>
    <row r="19" spans="2:24" s="5" customFormat="1" ht="25.5" customHeight="1" x14ac:dyDescent="0.15">
      <c r="B19" s="698"/>
      <c r="C19" s="698" t="s">
        <v>8</v>
      </c>
      <c r="D19" s="698"/>
      <c r="E19" s="9" t="s">
        <v>71</v>
      </c>
      <c r="F19" s="684"/>
      <c r="G19" s="685"/>
      <c r="H19" s="685"/>
      <c r="I19" s="685"/>
      <c r="J19" s="685"/>
      <c r="K19" s="685"/>
      <c r="L19" s="686"/>
      <c r="M19" s="698"/>
      <c r="N19" s="698" t="s">
        <v>8</v>
      </c>
      <c r="O19" s="698"/>
      <c r="P19" s="9" t="s">
        <v>59</v>
      </c>
      <c r="Q19" s="684"/>
      <c r="R19" s="685"/>
      <c r="S19" s="685"/>
      <c r="T19" s="685"/>
      <c r="U19" s="685"/>
      <c r="V19" s="685"/>
      <c r="W19" s="686"/>
    </row>
    <row r="20" spans="2:24" s="5" customFormat="1" ht="25.5" customHeight="1" x14ac:dyDescent="0.15">
      <c r="B20" s="694" t="s">
        <v>4</v>
      </c>
      <c r="C20" s="694"/>
      <c r="D20" s="694"/>
      <c r="E20" s="12" t="s">
        <v>50</v>
      </c>
      <c r="F20" s="684"/>
      <c r="G20" s="685"/>
      <c r="H20" s="685"/>
      <c r="I20" s="685"/>
      <c r="J20" s="685"/>
      <c r="K20" s="685"/>
      <c r="L20" s="686"/>
      <c r="M20" s="694" t="s">
        <v>4</v>
      </c>
      <c r="N20" s="694"/>
      <c r="O20" s="694"/>
      <c r="P20" s="12" t="s">
        <v>49</v>
      </c>
      <c r="Q20" s="684"/>
      <c r="R20" s="685"/>
      <c r="S20" s="685"/>
      <c r="T20" s="685"/>
      <c r="U20" s="685"/>
      <c r="V20" s="685"/>
      <c r="W20" s="686"/>
    </row>
    <row r="21" spans="2:24" s="5" customFormat="1" ht="25.5" customHeight="1" x14ac:dyDescent="0.15">
      <c r="B21" s="677" t="s">
        <v>13</v>
      </c>
      <c r="C21" s="694" t="s">
        <v>34</v>
      </c>
      <c r="D21" s="694"/>
      <c r="E21" s="8" t="s">
        <v>49</v>
      </c>
      <c r="F21" s="684"/>
      <c r="G21" s="685"/>
      <c r="H21" s="685"/>
      <c r="I21" s="685"/>
      <c r="J21" s="685"/>
      <c r="K21" s="685"/>
      <c r="L21" s="686"/>
      <c r="M21" s="677" t="s">
        <v>13</v>
      </c>
      <c r="N21" s="694" t="s">
        <v>34</v>
      </c>
      <c r="O21" s="694"/>
      <c r="P21" s="8" t="s">
        <v>49</v>
      </c>
      <c r="Q21" s="684"/>
      <c r="R21" s="685"/>
      <c r="S21" s="685"/>
      <c r="T21" s="685"/>
      <c r="U21" s="685"/>
      <c r="V21" s="685"/>
      <c r="W21" s="686"/>
    </row>
    <row r="22" spans="2:24" s="5" customFormat="1" ht="25.5" customHeight="1" x14ac:dyDescent="0.15">
      <c r="B22" s="690"/>
      <c r="C22" s="694" t="s">
        <v>12</v>
      </c>
      <c r="D22" s="694"/>
      <c r="E22" s="7"/>
      <c r="F22" s="684"/>
      <c r="G22" s="685"/>
      <c r="H22" s="685"/>
      <c r="I22" s="685"/>
      <c r="J22" s="685"/>
      <c r="K22" s="685"/>
      <c r="L22" s="686"/>
      <c r="M22" s="690"/>
      <c r="N22" s="694" t="s">
        <v>12</v>
      </c>
      <c r="O22" s="694"/>
      <c r="P22" s="7"/>
      <c r="Q22" s="684"/>
      <c r="R22" s="685"/>
      <c r="S22" s="685"/>
      <c r="T22" s="685"/>
      <c r="U22" s="685"/>
      <c r="V22" s="685"/>
      <c r="W22" s="686"/>
    </row>
    <row r="23" spans="2:24" s="5" customFormat="1" ht="25.5" customHeight="1" x14ac:dyDescent="0.15">
      <c r="B23" s="678"/>
      <c r="C23" s="694" t="s">
        <v>14</v>
      </c>
      <c r="D23" s="694"/>
      <c r="E23" s="7" t="s">
        <v>331</v>
      </c>
      <c r="F23" s="687"/>
      <c r="G23" s="688"/>
      <c r="H23" s="688"/>
      <c r="I23" s="688"/>
      <c r="J23" s="688"/>
      <c r="K23" s="688"/>
      <c r="L23" s="689"/>
      <c r="M23" s="678"/>
      <c r="N23" s="694" t="s">
        <v>14</v>
      </c>
      <c r="O23" s="694"/>
      <c r="P23" s="7" t="s">
        <v>56</v>
      </c>
      <c r="Q23" s="684"/>
      <c r="R23" s="685"/>
      <c r="S23" s="685"/>
      <c r="T23" s="685"/>
      <c r="U23" s="685"/>
      <c r="V23" s="685"/>
      <c r="W23" s="686"/>
    </row>
    <row r="24" spans="2:24" s="5" customFormat="1" ht="25.5" customHeight="1" x14ac:dyDescent="0.15">
      <c r="B24" s="699" t="s">
        <v>35</v>
      </c>
      <c r="C24" s="699"/>
      <c r="D24" s="699"/>
      <c r="E24" s="708" t="s">
        <v>213</v>
      </c>
      <c r="F24" s="709"/>
      <c r="G24" s="710"/>
      <c r="H24" s="699" t="s">
        <v>43</v>
      </c>
      <c r="I24" s="699"/>
      <c r="J24" s="708" t="s">
        <v>86</v>
      </c>
      <c r="K24" s="709"/>
      <c r="L24" s="710"/>
      <c r="M24" s="699" t="s">
        <v>35</v>
      </c>
      <c r="N24" s="699"/>
      <c r="O24" s="699"/>
      <c r="P24" s="708" t="s">
        <v>215</v>
      </c>
      <c r="Q24" s="709"/>
      <c r="R24" s="710"/>
      <c r="S24" s="699" t="s">
        <v>43</v>
      </c>
      <c r="T24" s="699"/>
      <c r="U24" s="700" t="s">
        <v>88</v>
      </c>
      <c r="V24" s="700"/>
      <c r="W24" s="700"/>
    </row>
    <row r="25" spans="2:24" s="5" customFormat="1" ht="25.5" customHeight="1" x14ac:dyDescent="0.15">
      <c r="B25" s="381" t="s">
        <v>15</v>
      </c>
      <c r="C25" s="381"/>
      <c r="D25" s="381"/>
      <c r="E25" s="701" t="s">
        <v>110</v>
      </c>
      <c r="F25" s="701"/>
      <c r="G25" s="701"/>
      <c r="H25" s="437" t="s">
        <v>0</v>
      </c>
      <c r="I25" s="438"/>
      <c r="J25" s="702" t="s">
        <v>110</v>
      </c>
      <c r="K25" s="703"/>
      <c r="L25" s="704"/>
      <c r="M25" s="437" t="s">
        <v>15</v>
      </c>
      <c r="N25" s="438"/>
      <c r="O25" s="439"/>
      <c r="P25" s="705" t="s">
        <v>117</v>
      </c>
      <c r="Q25" s="701"/>
      <c r="R25" s="701"/>
      <c r="S25" s="706" t="s">
        <v>0</v>
      </c>
      <c r="T25" s="707"/>
      <c r="U25" s="702" t="s">
        <v>65</v>
      </c>
      <c r="V25" s="703"/>
      <c r="W25" s="704"/>
    </row>
    <row r="26" spans="2:24" s="5" customFormat="1" ht="39.75" customHeight="1" x14ac:dyDescent="0.15">
      <c r="B26" s="694" t="s">
        <v>36</v>
      </c>
      <c r="C26" s="694"/>
      <c r="D26" s="694"/>
      <c r="E26" s="695" t="s">
        <v>338</v>
      </c>
      <c r="F26" s="696"/>
      <c r="G26" s="696"/>
      <c r="H26" s="696"/>
      <c r="I26" s="696"/>
      <c r="J26" s="696"/>
      <c r="K26" s="696"/>
      <c r="L26" s="697"/>
      <c r="M26" s="694" t="s">
        <v>36</v>
      </c>
      <c r="N26" s="694"/>
      <c r="O26" s="694"/>
      <c r="P26" s="695" t="s">
        <v>314</v>
      </c>
      <c r="Q26" s="696"/>
      <c r="R26" s="696"/>
      <c r="S26" s="696"/>
      <c r="T26" s="696"/>
      <c r="U26" s="696"/>
      <c r="V26" s="696"/>
      <c r="W26" s="697"/>
    </row>
    <row r="27" spans="2:24" s="5" customFormat="1" ht="15" customHeight="1" x14ac:dyDescent="0.15">
      <c r="B27" s="3"/>
      <c r="C27" s="711" t="s">
        <v>44</v>
      </c>
      <c r="D27" s="712"/>
      <c r="E27" s="712"/>
      <c r="F27" s="712"/>
      <c r="G27" s="712"/>
      <c r="H27" s="712"/>
      <c r="I27" s="712"/>
      <c r="J27" s="712"/>
      <c r="K27" s="712"/>
      <c r="L27" s="712"/>
      <c r="M27" s="10"/>
      <c r="N27" s="10" t="s">
        <v>39</v>
      </c>
      <c r="O27" s="10"/>
      <c r="P27" s="10"/>
      <c r="Q27" s="10"/>
      <c r="R27" s="10"/>
      <c r="S27" s="10"/>
      <c r="T27" s="10"/>
      <c r="U27" s="10"/>
      <c r="V27" s="10"/>
      <c r="W27" s="10"/>
    </row>
    <row r="28" spans="2:24" s="5" customFormat="1" ht="15" customHeight="1" x14ac:dyDescent="0.15">
      <c r="B28" s="3"/>
      <c r="C28" s="713"/>
      <c r="D28" s="713"/>
      <c r="E28" s="713"/>
      <c r="F28" s="713"/>
      <c r="G28" s="713"/>
      <c r="H28" s="713"/>
      <c r="I28" s="713"/>
      <c r="J28" s="713"/>
      <c r="K28" s="713"/>
      <c r="L28" s="713"/>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2">
    <dataValidation type="list" allowBlank="1" showInputMessage="1" showErrorMessage="1" sqref="E8 E19 P8 P19" xr:uid="{0B51C55C-F762-4B92-8531-4A6D33D74314}">
      <formula1>INDIRECT(E7)</formula1>
    </dataValidation>
    <dataValidation type="list" allowBlank="1" showInputMessage="1" showErrorMessage="1" sqref="E7 E18 P7 P18 E9:E12 E20:E23 P9:P12 P20:P23" xr:uid="{51A59A53-099F-4BB2-8656-CDD844B570DE}">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2BA35-6DEC-4C94-9B87-0574BEFEC176}">
  <sheetPr codeName="Sheet31"/>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63</v>
      </c>
      <c r="R2" s="650" t="s">
        <v>38</v>
      </c>
      <c r="S2" s="650"/>
      <c r="T2" s="651" t="s">
        <v>800</v>
      </c>
      <c r="U2" s="651"/>
      <c r="V2" s="651"/>
      <c r="W2" s="651"/>
    </row>
    <row r="3" spans="2:23" ht="25.15" customHeight="1" x14ac:dyDescent="0.15">
      <c r="B3" s="652" t="s">
        <v>7</v>
      </c>
      <c r="C3" s="653"/>
      <c r="D3" s="653"/>
      <c r="E3" s="654" t="s">
        <v>106</v>
      </c>
      <c r="F3" s="655"/>
      <c r="G3" s="656"/>
      <c r="H3" s="657" t="s">
        <v>1</v>
      </c>
      <c r="I3" s="658"/>
      <c r="J3" s="659" t="s">
        <v>108</v>
      </c>
      <c r="K3" s="660"/>
      <c r="L3" s="661"/>
      <c r="M3" s="408" t="s">
        <v>45</v>
      </c>
      <c r="N3" s="409"/>
      <c r="O3" s="410"/>
      <c r="P3" s="662" t="s">
        <v>74</v>
      </c>
      <c r="Q3" s="662"/>
      <c r="R3" s="662"/>
      <c r="S3" s="408" t="s">
        <v>10</v>
      </c>
      <c r="T3" s="410"/>
      <c r="U3" s="665">
        <v>45638</v>
      </c>
      <c r="V3" s="666"/>
      <c r="W3" s="667"/>
    </row>
    <row r="4" spans="2:23" ht="25.15" customHeight="1" x14ac:dyDescent="0.15">
      <c r="B4" s="671" t="s">
        <v>2</v>
      </c>
      <c r="C4" s="672"/>
      <c r="D4" s="672"/>
      <c r="E4" s="673" t="s">
        <v>107</v>
      </c>
      <c r="F4" s="674"/>
      <c r="G4" s="675"/>
      <c r="H4" s="657" t="s">
        <v>6</v>
      </c>
      <c r="I4" s="658"/>
      <c r="J4" s="659" t="s">
        <v>109</v>
      </c>
      <c r="K4" s="660"/>
      <c r="L4" s="661"/>
      <c r="M4" s="411"/>
      <c r="N4" s="412"/>
      <c r="O4" s="413"/>
      <c r="P4" s="676" t="s">
        <v>75</v>
      </c>
      <c r="Q4" s="676"/>
      <c r="R4" s="676"/>
      <c r="S4" s="663"/>
      <c r="T4" s="664"/>
      <c r="U4" s="668"/>
      <c r="V4" s="669"/>
      <c r="W4" s="670"/>
    </row>
    <row r="5" spans="2:23" s="5" customFormat="1" ht="25.5" customHeight="1" x14ac:dyDescent="0.15">
      <c r="B5" s="677" t="s">
        <v>5</v>
      </c>
      <c r="C5" s="679" t="s">
        <v>11</v>
      </c>
      <c r="D5" s="680"/>
      <c r="E5" s="9" t="s">
        <v>214</v>
      </c>
      <c r="F5" s="681"/>
      <c r="G5" s="682"/>
      <c r="H5" s="682"/>
      <c r="I5" s="682"/>
      <c r="J5" s="682"/>
      <c r="K5" s="682"/>
      <c r="L5" s="683"/>
      <c r="M5" s="677" t="s">
        <v>5</v>
      </c>
      <c r="N5" s="679" t="s">
        <v>11</v>
      </c>
      <c r="O5" s="680"/>
      <c r="P5" s="9" t="s">
        <v>214</v>
      </c>
      <c r="Q5" s="684"/>
      <c r="R5" s="685"/>
      <c r="S5" s="685"/>
      <c r="T5" s="685"/>
      <c r="U5" s="685"/>
      <c r="V5" s="685"/>
      <c r="W5" s="686"/>
    </row>
    <row r="6" spans="2:23" s="5" customFormat="1" ht="25.5" customHeight="1" x14ac:dyDescent="0.15">
      <c r="B6" s="678"/>
      <c r="C6" s="679" t="s">
        <v>18</v>
      </c>
      <c r="D6" s="680"/>
      <c r="E6" s="8">
        <v>2</v>
      </c>
      <c r="F6" s="684"/>
      <c r="G6" s="685"/>
      <c r="H6" s="685"/>
      <c r="I6" s="685"/>
      <c r="J6" s="685"/>
      <c r="K6" s="685"/>
      <c r="L6" s="686"/>
      <c r="M6" s="678"/>
      <c r="N6" s="679" t="s">
        <v>18</v>
      </c>
      <c r="O6" s="680"/>
      <c r="P6" s="8">
        <v>3</v>
      </c>
      <c r="Q6" s="684"/>
      <c r="R6" s="685"/>
      <c r="S6" s="685"/>
      <c r="T6" s="685"/>
      <c r="U6" s="685"/>
      <c r="V6" s="685"/>
      <c r="W6" s="686"/>
    </row>
    <row r="7" spans="2:23" s="5" customFormat="1" ht="25.5" customHeight="1" x14ac:dyDescent="0.15">
      <c r="B7" s="677" t="s">
        <v>3</v>
      </c>
      <c r="C7" s="679" t="s">
        <v>9</v>
      </c>
      <c r="D7" s="680"/>
      <c r="E7" s="13" t="s">
        <v>57</v>
      </c>
      <c r="F7" s="684"/>
      <c r="G7" s="685"/>
      <c r="H7" s="685"/>
      <c r="I7" s="685"/>
      <c r="J7" s="685"/>
      <c r="K7" s="685"/>
      <c r="L7" s="686"/>
      <c r="M7" s="677" t="s">
        <v>3</v>
      </c>
      <c r="N7" s="679" t="s">
        <v>9</v>
      </c>
      <c r="O7" s="680"/>
      <c r="P7" s="13" t="s">
        <v>57</v>
      </c>
      <c r="Q7" s="684"/>
      <c r="R7" s="685"/>
      <c r="S7" s="685"/>
      <c r="T7" s="685"/>
      <c r="U7" s="685"/>
      <c r="V7" s="685"/>
      <c r="W7" s="686"/>
    </row>
    <row r="8" spans="2:23" s="5" customFormat="1" ht="25.5" customHeight="1" x14ac:dyDescent="0.15">
      <c r="B8" s="690"/>
      <c r="C8" s="679" t="s">
        <v>8</v>
      </c>
      <c r="D8" s="680"/>
      <c r="E8" s="9" t="s">
        <v>62</v>
      </c>
      <c r="F8" s="684"/>
      <c r="G8" s="685"/>
      <c r="H8" s="685"/>
      <c r="I8" s="685"/>
      <c r="J8" s="685"/>
      <c r="K8" s="685"/>
      <c r="L8" s="686"/>
      <c r="M8" s="690"/>
      <c r="N8" s="679" t="s">
        <v>8</v>
      </c>
      <c r="O8" s="680"/>
      <c r="P8" s="9" t="s">
        <v>59</v>
      </c>
      <c r="Q8" s="684"/>
      <c r="R8" s="685"/>
      <c r="S8" s="685"/>
      <c r="T8" s="685"/>
      <c r="U8" s="685"/>
      <c r="V8" s="685"/>
      <c r="W8" s="686"/>
    </row>
    <row r="9" spans="2:23" s="5" customFormat="1" ht="25.5" customHeight="1" x14ac:dyDescent="0.15">
      <c r="B9" s="691" t="s">
        <v>4</v>
      </c>
      <c r="C9" s="692"/>
      <c r="D9" s="693"/>
      <c r="E9" s="12" t="s">
        <v>49</v>
      </c>
      <c r="F9" s="684"/>
      <c r="G9" s="685"/>
      <c r="H9" s="685"/>
      <c r="I9" s="685"/>
      <c r="J9" s="685"/>
      <c r="K9" s="685"/>
      <c r="L9" s="686"/>
      <c r="M9" s="691" t="s">
        <v>4</v>
      </c>
      <c r="N9" s="692"/>
      <c r="O9" s="693"/>
      <c r="P9" s="12" t="s">
        <v>51</v>
      </c>
      <c r="Q9" s="684"/>
      <c r="R9" s="685"/>
      <c r="S9" s="685"/>
      <c r="T9" s="685"/>
      <c r="U9" s="685"/>
      <c r="V9" s="685"/>
      <c r="W9" s="686"/>
    </row>
    <row r="10" spans="2:23" s="5" customFormat="1" ht="25.5" customHeight="1" x14ac:dyDescent="0.15">
      <c r="B10" s="677" t="s">
        <v>13</v>
      </c>
      <c r="C10" s="691" t="s">
        <v>34</v>
      </c>
      <c r="D10" s="693"/>
      <c r="E10" s="8" t="s">
        <v>49</v>
      </c>
      <c r="F10" s="684"/>
      <c r="G10" s="685"/>
      <c r="H10" s="685"/>
      <c r="I10" s="685"/>
      <c r="J10" s="685"/>
      <c r="K10" s="685"/>
      <c r="L10" s="686"/>
      <c r="M10" s="677" t="s">
        <v>13</v>
      </c>
      <c r="N10" s="691" t="s">
        <v>34</v>
      </c>
      <c r="O10" s="693"/>
      <c r="P10" s="8" t="s">
        <v>54</v>
      </c>
      <c r="Q10" s="684"/>
      <c r="R10" s="685"/>
      <c r="S10" s="685"/>
      <c r="T10" s="685"/>
      <c r="U10" s="685"/>
      <c r="V10" s="685"/>
      <c r="W10" s="686"/>
    </row>
    <row r="11" spans="2:23" s="5" customFormat="1" ht="25.5" customHeight="1" x14ac:dyDescent="0.15">
      <c r="B11" s="690"/>
      <c r="C11" s="691" t="s">
        <v>12</v>
      </c>
      <c r="D11" s="693"/>
      <c r="E11" s="7"/>
      <c r="F11" s="684"/>
      <c r="G11" s="685"/>
      <c r="H11" s="685"/>
      <c r="I11" s="685"/>
      <c r="J11" s="685"/>
      <c r="K11" s="685"/>
      <c r="L11" s="686"/>
      <c r="M11" s="690"/>
      <c r="N11" s="691" t="s">
        <v>12</v>
      </c>
      <c r="O11" s="693"/>
      <c r="P11" s="7"/>
      <c r="Q11" s="684"/>
      <c r="R11" s="685"/>
      <c r="S11" s="685"/>
      <c r="T11" s="685"/>
      <c r="U11" s="685"/>
      <c r="V11" s="685"/>
      <c r="W11" s="686"/>
    </row>
    <row r="12" spans="2:23" s="5" customFormat="1" ht="25.5" customHeight="1" x14ac:dyDescent="0.15">
      <c r="B12" s="678"/>
      <c r="C12" s="694" t="s">
        <v>14</v>
      </c>
      <c r="D12" s="694"/>
      <c r="E12" s="7" t="s">
        <v>55</v>
      </c>
      <c r="F12" s="687"/>
      <c r="G12" s="688"/>
      <c r="H12" s="688"/>
      <c r="I12" s="688"/>
      <c r="J12" s="688"/>
      <c r="K12" s="688"/>
      <c r="L12" s="689"/>
      <c r="M12" s="678"/>
      <c r="N12" s="694" t="s">
        <v>14</v>
      </c>
      <c r="O12" s="694"/>
      <c r="P12" s="7" t="s">
        <v>56</v>
      </c>
      <c r="Q12" s="684"/>
      <c r="R12" s="685"/>
      <c r="S12" s="685"/>
      <c r="T12" s="685"/>
      <c r="U12" s="685"/>
      <c r="V12" s="685"/>
      <c r="W12" s="686"/>
    </row>
    <row r="13" spans="2:23" s="5" customFormat="1" ht="25.5" customHeight="1" x14ac:dyDescent="0.15">
      <c r="B13" s="699" t="s">
        <v>35</v>
      </c>
      <c r="C13" s="699"/>
      <c r="D13" s="699"/>
      <c r="E13" s="708" t="s">
        <v>116</v>
      </c>
      <c r="F13" s="709"/>
      <c r="G13" s="710"/>
      <c r="H13" s="699" t="s">
        <v>43</v>
      </c>
      <c r="I13" s="699"/>
      <c r="J13" s="700" t="s">
        <v>169</v>
      </c>
      <c r="K13" s="700"/>
      <c r="L13" s="700"/>
      <c r="M13" s="699" t="s">
        <v>35</v>
      </c>
      <c r="N13" s="699"/>
      <c r="O13" s="699"/>
      <c r="P13" s="708" t="s">
        <v>94</v>
      </c>
      <c r="Q13" s="709"/>
      <c r="R13" s="710"/>
      <c r="S13" s="699" t="s">
        <v>43</v>
      </c>
      <c r="T13" s="699"/>
      <c r="U13" s="700" t="s">
        <v>105</v>
      </c>
      <c r="V13" s="700"/>
      <c r="W13" s="700"/>
    </row>
    <row r="14" spans="2:23" s="5" customFormat="1" ht="25.5" customHeight="1" x14ac:dyDescent="0.15">
      <c r="B14" s="381" t="s">
        <v>15</v>
      </c>
      <c r="C14" s="381"/>
      <c r="D14" s="381"/>
      <c r="E14" s="701" t="s">
        <v>115</v>
      </c>
      <c r="F14" s="701"/>
      <c r="G14" s="701"/>
      <c r="H14" s="437" t="s">
        <v>0</v>
      </c>
      <c r="I14" s="438"/>
      <c r="J14" s="702" t="s">
        <v>66</v>
      </c>
      <c r="K14" s="703"/>
      <c r="L14" s="704"/>
      <c r="M14" s="437" t="s">
        <v>15</v>
      </c>
      <c r="N14" s="438"/>
      <c r="O14" s="439"/>
      <c r="P14" s="705" t="s">
        <v>117</v>
      </c>
      <c r="Q14" s="701"/>
      <c r="R14" s="701"/>
      <c r="S14" s="706" t="s">
        <v>0</v>
      </c>
      <c r="T14" s="707"/>
      <c r="U14" s="702" t="s">
        <v>65</v>
      </c>
      <c r="V14" s="703"/>
      <c r="W14" s="704"/>
    </row>
    <row r="15" spans="2:23" s="5" customFormat="1" ht="39.75" customHeight="1" x14ac:dyDescent="0.15">
      <c r="B15" s="694" t="s">
        <v>36</v>
      </c>
      <c r="C15" s="694"/>
      <c r="D15" s="694"/>
      <c r="E15" s="695" t="s">
        <v>315</v>
      </c>
      <c r="F15" s="696"/>
      <c r="G15" s="696"/>
      <c r="H15" s="696"/>
      <c r="I15" s="696"/>
      <c r="J15" s="696"/>
      <c r="K15" s="696"/>
      <c r="L15" s="697"/>
      <c r="M15" s="694" t="s">
        <v>36</v>
      </c>
      <c r="N15" s="694"/>
      <c r="O15" s="694"/>
      <c r="P15" s="695" t="s">
        <v>284</v>
      </c>
      <c r="Q15" s="696"/>
      <c r="R15" s="696"/>
      <c r="S15" s="696"/>
      <c r="T15" s="696"/>
      <c r="U15" s="696"/>
      <c r="V15" s="696"/>
      <c r="W15" s="697"/>
    </row>
    <row r="16" spans="2:23" s="5" customFormat="1" ht="25.5" customHeight="1" x14ac:dyDescent="0.15">
      <c r="B16" s="698" t="s">
        <v>5</v>
      </c>
      <c r="C16" s="698" t="s">
        <v>11</v>
      </c>
      <c r="D16" s="698"/>
      <c r="E16" s="9" t="s">
        <v>214</v>
      </c>
      <c r="F16" s="681"/>
      <c r="G16" s="682"/>
      <c r="H16" s="682"/>
      <c r="I16" s="682"/>
      <c r="J16" s="682"/>
      <c r="K16" s="682"/>
      <c r="L16" s="683"/>
      <c r="M16" s="698" t="s">
        <v>5</v>
      </c>
      <c r="N16" s="698" t="s">
        <v>11</v>
      </c>
      <c r="O16" s="698"/>
      <c r="P16" s="9" t="s">
        <v>214</v>
      </c>
      <c r="Q16" s="684"/>
      <c r="R16" s="685"/>
      <c r="S16" s="685"/>
      <c r="T16" s="685"/>
      <c r="U16" s="685"/>
      <c r="V16" s="685"/>
      <c r="W16" s="686"/>
    </row>
    <row r="17" spans="2:24" s="5" customFormat="1" ht="25.5" customHeight="1" x14ac:dyDescent="0.15">
      <c r="B17" s="698"/>
      <c r="C17" s="698" t="s">
        <v>18</v>
      </c>
      <c r="D17" s="698"/>
      <c r="E17" s="8">
        <v>4</v>
      </c>
      <c r="F17" s="684"/>
      <c r="G17" s="685"/>
      <c r="H17" s="685"/>
      <c r="I17" s="685"/>
      <c r="J17" s="685"/>
      <c r="K17" s="685"/>
      <c r="L17" s="686"/>
      <c r="M17" s="698"/>
      <c r="N17" s="698" t="s">
        <v>18</v>
      </c>
      <c r="O17" s="698"/>
      <c r="P17" s="8">
        <v>5</v>
      </c>
      <c r="Q17" s="684"/>
      <c r="R17" s="685"/>
      <c r="S17" s="685"/>
      <c r="T17" s="685"/>
      <c r="U17" s="685"/>
      <c r="V17" s="685"/>
      <c r="W17" s="686"/>
    </row>
    <row r="18" spans="2:24" s="5" customFormat="1" ht="25.5" customHeight="1" x14ac:dyDescent="0.15">
      <c r="B18" s="698" t="s">
        <v>3</v>
      </c>
      <c r="C18" s="698" t="s">
        <v>9</v>
      </c>
      <c r="D18" s="698"/>
      <c r="E18" s="13" t="s">
        <v>57</v>
      </c>
      <c r="F18" s="684"/>
      <c r="G18" s="685"/>
      <c r="H18" s="685"/>
      <c r="I18" s="685"/>
      <c r="J18" s="685"/>
      <c r="K18" s="685"/>
      <c r="L18" s="686"/>
      <c r="M18" s="698" t="s">
        <v>3</v>
      </c>
      <c r="N18" s="698" t="s">
        <v>9</v>
      </c>
      <c r="O18" s="698"/>
      <c r="P18" s="13" t="s">
        <v>57</v>
      </c>
      <c r="Q18" s="684"/>
      <c r="R18" s="685"/>
      <c r="S18" s="685"/>
      <c r="T18" s="685"/>
      <c r="U18" s="685"/>
      <c r="V18" s="685"/>
      <c r="W18" s="686"/>
    </row>
    <row r="19" spans="2:24" s="5" customFormat="1" ht="25.5" customHeight="1" x14ac:dyDescent="0.15">
      <c r="B19" s="698"/>
      <c r="C19" s="698" t="s">
        <v>8</v>
      </c>
      <c r="D19" s="698"/>
      <c r="E19" s="9" t="s">
        <v>59</v>
      </c>
      <c r="F19" s="684"/>
      <c r="G19" s="685"/>
      <c r="H19" s="685"/>
      <c r="I19" s="685"/>
      <c r="J19" s="685"/>
      <c r="K19" s="685"/>
      <c r="L19" s="686"/>
      <c r="M19" s="698"/>
      <c r="N19" s="698" t="s">
        <v>8</v>
      </c>
      <c r="O19" s="698"/>
      <c r="P19" s="9" t="s">
        <v>59</v>
      </c>
      <c r="Q19" s="684"/>
      <c r="R19" s="685"/>
      <c r="S19" s="685"/>
      <c r="T19" s="685"/>
      <c r="U19" s="685"/>
      <c r="V19" s="685"/>
      <c r="W19" s="686"/>
    </row>
    <row r="20" spans="2:24" s="5" customFormat="1" ht="25.5" customHeight="1" x14ac:dyDescent="0.15">
      <c r="B20" s="694" t="s">
        <v>4</v>
      </c>
      <c r="C20" s="694"/>
      <c r="D20" s="694"/>
      <c r="E20" s="12" t="s">
        <v>49</v>
      </c>
      <c r="F20" s="684"/>
      <c r="G20" s="685"/>
      <c r="H20" s="685"/>
      <c r="I20" s="685"/>
      <c r="J20" s="685"/>
      <c r="K20" s="685"/>
      <c r="L20" s="686"/>
      <c r="M20" s="694" t="s">
        <v>4</v>
      </c>
      <c r="N20" s="694"/>
      <c r="O20" s="694"/>
      <c r="P20" s="12" t="s">
        <v>49</v>
      </c>
      <c r="Q20" s="684"/>
      <c r="R20" s="685"/>
      <c r="S20" s="685"/>
      <c r="T20" s="685"/>
      <c r="U20" s="685"/>
      <c r="V20" s="685"/>
      <c r="W20" s="686"/>
    </row>
    <row r="21" spans="2:24" s="5" customFormat="1" ht="25.5" customHeight="1" x14ac:dyDescent="0.15">
      <c r="B21" s="677" t="s">
        <v>13</v>
      </c>
      <c r="C21" s="694" t="s">
        <v>34</v>
      </c>
      <c r="D21" s="694"/>
      <c r="E21" s="8" t="s">
        <v>49</v>
      </c>
      <c r="F21" s="684"/>
      <c r="G21" s="685"/>
      <c r="H21" s="685"/>
      <c r="I21" s="685"/>
      <c r="J21" s="685"/>
      <c r="K21" s="685"/>
      <c r="L21" s="686"/>
      <c r="M21" s="677" t="s">
        <v>13</v>
      </c>
      <c r="N21" s="694" t="s">
        <v>34</v>
      </c>
      <c r="O21" s="694"/>
      <c r="P21" s="8" t="s">
        <v>49</v>
      </c>
      <c r="Q21" s="684"/>
      <c r="R21" s="685"/>
      <c r="S21" s="685"/>
      <c r="T21" s="685"/>
      <c r="U21" s="685"/>
      <c r="V21" s="685"/>
      <c r="W21" s="686"/>
    </row>
    <row r="22" spans="2:24" s="5" customFormat="1" ht="25.5" customHeight="1" x14ac:dyDescent="0.15">
      <c r="B22" s="690"/>
      <c r="C22" s="694" t="s">
        <v>12</v>
      </c>
      <c r="D22" s="694"/>
      <c r="E22" s="7"/>
      <c r="F22" s="684"/>
      <c r="G22" s="685"/>
      <c r="H22" s="685"/>
      <c r="I22" s="685"/>
      <c r="J22" s="685"/>
      <c r="K22" s="685"/>
      <c r="L22" s="686"/>
      <c r="M22" s="690"/>
      <c r="N22" s="694" t="s">
        <v>12</v>
      </c>
      <c r="O22" s="694"/>
      <c r="P22" s="7"/>
      <c r="Q22" s="684"/>
      <c r="R22" s="685"/>
      <c r="S22" s="685"/>
      <c r="T22" s="685"/>
      <c r="U22" s="685"/>
      <c r="V22" s="685"/>
      <c r="W22" s="686"/>
    </row>
    <row r="23" spans="2:24" s="5" customFormat="1" ht="25.5" customHeight="1" x14ac:dyDescent="0.15">
      <c r="B23" s="678"/>
      <c r="C23" s="694" t="s">
        <v>14</v>
      </c>
      <c r="D23" s="694"/>
      <c r="E23" s="7" t="s">
        <v>56</v>
      </c>
      <c r="F23" s="687"/>
      <c r="G23" s="688"/>
      <c r="H23" s="688"/>
      <c r="I23" s="688"/>
      <c r="J23" s="688"/>
      <c r="K23" s="688"/>
      <c r="L23" s="689"/>
      <c r="M23" s="678"/>
      <c r="N23" s="694" t="s">
        <v>14</v>
      </c>
      <c r="O23" s="694"/>
      <c r="P23" s="7" t="s">
        <v>55</v>
      </c>
      <c r="Q23" s="684"/>
      <c r="R23" s="685"/>
      <c r="S23" s="685"/>
      <c r="T23" s="685"/>
      <c r="U23" s="685"/>
      <c r="V23" s="685"/>
      <c r="W23" s="686"/>
    </row>
    <row r="24" spans="2:24" s="5" customFormat="1" ht="25.5" customHeight="1" x14ac:dyDescent="0.15">
      <c r="B24" s="699" t="s">
        <v>35</v>
      </c>
      <c r="C24" s="699"/>
      <c r="D24" s="699"/>
      <c r="E24" s="708" t="s">
        <v>216</v>
      </c>
      <c r="F24" s="709"/>
      <c r="G24" s="710"/>
      <c r="H24" s="699" t="s">
        <v>43</v>
      </c>
      <c r="I24" s="699"/>
      <c r="J24" s="708" t="s">
        <v>88</v>
      </c>
      <c r="K24" s="709"/>
      <c r="L24" s="710"/>
      <c r="M24" s="699" t="s">
        <v>35</v>
      </c>
      <c r="N24" s="699"/>
      <c r="O24" s="699"/>
      <c r="P24" s="708" t="s">
        <v>148</v>
      </c>
      <c r="Q24" s="709"/>
      <c r="R24" s="710"/>
      <c r="S24" s="699" t="s">
        <v>43</v>
      </c>
      <c r="T24" s="699"/>
      <c r="U24" s="700" t="s">
        <v>169</v>
      </c>
      <c r="V24" s="700"/>
      <c r="W24" s="700"/>
    </row>
    <row r="25" spans="2:24" s="5" customFormat="1" ht="25.5" customHeight="1" x14ac:dyDescent="0.15">
      <c r="B25" s="381" t="s">
        <v>15</v>
      </c>
      <c r="C25" s="381"/>
      <c r="D25" s="381"/>
      <c r="E25" s="701" t="s">
        <v>117</v>
      </c>
      <c r="F25" s="701"/>
      <c r="G25" s="701"/>
      <c r="H25" s="437" t="s">
        <v>0</v>
      </c>
      <c r="I25" s="438"/>
      <c r="J25" s="702" t="s">
        <v>65</v>
      </c>
      <c r="K25" s="703"/>
      <c r="L25" s="704"/>
      <c r="M25" s="437" t="s">
        <v>15</v>
      </c>
      <c r="N25" s="438"/>
      <c r="O25" s="439"/>
      <c r="P25" s="705" t="s">
        <v>115</v>
      </c>
      <c r="Q25" s="701"/>
      <c r="R25" s="701"/>
      <c r="S25" s="706" t="s">
        <v>0</v>
      </c>
      <c r="T25" s="707"/>
      <c r="U25" s="702" t="s">
        <v>66</v>
      </c>
      <c r="V25" s="703"/>
      <c r="W25" s="704"/>
    </row>
    <row r="26" spans="2:24" s="5" customFormat="1" ht="39.75" customHeight="1" x14ac:dyDescent="0.15">
      <c r="B26" s="694" t="s">
        <v>36</v>
      </c>
      <c r="C26" s="694"/>
      <c r="D26" s="694"/>
      <c r="E26" s="695" t="s">
        <v>316</v>
      </c>
      <c r="F26" s="696"/>
      <c r="G26" s="696"/>
      <c r="H26" s="696"/>
      <c r="I26" s="696"/>
      <c r="J26" s="696"/>
      <c r="K26" s="696"/>
      <c r="L26" s="697"/>
      <c r="M26" s="694" t="s">
        <v>36</v>
      </c>
      <c r="N26" s="694"/>
      <c r="O26" s="694"/>
      <c r="P26" s="695" t="s">
        <v>283</v>
      </c>
      <c r="Q26" s="696"/>
      <c r="R26" s="696"/>
      <c r="S26" s="696"/>
      <c r="T26" s="696"/>
      <c r="U26" s="696"/>
      <c r="V26" s="696"/>
      <c r="W26" s="697"/>
    </row>
    <row r="27" spans="2:24" s="5" customFormat="1" ht="15" customHeight="1" x14ac:dyDescent="0.15">
      <c r="B27" s="3"/>
      <c r="C27" s="711" t="s">
        <v>44</v>
      </c>
      <c r="D27" s="712"/>
      <c r="E27" s="712"/>
      <c r="F27" s="712"/>
      <c r="G27" s="712"/>
      <c r="H27" s="712"/>
      <c r="I27" s="712"/>
      <c r="J27" s="712"/>
      <c r="K27" s="712"/>
      <c r="L27" s="712"/>
      <c r="M27" s="10"/>
      <c r="N27" s="10" t="s">
        <v>39</v>
      </c>
      <c r="O27" s="10"/>
      <c r="P27" s="10"/>
      <c r="Q27" s="10"/>
      <c r="R27" s="10"/>
      <c r="S27" s="10"/>
      <c r="T27" s="10"/>
      <c r="U27" s="10"/>
      <c r="V27" s="10"/>
      <c r="W27" s="10"/>
    </row>
    <row r="28" spans="2:24" s="5" customFormat="1" ht="15" customHeight="1" x14ac:dyDescent="0.15">
      <c r="B28" s="3"/>
      <c r="C28" s="713"/>
      <c r="D28" s="713"/>
      <c r="E28" s="713"/>
      <c r="F28" s="713"/>
      <c r="G28" s="713"/>
      <c r="H28" s="713"/>
      <c r="I28" s="713"/>
      <c r="J28" s="713"/>
      <c r="K28" s="713"/>
      <c r="L28" s="713"/>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2">
    <dataValidation type="list" allowBlank="1" showInputMessage="1" showErrorMessage="1" sqref="E8 E19 P8 P19" xr:uid="{52179595-2F10-4F35-97FD-7C9089CDE850}">
      <formula1>INDIRECT(E7)</formula1>
    </dataValidation>
    <dataValidation type="list" allowBlank="1" showInputMessage="1" showErrorMessage="1" sqref="E7 E18 P7 P18 E9:E12 E20:E23 P9:P12 P20:P23" xr:uid="{EC80A127-AD3A-4760-955F-E4671D9F6F84}">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8DA7F-B06D-4378-A8D1-226BCA6E7E30}">
  <sheetPr codeName="Sheet32"/>
  <dimension ref="B1:X31"/>
  <sheetViews>
    <sheetView showGridLines="0" showZeros="0" view="pageBreakPreview" topLeftCell="A8" zoomScale="85" zoomScaleNormal="70" zoomScaleSheetLayoutView="85" workbookViewId="0">
      <selection activeCell="C27" sqref="C27:L28"/>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63</v>
      </c>
      <c r="R2" s="650" t="s">
        <v>38</v>
      </c>
      <c r="S2" s="650"/>
      <c r="T2" s="651" t="s">
        <v>800</v>
      </c>
      <c r="U2" s="651"/>
      <c r="V2" s="651"/>
      <c r="W2" s="651"/>
    </row>
    <row r="3" spans="2:23" ht="25.15" customHeight="1" x14ac:dyDescent="0.15">
      <c r="B3" s="652" t="s">
        <v>7</v>
      </c>
      <c r="C3" s="653"/>
      <c r="D3" s="653"/>
      <c r="E3" s="654" t="s">
        <v>106</v>
      </c>
      <c r="F3" s="655"/>
      <c r="G3" s="656"/>
      <c r="H3" s="657" t="s">
        <v>1</v>
      </c>
      <c r="I3" s="658"/>
      <c r="J3" s="659" t="s">
        <v>108</v>
      </c>
      <c r="K3" s="660"/>
      <c r="L3" s="661"/>
      <c r="M3" s="408" t="s">
        <v>45</v>
      </c>
      <c r="N3" s="409"/>
      <c r="O3" s="410"/>
      <c r="P3" s="662" t="s">
        <v>74</v>
      </c>
      <c r="Q3" s="662"/>
      <c r="R3" s="662"/>
      <c r="S3" s="408" t="s">
        <v>10</v>
      </c>
      <c r="T3" s="410"/>
      <c r="U3" s="665">
        <v>45638</v>
      </c>
      <c r="V3" s="666"/>
      <c r="W3" s="667"/>
    </row>
    <row r="4" spans="2:23" ht="25.15" customHeight="1" x14ac:dyDescent="0.15">
      <c r="B4" s="671" t="s">
        <v>2</v>
      </c>
      <c r="C4" s="672"/>
      <c r="D4" s="672"/>
      <c r="E4" s="673" t="s">
        <v>107</v>
      </c>
      <c r="F4" s="674"/>
      <c r="G4" s="675"/>
      <c r="H4" s="657" t="s">
        <v>6</v>
      </c>
      <c r="I4" s="658"/>
      <c r="J4" s="659" t="s">
        <v>109</v>
      </c>
      <c r="K4" s="660"/>
      <c r="L4" s="661"/>
      <c r="M4" s="411"/>
      <c r="N4" s="412"/>
      <c r="O4" s="413"/>
      <c r="P4" s="676" t="s">
        <v>75</v>
      </c>
      <c r="Q4" s="676"/>
      <c r="R4" s="676"/>
      <c r="S4" s="663"/>
      <c r="T4" s="664"/>
      <c r="U4" s="668"/>
      <c r="V4" s="669"/>
      <c r="W4" s="670"/>
    </row>
    <row r="5" spans="2:23" s="5" customFormat="1" ht="25.5" customHeight="1" x14ac:dyDescent="0.15">
      <c r="B5" s="677" t="s">
        <v>5</v>
      </c>
      <c r="C5" s="679" t="s">
        <v>11</v>
      </c>
      <c r="D5" s="680"/>
      <c r="E5" s="9" t="s">
        <v>214</v>
      </c>
      <c r="F5" s="681"/>
      <c r="G5" s="682"/>
      <c r="H5" s="682"/>
      <c r="I5" s="682"/>
      <c r="J5" s="682"/>
      <c r="K5" s="682"/>
      <c r="L5" s="683"/>
      <c r="M5" s="677" t="s">
        <v>5</v>
      </c>
      <c r="N5" s="679" t="s">
        <v>11</v>
      </c>
      <c r="O5" s="680"/>
      <c r="P5" s="9" t="s">
        <v>214</v>
      </c>
      <c r="Q5" s="684"/>
      <c r="R5" s="685"/>
      <c r="S5" s="685"/>
      <c r="T5" s="685"/>
      <c r="U5" s="685"/>
      <c r="V5" s="685"/>
      <c r="W5" s="686"/>
    </row>
    <row r="6" spans="2:23" s="5" customFormat="1" ht="25.5" customHeight="1" x14ac:dyDescent="0.15">
      <c r="B6" s="678"/>
      <c r="C6" s="679" t="s">
        <v>18</v>
      </c>
      <c r="D6" s="680"/>
      <c r="E6" s="8">
        <v>6</v>
      </c>
      <c r="F6" s="684"/>
      <c r="G6" s="685"/>
      <c r="H6" s="685"/>
      <c r="I6" s="685"/>
      <c r="J6" s="685"/>
      <c r="K6" s="685"/>
      <c r="L6" s="686"/>
      <c r="M6" s="678"/>
      <c r="N6" s="679" t="s">
        <v>18</v>
      </c>
      <c r="O6" s="680"/>
      <c r="P6" s="8">
        <v>7</v>
      </c>
      <c r="Q6" s="684"/>
      <c r="R6" s="685"/>
      <c r="S6" s="685"/>
      <c r="T6" s="685"/>
      <c r="U6" s="685"/>
      <c r="V6" s="685"/>
      <c r="W6" s="686"/>
    </row>
    <row r="7" spans="2:23" s="5" customFormat="1" ht="25.5" customHeight="1" x14ac:dyDescent="0.15">
      <c r="B7" s="677" t="s">
        <v>3</v>
      </c>
      <c r="C7" s="679" t="s">
        <v>9</v>
      </c>
      <c r="D7" s="680"/>
      <c r="E7" s="13" t="s">
        <v>57</v>
      </c>
      <c r="F7" s="684"/>
      <c r="G7" s="685"/>
      <c r="H7" s="685"/>
      <c r="I7" s="685"/>
      <c r="J7" s="685"/>
      <c r="K7" s="685"/>
      <c r="L7" s="686"/>
      <c r="M7" s="677" t="s">
        <v>3</v>
      </c>
      <c r="N7" s="679" t="s">
        <v>9</v>
      </c>
      <c r="O7" s="680"/>
      <c r="P7" s="13" t="s">
        <v>57</v>
      </c>
      <c r="Q7" s="684"/>
      <c r="R7" s="685"/>
      <c r="S7" s="685"/>
      <c r="T7" s="685"/>
      <c r="U7" s="685"/>
      <c r="V7" s="685"/>
      <c r="W7" s="686"/>
    </row>
    <row r="8" spans="2:23" s="5" customFormat="1" ht="25.5" customHeight="1" x14ac:dyDescent="0.15">
      <c r="B8" s="690"/>
      <c r="C8" s="679" t="s">
        <v>8</v>
      </c>
      <c r="D8" s="680"/>
      <c r="E8" s="9" t="s">
        <v>60</v>
      </c>
      <c r="F8" s="684"/>
      <c r="G8" s="685"/>
      <c r="H8" s="685"/>
      <c r="I8" s="685"/>
      <c r="J8" s="685"/>
      <c r="K8" s="685"/>
      <c r="L8" s="686"/>
      <c r="M8" s="690"/>
      <c r="N8" s="679" t="s">
        <v>8</v>
      </c>
      <c r="O8" s="680"/>
      <c r="P8" s="9" t="s">
        <v>209</v>
      </c>
      <c r="Q8" s="684"/>
      <c r="R8" s="685"/>
      <c r="S8" s="685"/>
      <c r="T8" s="685"/>
      <c r="U8" s="685"/>
      <c r="V8" s="685"/>
      <c r="W8" s="686"/>
    </row>
    <row r="9" spans="2:23" s="5" customFormat="1" ht="25.5" customHeight="1" x14ac:dyDescent="0.15">
      <c r="B9" s="691" t="s">
        <v>4</v>
      </c>
      <c r="C9" s="692"/>
      <c r="D9" s="693"/>
      <c r="E9" s="12" t="s">
        <v>49</v>
      </c>
      <c r="F9" s="684"/>
      <c r="G9" s="685"/>
      <c r="H9" s="685"/>
      <c r="I9" s="685"/>
      <c r="J9" s="685"/>
      <c r="K9" s="685"/>
      <c r="L9" s="686"/>
      <c r="M9" s="691" t="s">
        <v>4</v>
      </c>
      <c r="N9" s="692"/>
      <c r="O9" s="693"/>
      <c r="P9" s="12" t="s">
        <v>49</v>
      </c>
      <c r="Q9" s="684"/>
      <c r="R9" s="685"/>
      <c r="S9" s="685"/>
      <c r="T9" s="685"/>
      <c r="U9" s="685"/>
      <c r="V9" s="685"/>
      <c r="W9" s="686"/>
    </row>
    <row r="10" spans="2:23" s="5" customFormat="1" ht="25.5" customHeight="1" x14ac:dyDescent="0.15">
      <c r="B10" s="677" t="s">
        <v>13</v>
      </c>
      <c r="C10" s="691" t="s">
        <v>34</v>
      </c>
      <c r="D10" s="693"/>
      <c r="E10" s="8" t="s">
        <v>49</v>
      </c>
      <c r="F10" s="684"/>
      <c r="G10" s="685"/>
      <c r="H10" s="685"/>
      <c r="I10" s="685"/>
      <c r="J10" s="685"/>
      <c r="K10" s="685"/>
      <c r="L10" s="686"/>
      <c r="M10" s="677" t="s">
        <v>13</v>
      </c>
      <c r="N10" s="691" t="s">
        <v>34</v>
      </c>
      <c r="O10" s="693"/>
      <c r="P10" s="8" t="s">
        <v>49</v>
      </c>
      <c r="Q10" s="684"/>
      <c r="R10" s="685"/>
      <c r="S10" s="685"/>
      <c r="T10" s="685"/>
      <c r="U10" s="685"/>
      <c r="V10" s="685"/>
      <c r="W10" s="686"/>
    </row>
    <row r="11" spans="2:23" s="5" customFormat="1" ht="25.5" customHeight="1" x14ac:dyDescent="0.15">
      <c r="B11" s="690"/>
      <c r="C11" s="691" t="s">
        <v>12</v>
      </c>
      <c r="D11" s="693"/>
      <c r="E11" s="7"/>
      <c r="F11" s="684"/>
      <c r="G11" s="685"/>
      <c r="H11" s="685"/>
      <c r="I11" s="685"/>
      <c r="J11" s="685"/>
      <c r="K11" s="685"/>
      <c r="L11" s="686"/>
      <c r="M11" s="690"/>
      <c r="N11" s="691" t="s">
        <v>12</v>
      </c>
      <c r="O11" s="693"/>
      <c r="P11" s="7"/>
      <c r="Q11" s="684"/>
      <c r="R11" s="685"/>
      <c r="S11" s="685"/>
      <c r="T11" s="685"/>
      <c r="U11" s="685"/>
      <c r="V11" s="685"/>
      <c r="W11" s="686"/>
    </row>
    <row r="12" spans="2:23" s="5" customFormat="1" ht="25.5" customHeight="1" x14ac:dyDescent="0.15">
      <c r="B12" s="678"/>
      <c r="C12" s="694" t="s">
        <v>14</v>
      </c>
      <c r="D12" s="694"/>
      <c r="E12" s="7" t="s">
        <v>56</v>
      </c>
      <c r="F12" s="687"/>
      <c r="G12" s="688"/>
      <c r="H12" s="688"/>
      <c r="I12" s="688"/>
      <c r="J12" s="688"/>
      <c r="K12" s="688"/>
      <c r="L12" s="689"/>
      <c r="M12" s="678"/>
      <c r="N12" s="694" t="s">
        <v>14</v>
      </c>
      <c r="O12" s="694"/>
      <c r="P12" s="7" t="s">
        <v>56</v>
      </c>
      <c r="Q12" s="684"/>
      <c r="R12" s="685"/>
      <c r="S12" s="685"/>
      <c r="T12" s="685"/>
      <c r="U12" s="685"/>
      <c r="V12" s="685"/>
      <c r="W12" s="686"/>
    </row>
    <row r="13" spans="2:23" s="5" customFormat="1" ht="25.5" customHeight="1" x14ac:dyDescent="0.15">
      <c r="B13" s="699" t="s">
        <v>35</v>
      </c>
      <c r="C13" s="699"/>
      <c r="D13" s="699"/>
      <c r="E13" s="708" t="s">
        <v>217</v>
      </c>
      <c r="F13" s="709"/>
      <c r="G13" s="710"/>
      <c r="H13" s="699" t="s">
        <v>43</v>
      </c>
      <c r="I13" s="699"/>
      <c r="J13" s="700" t="s">
        <v>88</v>
      </c>
      <c r="K13" s="700"/>
      <c r="L13" s="700"/>
      <c r="M13" s="699" t="s">
        <v>35</v>
      </c>
      <c r="N13" s="699"/>
      <c r="O13" s="699"/>
      <c r="P13" s="708" t="s">
        <v>218</v>
      </c>
      <c r="Q13" s="709"/>
      <c r="R13" s="710"/>
      <c r="S13" s="699" t="s">
        <v>43</v>
      </c>
      <c r="T13" s="699"/>
      <c r="U13" s="700" t="s">
        <v>88</v>
      </c>
      <c r="V13" s="700"/>
      <c r="W13" s="700"/>
    </row>
    <row r="14" spans="2:23" s="5" customFormat="1" ht="25.5" customHeight="1" x14ac:dyDescent="0.15">
      <c r="B14" s="381" t="s">
        <v>15</v>
      </c>
      <c r="C14" s="381"/>
      <c r="D14" s="381"/>
      <c r="E14" s="701" t="s">
        <v>117</v>
      </c>
      <c r="F14" s="701"/>
      <c r="G14" s="701"/>
      <c r="H14" s="437" t="s">
        <v>0</v>
      </c>
      <c r="I14" s="438"/>
      <c r="J14" s="702" t="s">
        <v>65</v>
      </c>
      <c r="K14" s="703"/>
      <c r="L14" s="704"/>
      <c r="M14" s="437" t="s">
        <v>15</v>
      </c>
      <c r="N14" s="438"/>
      <c r="O14" s="439"/>
      <c r="P14" s="705" t="s">
        <v>117</v>
      </c>
      <c r="Q14" s="701"/>
      <c r="R14" s="701"/>
      <c r="S14" s="706" t="s">
        <v>0</v>
      </c>
      <c r="T14" s="707"/>
      <c r="U14" s="702" t="s">
        <v>65</v>
      </c>
      <c r="V14" s="703"/>
      <c r="W14" s="704"/>
    </row>
    <row r="15" spans="2:23" s="5" customFormat="1" ht="39.75" customHeight="1" x14ac:dyDescent="0.15">
      <c r="B15" s="694" t="s">
        <v>36</v>
      </c>
      <c r="C15" s="694"/>
      <c r="D15" s="694"/>
      <c r="E15" s="695" t="s">
        <v>287</v>
      </c>
      <c r="F15" s="696"/>
      <c r="G15" s="696"/>
      <c r="H15" s="696"/>
      <c r="I15" s="696"/>
      <c r="J15" s="696"/>
      <c r="K15" s="696"/>
      <c r="L15" s="697"/>
      <c r="M15" s="694" t="s">
        <v>36</v>
      </c>
      <c r="N15" s="694"/>
      <c r="O15" s="694"/>
      <c r="P15" s="695" t="s">
        <v>313</v>
      </c>
      <c r="Q15" s="696"/>
      <c r="R15" s="696"/>
      <c r="S15" s="696"/>
      <c r="T15" s="696"/>
      <c r="U15" s="696"/>
      <c r="V15" s="696"/>
      <c r="W15" s="697"/>
    </row>
    <row r="16" spans="2:23" s="5" customFormat="1" ht="25.5" customHeight="1" x14ac:dyDescent="0.15">
      <c r="B16" s="698" t="s">
        <v>5</v>
      </c>
      <c r="C16" s="698" t="s">
        <v>11</v>
      </c>
      <c r="D16" s="698"/>
      <c r="E16" s="9" t="s">
        <v>214</v>
      </c>
      <c r="F16" s="681"/>
      <c r="G16" s="682"/>
      <c r="H16" s="682"/>
      <c r="I16" s="682"/>
      <c r="J16" s="682"/>
      <c r="K16" s="682"/>
      <c r="L16" s="683"/>
      <c r="M16" s="698" t="s">
        <v>5</v>
      </c>
      <c r="N16" s="698" t="s">
        <v>11</v>
      </c>
      <c r="O16" s="698"/>
      <c r="P16" s="9" t="s">
        <v>97</v>
      </c>
      <c r="Q16" s="684"/>
      <c r="R16" s="685"/>
      <c r="S16" s="685"/>
      <c r="T16" s="685"/>
      <c r="U16" s="685"/>
      <c r="V16" s="685"/>
      <c r="W16" s="686"/>
    </row>
    <row r="17" spans="2:24" s="5" customFormat="1" ht="25.5" customHeight="1" x14ac:dyDescent="0.15">
      <c r="B17" s="698"/>
      <c r="C17" s="698" t="s">
        <v>18</v>
      </c>
      <c r="D17" s="698"/>
      <c r="E17" s="8">
        <v>8</v>
      </c>
      <c r="F17" s="684"/>
      <c r="G17" s="685"/>
      <c r="H17" s="685"/>
      <c r="I17" s="685"/>
      <c r="J17" s="685"/>
      <c r="K17" s="685"/>
      <c r="L17" s="686"/>
      <c r="M17" s="698"/>
      <c r="N17" s="698" t="s">
        <v>18</v>
      </c>
      <c r="O17" s="698"/>
      <c r="P17" s="8">
        <v>1</v>
      </c>
      <c r="Q17" s="684"/>
      <c r="R17" s="685"/>
      <c r="S17" s="685"/>
      <c r="T17" s="685"/>
      <c r="U17" s="685"/>
      <c r="V17" s="685"/>
      <c r="W17" s="686"/>
    </row>
    <row r="18" spans="2:24" s="5" customFormat="1" ht="25.5" customHeight="1" x14ac:dyDescent="0.15">
      <c r="B18" s="698" t="s">
        <v>3</v>
      </c>
      <c r="C18" s="698" t="s">
        <v>9</v>
      </c>
      <c r="D18" s="698"/>
      <c r="E18" s="13" t="s">
        <v>67</v>
      </c>
      <c r="F18" s="684"/>
      <c r="G18" s="685"/>
      <c r="H18" s="685"/>
      <c r="I18" s="685"/>
      <c r="J18" s="685"/>
      <c r="K18" s="685"/>
      <c r="L18" s="686"/>
      <c r="M18" s="698" t="s">
        <v>3</v>
      </c>
      <c r="N18" s="698" t="s">
        <v>9</v>
      </c>
      <c r="O18" s="698"/>
      <c r="P18" s="13" t="s">
        <v>57</v>
      </c>
      <c r="Q18" s="684"/>
      <c r="R18" s="685"/>
      <c r="S18" s="685"/>
      <c r="T18" s="685"/>
      <c r="U18" s="685"/>
      <c r="V18" s="685"/>
      <c r="W18" s="686"/>
    </row>
    <row r="19" spans="2:24" s="5" customFormat="1" ht="25.5" customHeight="1" x14ac:dyDescent="0.15">
      <c r="B19" s="698"/>
      <c r="C19" s="698" t="s">
        <v>8</v>
      </c>
      <c r="D19" s="698"/>
      <c r="E19" s="9" t="s">
        <v>71</v>
      </c>
      <c r="F19" s="684"/>
      <c r="G19" s="685"/>
      <c r="H19" s="685"/>
      <c r="I19" s="685"/>
      <c r="J19" s="685"/>
      <c r="K19" s="685"/>
      <c r="L19" s="686"/>
      <c r="M19" s="698"/>
      <c r="N19" s="698" t="s">
        <v>8</v>
      </c>
      <c r="O19" s="698"/>
      <c r="P19" s="9" t="s">
        <v>123</v>
      </c>
      <c r="Q19" s="684"/>
      <c r="R19" s="685"/>
      <c r="S19" s="685"/>
      <c r="T19" s="685"/>
      <c r="U19" s="685"/>
      <c r="V19" s="685"/>
      <c r="W19" s="686"/>
    </row>
    <row r="20" spans="2:24" s="5" customFormat="1" ht="25.5" customHeight="1" x14ac:dyDescent="0.15">
      <c r="B20" s="694" t="s">
        <v>4</v>
      </c>
      <c r="C20" s="694"/>
      <c r="D20" s="694"/>
      <c r="E20" s="12" t="s">
        <v>50</v>
      </c>
      <c r="F20" s="684"/>
      <c r="G20" s="685"/>
      <c r="H20" s="685"/>
      <c r="I20" s="685"/>
      <c r="J20" s="685"/>
      <c r="K20" s="685"/>
      <c r="L20" s="686"/>
      <c r="M20" s="694" t="s">
        <v>4</v>
      </c>
      <c r="N20" s="694"/>
      <c r="O20" s="694"/>
      <c r="P20" s="12" t="s">
        <v>49</v>
      </c>
      <c r="Q20" s="684"/>
      <c r="R20" s="685"/>
      <c r="S20" s="685"/>
      <c r="T20" s="685"/>
      <c r="U20" s="685"/>
      <c r="V20" s="685"/>
      <c r="W20" s="686"/>
    </row>
    <row r="21" spans="2:24" s="5" customFormat="1" ht="25.5" customHeight="1" x14ac:dyDescent="0.15">
      <c r="B21" s="677" t="s">
        <v>13</v>
      </c>
      <c r="C21" s="694" t="s">
        <v>34</v>
      </c>
      <c r="D21" s="694"/>
      <c r="E21" s="8" t="s">
        <v>49</v>
      </c>
      <c r="F21" s="684"/>
      <c r="G21" s="685"/>
      <c r="H21" s="685"/>
      <c r="I21" s="685"/>
      <c r="J21" s="685"/>
      <c r="K21" s="685"/>
      <c r="L21" s="686"/>
      <c r="M21" s="677" t="s">
        <v>13</v>
      </c>
      <c r="N21" s="694" t="s">
        <v>34</v>
      </c>
      <c r="O21" s="694"/>
      <c r="P21" s="8" t="s">
        <v>49</v>
      </c>
      <c r="Q21" s="684"/>
      <c r="R21" s="685"/>
      <c r="S21" s="685"/>
      <c r="T21" s="685"/>
      <c r="U21" s="685"/>
      <c r="V21" s="685"/>
      <c r="W21" s="686"/>
    </row>
    <row r="22" spans="2:24" s="5" customFormat="1" ht="25.5" customHeight="1" x14ac:dyDescent="0.15">
      <c r="B22" s="690"/>
      <c r="C22" s="694" t="s">
        <v>12</v>
      </c>
      <c r="D22" s="694"/>
      <c r="E22" s="7"/>
      <c r="F22" s="684"/>
      <c r="G22" s="685"/>
      <c r="H22" s="685"/>
      <c r="I22" s="685"/>
      <c r="J22" s="685"/>
      <c r="K22" s="685"/>
      <c r="L22" s="686"/>
      <c r="M22" s="690"/>
      <c r="N22" s="694" t="s">
        <v>12</v>
      </c>
      <c r="O22" s="694"/>
      <c r="P22" s="7"/>
      <c r="Q22" s="684"/>
      <c r="R22" s="685"/>
      <c r="S22" s="685"/>
      <c r="T22" s="685"/>
      <c r="U22" s="685"/>
      <c r="V22" s="685"/>
      <c r="W22" s="686"/>
    </row>
    <row r="23" spans="2:24" s="5" customFormat="1" ht="25.5" customHeight="1" x14ac:dyDescent="0.15">
      <c r="B23" s="678"/>
      <c r="C23" s="694" t="s">
        <v>14</v>
      </c>
      <c r="D23" s="694"/>
      <c r="E23" s="7" t="s">
        <v>331</v>
      </c>
      <c r="F23" s="687"/>
      <c r="G23" s="688"/>
      <c r="H23" s="688"/>
      <c r="I23" s="688"/>
      <c r="J23" s="688"/>
      <c r="K23" s="688"/>
      <c r="L23" s="689"/>
      <c r="M23" s="678"/>
      <c r="N23" s="694" t="s">
        <v>14</v>
      </c>
      <c r="O23" s="694"/>
      <c r="P23" s="7" t="s">
        <v>56</v>
      </c>
      <c r="Q23" s="684"/>
      <c r="R23" s="685"/>
      <c r="S23" s="685"/>
      <c r="T23" s="685"/>
      <c r="U23" s="685"/>
      <c r="V23" s="685"/>
      <c r="W23" s="686"/>
    </row>
    <row r="24" spans="2:24" s="5" customFormat="1" ht="25.5" customHeight="1" x14ac:dyDescent="0.15">
      <c r="B24" s="699" t="s">
        <v>35</v>
      </c>
      <c r="C24" s="699"/>
      <c r="D24" s="699"/>
      <c r="E24" s="708" t="s">
        <v>219</v>
      </c>
      <c r="F24" s="709"/>
      <c r="G24" s="710"/>
      <c r="H24" s="699" t="s">
        <v>43</v>
      </c>
      <c r="I24" s="699"/>
      <c r="J24" s="708" t="s">
        <v>86</v>
      </c>
      <c r="K24" s="709"/>
      <c r="L24" s="710"/>
      <c r="M24" s="699" t="s">
        <v>35</v>
      </c>
      <c r="N24" s="699"/>
      <c r="O24" s="699"/>
      <c r="P24" s="708" t="s">
        <v>220</v>
      </c>
      <c r="Q24" s="709"/>
      <c r="R24" s="710"/>
      <c r="S24" s="699" t="s">
        <v>43</v>
      </c>
      <c r="T24" s="699"/>
      <c r="U24" s="700" t="s">
        <v>88</v>
      </c>
      <c r="V24" s="700"/>
      <c r="W24" s="700"/>
    </row>
    <row r="25" spans="2:24" s="5" customFormat="1" ht="25.5" customHeight="1" x14ac:dyDescent="0.15">
      <c r="B25" s="381" t="s">
        <v>15</v>
      </c>
      <c r="C25" s="381"/>
      <c r="D25" s="381"/>
      <c r="E25" s="701" t="s">
        <v>110</v>
      </c>
      <c r="F25" s="701"/>
      <c r="G25" s="701"/>
      <c r="H25" s="437" t="s">
        <v>0</v>
      </c>
      <c r="I25" s="438"/>
      <c r="J25" s="702" t="s">
        <v>110</v>
      </c>
      <c r="K25" s="703"/>
      <c r="L25" s="704"/>
      <c r="M25" s="437" t="s">
        <v>15</v>
      </c>
      <c r="N25" s="438"/>
      <c r="O25" s="439"/>
      <c r="P25" s="705" t="s">
        <v>117</v>
      </c>
      <c r="Q25" s="701"/>
      <c r="R25" s="701"/>
      <c r="S25" s="706" t="s">
        <v>0</v>
      </c>
      <c r="T25" s="707"/>
      <c r="U25" s="702" t="s">
        <v>65</v>
      </c>
      <c r="V25" s="703"/>
      <c r="W25" s="704"/>
    </row>
    <row r="26" spans="2:24" s="5" customFormat="1" ht="39.75" customHeight="1" x14ac:dyDescent="0.15">
      <c r="B26" s="694" t="s">
        <v>36</v>
      </c>
      <c r="C26" s="694"/>
      <c r="D26" s="694"/>
      <c r="E26" s="695" t="s">
        <v>339</v>
      </c>
      <c r="F26" s="696"/>
      <c r="G26" s="696"/>
      <c r="H26" s="696"/>
      <c r="I26" s="696"/>
      <c r="J26" s="696"/>
      <c r="K26" s="696"/>
      <c r="L26" s="697"/>
      <c r="M26" s="694" t="s">
        <v>36</v>
      </c>
      <c r="N26" s="694"/>
      <c r="O26" s="694"/>
      <c r="P26" s="695" t="s">
        <v>297</v>
      </c>
      <c r="Q26" s="696"/>
      <c r="R26" s="696"/>
      <c r="S26" s="696"/>
      <c r="T26" s="696"/>
      <c r="U26" s="696"/>
      <c r="V26" s="696"/>
      <c r="W26" s="697"/>
    </row>
    <row r="27" spans="2:24" s="5" customFormat="1" ht="15" customHeight="1" x14ac:dyDescent="0.15">
      <c r="B27" s="3"/>
      <c r="C27" s="711" t="s">
        <v>44</v>
      </c>
      <c r="D27" s="712"/>
      <c r="E27" s="712"/>
      <c r="F27" s="712"/>
      <c r="G27" s="712"/>
      <c r="H27" s="712"/>
      <c r="I27" s="712"/>
      <c r="J27" s="712"/>
      <c r="K27" s="712"/>
      <c r="L27" s="712"/>
      <c r="M27" s="10"/>
      <c r="N27" s="10" t="s">
        <v>39</v>
      </c>
      <c r="O27" s="10"/>
      <c r="P27" s="10"/>
      <c r="Q27" s="10"/>
      <c r="R27" s="10"/>
      <c r="S27" s="10"/>
      <c r="T27" s="10"/>
      <c r="U27" s="10"/>
      <c r="V27" s="10"/>
      <c r="W27" s="10"/>
    </row>
    <row r="28" spans="2:24" s="5" customFormat="1" ht="15" customHeight="1" x14ac:dyDescent="0.15">
      <c r="B28" s="3"/>
      <c r="C28" s="713"/>
      <c r="D28" s="713"/>
      <c r="E28" s="713"/>
      <c r="F28" s="713"/>
      <c r="G28" s="713"/>
      <c r="H28" s="713"/>
      <c r="I28" s="713"/>
      <c r="J28" s="713"/>
      <c r="K28" s="713"/>
      <c r="L28" s="713"/>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2">
    <dataValidation type="list" allowBlank="1" showInputMessage="1" showErrorMessage="1" sqref="E8 E19 P8 P19" xr:uid="{40D43B2D-D0BC-4C37-97C1-B7624022C42F}">
      <formula1>INDIRECT(E7)</formula1>
    </dataValidation>
    <dataValidation type="list" allowBlank="1" showInputMessage="1" showErrorMessage="1" sqref="E7 E18 P7 P18 E9:E12 E20:E23 P9:P12 P20:P23" xr:uid="{9A1AC1D1-75A0-44F9-AEE3-C7D31888C5B9}">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16A31-C909-43C7-88C0-E69895E913CB}">
  <sheetPr codeName="Sheet33"/>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63</v>
      </c>
      <c r="R2" s="650" t="s">
        <v>38</v>
      </c>
      <c r="S2" s="650"/>
      <c r="T2" s="651" t="s">
        <v>800</v>
      </c>
      <c r="U2" s="651"/>
      <c r="V2" s="651"/>
      <c r="W2" s="651"/>
    </row>
    <row r="3" spans="2:23" ht="25.15" customHeight="1" x14ac:dyDescent="0.15">
      <c r="B3" s="652" t="s">
        <v>7</v>
      </c>
      <c r="C3" s="653"/>
      <c r="D3" s="653"/>
      <c r="E3" s="654" t="s">
        <v>106</v>
      </c>
      <c r="F3" s="655"/>
      <c r="G3" s="656"/>
      <c r="H3" s="657" t="s">
        <v>1</v>
      </c>
      <c r="I3" s="658"/>
      <c r="J3" s="659" t="s">
        <v>108</v>
      </c>
      <c r="K3" s="660"/>
      <c r="L3" s="661"/>
      <c r="M3" s="408" t="s">
        <v>45</v>
      </c>
      <c r="N3" s="409"/>
      <c r="O3" s="410"/>
      <c r="P3" s="662" t="s">
        <v>74</v>
      </c>
      <c r="Q3" s="662"/>
      <c r="R3" s="662"/>
      <c r="S3" s="408" t="s">
        <v>10</v>
      </c>
      <c r="T3" s="410"/>
      <c r="U3" s="665">
        <v>45638</v>
      </c>
      <c r="V3" s="666"/>
      <c r="W3" s="667"/>
    </row>
    <row r="4" spans="2:23" ht="25.15" customHeight="1" x14ac:dyDescent="0.15">
      <c r="B4" s="671" t="s">
        <v>2</v>
      </c>
      <c r="C4" s="672"/>
      <c r="D4" s="672"/>
      <c r="E4" s="673" t="s">
        <v>107</v>
      </c>
      <c r="F4" s="674"/>
      <c r="G4" s="675"/>
      <c r="H4" s="657" t="s">
        <v>6</v>
      </c>
      <c r="I4" s="658"/>
      <c r="J4" s="659" t="s">
        <v>109</v>
      </c>
      <c r="K4" s="660"/>
      <c r="L4" s="661"/>
      <c r="M4" s="411"/>
      <c r="N4" s="412"/>
      <c r="O4" s="413"/>
      <c r="P4" s="676" t="s">
        <v>75</v>
      </c>
      <c r="Q4" s="676"/>
      <c r="R4" s="676"/>
      <c r="S4" s="663"/>
      <c r="T4" s="664"/>
      <c r="U4" s="668"/>
      <c r="V4" s="669"/>
      <c r="W4" s="670"/>
    </row>
    <row r="5" spans="2:23" s="5" customFormat="1" ht="25.5" customHeight="1" x14ac:dyDescent="0.15">
      <c r="B5" s="677" t="s">
        <v>5</v>
      </c>
      <c r="C5" s="679" t="s">
        <v>11</v>
      </c>
      <c r="D5" s="680"/>
      <c r="E5" s="9" t="s">
        <v>97</v>
      </c>
      <c r="F5" s="681"/>
      <c r="G5" s="682"/>
      <c r="H5" s="682"/>
      <c r="I5" s="682"/>
      <c r="J5" s="682"/>
      <c r="K5" s="682"/>
      <c r="L5" s="683"/>
      <c r="M5" s="677" t="s">
        <v>5</v>
      </c>
      <c r="N5" s="679" t="s">
        <v>11</v>
      </c>
      <c r="O5" s="680"/>
      <c r="P5" s="9" t="s">
        <v>97</v>
      </c>
      <c r="Q5" s="684"/>
      <c r="R5" s="685"/>
      <c r="S5" s="685"/>
      <c r="T5" s="685"/>
      <c r="U5" s="685"/>
      <c r="V5" s="685"/>
      <c r="W5" s="686"/>
    </row>
    <row r="6" spans="2:23" s="5" customFormat="1" ht="25.5" customHeight="1" x14ac:dyDescent="0.15">
      <c r="B6" s="678"/>
      <c r="C6" s="679" t="s">
        <v>18</v>
      </c>
      <c r="D6" s="680"/>
      <c r="E6" s="8">
        <v>2</v>
      </c>
      <c r="F6" s="684"/>
      <c r="G6" s="685"/>
      <c r="H6" s="685"/>
      <c r="I6" s="685"/>
      <c r="J6" s="685"/>
      <c r="K6" s="685"/>
      <c r="L6" s="686"/>
      <c r="M6" s="678"/>
      <c r="N6" s="679" t="s">
        <v>18</v>
      </c>
      <c r="O6" s="680"/>
      <c r="P6" s="8">
        <v>3</v>
      </c>
      <c r="Q6" s="684"/>
      <c r="R6" s="685"/>
      <c r="S6" s="685"/>
      <c r="T6" s="685"/>
      <c r="U6" s="685"/>
      <c r="V6" s="685"/>
      <c r="W6" s="686"/>
    </row>
    <row r="7" spans="2:23" s="5" customFormat="1" ht="25.5" customHeight="1" x14ac:dyDescent="0.15">
      <c r="B7" s="677" t="s">
        <v>3</v>
      </c>
      <c r="C7" s="679" t="s">
        <v>9</v>
      </c>
      <c r="D7" s="680"/>
      <c r="E7" s="13" t="s">
        <v>57</v>
      </c>
      <c r="F7" s="684"/>
      <c r="G7" s="685"/>
      <c r="H7" s="685"/>
      <c r="I7" s="685"/>
      <c r="J7" s="685"/>
      <c r="K7" s="685"/>
      <c r="L7" s="686"/>
      <c r="M7" s="677" t="s">
        <v>3</v>
      </c>
      <c r="N7" s="679" t="s">
        <v>9</v>
      </c>
      <c r="O7" s="680"/>
      <c r="P7" s="13" t="s">
        <v>57</v>
      </c>
      <c r="Q7" s="684"/>
      <c r="R7" s="685"/>
      <c r="S7" s="685"/>
      <c r="T7" s="685"/>
      <c r="U7" s="685"/>
      <c r="V7" s="685"/>
      <c r="W7" s="686"/>
    </row>
    <row r="8" spans="2:23" s="5" customFormat="1" ht="25.5" customHeight="1" x14ac:dyDescent="0.15">
      <c r="B8" s="690"/>
      <c r="C8" s="679" t="s">
        <v>8</v>
      </c>
      <c r="D8" s="680"/>
      <c r="E8" s="9" t="s">
        <v>58</v>
      </c>
      <c r="F8" s="684"/>
      <c r="G8" s="685"/>
      <c r="H8" s="685"/>
      <c r="I8" s="685"/>
      <c r="J8" s="685"/>
      <c r="K8" s="685"/>
      <c r="L8" s="686"/>
      <c r="M8" s="690"/>
      <c r="N8" s="679" t="s">
        <v>8</v>
      </c>
      <c r="O8" s="680"/>
      <c r="P8" s="9" t="s">
        <v>59</v>
      </c>
      <c r="Q8" s="684"/>
      <c r="R8" s="685"/>
      <c r="S8" s="685"/>
      <c r="T8" s="685"/>
      <c r="U8" s="685"/>
      <c r="V8" s="685"/>
      <c r="W8" s="686"/>
    </row>
    <row r="9" spans="2:23" s="5" customFormat="1" ht="25.5" customHeight="1" x14ac:dyDescent="0.15">
      <c r="B9" s="691" t="s">
        <v>4</v>
      </c>
      <c r="C9" s="692"/>
      <c r="D9" s="693"/>
      <c r="E9" s="12" t="s">
        <v>47</v>
      </c>
      <c r="F9" s="684"/>
      <c r="G9" s="685"/>
      <c r="H9" s="685"/>
      <c r="I9" s="685"/>
      <c r="J9" s="685"/>
      <c r="K9" s="685"/>
      <c r="L9" s="686"/>
      <c r="M9" s="691" t="s">
        <v>4</v>
      </c>
      <c r="N9" s="692"/>
      <c r="O9" s="693"/>
      <c r="P9" s="12" t="s">
        <v>47</v>
      </c>
      <c r="Q9" s="684"/>
      <c r="R9" s="685"/>
      <c r="S9" s="685"/>
      <c r="T9" s="685"/>
      <c r="U9" s="685"/>
      <c r="V9" s="685"/>
      <c r="W9" s="686"/>
    </row>
    <row r="10" spans="2:23" s="5" customFormat="1" ht="25.5" customHeight="1" x14ac:dyDescent="0.15">
      <c r="B10" s="677" t="s">
        <v>13</v>
      </c>
      <c r="C10" s="691" t="s">
        <v>34</v>
      </c>
      <c r="D10" s="693"/>
      <c r="E10" s="8" t="s">
        <v>54</v>
      </c>
      <c r="F10" s="684"/>
      <c r="G10" s="685"/>
      <c r="H10" s="685"/>
      <c r="I10" s="685"/>
      <c r="J10" s="685"/>
      <c r="K10" s="685"/>
      <c r="L10" s="686"/>
      <c r="M10" s="677" t="s">
        <v>13</v>
      </c>
      <c r="N10" s="691" t="s">
        <v>34</v>
      </c>
      <c r="O10" s="693"/>
      <c r="P10" s="8" t="s">
        <v>54</v>
      </c>
      <c r="Q10" s="684"/>
      <c r="R10" s="685"/>
      <c r="S10" s="685"/>
      <c r="T10" s="685"/>
      <c r="U10" s="685"/>
      <c r="V10" s="685"/>
      <c r="W10" s="686"/>
    </row>
    <row r="11" spans="2:23" s="5" customFormat="1" ht="25.5" customHeight="1" x14ac:dyDescent="0.15">
      <c r="B11" s="690"/>
      <c r="C11" s="691" t="s">
        <v>12</v>
      </c>
      <c r="D11" s="693"/>
      <c r="E11" s="7"/>
      <c r="F11" s="684"/>
      <c r="G11" s="685"/>
      <c r="H11" s="685"/>
      <c r="I11" s="685"/>
      <c r="J11" s="685"/>
      <c r="K11" s="685"/>
      <c r="L11" s="686"/>
      <c r="M11" s="690"/>
      <c r="N11" s="691" t="s">
        <v>12</v>
      </c>
      <c r="O11" s="693"/>
      <c r="P11" s="7"/>
      <c r="Q11" s="684"/>
      <c r="R11" s="685"/>
      <c r="S11" s="685"/>
      <c r="T11" s="685"/>
      <c r="U11" s="685"/>
      <c r="V11" s="685"/>
      <c r="W11" s="686"/>
    </row>
    <row r="12" spans="2:23" s="5" customFormat="1" ht="25.5" customHeight="1" x14ac:dyDescent="0.15">
      <c r="B12" s="678"/>
      <c r="C12" s="694" t="s">
        <v>14</v>
      </c>
      <c r="D12" s="694"/>
      <c r="E12" s="7" t="s">
        <v>55</v>
      </c>
      <c r="F12" s="687"/>
      <c r="G12" s="688"/>
      <c r="H12" s="688"/>
      <c r="I12" s="688"/>
      <c r="J12" s="688"/>
      <c r="K12" s="688"/>
      <c r="L12" s="689"/>
      <c r="M12" s="678"/>
      <c r="N12" s="694" t="s">
        <v>14</v>
      </c>
      <c r="O12" s="694"/>
      <c r="P12" s="7" t="s">
        <v>55</v>
      </c>
      <c r="Q12" s="684"/>
      <c r="R12" s="685"/>
      <c r="S12" s="685"/>
      <c r="T12" s="685"/>
      <c r="U12" s="685"/>
      <c r="V12" s="685"/>
      <c r="W12" s="686"/>
    </row>
    <row r="13" spans="2:23" s="5" customFormat="1" ht="25.5" customHeight="1" x14ac:dyDescent="0.15">
      <c r="B13" s="699" t="s">
        <v>35</v>
      </c>
      <c r="C13" s="699"/>
      <c r="D13" s="699"/>
      <c r="E13" s="708" t="s">
        <v>221</v>
      </c>
      <c r="F13" s="709"/>
      <c r="G13" s="710"/>
      <c r="H13" s="699" t="s">
        <v>43</v>
      </c>
      <c r="I13" s="699"/>
      <c r="J13" s="700" t="s">
        <v>222</v>
      </c>
      <c r="K13" s="700"/>
      <c r="L13" s="700"/>
      <c r="M13" s="699" t="s">
        <v>35</v>
      </c>
      <c r="N13" s="699"/>
      <c r="O13" s="699"/>
      <c r="P13" s="708" t="s">
        <v>223</v>
      </c>
      <c r="Q13" s="709"/>
      <c r="R13" s="710"/>
      <c r="S13" s="699" t="s">
        <v>43</v>
      </c>
      <c r="T13" s="699"/>
      <c r="U13" s="700" t="s">
        <v>224</v>
      </c>
      <c r="V13" s="700"/>
      <c r="W13" s="700"/>
    </row>
    <row r="14" spans="2:23" s="5" customFormat="1" ht="25.5" customHeight="1" x14ac:dyDescent="0.15">
      <c r="B14" s="381" t="s">
        <v>15</v>
      </c>
      <c r="C14" s="381"/>
      <c r="D14" s="381"/>
      <c r="E14" s="701" t="s">
        <v>112</v>
      </c>
      <c r="F14" s="701"/>
      <c r="G14" s="701"/>
      <c r="H14" s="437" t="s">
        <v>0</v>
      </c>
      <c r="I14" s="438"/>
      <c r="J14" s="702" t="s">
        <v>66</v>
      </c>
      <c r="K14" s="703"/>
      <c r="L14" s="704"/>
      <c r="M14" s="437" t="s">
        <v>15</v>
      </c>
      <c r="N14" s="438"/>
      <c r="O14" s="439"/>
      <c r="P14" s="705" t="s">
        <v>112</v>
      </c>
      <c r="Q14" s="701"/>
      <c r="R14" s="701"/>
      <c r="S14" s="706" t="s">
        <v>0</v>
      </c>
      <c r="T14" s="707"/>
      <c r="U14" s="702" t="s">
        <v>66</v>
      </c>
      <c r="V14" s="703"/>
      <c r="W14" s="704"/>
    </row>
    <row r="15" spans="2:23" s="5" customFormat="1" ht="39.75" customHeight="1" x14ac:dyDescent="0.15">
      <c r="B15" s="694" t="s">
        <v>36</v>
      </c>
      <c r="C15" s="694"/>
      <c r="D15" s="694"/>
      <c r="E15" s="695" t="s">
        <v>317</v>
      </c>
      <c r="F15" s="696"/>
      <c r="G15" s="696"/>
      <c r="H15" s="696"/>
      <c r="I15" s="696"/>
      <c r="J15" s="696"/>
      <c r="K15" s="696"/>
      <c r="L15" s="697"/>
      <c r="M15" s="694" t="s">
        <v>36</v>
      </c>
      <c r="N15" s="694"/>
      <c r="O15" s="694"/>
      <c r="P15" s="695" t="s">
        <v>318</v>
      </c>
      <c r="Q15" s="696"/>
      <c r="R15" s="696"/>
      <c r="S15" s="696"/>
      <c r="T15" s="696"/>
      <c r="U15" s="696"/>
      <c r="V15" s="696"/>
      <c r="W15" s="697"/>
    </row>
    <row r="16" spans="2:23" s="5" customFormat="1" ht="25.5" customHeight="1" x14ac:dyDescent="0.15">
      <c r="B16" s="698" t="s">
        <v>5</v>
      </c>
      <c r="C16" s="698" t="s">
        <v>11</v>
      </c>
      <c r="D16" s="698"/>
      <c r="E16" s="9" t="s">
        <v>97</v>
      </c>
      <c r="F16" s="681"/>
      <c r="G16" s="682"/>
      <c r="H16" s="682"/>
      <c r="I16" s="682"/>
      <c r="J16" s="682"/>
      <c r="K16" s="682"/>
      <c r="L16" s="683"/>
      <c r="M16" s="698" t="s">
        <v>5</v>
      </c>
      <c r="N16" s="698" t="s">
        <v>11</v>
      </c>
      <c r="O16" s="698"/>
      <c r="P16" s="9" t="s">
        <v>97</v>
      </c>
      <c r="Q16" s="684"/>
      <c r="R16" s="685"/>
      <c r="S16" s="685"/>
      <c r="T16" s="685"/>
      <c r="U16" s="685"/>
      <c r="V16" s="685"/>
      <c r="W16" s="686"/>
    </row>
    <row r="17" spans="2:24" s="5" customFormat="1" ht="25.5" customHeight="1" x14ac:dyDescent="0.15">
      <c r="B17" s="698"/>
      <c r="C17" s="698" t="s">
        <v>18</v>
      </c>
      <c r="D17" s="698"/>
      <c r="E17" s="8">
        <v>4</v>
      </c>
      <c r="F17" s="684"/>
      <c r="G17" s="685"/>
      <c r="H17" s="685"/>
      <c r="I17" s="685"/>
      <c r="J17" s="685"/>
      <c r="K17" s="685"/>
      <c r="L17" s="686"/>
      <c r="M17" s="698"/>
      <c r="N17" s="698" t="s">
        <v>18</v>
      </c>
      <c r="O17" s="698"/>
      <c r="P17" s="8">
        <v>5</v>
      </c>
      <c r="Q17" s="684"/>
      <c r="R17" s="685"/>
      <c r="S17" s="685"/>
      <c r="T17" s="685"/>
      <c r="U17" s="685"/>
      <c r="V17" s="685"/>
      <c r="W17" s="686"/>
    </row>
    <row r="18" spans="2:24" s="5" customFormat="1" ht="25.5" customHeight="1" x14ac:dyDescent="0.15">
      <c r="B18" s="698" t="s">
        <v>3</v>
      </c>
      <c r="C18" s="698" t="s">
        <v>9</v>
      </c>
      <c r="D18" s="698"/>
      <c r="E18" s="13" t="s">
        <v>57</v>
      </c>
      <c r="F18" s="684"/>
      <c r="G18" s="685"/>
      <c r="H18" s="685"/>
      <c r="I18" s="685"/>
      <c r="J18" s="685"/>
      <c r="K18" s="685"/>
      <c r="L18" s="686"/>
      <c r="M18" s="698" t="s">
        <v>3</v>
      </c>
      <c r="N18" s="698" t="s">
        <v>9</v>
      </c>
      <c r="O18" s="698"/>
      <c r="P18" s="13" t="s">
        <v>57</v>
      </c>
      <c r="Q18" s="684"/>
      <c r="R18" s="685"/>
      <c r="S18" s="685"/>
      <c r="T18" s="685"/>
      <c r="U18" s="685"/>
      <c r="V18" s="685"/>
      <c r="W18" s="686"/>
    </row>
    <row r="19" spans="2:24" s="5" customFormat="1" ht="25.5" customHeight="1" x14ac:dyDescent="0.15">
      <c r="B19" s="698"/>
      <c r="C19" s="698" t="s">
        <v>8</v>
      </c>
      <c r="D19" s="698"/>
      <c r="E19" s="9" t="s">
        <v>59</v>
      </c>
      <c r="F19" s="684"/>
      <c r="G19" s="685"/>
      <c r="H19" s="685"/>
      <c r="I19" s="685"/>
      <c r="J19" s="685"/>
      <c r="K19" s="685"/>
      <c r="L19" s="686"/>
      <c r="M19" s="698"/>
      <c r="N19" s="698" t="s">
        <v>8</v>
      </c>
      <c r="O19" s="698"/>
      <c r="P19" s="9" t="s">
        <v>59</v>
      </c>
      <c r="Q19" s="684"/>
      <c r="R19" s="685"/>
      <c r="S19" s="685"/>
      <c r="T19" s="685"/>
      <c r="U19" s="685"/>
      <c r="V19" s="685"/>
      <c r="W19" s="686"/>
    </row>
    <row r="20" spans="2:24" s="5" customFormat="1" ht="25.5" customHeight="1" x14ac:dyDescent="0.15">
      <c r="B20" s="694" t="s">
        <v>4</v>
      </c>
      <c r="C20" s="694"/>
      <c r="D20" s="694"/>
      <c r="E20" s="12" t="s">
        <v>49</v>
      </c>
      <c r="F20" s="684"/>
      <c r="G20" s="685"/>
      <c r="H20" s="685"/>
      <c r="I20" s="685"/>
      <c r="J20" s="685"/>
      <c r="K20" s="685"/>
      <c r="L20" s="686"/>
      <c r="M20" s="694" t="s">
        <v>4</v>
      </c>
      <c r="N20" s="694"/>
      <c r="O20" s="694"/>
      <c r="P20" s="12" t="s">
        <v>51</v>
      </c>
      <c r="Q20" s="684"/>
      <c r="R20" s="685"/>
      <c r="S20" s="685"/>
      <c r="T20" s="685"/>
      <c r="U20" s="685"/>
      <c r="V20" s="685"/>
      <c r="W20" s="686"/>
    </row>
    <row r="21" spans="2:24" s="5" customFormat="1" ht="25.5" customHeight="1" x14ac:dyDescent="0.15">
      <c r="B21" s="677" t="s">
        <v>13</v>
      </c>
      <c r="C21" s="694" t="s">
        <v>34</v>
      </c>
      <c r="D21" s="694"/>
      <c r="E21" s="8" t="s">
        <v>49</v>
      </c>
      <c r="F21" s="684"/>
      <c r="G21" s="685"/>
      <c r="H21" s="685"/>
      <c r="I21" s="685"/>
      <c r="J21" s="685"/>
      <c r="K21" s="685"/>
      <c r="L21" s="686"/>
      <c r="M21" s="677" t="s">
        <v>13</v>
      </c>
      <c r="N21" s="694" t="s">
        <v>34</v>
      </c>
      <c r="O21" s="694"/>
      <c r="P21" s="8" t="s">
        <v>54</v>
      </c>
      <c r="Q21" s="684"/>
      <c r="R21" s="685"/>
      <c r="S21" s="685"/>
      <c r="T21" s="685"/>
      <c r="U21" s="685"/>
      <c r="V21" s="685"/>
      <c r="W21" s="686"/>
    </row>
    <row r="22" spans="2:24" s="5" customFormat="1" ht="25.5" customHeight="1" x14ac:dyDescent="0.15">
      <c r="B22" s="690"/>
      <c r="C22" s="694" t="s">
        <v>12</v>
      </c>
      <c r="D22" s="694"/>
      <c r="E22" s="7"/>
      <c r="F22" s="684"/>
      <c r="G22" s="685"/>
      <c r="H22" s="685"/>
      <c r="I22" s="685"/>
      <c r="J22" s="685"/>
      <c r="K22" s="685"/>
      <c r="L22" s="686"/>
      <c r="M22" s="690"/>
      <c r="N22" s="694" t="s">
        <v>12</v>
      </c>
      <c r="O22" s="694"/>
      <c r="P22" s="7"/>
      <c r="Q22" s="684"/>
      <c r="R22" s="685"/>
      <c r="S22" s="685"/>
      <c r="T22" s="685"/>
      <c r="U22" s="685"/>
      <c r="V22" s="685"/>
      <c r="W22" s="686"/>
    </row>
    <row r="23" spans="2:24" s="5" customFormat="1" ht="25.5" customHeight="1" x14ac:dyDescent="0.15">
      <c r="B23" s="678"/>
      <c r="C23" s="694" t="s">
        <v>14</v>
      </c>
      <c r="D23" s="694"/>
      <c r="E23" s="7" t="s">
        <v>56</v>
      </c>
      <c r="F23" s="687"/>
      <c r="G23" s="688"/>
      <c r="H23" s="688"/>
      <c r="I23" s="688"/>
      <c r="J23" s="688"/>
      <c r="K23" s="688"/>
      <c r="L23" s="689"/>
      <c r="M23" s="678"/>
      <c r="N23" s="694" t="s">
        <v>14</v>
      </c>
      <c r="O23" s="694"/>
      <c r="P23" s="7" t="s">
        <v>56</v>
      </c>
      <c r="Q23" s="684"/>
      <c r="R23" s="685"/>
      <c r="S23" s="685"/>
      <c r="T23" s="685"/>
      <c r="U23" s="685"/>
      <c r="V23" s="685"/>
      <c r="W23" s="686"/>
    </row>
    <row r="24" spans="2:24" s="5" customFormat="1" ht="25.5" customHeight="1" x14ac:dyDescent="0.15">
      <c r="B24" s="699" t="s">
        <v>35</v>
      </c>
      <c r="C24" s="699"/>
      <c r="D24" s="699"/>
      <c r="E24" s="708" t="s">
        <v>225</v>
      </c>
      <c r="F24" s="709"/>
      <c r="G24" s="710"/>
      <c r="H24" s="699" t="s">
        <v>43</v>
      </c>
      <c r="I24" s="699"/>
      <c r="J24" s="708" t="s">
        <v>88</v>
      </c>
      <c r="K24" s="709"/>
      <c r="L24" s="710"/>
      <c r="M24" s="699" t="s">
        <v>35</v>
      </c>
      <c r="N24" s="699"/>
      <c r="O24" s="699"/>
      <c r="P24" s="708" t="s">
        <v>94</v>
      </c>
      <c r="Q24" s="709"/>
      <c r="R24" s="710"/>
      <c r="S24" s="699" t="s">
        <v>43</v>
      </c>
      <c r="T24" s="699"/>
      <c r="U24" s="700" t="s">
        <v>95</v>
      </c>
      <c r="V24" s="700"/>
      <c r="W24" s="700"/>
    </row>
    <row r="25" spans="2:24" s="5" customFormat="1" ht="25.5" customHeight="1" x14ac:dyDescent="0.15">
      <c r="B25" s="381" t="s">
        <v>15</v>
      </c>
      <c r="C25" s="381"/>
      <c r="D25" s="381"/>
      <c r="E25" s="701" t="s">
        <v>117</v>
      </c>
      <c r="F25" s="701"/>
      <c r="G25" s="701"/>
      <c r="H25" s="437" t="s">
        <v>0</v>
      </c>
      <c r="I25" s="438"/>
      <c r="J25" s="702" t="s">
        <v>65</v>
      </c>
      <c r="K25" s="703"/>
      <c r="L25" s="704"/>
      <c r="M25" s="437" t="s">
        <v>15</v>
      </c>
      <c r="N25" s="438"/>
      <c r="O25" s="439"/>
      <c r="P25" s="705" t="s">
        <v>117</v>
      </c>
      <c r="Q25" s="701"/>
      <c r="R25" s="701"/>
      <c r="S25" s="706" t="s">
        <v>0</v>
      </c>
      <c r="T25" s="707"/>
      <c r="U25" s="702" t="s">
        <v>65</v>
      </c>
      <c r="V25" s="703"/>
      <c r="W25" s="704"/>
    </row>
    <row r="26" spans="2:24" s="5" customFormat="1" ht="39.75" customHeight="1" x14ac:dyDescent="0.15">
      <c r="B26" s="694" t="s">
        <v>36</v>
      </c>
      <c r="C26" s="694"/>
      <c r="D26" s="694"/>
      <c r="E26" s="695" t="s">
        <v>273</v>
      </c>
      <c r="F26" s="696"/>
      <c r="G26" s="696"/>
      <c r="H26" s="696"/>
      <c r="I26" s="696"/>
      <c r="J26" s="696"/>
      <c r="K26" s="696"/>
      <c r="L26" s="697"/>
      <c r="M26" s="694" t="s">
        <v>36</v>
      </c>
      <c r="N26" s="694"/>
      <c r="O26" s="694"/>
      <c r="P26" s="695" t="s">
        <v>284</v>
      </c>
      <c r="Q26" s="696"/>
      <c r="R26" s="696"/>
      <c r="S26" s="696"/>
      <c r="T26" s="696"/>
      <c r="U26" s="696"/>
      <c r="V26" s="696"/>
      <c r="W26" s="697"/>
    </row>
    <row r="27" spans="2:24" s="5" customFormat="1" ht="15" customHeight="1" x14ac:dyDescent="0.15">
      <c r="B27" s="3"/>
      <c r="C27" s="711" t="s">
        <v>44</v>
      </c>
      <c r="D27" s="712"/>
      <c r="E27" s="712"/>
      <c r="F27" s="712"/>
      <c r="G27" s="712"/>
      <c r="H27" s="712"/>
      <c r="I27" s="712"/>
      <c r="J27" s="712"/>
      <c r="K27" s="712"/>
      <c r="L27" s="712"/>
      <c r="M27" s="10"/>
      <c r="N27" s="10" t="s">
        <v>39</v>
      </c>
      <c r="O27" s="10"/>
      <c r="P27" s="10"/>
      <c r="Q27" s="10"/>
      <c r="R27" s="10"/>
      <c r="S27" s="10"/>
      <c r="T27" s="10"/>
      <c r="U27" s="10"/>
      <c r="V27" s="10"/>
      <c r="W27" s="10"/>
    </row>
    <row r="28" spans="2:24" s="5" customFormat="1" ht="15" customHeight="1" x14ac:dyDescent="0.15">
      <c r="B28" s="3"/>
      <c r="C28" s="713"/>
      <c r="D28" s="713"/>
      <c r="E28" s="713"/>
      <c r="F28" s="713"/>
      <c r="G28" s="713"/>
      <c r="H28" s="713"/>
      <c r="I28" s="713"/>
      <c r="J28" s="713"/>
      <c r="K28" s="713"/>
      <c r="L28" s="713"/>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2">
    <dataValidation type="list" allowBlank="1" showInputMessage="1" showErrorMessage="1" sqref="E8 E19 P8 P19" xr:uid="{59C49860-67EB-4689-B2BD-70540B8C7098}">
      <formula1>INDIRECT(E7)</formula1>
    </dataValidation>
    <dataValidation type="list" allowBlank="1" showInputMessage="1" showErrorMessage="1" sqref="E7 E18 P7 P18 E9:E12 E20:E23 P9:P12 P20:P23" xr:uid="{1BF8E380-954C-46F7-8E3D-523D955E11FB}">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B46DB-7BC0-4DA8-AD60-8B5E84F4B8CC}">
  <sheetPr codeName="Sheet34"/>
  <dimension ref="B1:X31"/>
  <sheetViews>
    <sheetView showGridLines="0" showZeros="0" view="pageBreakPreview" zoomScale="85" zoomScaleNormal="70" zoomScaleSheetLayoutView="85" workbookViewId="0">
      <selection activeCell="E16" sqref="E16"/>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63</v>
      </c>
      <c r="R2" s="650" t="s">
        <v>38</v>
      </c>
      <c r="S2" s="650"/>
      <c r="T2" s="651" t="s">
        <v>800</v>
      </c>
      <c r="U2" s="651"/>
      <c r="V2" s="651"/>
      <c r="W2" s="651"/>
    </row>
    <row r="3" spans="2:23" ht="25.15" customHeight="1" x14ac:dyDescent="0.15">
      <c r="B3" s="652" t="s">
        <v>7</v>
      </c>
      <c r="C3" s="653"/>
      <c r="D3" s="653"/>
      <c r="E3" s="654" t="s">
        <v>106</v>
      </c>
      <c r="F3" s="655"/>
      <c r="G3" s="656"/>
      <c r="H3" s="657" t="s">
        <v>1</v>
      </c>
      <c r="I3" s="658"/>
      <c r="J3" s="659" t="s">
        <v>108</v>
      </c>
      <c r="K3" s="660"/>
      <c r="L3" s="661"/>
      <c r="M3" s="408" t="s">
        <v>45</v>
      </c>
      <c r="N3" s="409"/>
      <c r="O3" s="410"/>
      <c r="P3" s="662" t="s">
        <v>74</v>
      </c>
      <c r="Q3" s="662"/>
      <c r="R3" s="662"/>
      <c r="S3" s="408" t="s">
        <v>10</v>
      </c>
      <c r="T3" s="410"/>
      <c r="U3" s="665">
        <v>45638</v>
      </c>
      <c r="V3" s="666"/>
      <c r="W3" s="667"/>
    </row>
    <row r="4" spans="2:23" ht="25.15" customHeight="1" x14ac:dyDescent="0.15">
      <c r="B4" s="671" t="s">
        <v>2</v>
      </c>
      <c r="C4" s="672"/>
      <c r="D4" s="672"/>
      <c r="E4" s="673" t="s">
        <v>107</v>
      </c>
      <c r="F4" s="674"/>
      <c r="G4" s="675"/>
      <c r="H4" s="657" t="s">
        <v>6</v>
      </c>
      <c r="I4" s="658"/>
      <c r="J4" s="659" t="s">
        <v>109</v>
      </c>
      <c r="K4" s="660"/>
      <c r="L4" s="661"/>
      <c r="M4" s="411"/>
      <c r="N4" s="412"/>
      <c r="O4" s="413"/>
      <c r="P4" s="676" t="s">
        <v>75</v>
      </c>
      <c r="Q4" s="676"/>
      <c r="R4" s="676"/>
      <c r="S4" s="663"/>
      <c r="T4" s="664"/>
      <c r="U4" s="668"/>
      <c r="V4" s="669"/>
      <c r="W4" s="670"/>
    </row>
    <row r="5" spans="2:23" s="5" customFormat="1" ht="25.5" customHeight="1" x14ac:dyDescent="0.15">
      <c r="B5" s="677" t="s">
        <v>5</v>
      </c>
      <c r="C5" s="679" t="s">
        <v>11</v>
      </c>
      <c r="D5" s="680"/>
      <c r="E5" s="9" t="s">
        <v>97</v>
      </c>
      <c r="F5" s="681"/>
      <c r="G5" s="682"/>
      <c r="H5" s="682"/>
      <c r="I5" s="682"/>
      <c r="J5" s="682"/>
      <c r="K5" s="682"/>
      <c r="L5" s="683"/>
      <c r="M5" s="677" t="s">
        <v>5</v>
      </c>
      <c r="N5" s="679" t="s">
        <v>11</v>
      </c>
      <c r="O5" s="680"/>
      <c r="P5" s="9" t="s">
        <v>99</v>
      </c>
      <c r="Q5" s="684"/>
      <c r="R5" s="685"/>
      <c r="S5" s="685"/>
      <c r="T5" s="685"/>
      <c r="U5" s="685"/>
      <c r="V5" s="685"/>
      <c r="W5" s="686"/>
    </row>
    <row r="6" spans="2:23" s="5" customFormat="1" ht="25.5" customHeight="1" x14ac:dyDescent="0.15">
      <c r="B6" s="678"/>
      <c r="C6" s="679" t="s">
        <v>18</v>
      </c>
      <c r="D6" s="680"/>
      <c r="E6" s="8">
        <v>6</v>
      </c>
      <c r="F6" s="684"/>
      <c r="G6" s="685"/>
      <c r="H6" s="685"/>
      <c r="I6" s="685"/>
      <c r="J6" s="685"/>
      <c r="K6" s="685"/>
      <c r="L6" s="686"/>
      <c r="M6" s="678"/>
      <c r="N6" s="679" t="s">
        <v>18</v>
      </c>
      <c r="O6" s="680"/>
      <c r="P6" s="8">
        <v>1</v>
      </c>
      <c r="Q6" s="684"/>
      <c r="R6" s="685"/>
      <c r="S6" s="685"/>
      <c r="T6" s="685"/>
      <c r="U6" s="685"/>
      <c r="V6" s="685"/>
      <c r="W6" s="686"/>
    </row>
    <row r="7" spans="2:23" s="5" customFormat="1" ht="25.5" customHeight="1" x14ac:dyDescent="0.15">
      <c r="B7" s="677" t="s">
        <v>3</v>
      </c>
      <c r="C7" s="679" t="s">
        <v>9</v>
      </c>
      <c r="D7" s="680"/>
      <c r="E7" s="13" t="s">
        <v>67</v>
      </c>
      <c r="F7" s="684"/>
      <c r="G7" s="685"/>
      <c r="H7" s="685"/>
      <c r="I7" s="685"/>
      <c r="J7" s="685"/>
      <c r="K7" s="685"/>
      <c r="L7" s="686"/>
      <c r="M7" s="677" t="s">
        <v>3</v>
      </c>
      <c r="N7" s="679" t="s">
        <v>9</v>
      </c>
      <c r="O7" s="680"/>
      <c r="P7" s="13" t="s">
        <v>57</v>
      </c>
      <c r="Q7" s="684"/>
      <c r="R7" s="685"/>
      <c r="S7" s="685"/>
      <c r="T7" s="685"/>
      <c r="U7" s="685"/>
      <c r="V7" s="685"/>
      <c r="W7" s="686"/>
    </row>
    <row r="8" spans="2:23" s="5" customFormat="1" ht="25.5" customHeight="1" x14ac:dyDescent="0.15">
      <c r="B8" s="690"/>
      <c r="C8" s="679" t="s">
        <v>8</v>
      </c>
      <c r="D8" s="680"/>
      <c r="E8" s="9" t="s">
        <v>71</v>
      </c>
      <c r="F8" s="684"/>
      <c r="G8" s="685"/>
      <c r="H8" s="685"/>
      <c r="I8" s="685"/>
      <c r="J8" s="685"/>
      <c r="K8" s="685"/>
      <c r="L8" s="686"/>
      <c r="M8" s="690"/>
      <c r="N8" s="679" t="s">
        <v>8</v>
      </c>
      <c r="O8" s="680"/>
      <c r="P8" s="9" t="s">
        <v>62</v>
      </c>
      <c r="Q8" s="684"/>
      <c r="R8" s="685"/>
      <c r="S8" s="685"/>
      <c r="T8" s="685"/>
      <c r="U8" s="685"/>
      <c r="V8" s="685"/>
      <c r="W8" s="686"/>
    </row>
    <row r="9" spans="2:23" s="5" customFormat="1" ht="25.5" customHeight="1" x14ac:dyDescent="0.15">
      <c r="B9" s="691" t="s">
        <v>4</v>
      </c>
      <c r="C9" s="692"/>
      <c r="D9" s="693"/>
      <c r="E9" s="12" t="s">
        <v>50</v>
      </c>
      <c r="F9" s="684"/>
      <c r="G9" s="685"/>
      <c r="H9" s="685"/>
      <c r="I9" s="685"/>
      <c r="J9" s="685"/>
      <c r="K9" s="685"/>
      <c r="L9" s="686"/>
      <c r="M9" s="691" t="s">
        <v>4</v>
      </c>
      <c r="N9" s="692"/>
      <c r="O9" s="693"/>
      <c r="P9" s="12" t="s">
        <v>49</v>
      </c>
      <c r="Q9" s="684"/>
      <c r="R9" s="685"/>
      <c r="S9" s="685"/>
      <c r="T9" s="685"/>
      <c r="U9" s="685"/>
      <c r="V9" s="685"/>
      <c r="W9" s="686"/>
    </row>
    <row r="10" spans="2:23" s="5" customFormat="1" ht="25.5" customHeight="1" x14ac:dyDescent="0.15">
      <c r="B10" s="677" t="s">
        <v>13</v>
      </c>
      <c r="C10" s="691" t="s">
        <v>34</v>
      </c>
      <c r="D10" s="693"/>
      <c r="E10" s="8" t="s">
        <v>49</v>
      </c>
      <c r="F10" s="684"/>
      <c r="G10" s="685"/>
      <c r="H10" s="685"/>
      <c r="I10" s="685"/>
      <c r="J10" s="685"/>
      <c r="K10" s="685"/>
      <c r="L10" s="686"/>
      <c r="M10" s="677" t="s">
        <v>13</v>
      </c>
      <c r="N10" s="691" t="s">
        <v>34</v>
      </c>
      <c r="O10" s="693"/>
      <c r="P10" s="8" t="s">
        <v>49</v>
      </c>
      <c r="Q10" s="684"/>
      <c r="R10" s="685"/>
      <c r="S10" s="685"/>
      <c r="T10" s="685"/>
      <c r="U10" s="685"/>
      <c r="V10" s="685"/>
      <c r="W10" s="686"/>
    </row>
    <row r="11" spans="2:23" s="5" customFormat="1" ht="25.5" customHeight="1" x14ac:dyDescent="0.15">
      <c r="B11" s="690"/>
      <c r="C11" s="691" t="s">
        <v>12</v>
      </c>
      <c r="D11" s="693"/>
      <c r="E11" s="7"/>
      <c r="F11" s="684"/>
      <c r="G11" s="685"/>
      <c r="H11" s="685"/>
      <c r="I11" s="685"/>
      <c r="J11" s="685"/>
      <c r="K11" s="685"/>
      <c r="L11" s="686"/>
      <c r="M11" s="690"/>
      <c r="N11" s="691" t="s">
        <v>12</v>
      </c>
      <c r="O11" s="693"/>
      <c r="P11" s="7"/>
      <c r="Q11" s="684"/>
      <c r="R11" s="685"/>
      <c r="S11" s="685"/>
      <c r="T11" s="685"/>
      <c r="U11" s="685"/>
      <c r="V11" s="685"/>
      <c r="W11" s="686"/>
    </row>
    <row r="12" spans="2:23" s="5" customFormat="1" ht="25.5" customHeight="1" x14ac:dyDescent="0.15">
      <c r="B12" s="678"/>
      <c r="C12" s="694" t="s">
        <v>14</v>
      </c>
      <c r="D12" s="694"/>
      <c r="E12" s="7" t="s">
        <v>331</v>
      </c>
      <c r="F12" s="687"/>
      <c r="G12" s="688"/>
      <c r="H12" s="688"/>
      <c r="I12" s="688"/>
      <c r="J12" s="688"/>
      <c r="K12" s="688"/>
      <c r="L12" s="689"/>
      <c r="M12" s="678"/>
      <c r="N12" s="694" t="s">
        <v>14</v>
      </c>
      <c r="O12" s="694"/>
      <c r="P12" s="7" t="s">
        <v>56</v>
      </c>
      <c r="Q12" s="684"/>
      <c r="R12" s="685"/>
      <c r="S12" s="685"/>
      <c r="T12" s="685"/>
      <c r="U12" s="685"/>
      <c r="V12" s="685"/>
      <c r="W12" s="686"/>
    </row>
    <row r="13" spans="2:23" s="5" customFormat="1" ht="25.5" customHeight="1" x14ac:dyDescent="0.15">
      <c r="B13" s="699" t="s">
        <v>35</v>
      </c>
      <c r="C13" s="699"/>
      <c r="D13" s="699"/>
      <c r="E13" s="708" t="s">
        <v>204</v>
      </c>
      <c r="F13" s="709"/>
      <c r="G13" s="710"/>
      <c r="H13" s="699" t="s">
        <v>43</v>
      </c>
      <c r="I13" s="699"/>
      <c r="J13" s="700" t="s">
        <v>86</v>
      </c>
      <c r="K13" s="700"/>
      <c r="L13" s="700"/>
      <c r="M13" s="699" t="s">
        <v>35</v>
      </c>
      <c r="N13" s="699"/>
      <c r="O13" s="699"/>
      <c r="P13" s="708" t="s">
        <v>226</v>
      </c>
      <c r="Q13" s="709"/>
      <c r="R13" s="710"/>
      <c r="S13" s="699" t="s">
        <v>43</v>
      </c>
      <c r="T13" s="699"/>
      <c r="U13" s="700" t="s">
        <v>88</v>
      </c>
      <c r="V13" s="700"/>
      <c r="W13" s="700"/>
    </row>
    <row r="14" spans="2:23" s="5" customFormat="1" ht="25.5" customHeight="1" x14ac:dyDescent="0.15">
      <c r="B14" s="381" t="s">
        <v>15</v>
      </c>
      <c r="C14" s="381"/>
      <c r="D14" s="381"/>
      <c r="E14" s="701" t="s">
        <v>110</v>
      </c>
      <c r="F14" s="701"/>
      <c r="G14" s="701"/>
      <c r="H14" s="437" t="s">
        <v>0</v>
      </c>
      <c r="I14" s="438"/>
      <c r="J14" s="702" t="s">
        <v>110</v>
      </c>
      <c r="K14" s="703"/>
      <c r="L14" s="704"/>
      <c r="M14" s="437" t="s">
        <v>15</v>
      </c>
      <c r="N14" s="438"/>
      <c r="O14" s="439"/>
      <c r="P14" s="705" t="s">
        <v>117</v>
      </c>
      <c r="Q14" s="701"/>
      <c r="R14" s="701"/>
      <c r="S14" s="706" t="s">
        <v>0</v>
      </c>
      <c r="T14" s="707"/>
      <c r="U14" s="702" t="s">
        <v>65</v>
      </c>
      <c r="V14" s="703"/>
      <c r="W14" s="704"/>
    </row>
    <row r="15" spans="2:23" s="5" customFormat="1" ht="39.75" customHeight="1" x14ac:dyDescent="0.15">
      <c r="B15" s="694" t="s">
        <v>36</v>
      </c>
      <c r="C15" s="694"/>
      <c r="D15" s="694"/>
      <c r="E15" s="695" t="s">
        <v>340</v>
      </c>
      <c r="F15" s="696"/>
      <c r="G15" s="696"/>
      <c r="H15" s="696"/>
      <c r="I15" s="696"/>
      <c r="J15" s="696"/>
      <c r="K15" s="696"/>
      <c r="L15" s="697"/>
      <c r="M15" s="694" t="s">
        <v>36</v>
      </c>
      <c r="N15" s="694"/>
      <c r="O15" s="694"/>
      <c r="P15" s="695" t="s">
        <v>266</v>
      </c>
      <c r="Q15" s="696"/>
      <c r="R15" s="696"/>
      <c r="S15" s="696"/>
      <c r="T15" s="696"/>
      <c r="U15" s="696"/>
      <c r="V15" s="696"/>
      <c r="W15" s="697"/>
    </row>
    <row r="16" spans="2:23" s="5" customFormat="1" ht="25.5" customHeight="1" x14ac:dyDescent="0.15">
      <c r="B16" s="698" t="s">
        <v>5</v>
      </c>
      <c r="C16" s="698" t="s">
        <v>11</v>
      </c>
      <c r="D16" s="698"/>
      <c r="E16" s="9" t="s">
        <v>99</v>
      </c>
      <c r="F16" s="681"/>
      <c r="G16" s="682"/>
      <c r="H16" s="682"/>
      <c r="I16" s="682"/>
      <c r="J16" s="682"/>
      <c r="K16" s="682"/>
      <c r="L16" s="683"/>
      <c r="M16" s="698" t="s">
        <v>5</v>
      </c>
      <c r="N16" s="698" t="s">
        <v>11</v>
      </c>
      <c r="O16" s="698"/>
      <c r="P16" s="9" t="s">
        <v>99</v>
      </c>
      <c r="Q16" s="684"/>
      <c r="R16" s="685"/>
      <c r="S16" s="685"/>
      <c r="T16" s="685"/>
      <c r="U16" s="685"/>
      <c r="V16" s="685"/>
      <c r="W16" s="686"/>
    </row>
    <row r="17" spans="2:24" s="5" customFormat="1" ht="25.5" customHeight="1" x14ac:dyDescent="0.15">
      <c r="B17" s="698"/>
      <c r="C17" s="698" t="s">
        <v>18</v>
      </c>
      <c r="D17" s="698"/>
      <c r="E17" s="8">
        <v>2</v>
      </c>
      <c r="F17" s="684"/>
      <c r="G17" s="685"/>
      <c r="H17" s="685"/>
      <c r="I17" s="685"/>
      <c r="J17" s="685"/>
      <c r="K17" s="685"/>
      <c r="L17" s="686"/>
      <c r="M17" s="698"/>
      <c r="N17" s="698" t="s">
        <v>18</v>
      </c>
      <c r="O17" s="698"/>
      <c r="P17" s="8">
        <v>3</v>
      </c>
      <c r="Q17" s="684"/>
      <c r="R17" s="685"/>
      <c r="S17" s="685"/>
      <c r="T17" s="685"/>
      <c r="U17" s="685"/>
      <c r="V17" s="685"/>
      <c r="W17" s="686"/>
    </row>
    <row r="18" spans="2:24" s="5" customFormat="1" ht="25.5" customHeight="1" x14ac:dyDescent="0.15">
      <c r="B18" s="698" t="s">
        <v>3</v>
      </c>
      <c r="C18" s="698" t="s">
        <v>9</v>
      </c>
      <c r="D18" s="698"/>
      <c r="E18" s="13" t="s">
        <v>57</v>
      </c>
      <c r="F18" s="684"/>
      <c r="G18" s="685"/>
      <c r="H18" s="685"/>
      <c r="I18" s="685"/>
      <c r="J18" s="685"/>
      <c r="K18" s="685"/>
      <c r="L18" s="686"/>
      <c r="M18" s="698" t="s">
        <v>3</v>
      </c>
      <c r="N18" s="698" t="s">
        <v>9</v>
      </c>
      <c r="O18" s="698"/>
      <c r="P18" s="13" t="s">
        <v>57</v>
      </c>
      <c r="Q18" s="684"/>
      <c r="R18" s="685"/>
      <c r="S18" s="685"/>
      <c r="T18" s="685"/>
      <c r="U18" s="685"/>
      <c r="V18" s="685"/>
      <c r="W18" s="686"/>
    </row>
    <row r="19" spans="2:24" s="5" customFormat="1" ht="25.5" customHeight="1" x14ac:dyDescent="0.15">
      <c r="B19" s="698"/>
      <c r="C19" s="698" t="s">
        <v>8</v>
      </c>
      <c r="D19" s="698"/>
      <c r="E19" s="9" t="s">
        <v>59</v>
      </c>
      <c r="F19" s="684"/>
      <c r="G19" s="685"/>
      <c r="H19" s="685"/>
      <c r="I19" s="685"/>
      <c r="J19" s="685"/>
      <c r="K19" s="685"/>
      <c r="L19" s="686"/>
      <c r="M19" s="698"/>
      <c r="N19" s="698" t="s">
        <v>8</v>
      </c>
      <c r="O19" s="698"/>
      <c r="P19" s="9" t="s">
        <v>59</v>
      </c>
      <c r="Q19" s="684"/>
      <c r="R19" s="685"/>
      <c r="S19" s="685"/>
      <c r="T19" s="685"/>
      <c r="U19" s="685"/>
      <c r="V19" s="685"/>
      <c r="W19" s="686"/>
    </row>
    <row r="20" spans="2:24" s="5" customFormat="1" ht="25.5" customHeight="1" x14ac:dyDescent="0.15">
      <c r="B20" s="694" t="s">
        <v>4</v>
      </c>
      <c r="C20" s="694"/>
      <c r="D20" s="694"/>
      <c r="E20" s="12" t="s">
        <v>49</v>
      </c>
      <c r="F20" s="684"/>
      <c r="G20" s="685"/>
      <c r="H20" s="685"/>
      <c r="I20" s="685"/>
      <c r="J20" s="685"/>
      <c r="K20" s="685"/>
      <c r="L20" s="686"/>
      <c r="M20" s="694" t="s">
        <v>4</v>
      </c>
      <c r="N20" s="694"/>
      <c r="O20" s="694"/>
      <c r="P20" s="12" t="s">
        <v>51</v>
      </c>
      <c r="Q20" s="684"/>
      <c r="R20" s="685"/>
      <c r="S20" s="685"/>
      <c r="T20" s="685"/>
      <c r="U20" s="685"/>
      <c r="V20" s="685"/>
      <c r="W20" s="686"/>
    </row>
    <row r="21" spans="2:24" s="5" customFormat="1" ht="25.5" customHeight="1" x14ac:dyDescent="0.15">
      <c r="B21" s="677" t="s">
        <v>13</v>
      </c>
      <c r="C21" s="694" t="s">
        <v>34</v>
      </c>
      <c r="D21" s="694"/>
      <c r="E21" s="8" t="s">
        <v>49</v>
      </c>
      <c r="F21" s="684"/>
      <c r="G21" s="685"/>
      <c r="H21" s="685"/>
      <c r="I21" s="685"/>
      <c r="J21" s="685"/>
      <c r="K21" s="685"/>
      <c r="L21" s="686"/>
      <c r="M21" s="677" t="s">
        <v>13</v>
      </c>
      <c r="N21" s="694" t="s">
        <v>34</v>
      </c>
      <c r="O21" s="694"/>
      <c r="P21" s="8" t="s">
        <v>54</v>
      </c>
      <c r="Q21" s="684"/>
      <c r="R21" s="685"/>
      <c r="S21" s="685"/>
      <c r="T21" s="685"/>
      <c r="U21" s="685"/>
      <c r="V21" s="685"/>
      <c r="W21" s="686"/>
    </row>
    <row r="22" spans="2:24" s="5" customFormat="1" ht="25.5" customHeight="1" x14ac:dyDescent="0.15">
      <c r="B22" s="690"/>
      <c r="C22" s="694" t="s">
        <v>12</v>
      </c>
      <c r="D22" s="694"/>
      <c r="E22" s="7"/>
      <c r="F22" s="684"/>
      <c r="G22" s="685"/>
      <c r="H22" s="685"/>
      <c r="I22" s="685"/>
      <c r="J22" s="685"/>
      <c r="K22" s="685"/>
      <c r="L22" s="686"/>
      <c r="M22" s="690"/>
      <c r="N22" s="694" t="s">
        <v>12</v>
      </c>
      <c r="O22" s="694"/>
      <c r="P22" s="7"/>
      <c r="Q22" s="684"/>
      <c r="R22" s="685"/>
      <c r="S22" s="685"/>
      <c r="T22" s="685"/>
      <c r="U22" s="685"/>
      <c r="V22" s="685"/>
      <c r="W22" s="686"/>
    </row>
    <row r="23" spans="2:24" s="5" customFormat="1" ht="25.5" customHeight="1" x14ac:dyDescent="0.15">
      <c r="B23" s="678"/>
      <c r="C23" s="694" t="s">
        <v>14</v>
      </c>
      <c r="D23" s="694"/>
      <c r="E23" s="7" t="s">
        <v>55</v>
      </c>
      <c r="F23" s="687"/>
      <c r="G23" s="688"/>
      <c r="H23" s="688"/>
      <c r="I23" s="688"/>
      <c r="J23" s="688"/>
      <c r="K23" s="688"/>
      <c r="L23" s="689"/>
      <c r="M23" s="678"/>
      <c r="N23" s="694" t="s">
        <v>14</v>
      </c>
      <c r="O23" s="694"/>
      <c r="P23" s="7" t="s">
        <v>56</v>
      </c>
      <c r="Q23" s="684"/>
      <c r="R23" s="685"/>
      <c r="S23" s="685"/>
      <c r="T23" s="685"/>
      <c r="U23" s="685"/>
      <c r="V23" s="685"/>
      <c r="W23" s="686"/>
    </row>
    <row r="24" spans="2:24" s="5" customFormat="1" ht="25.5" customHeight="1" x14ac:dyDescent="0.15">
      <c r="B24" s="699" t="s">
        <v>35</v>
      </c>
      <c r="C24" s="699"/>
      <c r="D24" s="699"/>
      <c r="E24" s="708" t="s">
        <v>227</v>
      </c>
      <c r="F24" s="709"/>
      <c r="G24" s="710"/>
      <c r="H24" s="699" t="s">
        <v>43</v>
      </c>
      <c r="I24" s="699"/>
      <c r="J24" s="708" t="s">
        <v>88</v>
      </c>
      <c r="K24" s="709"/>
      <c r="L24" s="710"/>
      <c r="M24" s="699" t="s">
        <v>35</v>
      </c>
      <c r="N24" s="699"/>
      <c r="O24" s="699"/>
      <c r="P24" s="708" t="s">
        <v>81</v>
      </c>
      <c r="Q24" s="709"/>
      <c r="R24" s="710"/>
      <c r="S24" s="699" t="s">
        <v>43</v>
      </c>
      <c r="T24" s="699"/>
      <c r="U24" s="700" t="s">
        <v>228</v>
      </c>
      <c r="V24" s="700"/>
      <c r="W24" s="700"/>
    </row>
    <row r="25" spans="2:24" s="5" customFormat="1" ht="25.5" customHeight="1" x14ac:dyDescent="0.15">
      <c r="B25" s="381" t="s">
        <v>15</v>
      </c>
      <c r="C25" s="381"/>
      <c r="D25" s="381"/>
      <c r="E25" s="701" t="s">
        <v>117</v>
      </c>
      <c r="F25" s="701"/>
      <c r="G25" s="701"/>
      <c r="H25" s="437" t="s">
        <v>0</v>
      </c>
      <c r="I25" s="438"/>
      <c r="J25" s="702" t="s">
        <v>65</v>
      </c>
      <c r="K25" s="703"/>
      <c r="L25" s="704"/>
      <c r="M25" s="437" t="s">
        <v>15</v>
      </c>
      <c r="N25" s="438"/>
      <c r="O25" s="439"/>
      <c r="P25" s="705" t="s">
        <v>117</v>
      </c>
      <c r="Q25" s="701"/>
      <c r="R25" s="701"/>
      <c r="S25" s="706" t="s">
        <v>0</v>
      </c>
      <c r="T25" s="707"/>
      <c r="U25" s="702" t="s">
        <v>65</v>
      </c>
      <c r="V25" s="703"/>
      <c r="W25" s="704"/>
    </row>
    <row r="26" spans="2:24" s="5" customFormat="1" ht="39.75" customHeight="1" x14ac:dyDescent="0.15">
      <c r="B26" s="694" t="s">
        <v>36</v>
      </c>
      <c r="C26" s="694"/>
      <c r="D26" s="694"/>
      <c r="E26" s="695" t="s">
        <v>283</v>
      </c>
      <c r="F26" s="696"/>
      <c r="G26" s="696"/>
      <c r="H26" s="696"/>
      <c r="I26" s="696"/>
      <c r="J26" s="696"/>
      <c r="K26" s="696"/>
      <c r="L26" s="697"/>
      <c r="M26" s="694" t="s">
        <v>36</v>
      </c>
      <c r="N26" s="694"/>
      <c r="O26" s="694"/>
      <c r="P26" s="695" t="s">
        <v>284</v>
      </c>
      <c r="Q26" s="696"/>
      <c r="R26" s="696"/>
      <c r="S26" s="696"/>
      <c r="T26" s="696"/>
      <c r="U26" s="696"/>
      <c r="V26" s="696"/>
      <c r="W26" s="697"/>
    </row>
    <row r="27" spans="2:24" s="5" customFormat="1" ht="15" customHeight="1" x14ac:dyDescent="0.15">
      <c r="B27" s="3"/>
      <c r="C27" s="711" t="s">
        <v>44</v>
      </c>
      <c r="D27" s="712"/>
      <c r="E27" s="712"/>
      <c r="F27" s="712"/>
      <c r="G27" s="712"/>
      <c r="H27" s="712"/>
      <c r="I27" s="712"/>
      <c r="J27" s="712"/>
      <c r="K27" s="712"/>
      <c r="L27" s="712"/>
      <c r="M27" s="10"/>
      <c r="N27" s="10" t="s">
        <v>39</v>
      </c>
      <c r="O27" s="10"/>
      <c r="P27" s="10"/>
      <c r="Q27" s="10"/>
      <c r="R27" s="10"/>
      <c r="S27" s="10"/>
      <c r="T27" s="10"/>
      <c r="U27" s="10"/>
      <c r="V27" s="10"/>
      <c r="W27" s="10"/>
    </row>
    <row r="28" spans="2:24" s="5" customFormat="1" ht="15" customHeight="1" x14ac:dyDescent="0.15">
      <c r="B28" s="3"/>
      <c r="C28" s="713"/>
      <c r="D28" s="713"/>
      <c r="E28" s="713"/>
      <c r="F28" s="713"/>
      <c r="G28" s="713"/>
      <c r="H28" s="713"/>
      <c r="I28" s="713"/>
      <c r="J28" s="713"/>
      <c r="K28" s="713"/>
      <c r="L28" s="713"/>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2">
    <dataValidation type="list" allowBlank="1" showInputMessage="1" showErrorMessage="1" sqref="E8 E19 P8 P19" xr:uid="{10760835-F1BA-482E-959E-FBDAB87079C2}">
      <formula1>INDIRECT(E7)</formula1>
    </dataValidation>
    <dataValidation type="list" allowBlank="1" showInputMessage="1" showErrorMessage="1" sqref="E7 E18 P7 P18 E9:E12 E20:E23 P9:P12 P20:P23" xr:uid="{A5601232-52CE-4B9B-8E3F-E45C7DDA368F}">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8F0DA-3B20-4C0B-8C5C-51537687AE10}">
  <sheetPr codeName="Sheet35"/>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63</v>
      </c>
      <c r="R2" s="650" t="s">
        <v>38</v>
      </c>
      <c r="S2" s="650"/>
      <c r="T2" s="651" t="s">
        <v>800</v>
      </c>
      <c r="U2" s="651"/>
      <c r="V2" s="651"/>
      <c r="W2" s="651"/>
    </row>
    <row r="3" spans="2:23" ht="25.15" customHeight="1" x14ac:dyDescent="0.15">
      <c r="B3" s="652" t="s">
        <v>7</v>
      </c>
      <c r="C3" s="653"/>
      <c r="D3" s="653"/>
      <c r="E3" s="654" t="s">
        <v>106</v>
      </c>
      <c r="F3" s="655"/>
      <c r="G3" s="656"/>
      <c r="H3" s="657" t="s">
        <v>1</v>
      </c>
      <c r="I3" s="658"/>
      <c r="J3" s="659" t="s">
        <v>108</v>
      </c>
      <c r="K3" s="660"/>
      <c r="L3" s="661"/>
      <c r="M3" s="408" t="s">
        <v>45</v>
      </c>
      <c r="N3" s="409"/>
      <c r="O3" s="410"/>
      <c r="P3" s="662" t="s">
        <v>74</v>
      </c>
      <c r="Q3" s="662"/>
      <c r="R3" s="662"/>
      <c r="S3" s="408" t="s">
        <v>10</v>
      </c>
      <c r="T3" s="410"/>
      <c r="U3" s="665">
        <v>45638</v>
      </c>
      <c r="V3" s="666"/>
      <c r="W3" s="667"/>
    </row>
    <row r="4" spans="2:23" ht="25.15" customHeight="1" x14ac:dyDescent="0.15">
      <c r="B4" s="671" t="s">
        <v>2</v>
      </c>
      <c r="C4" s="672"/>
      <c r="D4" s="672"/>
      <c r="E4" s="673" t="s">
        <v>107</v>
      </c>
      <c r="F4" s="674"/>
      <c r="G4" s="675"/>
      <c r="H4" s="657" t="s">
        <v>6</v>
      </c>
      <c r="I4" s="658"/>
      <c r="J4" s="659" t="s">
        <v>109</v>
      </c>
      <c r="K4" s="660"/>
      <c r="L4" s="661"/>
      <c r="M4" s="411"/>
      <c r="N4" s="412"/>
      <c r="O4" s="413"/>
      <c r="P4" s="676" t="s">
        <v>75</v>
      </c>
      <c r="Q4" s="676"/>
      <c r="R4" s="676"/>
      <c r="S4" s="663"/>
      <c r="T4" s="664"/>
      <c r="U4" s="668"/>
      <c r="V4" s="669"/>
      <c r="W4" s="670"/>
    </row>
    <row r="5" spans="2:23" s="5" customFormat="1" ht="25.5" customHeight="1" x14ac:dyDescent="0.15">
      <c r="B5" s="677" t="s">
        <v>5</v>
      </c>
      <c r="C5" s="679" t="s">
        <v>11</v>
      </c>
      <c r="D5" s="680"/>
      <c r="E5" s="9" t="s">
        <v>99</v>
      </c>
      <c r="F5" s="681"/>
      <c r="G5" s="682"/>
      <c r="H5" s="682"/>
      <c r="I5" s="682"/>
      <c r="J5" s="682"/>
      <c r="K5" s="682"/>
      <c r="L5" s="683"/>
      <c r="M5" s="677" t="s">
        <v>5</v>
      </c>
      <c r="N5" s="679" t="s">
        <v>11</v>
      </c>
      <c r="O5" s="680"/>
      <c r="P5" s="9" t="s">
        <v>99</v>
      </c>
      <c r="Q5" s="684"/>
      <c r="R5" s="685"/>
      <c r="S5" s="685"/>
      <c r="T5" s="685"/>
      <c r="U5" s="685"/>
      <c r="V5" s="685"/>
      <c r="W5" s="686"/>
    </row>
    <row r="6" spans="2:23" s="5" customFormat="1" ht="25.5" customHeight="1" x14ac:dyDescent="0.15">
      <c r="B6" s="678"/>
      <c r="C6" s="679" t="s">
        <v>18</v>
      </c>
      <c r="D6" s="680"/>
      <c r="E6" s="8">
        <v>4</v>
      </c>
      <c r="F6" s="684"/>
      <c r="G6" s="685"/>
      <c r="H6" s="685"/>
      <c r="I6" s="685"/>
      <c r="J6" s="685"/>
      <c r="K6" s="685"/>
      <c r="L6" s="686"/>
      <c r="M6" s="678"/>
      <c r="N6" s="679" t="s">
        <v>18</v>
      </c>
      <c r="O6" s="680"/>
      <c r="P6" s="8">
        <v>5</v>
      </c>
      <c r="Q6" s="684"/>
      <c r="R6" s="685"/>
      <c r="S6" s="685"/>
      <c r="T6" s="685"/>
      <c r="U6" s="685"/>
      <c r="V6" s="685"/>
      <c r="W6" s="686"/>
    </row>
    <row r="7" spans="2:23" s="5" customFormat="1" ht="25.5" customHeight="1" x14ac:dyDescent="0.15">
      <c r="B7" s="677" t="s">
        <v>3</v>
      </c>
      <c r="C7" s="679" t="s">
        <v>9</v>
      </c>
      <c r="D7" s="680"/>
      <c r="E7" s="13" t="s">
        <v>57</v>
      </c>
      <c r="F7" s="684"/>
      <c r="G7" s="685"/>
      <c r="H7" s="685"/>
      <c r="I7" s="685"/>
      <c r="J7" s="685"/>
      <c r="K7" s="685"/>
      <c r="L7" s="686"/>
      <c r="M7" s="677" t="s">
        <v>3</v>
      </c>
      <c r="N7" s="679" t="s">
        <v>9</v>
      </c>
      <c r="O7" s="680"/>
      <c r="P7" s="13" t="s">
        <v>57</v>
      </c>
      <c r="Q7" s="684"/>
      <c r="R7" s="685"/>
      <c r="S7" s="685"/>
      <c r="T7" s="685"/>
      <c r="U7" s="685"/>
      <c r="V7" s="685"/>
      <c r="W7" s="686"/>
    </row>
    <row r="8" spans="2:23" s="5" customFormat="1" ht="25.5" customHeight="1" x14ac:dyDescent="0.15">
      <c r="B8" s="690"/>
      <c r="C8" s="679" t="s">
        <v>8</v>
      </c>
      <c r="D8" s="680"/>
      <c r="E8" s="9" t="s">
        <v>59</v>
      </c>
      <c r="F8" s="684"/>
      <c r="G8" s="685"/>
      <c r="H8" s="685"/>
      <c r="I8" s="685"/>
      <c r="J8" s="685"/>
      <c r="K8" s="685"/>
      <c r="L8" s="686"/>
      <c r="M8" s="690"/>
      <c r="N8" s="679" t="s">
        <v>8</v>
      </c>
      <c r="O8" s="680"/>
      <c r="P8" s="9" t="s">
        <v>64</v>
      </c>
      <c r="Q8" s="684"/>
      <c r="R8" s="685"/>
      <c r="S8" s="685"/>
      <c r="T8" s="685"/>
      <c r="U8" s="685"/>
      <c r="V8" s="685"/>
      <c r="W8" s="686"/>
    </row>
    <row r="9" spans="2:23" s="5" customFormat="1" ht="25.5" customHeight="1" x14ac:dyDescent="0.15">
      <c r="B9" s="691" t="s">
        <v>4</v>
      </c>
      <c r="C9" s="692"/>
      <c r="D9" s="693"/>
      <c r="E9" s="12" t="s">
        <v>51</v>
      </c>
      <c r="F9" s="684"/>
      <c r="G9" s="685"/>
      <c r="H9" s="685"/>
      <c r="I9" s="685"/>
      <c r="J9" s="685"/>
      <c r="K9" s="685"/>
      <c r="L9" s="686"/>
      <c r="M9" s="691" t="s">
        <v>4</v>
      </c>
      <c r="N9" s="692"/>
      <c r="O9" s="693"/>
      <c r="P9" s="12" t="s">
        <v>47</v>
      </c>
      <c r="Q9" s="684"/>
      <c r="R9" s="685"/>
      <c r="S9" s="685"/>
      <c r="T9" s="685"/>
      <c r="U9" s="685"/>
      <c r="V9" s="685"/>
      <c r="W9" s="686"/>
    </row>
    <row r="10" spans="2:23" s="5" customFormat="1" ht="25.5" customHeight="1" x14ac:dyDescent="0.15">
      <c r="B10" s="677" t="s">
        <v>13</v>
      </c>
      <c r="C10" s="691" t="s">
        <v>34</v>
      </c>
      <c r="D10" s="693"/>
      <c r="E10" s="8" t="s">
        <v>54</v>
      </c>
      <c r="F10" s="684"/>
      <c r="G10" s="685"/>
      <c r="H10" s="685"/>
      <c r="I10" s="685"/>
      <c r="J10" s="685"/>
      <c r="K10" s="685"/>
      <c r="L10" s="686"/>
      <c r="M10" s="677" t="s">
        <v>13</v>
      </c>
      <c r="N10" s="691" t="s">
        <v>34</v>
      </c>
      <c r="O10" s="693"/>
      <c r="P10" s="8" t="s">
        <v>54</v>
      </c>
      <c r="Q10" s="684"/>
      <c r="R10" s="685"/>
      <c r="S10" s="685"/>
      <c r="T10" s="685"/>
      <c r="U10" s="685"/>
      <c r="V10" s="685"/>
      <c r="W10" s="686"/>
    </row>
    <row r="11" spans="2:23" s="5" customFormat="1" ht="25.5" customHeight="1" x14ac:dyDescent="0.15">
      <c r="B11" s="690"/>
      <c r="C11" s="691" t="s">
        <v>12</v>
      </c>
      <c r="D11" s="693"/>
      <c r="E11" s="7"/>
      <c r="F11" s="684"/>
      <c r="G11" s="685"/>
      <c r="H11" s="685"/>
      <c r="I11" s="685"/>
      <c r="J11" s="685"/>
      <c r="K11" s="685"/>
      <c r="L11" s="686"/>
      <c r="M11" s="690"/>
      <c r="N11" s="691" t="s">
        <v>12</v>
      </c>
      <c r="O11" s="693"/>
      <c r="P11" s="7"/>
      <c r="Q11" s="684"/>
      <c r="R11" s="685"/>
      <c r="S11" s="685"/>
      <c r="T11" s="685"/>
      <c r="U11" s="685"/>
      <c r="V11" s="685"/>
      <c r="W11" s="686"/>
    </row>
    <row r="12" spans="2:23" s="5" customFormat="1" ht="25.5" customHeight="1" x14ac:dyDescent="0.15">
      <c r="B12" s="678"/>
      <c r="C12" s="694" t="s">
        <v>14</v>
      </c>
      <c r="D12" s="694"/>
      <c r="E12" s="7" t="s">
        <v>61</v>
      </c>
      <c r="F12" s="687"/>
      <c r="G12" s="688"/>
      <c r="H12" s="688"/>
      <c r="I12" s="688"/>
      <c r="J12" s="688"/>
      <c r="K12" s="688"/>
      <c r="L12" s="689"/>
      <c r="M12" s="678"/>
      <c r="N12" s="694" t="s">
        <v>14</v>
      </c>
      <c r="O12" s="694"/>
      <c r="P12" s="7" t="s">
        <v>55</v>
      </c>
      <c r="Q12" s="684"/>
      <c r="R12" s="685"/>
      <c r="S12" s="685"/>
      <c r="T12" s="685"/>
      <c r="U12" s="685"/>
      <c r="V12" s="685"/>
      <c r="W12" s="686"/>
    </row>
    <row r="13" spans="2:23" s="5" customFormat="1" ht="25.5" customHeight="1" x14ac:dyDescent="0.15">
      <c r="B13" s="699" t="s">
        <v>35</v>
      </c>
      <c r="C13" s="699"/>
      <c r="D13" s="699"/>
      <c r="E13" s="708" t="s">
        <v>110</v>
      </c>
      <c r="F13" s="709"/>
      <c r="G13" s="710"/>
      <c r="H13" s="699" t="s">
        <v>43</v>
      </c>
      <c r="I13" s="699"/>
      <c r="J13" s="700" t="s">
        <v>111</v>
      </c>
      <c r="K13" s="700"/>
      <c r="L13" s="700"/>
      <c r="M13" s="699" t="s">
        <v>35</v>
      </c>
      <c r="N13" s="699"/>
      <c r="O13" s="699"/>
      <c r="P13" s="708" t="s">
        <v>223</v>
      </c>
      <c r="Q13" s="709"/>
      <c r="R13" s="710"/>
      <c r="S13" s="699" t="s">
        <v>43</v>
      </c>
      <c r="T13" s="699"/>
      <c r="U13" s="700" t="s">
        <v>224</v>
      </c>
      <c r="V13" s="700"/>
      <c r="W13" s="700"/>
    </row>
    <row r="14" spans="2:23" s="5" customFormat="1" ht="25.5" customHeight="1" x14ac:dyDescent="0.15">
      <c r="B14" s="381" t="s">
        <v>15</v>
      </c>
      <c r="C14" s="381"/>
      <c r="D14" s="381"/>
      <c r="E14" s="701" t="s">
        <v>198</v>
      </c>
      <c r="F14" s="701"/>
      <c r="G14" s="701"/>
      <c r="H14" s="437" t="s">
        <v>0</v>
      </c>
      <c r="I14" s="438"/>
      <c r="J14" s="702" t="s">
        <v>113</v>
      </c>
      <c r="K14" s="703"/>
      <c r="L14" s="704"/>
      <c r="M14" s="437" t="s">
        <v>15</v>
      </c>
      <c r="N14" s="438"/>
      <c r="O14" s="439"/>
      <c r="P14" s="705" t="s">
        <v>112</v>
      </c>
      <c r="Q14" s="701"/>
      <c r="R14" s="701"/>
      <c r="S14" s="706" t="s">
        <v>0</v>
      </c>
      <c r="T14" s="707"/>
      <c r="U14" s="702" t="s">
        <v>66</v>
      </c>
      <c r="V14" s="703"/>
      <c r="W14" s="704"/>
    </row>
    <row r="15" spans="2:23" s="5" customFormat="1" ht="39.75" customHeight="1" x14ac:dyDescent="0.15">
      <c r="B15" s="694" t="s">
        <v>36</v>
      </c>
      <c r="C15" s="694"/>
      <c r="D15" s="694"/>
      <c r="E15" s="695" t="s">
        <v>319</v>
      </c>
      <c r="F15" s="696"/>
      <c r="G15" s="696"/>
      <c r="H15" s="696"/>
      <c r="I15" s="696"/>
      <c r="J15" s="696"/>
      <c r="K15" s="696"/>
      <c r="L15" s="697"/>
      <c r="M15" s="694" t="s">
        <v>36</v>
      </c>
      <c r="N15" s="694"/>
      <c r="O15" s="694"/>
      <c r="P15" s="695" t="s">
        <v>320</v>
      </c>
      <c r="Q15" s="696"/>
      <c r="R15" s="696"/>
      <c r="S15" s="696"/>
      <c r="T15" s="696"/>
      <c r="U15" s="696"/>
      <c r="V15" s="696"/>
      <c r="W15" s="697"/>
    </row>
    <row r="16" spans="2:23" s="5" customFormat="1" ht="25.5" customHeight="1" x14ac:dyDescent="0.15">
      <c r="B16" s="698" t="s">
        <v>5</v>
      </c>
      <c r="C16" s="698" t="s">
        <v>11</v>
      </c>
      <c r="D16" s="698"/>
      <c r="E16" s="9" t="s">
        <v>99</v>
      </c>
      <c r="F16" s="681"/>
      <c r="G16" s="682"/>
      <c r="H16" s="682"/>
      <c r="I16" s="682"/>
      <c r="J16" s="682"/>
      <c r="K16" s="682"/>
      <c r="L16" s="683"/>
      <c r="M16" s="698" t="s">
        <v>5</v>
      </c>
      <c r="N16" s="698" t="s">
        <v>11</v>
      </c>
      <c r="O16" s="698"/>
      <c r="P16" s="9" t="s">
        <v>99</v>
      </c>
      <c r="Q16" s="684"/>
      <c r="R16" s="685"/>
      <c r="S16" s="685"/>
      <c r="T16" s="685"/>
      <c r="U16" s="685"/>
      <c r="V16" s="685"/>
      <c r="W16" s="686"/>
    </row>
    <row r="17" spans="2:24" s="5" customFormat="1" ht="25.5" customHeight="1" x14ac:dyDescent="0.15">
      <c r="B17" s="698"/>
      <c r="C17" s="698" t="s">
        <v>18</v>
      </c>
      <c r="D17" s="698"/>
      <c r="E17" s="8">
        <v>6</v>
      </c>
      <c r="F17" s="684"/>
      <c r="G17" s="685"/>
      <c r="H17" s="685"/>
      <c r="I17" s="685"/>
      <c r="J17" s="685"/>
      <c r="K17" s="685"/>
      <c r="L17" s="686"/>
      <c r="M17" s="698"/>
      <c r="N17" s="698" t="s">
        <v>18</v>
      </c>
      <c r="O17" s="698"/>
      <c r="P17" s="8">
        <v>7</v>
      </c>
      <c r="Q17" s="684"/>
      <c r="R17" s="685"/>
      <c r="S17" s="685"/>
      <c r="T17" s="685"/>
      <c r="U17" s="685"/>
      <c r="V17" s="685"/>
      <c r="W17" s="686"/>
    </row>
    <row r="18" spans="2:24" s="5" customFormat="1" ht="25.5" customHeight="1" x14ac:dyDescent="0.15">
      <c r="B18" s="698" t="s">
        <v>3</v>
      </c>
      <c r="C18" s="698" t="s">
        <v>9</v>
      </c>
      <c r="D18" s="698"/>
      <c r="E18" s="13" t="s">
        <v>57</v>
      </c>
      <c r="F18" s="684"/>
      <c r="G18" s="685"/>
      <c r="H18" s="685"/>
      <c r="I18" s="685"/>
      <c r="J18" s="685"/>
      <c r="K18" s="685"/>
      <c r="L18" s="686"/>
      <c r="M18" s="698" t="s">
        <v>3</v>
      </c>
      <c r="N18" s="698" t="s">
        <v>9</v>
      </c>
      <c r="O18" s="698"/>
      <c r="P18" s="13" t="s">
        <v>57</v>
      </c>
      <c r="Q18" s="684"/>
      <c r="R18" s="685"/>
      <c r="S18" s="685"/>
      <c r="T18" s="685"/>
      <c r="U18" s="685"/>
      <c r="V18" s="685"/>
      <c r="W18" s="686"/>
    </row>
    <row r="19" spans="2:24" s="5" customFormat="1" ht="25.5" customHeight="1" x14ac:dyDescent="0.15">
      <c r="B19" s="698"/>
      <c r="C19" s="698" t="s">
        <v>8</v>
      </c>
      <c r="D19" s="698"/>
      <c r="E19" s="9" t="s">
        <v>93</v>
      </c>
      <c r="F19" s="684"/>
      <c r="G19" s="685"/>
      <c r="H19" s="685"/>
      <c r="I19" s="685"/>
      <c r="J19" s="685"/>
      <c r="K19" s="685"/>
      <c r="L19" s="686"/>
      <c r="M19" s="698"/>
      <c r="N19" s="698" t="s">
        <v>8</v>
      </c>
      <c r="O19" s="698"/>
      <c r="P19" s="9" t="s">
        <v>59</v>
      </c>
      <c r="Q19" s="684"/>
      <c r="R19" s="685"/>
      <c r="S19" s="685"/>
      <c r="T19" s="685"/>
      <c r="U19" s="685"/>
      <c r="V19" s="685"/>
      <c r="W19" s="686"/>
    </row>
    <row r="20" spans="2:24" s="5" customFormat="1" ht="25.5" customHeight="1" x14ac:dyDescent="0.15">
      <c r="B20" s="694" t="s">
        <v>4</v>
      </c>
      <c r="C20" s="694"/>
      <c r="D20" s="694"/>
      <c r="E20" s="12" t="s">
        <v>49</v>
      </c>
      <c r="F20" s="684"/>
      <c r="G20" s="685"/>
      <c r="H20" s="685"/>
      <c r="I20" s="685"/>
      <c r="J20" s="685"/>
      <c r="K20" s="685"/>
      <c r="L20" s="686"/>
      <c r="M20" s="694" t="s">
        <v>4</v>
      </c>
      <c r="N20" s="694"/>
      <c r="O20" s="694"/>
      <c r="P20" s="12" t="s">
        <v>49</v>
      </c>
      <c r="Q20" s="684"/>
      <c r="R20" s="685"/>
      <c r="S20" s="685"/>
      <c r="T20" s="685"/>
      <c r="U20" s="685"/>
      <c r="V20" s="685"/>
      <c r="W20" s="686"/>
    </row>
    <row r="21" spans="2:24" s="5" customFormat="1" ht="25.5" customHeight="1" x14ac:dyDescent="0.15">
      <c r="B21" s="677" t="s">
        <v>13</v>
      </c>
      <c r="C21" s="694" t="s">
        <v>34</v>
      </c>
      <c r="D21" s="694"/>
      <c r="E21" s="8" t="s">
        <v>49</v>
      </c>
      <c r="F21" s="684"/>
      <c r="G21" s="685"/>
      <c r="H21" s="685"/>
      <c r="I21" s="685"/>
      <c r="J21" s="685"/>
      <c r="K21" s="685"/>
      <c r="L21" s="686"/>
      <c r="M21" s="677" t="s">
        <v>13</v>
      </c>
      <c r="N21" s="694" t="s">
        <v>34</v>
      </c>
      <c r="O21" s="694"/>
      <c r="P21" s="8" t="s">
        <v>49</v>
      </c>
      <c r="Q21" s="684"/>
      <c r="R21" s="685"/>
      <c r="S21" s="685"/>
      <c r="T21" s="685"/>
      <c r="U21" s="685"/>
      <c r="V21" s="685"/>
      <c r="W21" s="686"/>
    </row>
    <row r="22" spans="2:24" s="5" customFormat="1" ht="25.5" customHeight="1" x14ac:dyDescent="0.15">
      <c r="B22" s="690"/>
      <c r="C22" s="694" t="s">
        <v>12</v>
      </c>
      <c r="D22" s="694"/>
      <c r="E22" s="7"/>
      <c r="F22" s="684"/>
      <c r="G22" s="685"/>
      <c r="H22" s="685"/>
      <c r="I22" s="685"/>
      <c r="J22" s="685"/>
      <c r="K22" s="685"/>
      <c r="L22" s="686"/>
      <c r="M22" s="690"/>
      <c r="N22" s="694" t="s">
        <v>12</v>
      </c>
      <c r="O22" s="694"/>
      <c r="P22" s="7"/>
      <c r="Q22" s="684"/>
      <c r="R22" s="685"/>
      <c r="S22" s="685"/>
      <c r="T22" s="685"/>
      <c r="U22" s="685"/>
      <c r="V22" s="685"/>
      <c r="W22" s="686"/>
    </row>
    <row r="23" spans="2:24" s="5" customFormat="1" ht="25.5" customHeight="1" x14ac:dyDescent="0.15">
      <c r="B23" s="678"/>
      <c r="C23" s="694" t="s">
        <v>14</v>
      </c>
      <c r="D23" s="694"/>
      <c r="E23" s="7" t="s">
        <v>56</v>
      </c>
      <c r="F23" s="687"/>
      <c r="G23" s="688"/>
      <c r="H23" s="688"/>
      <c r="I23" s="688"/>
      <c r="J23" s="688"/>
      <c r="K23" s="688"/>
      <c r="L23" s="689"/>
      <c r="M23" s="678"/>
      <c r="N23" s="694" t="s">
        <v>14</v>
      </c>
      <c r="O23" s="694"/>
      <c r="P23" s="7" t="s">
        <v>55</v>
      </c>
      <c r="Q23" s="684"/>
      <c r="R23" s="685"/>
      <c r="S23" s="685"/>
      <c r="T23" s="685"/>
      <c r="U23" s="685"/>
      <c r="V23" s="685"/>
      <c r="W23" s="686"/>
    </row>
    <row r="24" spans="2:24" s="5" customFormat="1" ht="25.5" customHeight="1" x14ac:dyDescent="0.15">
      <c r="B24" s="699" t="s">
        <v>35</v>
      </c>
      <c r="C24" s="699"/>
      <c r="D24" s="699"/>
      <c r="E24" s="708" t="s">
        <v>229</v>
      </c>
      <c r="F24" s="709"/>
      <c r="G24" s="710"/>
      <c r="H24" s="699" t="s">
        <v>43</v>
      </c>
      <c r="I24" s="699"/>
      <c r="J24" s="708" t="s">
        <v>88</v>
      </c>
      <c r="K24" s="709"/>
      <c r="L24" s="710"/>
      <c r="M24" s="699" t="s">
        <v>35</v>
      </c>
      <c r="N24" s="699"/>
      <c r="O24" s="699"/>
      <c r="P24" s="708" t="s">
        <v>230</v>
      </c>
      <c r="Q24" s="709"/>
      <c r="R24" s="710"/>
      <c r="S24" s="699" t="s">
        <v>43</v>
      </c>
      <c r="T24" s="699"/>
      <c r="U24" s="700" t="s">
        <v>86</v>
      </c>
      <c r="V24" s="700"/>
      <c r="W24" s="700"/>
    </row>
    <row r="25" spans="2:24" s="5" customFormat="1" ht="25.5" customHeight="1" x14ac:dyDescent="0.15">
      <c r="B25" s="381" t="s">
        <v>15</v>
      </c>
      <c r="C25" s="381"/>
      <c r="D25" s="381"/>
      <c r="E25" s="701" t="s">
        <v>117</v>
      </c>
      <c r="F25" s="701"/>
      <c r="G25" s="701"/>
      <c r="H25" s="437" t="s">
        <v>0</v>
      </c>
      <c r="I25" s="438"/>
      <c r="J25" s="702" t="s">
        <v>65</v>
      </c>
      <c r="K25" s="703"/>
      <c r="L25" s="704"/>
      <c r="M25" s="437" t="s">
        <v>15</v>
      </c>
      <c r="N25" s="438"/>
      <c r="O25" s="439"/>
      <c r="P25" s="705" t="s">
        <v>110</v>
      </c>
      <c r="Q25" s="701"/>
      <c r="R25" s="701"/>
      <c r="S25" s="706" t="s">
        <v>0</v>
      </c>
      <c r="T25" s="707"/>
      <c r="U25" s="702" t="s">
        <v>110</v>
      </c>
      <c r="V25" s="703"/>
      <c r="W25" s="704"/>
    </row>
    <row r="26" spans="2:24" s="5" customFormat="1" ht="39.75" customHeight="1" x14ac:dyDescent="0.15">
      <c r="B26" s="694" t="s">
        <v>36</v>
      </c>
      <c r="C26" s="694"/>
      <c r="D26" s="694"/>
      <c r="E26" s="695" t="s">
        <v>321</v>
      </c>
      <c r="F26" s="696"/>
      <c r="G26" s="696"/>
      <c r="H26" s="696"/>
      <c r="I26" s="696"/>
      <c r="J26" s="696"/>
      <c r="K26" s="696"/>
      <c r="L26" s="697"/>
      <c r="M26" s="694" t="s">
        <v>36</v>
      </c>
      <c r="N26" s="694"/>
      <c r="O26" s="694"/>
      <c r="P26" s="695" t="s">
        <v>283</v>
      </c>
      <c r="Q26" s="696"/>
      <c r="R26" s="696"/>
      <c r="S26" s="696"/>
      <c r="T26" s="696"/>
      <c r="U26" s="696"/>
      <c r="V26" s="696"/>
      <c r="W26" s="697"/>
    </row>
    <row r="27" spans="2:24" s="5" customFormat="1" ht="15" customHeight="1" x14ac:dyDescent="0.15">
      <c r="B27" s="3"/>
      <c r="C27" s="711" t="s">
        <v>44</v>
      </c>
      <c r="D27" s="712"/>
      <c r="E27" s="712"/>
      <c r="F27" s="712"/>
      <c r="G27" s="712"/>
      <c r="H27" s="712"/>
      <c r="I27" s="712"/>
      <c r="J27" s="712"/>
      <c r="K27" s="712"/>
      <c r="L27" s="712"/>
      <c r="M27" s="10"/>
      <c r="N27" s="10" t="s">
        <v>39</v>
      </c>
      <c r="O27" s="10"/>
      <c r="P27" s="10"/>
      <c r="Q27" s="10"/>
      <c r="R27" s="10"/>
      <c r="S27" s="10"/>
      <c r="T27" s="10"/>
      <c r="U27" s="10"/>
      <c r="V27" s="10"/>
      <c r="W27" s="10"/>
    </row>
    <row r="28" spans="2:24" s="5" customFormat="1" ht="15" customHeight="1" x14ac:dyDescent="0.15">
      <c r="B28" s="3"/>
      <c r="C28" s="713"/>
      <c r="D28" s="713"/>
      <c r="E28" s="713"/>
      <c r="F28" s="713"/>
      <c r="G28" s="713"/>
      <c r="H28" s="713"/>
      <c r="I28" s="713"/>
      <c r="J28" s="713"/>
      <c r="K28" s="713"/>
      <c r="L28" s="713"/>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2">
    <dataValidation type="list" allowBlank="1" showInputMessage="1" showErrorMessage="1" sqref="E8 E19 P8 P19" xr:uid="{B1E625C8-5441-4F6B-A06E-9F84554BD14B}">
      <formula1>INDIRECT(E7)</formula1>
    </dataValidation>
    <dataValidation type="list" allowBlank="1" showInputMessage="1" showErrorMessage="1" sqref="E7 E18 P7 P18 E9:E12 E20:E23 P9:P12 P20:P23" xr:uid="{C930300C-CE46-4B38-8BAD-9DEB2493E5C3}">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CAF84-E812-490F-98A4-F345FFDF9D5D}">
  <sheetPr codeName="Sheet36"/>
  <dimension ref="B1:X31"/>
  <sheetViews>
    <sheetView showGridLines="0" showZeros="0" view="pageBreakPreview" zoomScale="85" zoomScaleNormal="70" zoomScaleSheetLayoutView="85" workbookViewId="0">
      <selection activeCell="P16" sqref="P16"/>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63</v>
      </c>
      <c r="R2" s="650" t="s">
        <v>38</v>
      </c>
      <c r="S2" s="650"/>
      <c r="T2" s="651" t="s">
        <v>800</v>
      </c>
      <c r="U2" s="651"/>
      <c r="V2" s="651"/>
      <c r="W2" s="651"/>
    </row>
    <row r="3" spans="2:23" ht="25.15" customHeight="1" x14ac:dyDescent="0.15">
      <c r="B3" s="652" t="s">
        <v>7</v>
      </c>
      <c r="C3" s="653"/>
      <c r="D3" s="653"/>
      <c r="E3" s="654" t="s">
        <v>106</v>
      </c>
      <c r="F3" s="655"/>
      <c r="G3" s="656"/>
      <c r="H3" s="657" t="s">
        <v>1</v>
      </c>
      <c r="I3" s="658"/>
      <c r="J3" s="659" t="s">
        <v>108</v>
      </c>
      <c r="K3" s="660"/>
      <c r="L3" s="661"/>
      <c r="M3" s="408" t="s">
        <v>45</v>
      </c>
      <c r="N3" s="409"/>
      <c r="O3" s="410"/>
      <c r="P3" s="662" t="s">
        <v>74</v>
      </c>
      <c r="Q3" s="662"/>
      <c r="R3" s="662"/>
      <c r="S3" s="408" t="s">
        <v>10</v>
      </c>
      <c r="T3" s="410"/>
      <c r="U3" s="665">
        <v>45638</v>
      </c>
      <c r="V3" s="666"/>
      <c r="W3" s="667"/>
    </row>
    <row r="4" spans="2:23" ht="25.15" customHeight="1" x14ac:dyDescent="0.15">
      <c r="B4" s="671" t="s">
        <v>2</v>
      </c>
      <c r="C4" s="672"/>
      <c r="D4" s="672"/>
      <c r="E4" s="673" t="s">
        <v>107</v>
      </c>
      <c r="F4" s="674"/>
      <c r="G4" s="675"/>
      <c r="H4" s="657" t="s">
        <v>6</v>
      </c>
      <c r="I4" s="658"/>
      <c r="J4" s="659" t="s">
        <v>109</v>
      </c>
      <c r="K4" s="660"/>
      <c r="L4" s="661"/>
      <c r="M4" s="411"/>
      <c r="N4" s="412"/>
      <c r="O4" s="413"/>
      <c r="P4" s="676" t="s">
        <v>75</v>
      </c>
      <c r="Q4" s="676"/>
      <c r="R4" s="676"/>
      <c r="S4" s="663"/>
      <c r="T4" s="664"/>
      <c r="U4" s="668"/>
      <c r="V4" s="669"/>
      <c r="W4" s="670"/>
    </row>
    <row r="5" spans="2:23" s="5" customFormat="1" ht="25.5" customHeight="1" x14ac:dyDescent="0.15">
      <c r="B5" s="677" t="s">
        <v>5</v>
      </c>
      <c r="C5" s="679" t="s">
        <v>11</v>
      </c>
      <c r="D5" s="680"/>
      <c r="E5" s="9" t="s">
        <v>99</v>
      </c>
      <c r="F5" s="681"/>
      <c r="G5" s="682"/>
      <c r="H5" s="682"/>
      <c r="I5" s="682"/>
      <c r="J5" s="682"/>
      <c r="K5" s="682"/>
      <c r="L5" s="683"/>
      <c r="M5" s="677" t="s">
        <v>5</v>
      </c>
      <c r="N5" s="679" t="s">
        <v>11</v>
      </c>
      <c r="O5" s="680"/>
      <c r="P5" s="9" t="s">
        <v>99</v>
      </c>
      <c r="Q5" s="684"/>
      <c r="R5" s="685"/>
      <c r="S5" s="685"/>
      <c r="T5" s="685"/>
      <c r="U5" s="685"/>
      <c r="V5" s="685"/>
      <c r="W5" s="686"/>
    </row>
    <row r="6" spans="2:23" s="5" customFormat="1" ht="25.5" customHeight="1" x14ac:dyDescent="0.15">
      <c r="B6" s="678"/>
      <c r="C6" s="679" t="s">
        <v>18</v>
      </c>
      <c r="D6" s="680"/>
      <c r="E6" s="8">
        <v>8</v>
      </c>
      <c r="F6" s="684"/>
      <c r="G6" s="685"/>
      <c r="H6" s="685"/>
      <c r="I6" s="685"/>
      <c r="J6" s="685"/>
      <c r="K6" s="685"/>
      <c r="L6" s="686"/>
      <c r="M6" s="678"/>
      <c r="N6" s="679" t="s">
        <v>18</v>
      </c>
      <c r="O6" s="680"/>
      <c r="P6" s="8">
        <v>9</v>
      </c>
      <c r="Q6" s="684"/>
      <c r="R6" s="685"/>
      <c r="S6" s="685"/>
      <c r="T6" s="685"/>
      <c r="U6" s="685"/>
      <c r="V6" s="685"/>
      <c r="W6" s="686"/>
    </row>
    <row r="7" spans="2:23" s="5" customFormat="1" ht="25.5" customHeight="1" x14ac:dyDescent="0.15">
      <c r="B7" s="677" t="s">
        <v>3</v>
      </c>
      <c r="C7" s="679" t="s">
        <v>9</v>
      </c>
      <c r="D7" s="680"/>
      <c r="E7" s="13" t="s">
        <v>57</v>
      </c>
      <c r="F7" s="684"/>
      <c r="G7" s="685"/>
      <c r="H7" s="685"/>
      <c r="I7" s="685"/>
      <c r="J7" s="685"/>
      <c r="K7" s="685"/>
      <c r="L7" s="686"/>
      <c r="M7" s="677" t="s">
        <v>3</v>
      </c>
      <c r="N7" s="679" t="s">
        <v>9</v>
      </c>
      <c r="O7" s="680"/>
      <c r="P7" s="13" t="s">
        <v>67</v>
      </c>
      <c r="Q7" s="684"/>
      <c r="R7" s="685"/>
      <c r="S7" s="685"/>
      <c r="T7" s="685"/>
      <c r="U7" s="685"/>
      <c r="V7" s="685"/>
      <c r="W7" s="686"/>
    </row>
    <row r="8" spans="2:23" s="5" customFormat="1" ht="25.5" customHeight="1" x14ac:dyDescent="0.15">
      <c r="B8" s="690"/>
      <c r="C8" s="679" t="s">
        <v>8</v>
      </c>
      <c r="D8" s="680"/>
      <c r="E8" s="9" t="s">
        <v>59</v>
      </c>
      <c r="F8" s="684"/>
      <c r="G8" s="685"/>
      <c r="H8" s="685"/>
      <c r="I8" s="685"/>
      <c r="J8" s="685"/>
      <c r="K8" s="685"/>
      <c r="L8" s="686"/>
      <c r="M8" s="690"/>
      <c r="N8" s="679" t="s">
        <v>8</v>
      </c>
      <c r="O8" s="680"/>
      <c r="P8" s="9" t="s">
        <v>71</v>
      </c>
      <c r="Q8" s="684"/>
      <c r="R8" s="685"/>
      <c r="S8" s="685"/>
      <c r="T8" s="685"/>
      <c r="U8" s="685"/>
      <c r="V8" s="685"/>
      <c r="W8" s="686"/>
    </row>
    <row r="9" spans="2:23" s="5" customFormat="1" ht="25.5" customHeight="1" x14ac:dyDescent="0.15">
      <c r="B9" s="691" t="s">
        <v>4</v>
      </c>
      <c r="C9" s="692"/>
      <c r="D9" s="693"/>
      <c r="E9" s="12" t="s">
        <v>49</v>
      </c>
      <c r="F9" s="684"/>
      <c r="G9" s="685"/>
      <c r="H9" s="685"/>
      <c r="I9" s="685"/>
      <c r="J9" s="685"/>
      <c r="K9" s="685"/>
      <c r="L9" s="686"/>
      <c r="M9" s="691" t="s">
        <v>4</v>
      </c>
      <c r="N9" s="692"/>
      <c r="O9" s="693"/>
      <c r="P9" s="12" t="s">
        <v>50</v>
      </c>
      <c r="Q9" s="684"/>
      <c r="R9" s="685"/>
      <c r="S9" s="685"/>
      <c r="T9" s="685"/>
      <c r="U9" s="685"/>
      <c r="V9" s="685"/>
      <c r="W9" s="686"/>
    </row>
    <row r="10" spans="2:23" s="5" customFormat="1" ht="25.5" customHeight="1" x14ac:dyDescent="0.15">
      <c r="B10" s="677" t="s">
        <v>13</v>
      </c>
      <c r="C10" s="691" t="s">
        <v>34</v>
      </c>
      <c r="D10" s="693"/>
      <c r="E10" s="8" t="s">
        <v>49</v>
      </c>
      <c r="F10" s="684"/>
      <c r="G10" s="685"/>
      <c r="H10" s="685"/>
      <c r="I10" s="685"/>
      <c r="J10" s="685"/>
      <c r="K10" s="685"/>
      <c r="L10" s="686"/>
      <c r="M10" s="677" t="s">
        <v>13</v>
      </c>
      <c r="N10" s="691" t="s">
        <v>34</v>
      </c>
      <c r="O10" s="693"/>
      <c r="P10" s="8" t="s">
        <v>49</v>
      </c>
      <c r="Q10" s="684"/>
      <c r="R10" s="685"/>
      <c r="S10" s="685"/>
      <c r="T10" s="685"/>
      <c r="U10" s="685"/>
      <c r="V10" s="685"/>
      <c r="W10" s="686"/>
    </row>
    <row r="11" spans="2:23" s="5" customFormat="1" ht="25.5" customHeight="1" x14ac:dyDescent="0.15">
      <c r="B11" s="690"/>
      <c r="C11" s="691" t="s">
        <v>12</v>
      </c>
      <c r="D11" s="693"/>
      <c r="E11" s="7"/>
      <c r="F11" s="684"/>
      <c r="G11" s="685"/>
      <c r="H11" s="685"/>
      <c r="I11" s="685"/>
      <c r="J11" s="685"/>
      <c r="K11" s="685"/>
      <c r="L11" s="686"/>
      <c r="M11" s="690"/>
      <c r="N11" s="691" t="s">
        <v>12</v>
      </c>
      <c r="O11" s="693"/>
      <c r="P11" s="7"/>
      <c r="Q11" s="684"/>
      <c r="R11" s="685"/>
      <c r="S11" s="685"/>
      <c r="T11" s="685"/>
      <c r="U11" s="685"/>
      <c r="V11" s="685"/>
      <c r="W11" s="686"/>
    </row>
    <row r="12" spans="2:23" s="5" customFormat="1" ht="25.5" customHeight="1" x14ac:dyDescent="0.15">
      <c r="B12" s="678"/>
      <c r="C12" s="694" t="s">
        <v>14</v>
      </c>
      <c r="D12" s="694"/>
      <c r="E12" s="7" t="s">
        <v>55</v>
      </c>
      <c r="F12" s="687"/>
      <c r="G12" s="688"/>
      <c r="H12" s="688"/>
      <c r="I12" s="688"/>
      <c r="J12" s="688"/>
      <c r="K12" s="688"/>
      <c r="L12" s="689"/>
      <c r="M12" s="678"/>
      <c r="N12" s="694" t="s">
        <v>14</v>
      </c>
      <c r="O12" s="694"/>
      <c r="P12" s="7" t="s">
        <v>331</v>
      </c>
      <c r="Q12" s="684"/>
      <c r="R12" s="685"/>
      <c r="S12" s="685"/>
      <c r="T12" s="685"/>
      <c r="U12" s="685"/>
      <c r="V12" s="685"/>
      <c r="W12" s="686"/>
    </row>
    <row r="13" spans="2:23" s="5" customFormat="1" ht="25.5" customHeight="1" x14ac:dyDescent="0.15">
      <c r="B13" s="699" t="s">
        <v>35</v>
      </c>
      <c r="C13" s="699"/>
      <c r="D13" s="699"/>
      <c r="E13" s="708" t="s">
        <v>231</v>
      </c>
      <c r="F13" s="709"/>
      <c r="G13" s="710"/>
      <c r="H13" s="699" t="s">
        <v>43</v>
      </c>
      <c r="I13" s="699"/>
      <c r="J13" s="700" t="s">
        <v>86</v>
      </c>
      <c r="K13" s="700"/>
      <c r="L13" s="700"/>
      <c r="M13" s="699" t="s">
        <v>35</v>
      </c>
      <c r="N13" s="699"/>
      <c r="O13" s="699"/>
      <c r="P13" s="708" t="s">
        <v>232</v>
      </c>
      <c r="Q13" s="709"/>
      <c r="R13" s="710"/>
      <c r="S13" s="699" t="s">
        <v>43</v>
      </c>
      <c r="T13" s="699"/>
      <c r="U13" s="700" t="s">
        <v>86</v>
      </c>
      <c r="V13" s="700"/>
      <c r="W13" s="700"/>
    </row>
    <row r="14" spans="2:23" s="5" customFormat="1" ht="25.5" customHeight="1" x14ac:dyDescent="0.15">
      <c r="B14" s="381" t="s">
        <v>15</v>
      </c>
      <c r="C14" s="381"/>
      <c r="D14" s="381"/>
      <c r="E14" s="701" t="s">
        <v>110</v>
      </c>
      <c r="F14" s="701"/>
      <c r="G14" s="701"/>
      <c r="H14" s="437" t="s">
        <v>0</v>
      </c>
      <c r="I14" s="438"/>
      <c r="J14" s="702" t="s">
        <v>110</v>
      </c>
      <c r="K14" s="703"/>
      <c r="L14" s="704"/>
      <c r="M14" s="437" t="s">
        <v>15</v>
      </c>
      <c r="N14" s="438"/>
      <c r="O14" s="439"/>
      <c r="P14" s="705" t="s">
        <v>110</v>
      </c>
      <c r="Q14" s="701"/>
      <c r="R14" s="701"/>
      <c r="S14" s="706" t="s">
        <v>0</v>
      </c>
      <c r="T14" s="707"/>
      <c r="U14" s="702" t="s">
        <v>110</v>
      </c>
      <c r="V14" s="703"/>
      <c r="W14" s="704"/>
    </row>
    <row r="15" spans="2:23" s="5" customFormat="1" ht="39.75" customHeight="1" x14ac:dyDescent="0.15">
      <c r="B15" s="694" t="s">
        <v>36</v>
      </c>
      <c r="C15" s="694"/>
      <c r="D15" s="694"/>
      <c r="E15" s="695" t="s">
        <v>283</v>
      </c>
      <c r="F15" s="696"/>
      <c r="G15" s="696"/>
      <c r="H15" s="696"/>
      <c r="I15" s="696"/>
      <c r="J15" s="696"/>
      <c r="K15" s="696"/>
      <c r="L15" s="697"/>
      <c r="M15" s="694" t="s">
        <v>36</v>
      </c>
      <c r="N15" s="694"/>
      <c r="O15" s="694"/>
      <c r="P15" s="695" t="s">
        <v>341</v>
      </c>
      <c r="Q15" s="696"/>
      <c r="R15" s="696"/>
      <c r="S15" s="696"/>
      <c r="T15" s="696"/>
      <c r="U15" s="696"/>
      <c r="V15" s="696"/>
      <c r="W15" s="697"/>
    </row>
    <row r="16" spans="2:23" s="5" customFormat="1" ht="25.5" customHeight="1" x14ac:dyDescent="0.15">
      <c r="B16" s="698" t="s">
        <v>5</v>
      </c>
      <c r="C16" s="698" t="s">
        <v>11</v>
      </c>
      <c r="D16" s="698"/>
      <c r="E16" s="9" t="s">
        <v>100</v>
      </c>
      <c r="F16" s="681"/>
      <c r="G16" s="682"/>
      <c r="H16" s="682"/>
      <c r="I16" s="682"/>
      <c r="J16" s="682"/>
      <c r="K16" s="682"/>
      <c r="L16" s="683"/>
      <c r="M16" s="698" t="s">
        <v>5</v>
      </c>
      <c r="N16" s="698" t="s">
        <v>11</v>
      </c>
      <c r="O16" s="698"/>
      <c r="P16" s="9" t="s">
        <v>100</v>
      </c>
      <c r="Q16" s="684"/>
      <c r="R16" s="685"/>
      <c r="S16" s="685"/>
      <c r="T16" s="685"/>
      <c r="U16" s="685"/>
      <c r="V16" s="685"/>
      <c r="W16" s="686"/>
    </row>
    <row r="17" spans="2:24" s="5" customFormat="1" ht="25.5" customHeight="1" x14ac:dyDescent="0.15">
      <c r="B17" s="698"/>
      <c r="C17" s="698" t="s">
        <v>18</v>
      </c>
      <c r="D17" s="698"/>
      <c r="E17" s="8">
        <v>1</v>
      </c>
      <c r="F17" s="684"/>
      <c r="G17" s="685"/>
      <c r="H17" s="685"/>
      <c r="I17" s="685"/>
      <c r="J17" s="685"/>
      <c r="K17" s="685"/>
      <c r="L17" s="686"/>
      <c r="M17" s="698"/>
      <c r="N17" s="698" t="s">
        <v>18</v>
      </c>
      <c r="O17" s="698"/>
      <c r="P17" s="8">
        <v>2</v>
      </c>
      <c r="Q17" s="684"/>
      <c r="R17" s="685"/>
      <c r="S17" s="685"/>
      <c r="T17" s="685"/>
      <c r="U17" s="685"/>
      <c r="V17" s="685"/>
      <c r="W17" s="686"/>
    </row>
    <row r="18" spans="2:24" s="5" customFormat="1" ht="25.5" customHeight="1" x14ac:dyDescent="0.15">
      <c r="B18" s="698" t="s">
        <v>3</v>
      </c>
      <c r="C18" s="698" t="s">
        <v>9</v>
      </c>
      <c r="D18" s="698"/>
      <c r="E18" s="13" t="s">
        <v>57</v>
      </c>
      <c r="F18" s="684"/>
      <c r="G18" s="685"/>
      <c r="H18" s="685"/>
      <c r="I18" s="685"/>
      <c r="J18" s="685"/>
      <c r="K18" s="685"/>
      <c r="L18" s="686"/>
      <c r="M18" s="698" t="s">
        <v>3</v>
      </c>
      <c r="N18" s="698" t="s">
        <v>9</v>
      </c>
      <c r="O18" s="698"/>
      <c r="P18" s="13" t="s">
        <v>57</v>
      </c>
      <c r="Q18" s="684"/>
      <c r="R18" s="685"/>
      <c r="S18" s="685"/>
      <c r="T18" s="685"/>
      <c r="U18" s="685"/>
      <c r="V18" s="685"/>
      <c r="W18" s="686"/>
    </row>
    <row r="19" spans="2:24" s="5" customFormat="1" ht="25.5" customHeight="1" x14ac:dyDescent="0.15">
      <c r="B19" s="698"/>
      <c r="C19" s="698" t="s">
        <v>8</v>
      </c>
      <c r="D19" s="698"/>
      <c r="E19" s="9" t="s">
        <v>126</v>
      </c>
      <c r="F19" s="684"/>
      <c r="G19" s="685"/>
      <c r="H19" s="685"/>
      <c r="I19" s="685"/>
      <c r="J19" s="685"/>
      <c r="K19" s="685"/>
      <c r="L19" s="686"/>
      <c r="M19" s="698"/>
      <c r="N19" s="698" t="s">
        <v>8</v>
      </c>
      <c r="O19" s="698"/>
      <c r="P19" s="9" t="s">
        <v>58</v>
      </c>
      <c r="Q19" s="684"/>
      <c r="R19" s="685"/>
      <c r="S19" s="685"/>
      <c r="T19" s="685"/>
      <c r="U19" s="685"/>
      <c r="V19" s="685"/>
      <c r="W19" s="686"/>
    </row>
    <row r="20" spans="2:24" s="5" customFormat="1" ht="25.5" customHeight="1" x14ac:dyDescent="0.15">
      <c r="B20" s="694" t="s">
        <v>4</v>
      </c>
      <c r="C20" s="694"/>
      <c r="D20" s="694"/>
      <c r="E20" s="12" t="s">
        <v>49</v>
      </c>
      <c r="F20" s="684"/>
      <c r="G20" s="685"/>
      <c r="H20" s="685"/>
      <c r="I20" s="685"/>
      <c r="J20" s="685"/>
      <c r="K20" s="685"/>
      <c r="L20" s="686"/>
      <c r="M20" s="694" t="s">
        <v>4</v>
      </c>
      <c r="N20" s="694"/>
      <c r="O20" s="694"/>
      <c r="P20" s="12" t="s">
        <v>51</v>
      </c>
      <c r="Q20" s="684"/>
      <c r="R20" s="685"/>
      <c r="S20" s="685"/>
      <c r="T20" s="685"/>
      <c r="U20" s="685"/>
      <c r="V20" s="685"/>
      <c r="W20" s="686"/>
    </row>
    <row r="21" spans="2:24" s="5" customFormat="1" ht="25.5" customHeight="1" x14ac:dyDescent="0.15">
      <c r="B21" s="677" t="s">
        <v>13</v>
      </c>
      <c r="C21" s="694" t="s">
        <v>34</v>
      </c>
      <c r="D21" s="694"/>
      <c r="E21" s="8" t="s">
        <v>49</v>
      </c>
      <c r="F21" s="684"/>
      <c r="G21" s="685"/>
      <c r="H21" s="685"/>
      <c r="I21" s="685"/>
      <c r="J21" s="685"/>
      <c r="K21" s="685"/>
      <c r="L21" s="686"/>
      <c r="M21" s="677" t="s">
        <v>13</v>
      </c>
      <c r="N21" s="694" t="s">
        <v>34</v>
      </c>
      <c r="O21" s="694"/>
      <c r="P21" s="8" t="s">
        <v>54</v>
      </c>
      <c r="Q21" s="684"/>
      <c r="R21" s="685"/>
      <c r="S21" s="685"/>
      <c r="T21" s="685"/>
      <c r="U21" s="685"/>
      <c r="V21" s="685"/>
      <c r="W21" s="686"/>
    </row>
    <row r="22" spans="2:24" s="5" customFormat="1" ht="25.5" customHeight="1" x14ac:dyDescent="0.15">
      <c r="B22" s="690"/>
      <c r="C22" s="694" t="s">
        <v>12</v>
      </c>
      <c r="D22" s="694"/>
      <c r="E22" s="7"/>
      <c r="F22" s="684"/>
      <c r="G22" s="685"/>
      <c r="H22" s="685"/>
      <c r="I22" s="685"/>
      <c r="J22" s="685"/>
      <c r="K22" s="685"/>
      <c r="L22" s="686"/>
      <c r="M22" s="690"/>
      <c r="N22" s="694" t="s">
        <v>12</v>
      </c>
      <c r="O22" s="694"/>
      <c r="P22" s="7"/>
      <c r="Q22" s="684"/>
      <c r="R22" s="685"/>
      <c r="S22" s="685"/>
      <c r="T22" s="685"/>
      <c r="U22" s="685"/>
      <c r="V22" s="685"/>
      <c r="W22" s="686"/>
    </row>
    <row r="23" spans="2:24" s="5" customFormat="1" ht="25.5" customHeight="1" x14ac:dyDescent="0.15">
      <c r="B23" s="678"/>
      <c r="C23" s="694" t="s">
        <v>14</v>
      </c>
      <c r="D23" s="694"/>
      <c r="E23" s="7" t="s">
        <v>56</v>
      </c>
      <c r="F23" s="687"/>
      <c r="G23" s="688"/>
      <c r="H23" s="688"/>
      <c r="I23" s="688"/>
      <c r="J23" s="688"/>
      <c r="K23" s="688"/>
      <c r="L23" s="689"/>
      <c r="M23" s="678"/>
      <c r="N23" s="694" t="s">
        <v>14</v>
      </c>
      <c r="O23" s="694"/>
      <c r="P23" s="7" t="s">
        <v>56</v>
      </c>
      <c r="Q23" s="684"/>
      <c r="R23" s="685"/>
      <c r="S23" s="685"/>
      <c r="T23" s="685"/>
      <c r="U23" s="685"/>
      <c r="V23" s="685"/>
      <c r="W23" s="686"/>
    </row>
    <row r="24" spans="2:24" s="5" customFormat="1" ht="25.5" customHeight="1" x14ac:dyDescent="0.15">
      <c r="B24" s="699" t="s">
        <v>35</v>
      </c>
      <c r="C24" s="699"/>
      <c r="D24" s="699"/>
      <c r="E24" s="708" t="s">
        <v>140</v>
      </c>
      <c r="F24" s="709"/>
      <c r="G24" s="710"/>
      <c r="H24" s="699" t="s">
        <v>43</v>
      </c>
      <c r="I24" s="699"/>
      <c r="J24" s="708" t="s">
        <v>88</v>
      </c>
      <c r="K24" s="709"/>
      <c r="L24" s="710"/>
      <c r="M24" s="699" t="s">
        <v>35</v>
      </c>
      <c r="N24" s="699"/>
      <c r="O24" s="699"/>
      <c r="P24" s="708" t="s">
        <v>233</v>
      </c>
      <c r="Q24" s="709"/>
      <c r="R24" s="710"/>
      <c r="S24" s="699" t="s">
        <v>43</v>
      </c>
      <c r="T24" s="699"/>
      <c r="U24" s="700" t="s">
        <v>234</v>
      </c>
      <c r="V24" s="700"/>
      <c r="W24" s="700"/>
    </row>
    <row r="25" spans="2:24" s="5" customFormat="1" ht="25.5" customHeight="1" x14ac:dyDescent="0.15">
      <c r="B25" s="381" t="s">
        <v>15</v>
      </c>
      <c r="C25" s="381"/>
      <c r="D25" s="381"/>
      <c r="E25" s="701" t="s">
        <v>117</v>
      </c>
      <c r="F25" s="701"/>
      <c r="G25" s="701"/>
      <c r="H25" s="437" t="s">
        <v>0</v>
      </c>
      <c r="I25" s="438"/>
      <c r="J25" s="702" t="s">
        <v>65</v>
      </c>
      <c r="K25" s="703"/>
      <c r="L25" s="704"/>
      <c r="M25" s="437" t="s">
        <v>15</v>
      </c>
      <c r="N25" s="438"/>
      <c r="O25" s="439"/>
      <c r="P25" s="705" t="s">
        <v>117</v>
      </c>
      <c r="Q25" s="701"/>
      <c r="R25" s="701"/>
      <c r="S25" s="706" t="s">
        <v>0</v>
      </c>
      <c r="T25" s="707"/>
      <c r="U25" s="702" t="s">
        <v>65</v>
      </c>
      <c r="V25" s="703"/>
      <c r="W25" s="704"/>
    </row>
    <row r="26" spans="2:24" s="5" customFormat="1" ht="39.75" customHeight="1" x14ac:dyDescent="0.15">
      <c r="B26" s="694" t="s">
        <v>36</v>
      </c>
      <c r="C26" s="694"/>
      <c r="D26" s="694"/>
      <c r="E26" s="695" t="s">
        <v>276</v>
      </c>
      <c r="F26" s="696"/>
      <c r="G26" s="696"/>
      <c r="H26" s="696"/>
      <c r="I26" s="696"/>
      <c r="J26" s="696"/>
      <c r="K26" s="696"/>
      <c r="L26" s="697"/>
      <c r="M26" s="694" t="s">
        <v>36</v>
      </c>
      <c r="N26" s="694"/>
      <c r="O26" s="694"/>
      <c r="P26" s="695" t="s">
        <v>322</v>
      </c>
      <c r="Q26" s="696"/>
      <c r="R26" s="696"/>
      <c r="S26" s="696"/>
      <c r="T26" s="696"/>
      <c r="U26" s="696"/>
      <c r="V26" s="696"/>
      <c r="W26" s="697"/>
    </row>
    <row r="27" spans="2:24" s="5" customFormat="1" ht="15" customHeight="1" x14ac:dyDescent="0.15">
      <c r="B27" s="3"/>
      <c r="C27" s="711" t="s">
        <v>44</v>
      </c>
      <c r="D27" s="712"/>
      <c r="E27" s="712"/>
      <c r="F27" s="712"/>
      <c r="G27" s="712"/>
      <c r="H27" s="712"/>
      <c r="I27" s="712"/>
      <c r="J27" s="712"/>
      <c r="K27" s="712"/>
      <c r="L27" s="712"/>
      <c r="M27" s="10"/>
      <c r="N27" s="10" t="s">
        <v>39</v>
      </c>
      <c r="O27" s="10"/>
      <c r="P27" s="10"/>
      <c r="Q27" s="10"/>
      <c r="R27" s="10"/>
      <c r="S27" s="10"/>
      <c r="T27" s="10"/>
      <c r="U27" s="10"/>
      <c r="V27" s="10"/>
      <c r="W27" s="10"/>
    </row>
    <row r="28" spans="2:24" s="5" customFormat="1" ht="15" customHeight="1" x14ac:dyDescent="0.15">
      <c r="B28" s="3"/>
      <c r="C28" s="713"/>
      <c r="D28" s="713"/>
      <c r="E28" s="713"/>
      <c r="F28" s="713"/>
      <c r="G28" s="713"/>
      <c r="H28" s="713"/>
      <c r="I28" s="713"/>
      <c r="J28" s="713"/>
      <c r="K28" s="713"/>
      <c r="L28" s="713"/>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2">
    <dataValidation type="list" allowBlank="1" showInputMessage="1" showErrorMessage="1" sqref="E8 E19 P8 P19" xr:uid="{4BA9C854-32E0-4268-B851-370FF12A8518}">
      <formula1>INDIRECT(E7)</formula1>
    </dataValidation>
    <dataValidation type="list" allowBlank="1" showInputMessage="1" showErrorMessage="1" sqref="E7 E18 P7 P18 E9:E12 E20:E23 P9:P12 P20:P23" xr:uid="{6EA7921C-E7C0-4650-8262-F8AF18070D41}">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5ECA0-4555-4715-842E-F21E54A44FDD}">
  <sheetPr codeName="Sheet37"/>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63</v>
      </c>
      <c r="R2" s="650" t="s">
        <v>38</v>
      </c>
      <c r="S2" s="650"/>
      <c r="T2" s="651" t="s">
        <v>800</v>
      </c>
      <c r="U2" s="651"/>
      <c r="V2" s="651"/>
      <c r="W2" s="651"/>
    </row>
    <row r="3" spans="2:23" ht="25.15" customHeight="1" x14ac:dyDescent="0.15">
      <c r="B3" s="652" t="s">
        <v>7</v>
      </c>
      <c r="C3" s="653"/>
      <c r="D3" s="653"/>
      <c r="E3" s="654" t="s">
        <v>106</v>
      </c>
      <c r="F3" s="655"/>
      <c r="G3" s="656"/>
      <c r="H3" s="657" t="s">
        <v>1</v>
      </c>
      <c r="I3" s="658"/>
      <c r="J3" s="659" t="s">
        <v>108</v>
      </c>
      <c r="K3" s="660"/>
      <c r="L3" s="661"/>
      <c r="M3" s="408" t="s">
        <v>45</v>
      </c>
      <c r="N3" s="409"/>
      <c r="O3" s="410"/>
      <c r="P3" s="662" t="s">
        <v>74</v>
      </c>
      <c r="Q3" s="662"/>
      <c r="R3" s="662"/>
      <c r="S3" s="408" t="s">
        <v>10</v>
      </c>
      <c r="T3" s="410"/>
      <c r="U3" s="665">
        <v>45638</v>
      </c>
      <c r="V3" s="666"/>
      <c r="W3" s="667"/>
    </row>
    <row r="4" spans="2:23" ht="25.15" customHeight="1" x14ac:dyDescent="0.15">
      <c r="B4" s="671" t="s">
        <v>2</v>
      </c>
      <c r="C4" s="672"/>
      <c r="D4" s="672"/>
      <c r="E4" s="673" t="s">
        <v>107</v>
      </c>
      <c r="F4" s="674"/>
      <c r="G4" s="675"/>
      <c r="H4" s="657" t="s">
        <v>6</v>
      </c>
      <c r="I4" s="658"/>
      <c r="J4" s="659" t="s">
        <v>109</v>
      </c>
      <c r="K4" s="660"/>
      <c r="L4" s="661"/>
      <c r="M4" s="411"/>
      <c r="N4" s="412"/>
      <c r="O4" s="413"/>
      <c r="P4" s="676" t="s">
        <v>75</v>
      </c>
      <c r="Q4" s="676"/>
      <c r="R4" s="676"/>
      <c r="S4" s="663"/>
      <c r="T4" s="664"/>
      <c r="U4" s="668"/>
      <c r="V4" s="669"/>
      <c r="W4" s="670"/>
    </row>
    <row r="5" spans="2:23" s="5" customFormat="1" ht="25.5" customHeight="1" x14ac:dyDescent="0.15">
      <c r="B5" s="677" t="s">
        <v>5</v>
      </c>
      <c r="C5" s="679" t="s">
        <v>11</v>
      </c>
      <c r="D5" s="680"/>
      <c r="E5" s="9" t="s">
        <v>100</v>
      </c>
      <c r="F5" s="681"/>
      <c r="G5" s="682"/>
      <c r="H5" s="682"/>
      <c r="I5" s="682"/>
      <c r="J5" s="682"/>
      <c r="K5" s="682"/>
      <c r="L5" s="683"/>
      <c r="M5" s="677" t="s">
        <v>5</v>
      </c>
      <c r="N5" s="679" t="s">
        <v>11</v>
      </c>
      <c r="O5" s="680"/>
      <c r="P5" s="9" t="s">
        <v>100</v>
      </c>
      <c r="Q5" s="684"/>
      <c r="R5" s="685"/>
      <c r="S5" s="685"/>
      <c r="T5" s="685"/>
      <c r="U5" s="685"/>
      <c r="V5" s="685"/>
      <c r="W5" s="686"/>
    </row>
    <row r="6" spans="2:23" s="5" customFormat="1" ht="25.5" customHeight="1" x14ac:dyDescent="0.15">
      <c r="B6" s="678"/>
      <c r="C6" s="679" t="s">
        <v>18</v>
      </c>
      <c r="D6" s="680"/>
      <c r="E6" s="8">
        <v>3</v>
      </c>
      <c r="F6" s="684"/>
      <c r="G6" s="685"/>
      <c r="H6" s="685"/>
      <c r="I6" s="685"/>
      <c r="J6" s="685"/>
      <c r="K6" s="685"/>
      <c r="L6" s="686"/>
      <c r="M6" s="678"/>
      <c r="N6" s="679" t="s">
        <v>18</v>
      </c>
      <c r="O6" s="680"/>
      <c r="P6" s="8">
        <v>4</v>
      </c>
      <c r="Q6" s="684"/>
      <c r="R6" s="685"/>
      <c r="S6" s="685"/>
      <c r="T6" s="685"/>
      <c r="U6" s="685"/>
      <c r="V6" s="685"/>
      <c r="W6" s="686"/>
    </row>
    <row r="7" spans="2:23" s="5" customFormat="1" ht="25.5" customHeight="1" x14ac:dyDescent="0.15">
      <c r="B7" s="677" t="s">
        <v>3</v>
      </c>
      <c r="C7" s="679" t="s">
        <v>9</v>
      </c>
      <c r="D7" s="680"/>
      <c r="E7" s="13" t="s">
        <v>57</v>
      </c>
      <c r="F7" s="684"/>
      <c r="G7" s="685"/>
      <c r="H7" s="685"/>
      <c r="I7" s="685"/>
      <c r="J7" s="685"/>
      <c r="K7" s="685"/>
      <c r="L7" s="686"/>
      <c r="M7" s="677" t="s">
        <v>3</v>
      </c>
      <c r="N7" s="679" t="s">
        <v>9</v>
      </c>
      <c r="O7" s="680"/>
      <c r="P7" s="13" t="s">
        <v>57</v>
      </c>
      <c r="Q7" s="684"/>
      <c r="R7" s="685"/>
      <c r="S7" s="685"/>
      <c r="T7" s="685"/>
      <c r="U7" s="685"/>
      <c r="V7" s="685"/>
      <c r="W7" s="686"/>
    </row>
    <row r="8" spans="2:23" s="5" customFormat="1" ht="25.5" customHeight="1" x14ac:dyDescent="0.15">
      <c r="B8" s="690"/>
      <c r="C8" s="679" t="s">
        <v>8</v>
      </c>
      <c r="D8" s="680"/>
      <c r="E8" s="9" t="s">
        <v>60</v>
      </c>
      <c r="F8" s="684"/>
      <c r="G8" s="685"/>
      <c r="H8" s="685"/>
      <c r="I8" s="685"/>
      <c r="J8" s="685"/>
      <c r="K8" s="685"/>
      <c r="L8" s="686"/>
      <c r="M8" s="690"/>
      <c r="N8" s="679" t="s">
        <v>8</v>
      </c>
      <c r="O8" s="680"/>
      <c r="P8" s="9" t="s">
        <v>93</v>
      </c>
      <c r="Q8" s="684"/>
      <c r="R8" s="685"/>
      <c r="S8" s="685"/>
      <c r="T8" s="685"/>
      <c r="U8" s="685"/>
      <c r="V8" s="685"/>
      <c r="W8" s="686"/>
    </row>
    <row r="9" spans="2:23" s="5" customFormat="1" ht="25.5" customHeight="1" x14ac:dyDescent="0.15">
      <c r="B9" s="691" t="s">
        <v>4</v>
      </c>
      <c r="C9" s="692"/>
      <c r="D9" s="693"/>
      <c r="E9" s="12" t="s">
        <v>49</v>
      </c>
      <c r="F9" s="684"/>
      <c r="G9" s="685"/>
      <c r="H9" s="685"/>
      <c r="I9" s="685"/>
      <c r="J9" s="685"/>
      <c r="K9" s="685"/>
      <c r="L9" s="686"/>
      <c r="M9" s="691" t="s">
        <v>4</v>
      </c>
      <c r="N9" s="692"/>
      <c r="O9" s="693"/>
      <c r="P9" s="12" t="s">
        <v>49</v>
      </c>
      <c r="Q9" s="684"/>
      <c r="R9" s="685"/>
      <c r="S9" s="685"/>
      <c r="T9" s="685"/>
      <c r="U9" s="685"/>
      <c r="V9" s="685"/>
      <c r="W9" s="686"/>
    </row>
    <row r="10" spans="2:23" s="5" customFormat="1" ht="25.5" customHeight="1" x14ac:dyDescent="0.15">
      <c r="B10" s="677" t="s">
        <v>13</v>
      </c>
      <c r="C10" s="691" t="s">
        <v>34</v>
      </c>
      <c r="D10" s="693"/>
      <c r="E10" s="8" t="s">
        <v>49</v>
      </c>
      <c r="F10" s="684"/>
      <c r="G10" s="685"/>
      <c r="H10" s="685"/>
      <c r="I10" s="685"/>
      <c r="J10" s="685"/>
      <c r="K10" s="685"/>
      <c r="L10" s="686"/>
      <c r="M10" s="677" t="s">
        <v>13</v>
      </c>
      <c r="N10" s="691" t="s">
        <v>34</v>
      </c>
      <c r="O10" s="693"/>
      <c r="P10" s="8" t="s">
        <v>49</v>
      </c>
      <c r="Q10" s="684"/>
      <c r="R10" s="685"/>
      <c r="S10" s="685"/>
      <c r="T10" s="685"/>
      <c r="U10" s="685"/>
      <c r="V10" s="685"/>
      <c r="W10" s="686"/>
    </row>
    <row r="11" spans="2:23" s="5" customFormat="1" ht="25.5" customHeight="1" x14ac:dyDescent="0.15">
      <c r="B11" s="690"/>
      <c r="C11" s="691" t="s">
        <v>12</v>
      </c>
      <c r="D11" s="693"/>
      <c r="E11" s="7"/>
      <c r="F11" s="684"/>
      <c r="G11" s="685"/>
      <c r="H11" s="685"/>
      <c r="I11" s="685"/>
      <c r="J11" s="685"/>
      <c r="K11" s="685"/>
      <c r="L11" s="686"/>
      <c r="M11" s="690"/>
      <c r="N11" s="691" t="s">
        <v>12</v>
      </c>
      <c r="O11" s="693"/>
      <c r="P11" s="7"/>
      <c r="Q11" s="684"/>
      <c r="R11" s="685"/>
      <c r="S11" s="685"/>
      <c r="T11" s="685"/>
      <c r="U11" s="685"/>
      <c r="V11" s="685"/>
      <c r="W11" s="686"/>
    </row>
    <row r="12" spans="2:23" s="5" customFormat="1" ht="25.5" customHeight="1" x14ac:dyDescent="0.15">
      <c r="B12" s="678"/>
      <c r="C12" s="694" t="s">
        <v>14</v>
      </c>
      <c r="D12" s="694"/>
      <c r="E12" s="7" t="s">
        <v>56</v>
      </c>
      <c r="F12" s="687"/>
      <c r="G12" s="688"/>
      <c r="H12" s="688"/>
      <c r="I12" s="688"/>
      <c r="J12" s="688"/>
      <c r="K12" s="688"/>
      <c r="L12" s="689"/>
      <c r="M12" s="678"/>
      <c r="N12" s="694" t="s">
        <v>14</v>
      </c>
      <c r="O12" s="694"/>
      <c r="P12" s="7" t="s">
        <v>56</v>
      </c>
      <c r="Q12" s="684"/>
      <c r="R12" s="685"/>
      <c r="S12" s="685"/>
      <c r="T12" s="685"/>
      <c r="U12" s="685"/>
      <c r="V12" s="685"/>
      <c r="W12" s="686"/>
    </row>
    <row r="13" spans="2:23" s="5" customFormat="1" ht="25.5" customHeight="1" x14ac:dyDescent="0.15">
      <c r="B13" s="699" t="s">
        <v>35</v>
      </c>
      <c r="C13" s="699"/>
      <c r="D13" s="699"/>
      <c r="E13" s="708" t="s">
        <v>235</v>
      </c>
      <c r="F13" s="709"/>
      <c r="G13" s="710"/>
      <c r="H13" s="699" t="s">
        <v>43</v>
      </c>
      <c r="I13" s="699"/>
      <c r="J13" s="700" t="s">
        <v>88</v>
      </c>
      <c r="K13" s="700"/>
      <c r="L13" s="700"/>
      <c r="M13" s="699" t="s">
        <v>35</v>
      </c>
      <c r="N13" s="699"/>
      <c r="O13" s="699"/>
      <c r="P13" s="708" t="s">
        <v>236</v>
      </c>
      <c r="Q13" s="709"/>
      <c r="R13" s="710"/>
      <c r="S13" s="699" t="s">
        <v>43</v>
      </c>
      <c r="T13" s="699"/>
      <c r="U13" s="700" t="s">
        <v>88</v>
      </c>
      <c r="V13" s="700"/>
      <c r="W13" s="700"/>
    </row>
    <row r="14" spans="2:23" s="5" customFormat="1" ht="25.5" customHeight="1" x14ac:dyDescent="0.15">
      <c r="B14" s="381" t="s">
        <v>15</v>
      </c>
      <c r="C14" s="381"/>
      <c r="D14" s="381"/>
      <c r="E14" s="701" t="s">
        <v>117</v>
      </c>
      <c r="F14" s="701"/>
      <c r="G14" s="701"/>
      <c r="H14" s="437" t="s">
        <v>0</v>
      </c>
      <c r="I14" s="438"/>
      <c r="J14" s="702" t="s">
        <v>65</v>
      </c>
      <c r="K14" s="703"/>
      <c r="L14" s="704"/>
      <c r="M14" s="437" t="s">
        <v>15</v>
      </c>
      <c r="N14" s="438"/>
      <c r="O14" s="439"/>
      <c r="P14" s="705" t="s">
        <v>117</v>
      </c>
      <c r="Q14" s="701"/>
      <c r="R14" s="701"/>
      <c r="S14" s="706" t="s">
        <v>0</v>
      </c>
      <c r="T14" s="707"/>
      <c r="U14" s="702" t="s">
        <v>65</v>
      </c>
      <c r="V14" s="703"/>
      <c r="W14" s="704"/>
    </row>
    <row r="15" spans="2:23" s="5" customFormat="1" ht="39.75" customHeight="1" x14ac:dyDescent="0.15">
      <c r="B15" s="694" t="s">
        <v>36</v>
      </c>
      <c r="C15" s="694"/>
      <c r="D15" s="694"/>
      <c r="E15" s="695" t="s">
        <v>267</v>
      </c>
      <c r="F15" s="696"/>
      <c r="G15" s="696"/>
      <c r="H15" s="696"/>
      <c r="I15" s="696"/>
      <c r="J15" s="696"/>
      <c r="K15" s="696"/>
      <c r="L15" s="697"/>
      <c r="M15" s="694" t="s">
        <v>36</v>
      </c>
      <c r="N15" s="694"/>
      <c r="O15" s="694"/>
      <c r="P15" s="695" t="s">
        <v>305</v>
      </c>
      <c r="Q15" s="696"/>
      <c r="R15" s="696"/>
      <c r="S15" s="696"/>
      <c r="T15" s="696"/>
      <c r="U15" s="696"/>
      <c r="V15" s="696"/>
      <c r="W15" s="697"/>
    </row>
    <row r="16" spans="2:23" s="5" customFormat="1" ht="25.5" customHeight="1" x14ac:dyDescent="0.15">
      <c r="B16" s="698" t="s">
        <v>5</v>
      </c>
      <c r="C16" s="698" t="s">
        <v>11</v>
      </c>
      <c r="D16" s="698"/>
      <c r="E16" s="9" t="s">
        <v>100</v>
      </c>
      <c r="F16" s="681"/>
      <c r="G16" s="682"/>
      <c r="H16" s="682"/>
      <c r="I16" s="682"/>
      <c r="J16" s="682"/>
      <c r="K16" s="682"/>
      <c r="L16" s="683"/>
      <c r="M16" s="698" t="s">
        <v>5</v>
      </c>
      <c r="N16" s="698" t="s">
        <v>11</v>
      </c>
      <c r="O16" s="698"/>
      <c r="P16" s="9" t="s">
        <v>100</v>
      </c>
      <c r="Q16" s="684"/>
      <c r="R16" s="685"/>
      <c r="S16" s="685"/>
      <c r="T16" s="685"/>
      <c r="U16" s="685"/>
      <c r="V16" s="685"/>
      <c r="W16" s="686"/>
    </row>
    <row r="17" spans="2:24" s="5" customFormat="1" ht="25.5" customHeight="1" x14ac:dyDescent="0.15">
      <c r="B17" s="698"/>
      <c r="C17" s="698" t="s">
        <v>18</v>
      </c>
      <c r="D17" s="698"/>
      <c r="E17" s="8">
        <v>5</v>
      </c>
      <c r="F17" s="684"/>
      <c r="G17" s="685"/>
      <c r="H17" s="685"/>
      <c r="I17" s="685"/>
      <c r="J17" s="685"/>
      <c r="K17" s="685"/>
      <c r="L17" s="686"/>
      <c r="M17" s="698"/>
      <c r="N17" s="698" t="s">
        <v>18</v>
      </c>
      <c r="O17" s="698"/>
      <c r="P17" s="8">
        <v>6</v>
      </c>
      <c r="Q17" s="684"/>
      <c r="R17" s="685"/>
      <c r="S17" s="685"/>
      <c r="T17" s="685"/>
      <c r="U17" s="685"/>
      <c r="V17" s="685"/>
      <c r="W17" s="686"/>
    </row>
    <row r="18" spans="2:24" s="5" customFormat="1" ht="25.5" customHeight="1" x14ac:dyDescent="0.15">
      <c r="B18" s="698" t="s">
        <v>3</v>
      </c>
      <c r="C18" s="698" t="s">
        <v>9</v>
      </c>
      <c r="D18" s="698"/>
      <c r="E18" s="13" t="s">
        <v>57</v>
      </c>
      <c r="F18" s="684"/>
      <c r="G18" s="685"/>
      <c r="H18" s="685"/>
      <c r="I18" s="685"/>
      <c r="J18" s="685"/>
      <c r="K18" s="685"/>
      <c r="L18" s="686"/>
      <c r="M18" s="698" t="s">
        <v>3</v>
      </c>
      <c r="N18" s="698" t="s">
        <v>9</v>
      </c>
      <c r="O18" s="698"/>
      <c r="P18" s="13" t="s">
        <v>57</v>
      </c>
      <c r="Q18" s="684"/>
      <c r="R18" s="685"/>
      <c r="S18" s="685"/>
      <c r="T18" s="685"/>
      <c r="U18" s="685"/>
      <c r="V18" s="685"/>
      <c r="W18" s="686"/>
    </row>
    <row r="19" spans="2:24" s="5" customFormat="1" ht="25.5" customHeight="1" x14ac:dyDescent="0.15">
      <c r="B19" s="698"/>
      <c r="C19" s="698" t="s">
        <v>8</v>
      </c>
      <c r="D19" s="698"/>
      <c r="E19" s="9" t="s">
        <v>209</v>
      </c>
      <c r="F19" s="684"/>
      <c r="G19" s="685"/>
      <c r="H19" s="685"/>
      <c r="I19" s="685"/>
      <c r="J19" s="685"/>
      <c r="K19" s="685"/>
      <c r="L19" s="686"/>
      <c r="M19" s="698"/>
      <c r="N19" s="698" t="s">
        <v>8</v>
      </c>
      <c r="O19" s="698"/>
      <c r="P19" s="9" t="s">
        <v>59</v>
      </c>
      <c r="Q19" s="684"/>
      <c r="R19" s="685"/>
      <c r="S19" s="685"/>
      <c r="T19" s="685"/>
      <c r="U19" s="685"/>
      <c r="V19" s="685"/>
      <c r="W19" s="686"/>
    </row>
    <row r="20" spans="2:24" s="5" customFormat="1" ht="25.5" customHeight="1" x14ac:dyDescent="0.15">
      <c r="B20" s="694" t="s">
        <v>4</v>
      </c>
      <c r="C20" s="694"/>
      <c r="D20" s="694"/>
      <c r="E20" s="12" t="s">
        <v>49</v>
      </c>
      <c r="F20" s="684"/>
      <c r="G20" s="685"/>
      <c r="H20" s="685"/>
      <c r="I20" s="685"/>
      <c r="J20" s="685"/>
      <c r="K20" s="685"/>
      <c r="L20" s="686"/>
      <c r="M20" s="694" t="s">
        <v>4</v>
      </c>
      <c r="N20" s="694"/>
      <c r="O20" s="694"/>
      <c r="P20" s="12" t="s">
        <v>49</v>
      </c>
      <c r="Q20" s="684"/>
      <c r="R20" s="685"/>
      <c r="S20" s="685"/>
      <c r="T20" s="685"/>
      <c r="U20" s="685"/>
      <c r="V20" s="685"/>
      <c r="W20" s="686"/>
    </row>
    <row r="21" spans="2:24" s="5" customFormat="1" ht="25.5" customHeight="1" x14ac:dyDescent="0.15">
      <c r="B21" s="677" t="s">
        <v>13</v>
      </c>
      <c r="C21" s="694" t="s">
        <v>34</v>
      </c>
      <c r="D21" s="694"/>
      <c r="E21" s="8" t="s">
        <v>49</v>
      </c>
      <c r="F21" s="684"/>
      <c r="G21" s="685"/>
      <c r="H21" s="685"/>
      <c r="I21" s="685"/>
      <c r="J21" s="685"/>
      <c r="K21" s="685"/>
      <c r="L21" s="686"/>
      <c r="M21" s="677" t="s">
        <v>13</v>
      </c>
      <c r="N21" s="694" t="s">
        <v>34</v>
      </c>
      <c r="O21" s="694"/>
      <c r="P21" s="8" t="s">
        <v>49</v>
      </c>
      <c r="Q21" s="684"/>
      <c r="R21" s="685"/>
      <c r="S21" s="685"/>
      <c r="T21" s="685"/>
      <c r="U21" s="685"/>
      <c r="V21" s="685"/>
      <c r="W21" s="686"/>
    </row>
    <row r="22" spans="2:24" s="5" customFormat="1" ht="25.5" customHeight="1" x14ac:dyDescent="0.15">
      <c r="B22" s="690"/>
      <c r="C22" s="694" t="s">
        <v>12</v>
      </c>
      <c r="D22" s="694"/>
      <c r="E22" s="7"/>
      <c r="F22" s="684"/>
      <c r="G22" s="685"/>
      <c r="H22" s="685"/>
      <c r="I22" s="685"/>
      <c r="J22" s="685"/>
      <c r="K22" s="685"/>
      <c r="L22" s="686"/>
      <c r="M22" s="690"/>
      <c r="N22" s="694" t="s">
        <v>12</v>
      </c>
      <c r="O22" s="694"/>
      <c r="P22" s="7"/>
      <c r="Q22" s="684"/>
      <c r="R22" s="685"/>
      <c r="S22" s="685"/>
      <c r="T22" s="685"/>
      <c r="U22" s="685"/>
      <c r="V22" s="685"/>
      <c r="W22" s="686"/>
    </row>
    <row r="23" spans="2:24" s="5" customFormat="1" ht="25.5" customHeight="1" x14ac:dyDescent="0.15">
      <c r="B23" s="678"/>
      <c r="C23" s="694" t="s">
        <v>14</v>
      </c>
      <c r="D23" s="694"/>
      <c r="E23" s="7" t="s">
        <v>56</v>
      </c>
      <c r="F23" s="687"/>
      <c r="G23" s="688"/>
      <c r="H23" s="688"/>
      <c r="I23" s="688"/>
      <c r="J23" s="688"/>
      <c r="K23" s="688"/>
      <c r="L23" s="689"/>
      <c r="M23" s="678"/>
      <c r="N23" s="694" t="s">
        <v>14</v>
      </c>
      <c r="O23" s="694"/>
      <c r="P23" s="7" t="s">
        <v>55</v>
      </c>
      <c r="Q23" s="684"/>
      <c r="R23" s="685"/>
      <c r="S23" s="685"/>
      <c r="T23" s="685"/>
      <c r="U23" s="685"/>
      <c r="V23" s="685"/>
      <c r="W23" s="686"/>
    </row>
    <row r="24" spans="2:24" s="5" customFormat="1" ht="25.5" customHeight="1" x14ac:dyDescent="0.15">
      <c r="B24" s="699" t="s">
        <v>35</v>
      </c>
      <c r="C24" s="699"/>
      <c r="D24" s="699"/>
      <c r="E24" s="708" t="s">
        <v>237</v>
      </c>
      <c r="F24" s="709"/>
      <c r="G24" s="710"/>
      <c r="H24" s="699" t="s">
        <v>43</v>
      </c>
      <c r="I24" s="699"/>
      <c r="J24" s="708" t="s">
        <v>88</v>
      </c>
      <c r="K24" s="709"/>
      <c r="L24" s="710"/>
      <c r="M24" s="699" t="s">
        <v>35</v>
      </c>
      <c r="N24" s="699"/>
      <c r="O24" s="699"/>
      <c r="P24" s="708" t="s">
        <v>238</v>
      </c>
      <c r="Q24" s="709"/>
      <c r="R24" s="710"/>
      <c r="S24" s="699" t="s">
        <v>43</v>
      </c>
      <c r="T24" s="699"/>
      <c r="U24" s="700" t="s">
        <v>86</v>
      </c>
      <c r="V24" s="700"/>
      <c r="W24" s="700"/>
    </row>
    <row r="25" spans="2:24" s="5" customFormat="1" ht="25.5" customHeight="1" x14ac:dyDescent="0.15">
      <c r="B25" s="381" t="s">
        <v>15</v>
      </c>
      <c r="C25" s="381"/>
      <c r="D25" s="381"/>
      <c r="E25" s="701" t="s">
        <v>117</v>
      </c>
      <c r="F25" s="701"/>
      <c r="G25" s="701"/>
      <c r="H25" s="437" t="s">
        <v>0</v>
      </c>
      <c r="I25" s="438"/>
      <c r="J25" s="702" t="s">
        <v>65</v>
      </c>
      <c r="K25" s="703"/>
      <c r="L25" s="704"/>
      <c r="M25" s="437" t="s">
        <v>15</v>
      </c>
      <c r="N25" s="438"/>
      <c r="O25" s="439"/>
      <c r="P25" s="705" t="s">
        <v>110</v>
      </c>
      <c r="Q25" s="701"/>
      <c r="R25" s="701"/>
      <c r="S25" s="706" t="s">
        <v>0</v>
      </c>
      <c r="T25" s="707"/>
      <c r="U25" s="702" t="s">
        <v>110</v>
      </c>
      <c r="V25" s="703"/>
      <c r="W25" s="704"/>
    </row>
    <row r="26" spans="2:24" s="5" customFormat="1" ht="39.75" customHeight="1" x14ac:dyDescent="0.15">
      <c r="B26" s="694" t="s">
        <v>36</v>
      </c>
      <c r="C26" s="694"/>
      <c r="D26" s="694"/>
      <c r="E26" s="695" t="s">
        <v>313</v>
      </c>
      <c r="F26" s="696"/>
      <c r="G26" s="696"/>
      <c r="H26" s="696"/>
      <c r="I26" s="696"/>
      <c r="J26" s="696"/>
      <c r="K26" s="696"/>
      <c r="L26" s="697"/>
      <c r="M26" s="694" t="s">
        <v>36</v>
      </c>
      <c r="N26" s="694"/>
      <c r="O26" s="694"/>
      <c r="P26" s="695" t="s">
        <v>274</v>
      </c>
      <c r="Q26" s="696"/>
      <c r="R26" s="696"/>
      <c r="S26" s="696"/>
      <c r="T26" s="696"/>
      <c r="U26" s="696"/>
      <c r="V26" s="696"/>
      <c r="W26" s="697"/>
    </row>
    <row r="27" spans="2:24" s="5" customFormat="1" ht="15" customHeight="1" x14ac:dyDescent="0.15">
      <c r="B27" s="3"/>
      <c r="C27" s="711" t="s">
        <v>44</v>
      </c>
      <c r="D27" s="712"/>
      <c r="E27" s="712"/>
      <c r="F27" s="712"/>
      <c r="G27" s="712"/>
      <c r="H27" s="712"/>
      <c r="I27" s="712"/>
      <c r="J27" s="712"/>
      <c r="K27" s="712"/>
      <c r="L27" s="712"/>
      <c r="M27" s="10"/>
      <c r="N27" s="10" t="s">
        <v>39</v>
      </c>
      <c r="O27" s="10"/>
      <c r="P27" s="10"/>
      <c r="Q27" s="10"/>
      <c r="R27" s="10"/>
      <c r="S27" s="10"/>
      <c r="T27" s="10"/>
      <c r="U27" s="10"/>
      <c r="V27" s="10"/>
      <c r="W27" s="10"/>
    </row>
    <row r="28" spans="2:24" s="5" customFormat="1" ht="15" customHeight="1" x14ac:dyDescent="0.15">
      <c r="B28" s="3"/>
      <c r="C28" s="713"/>
      <c r="D28" s="713"/>
      <c r="E28" s="713"/>
      <c r="F28" s="713"/>
      <c r="G28" s="713"/>
      <c r="H28" s="713"/>
      <c r="I28" s="713"/>
      <c r="J28" s="713"/>
      <c r="K28" s="713"/>
      <c r="L28" s="713"/>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2">
    <dataValidation type="list" allowBlank="1" showInputMessage="1" showErrorMessage="1" sqref="E8 E19 P8 P19" xr:uid="{AD93B9EC-E578-4A2B-83E5-2B984EECB2F2}">
      <formula1>INDIRECT(E7)</formula1>
    </dataValidation>
    <dataValidation type="list" allowBlank="1" showInputMessage="1" showErrorMessage="1" sqref="E7 E18 P7 P18 E9:E12 E20:E23 P9:P12 P20:P23" xr:uid="{5230BCD3-6CC7-4092-AAFB-DF946CADE914}">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596C4-5D82-477E-B9C9-94CCE1F97AFF}">
  <sheetPr codeName="Sheet38"/>
  <dimension ref="B1:X31"/>
  <sheetViews>
    <sheetView showGridLines="0" showZeros="0" view="pageBreakPreview" zoomScale="85" zoomScaleNormal="70" zoomScaleSheetLayoutView="85" workbookViewId="0">
      <selection activeCell="P16" sqref="P16"/>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63</v>
      </c>
      <c r="R2" s="650" t="s">
        <v>38</v>
      </c>
      <c r="S2" s="650"/>
      <c r="T2" s="651" t="s">
        <v>800</v>
      </c>
      <c r="U2" s="651"/>
      <c r="V2" s="651"/>
      <c r="W2" s="651"/>
    </row>
    <row r="3" spans="2:23" ht="25.15" customHeight="1" x14ac:dyDescent="0.15">
      <c r="B3" s="652" t="s">
        <v>7</v>
      </c>
      <c r="C3" s="653"/>
      <c r="D3" s="653"/>
      <c r="E3" s="654" t="s">
        <v>106</v>
      </c>
      <c r="F3" s="655"/>
      <c r="G3" s="656"/>
      <c r="H3" s="657" t="s">
        <v>1</v>
      </c>
      <c r="I3" s="658"/>
      <c r="J3" s="659" t="s">
        <v>108</v>
      </c>
      <c r="K3" s="660"/>
      <c r="L3" s="661"/>
      <c r="M3" s="408" t="s">
        <v>45</v>
      </c>
      <c r="N3" s="409"/>
      <c r="O3" s="410"/>
      <c r="P3" s="662" t="s">
        <v>74</v>
      </c>
      <c r="Q3" s="662"/>
      <c r="R3" s="662"/>
      <c r="S3" s="408" t="s">
        <v>10</v>
      </c>
      <c r="T3" s="410"/>
      <c r="U3" s="665">
        <v>45638</v>
      </c>
      <c r="V3" s="666"/>
      <c r="W3" s="667"/>
    </row>
    <row r="4" spans="2:23" ht="25.15" customHeight="1" x14ac:dyDescent="0.15">
      <c r="B4" s="671" t="s">
        <v>2</v>
      </c>
      <c r="C4" s="672"/>
      <c r="D4" s="672"/>
      <c r="E4" s="673" t="s">
        <v>107</v>
      </c>
      <c r="F4" s="674"/>
      <c r="G4" s="675"/>
      <c r="H4" s="657" t="s">
        <v>6</v>
      </c>
      <c r="I4" s="658"/>
      <c r="J4" s="659" t="s">
        <v>109</v>
      </c>
      <c r="K4" s="660"/>
      <c r="L4" s="661"/>
      <c r="M4" s="411"/>
      <c r="N4" s="412"/>
      <c r="O4" s="413"/>
      <c r="P4" s="676" t="s">
        <v>75</v>
      </c>
      <c r="Q4" s="676"/>
      <c r="R4" s="676"/>
      <c r="S4" s="663"/>
      <c r="T4" s="664"/>
      <c r="U4" s="668"/>
      <c r="V4" s="669"/>
      <c r="W4" s="670"/>
    </row>
    <row r="5" spans="2:23" s="5" customFormat="1" ht="25.5" customHeight="1" x14ac:dyDescent="0.15">
      <c r="B5" s="677" t="s">
        <v>5</v>
      </c>
      <c r="C5" s="679" t="s">
        <v>11</v>
      </c>
      <c r="D5" s="680"/>
      <c r="E5" s="9" t="s">
        <v>100</v>
      </c>
      <c r="F5" s="681"/>
      <c r="G5" s="682"/>
      <c r="H5" s="682"/>
      <c r="I5" s="682"/>
      <c r="J5" s="682"/>
      <c r="K5" s="682"/>
      <c r="L5" s="683"/>
      <c r="M5" s="677" t="s">
        <v>5</v>
      </c>
      <c r="N5" s="679" t="s">
        <v>11</v>
      </c>
      <c r="O5" s="680"/>
      <c r="P5" s="9" t="s">
        <v>100</v>
      </c>
      <c r="Q5" s="684"/>
      <c r="R5" s="685"/>
      <c r="S5" s="685"/>
      <c r="T5" s="685"/>
      <c r="U5" s="685"/>
      <c r="V5" s="685"/>
      <c r="W5" s="686"/>
    </row>
    <row r="6" spans="2:23" s="5" customFormat="1" ht="25.5" customHeight="1" x14ac:dyDescent="0.15">
      <c r="B6" s="678"/>
      <c r="C6" s="679" t="s">
        <v>18</v>
      </c>
      <c r="D6" s="680"/>
      <c r="E6" s="8">
        <v>7</v>
      </c>
      <c r="F6" s="684"/>
      <c r="G6" s="685"/>
      <c r="H6" s="685"/>
      <c r="I6" s="685"/>
      <c r="J6" s="685"/>
      <c r="K6" s="685"/>
      <c r="L6" s="686"/>
      <c r="M6" s="678"/>
      <c r="N6" s="679" t="s">
        <v>18</v>
      </c>
      <c r="O6" s="680"/>
      <c r="P6" s="8">
        <v>8</v>
      </c>
      <c r="Q6" s="684"/>
      <c r="R6" s="685"/>
      <c r="S6" s="685"/>
      <c r="T6" s="685"/>
      <c r="U6" s="685"/>
      <c r="V6" s="685"/>
      <c r="W6" s="686"/>
    </row>
    <row r="7" spans="2:23" s="5" customFormat="1" ht="25.5" customHeight="1" x14ac:dyDescent="0.15">
      <c r="B7" s="677" t="s">
        <v>3</v>
      </c>
      <c r="C7" s="679" t="s">
        <v>9</v>
      </c>
      <c r="D7" s="680"/>
      <c r="E7" s="13" t="s">
        <v>57</v>
      </c>
      <c r="F7" s="684"/>
      <c r="G7" s="685"/>
      <c r="H7" s="685"/>
      <c r="I7" s="685"/>
      <c r="J7" s="685"/>
      <c r="K7" s="685"/>
      <c r="L7" s="686"/>
      <c r="M7" s="677" t="s">
        <v>3</v>
      </c>
      <c r="N7" s="679" t="s">
        <v>9</v>
      </c>
      <c r="O7" s="680"/>
      <c r="P7" s="13" t="s">
        <v>67</v>
      </c>
      <c r="Q7" s="684"/>
      <c r="R7" s="685"/>
      <c r="S7" s="685"/>
      <c r="T7" s="685"/>
      <c r="U7" s="685"/>
      <c r="V7" s="685"/>
      <c r="W7" s="686"/>
    </row>
    <row r="8" spans="2:23" s="5" customFormat="1" ht="25.5" customHeight="1" x14ac:dyDescent="0.15">
      <c r="B8" s="690"/>
      <c r="C8" s="679" t="s">
        <v>8</v>
      </c>
      <c r="D8" s="680"/>
      <c r="E8" s="9" t="s">
        <v>59</v>
      </c>
      <c r="F8" s="684"/>
      <c r="G8" s="685"/>
      <c r="H8" s="685"/>
      <c r="I8" s="685"/>
      <c r="J8" s="685"/>
      <c r="K8" s="685"/>
      <c r="L8" s="686"/>
      <c r="M8" s="690"/>
      <c r="N8" s="679" t="s">
        <v>8</v>
      </c>
      <c r="O8" s="680"/>
      <c r="P8" s="9" t="s">
        <v>71</v>
      </c>
      <c r="Q8" s="684"/>
      <c r="R8" s="685"/>
      <c r="S8" s="685"/>
      <c r="T8" s="685"/>
      <c r="U8" s="685"/>
      <c r="V8" s="685"/>
      <c r="W8" s="686"/>
    </row>
    <row r="9" spans="2:23" s="5" customFormat="1" ht="25.5" customHeight="1" x14ac:dyDescent="0.15">
      <c r="B9" s="691" t="s">
        <v>4</v>
      </c>
      <c r="C9" s="692"/>
      <c r="D9" s="693"/>
      <c r="E9" s="12" t="s">
        <v>49</v>
      </c>
      <c r="F9" s="684"/>
      <c r="G9" s="685"/>
      <c r="H9" s="685"/>
      <c r="I9" s="685"/>
      <c r="J9" s="685"/>
      <c r="K9" s="685"/>
      <c r="L9" s="686"/>
      <c r="M9" s="691" t="s">
        <v>4</v>
      </c>
      <c r="N9" s="692"/>
      <c r="O9" s="693"/>
      <c r="P9" s="12" t="s">
        <v>50</v>
      </c>
      <c r="Q9" s="684"/>
      <c r="R9" s="685"/>
      <c r="S9" s="685"/>
      <c r="T9" s="685"/>
      <c r="U9" s="685"/>
      <c r="V9" s="685"/>
      <c r="W9" s="686"/>
    </row>
    <row r="10" spans="2:23" s="5" customFormat="1" ht="25.5" customHeight="1" x14ac:dyDescent="0.15">
      <c r="B10" s="677" t="s">
        <v>13</v>
      </c>
      <c r="C10" s="691" t="s">
        <v>34</v>
      </c>
      <c r="D10" s="693"/>
      <c r="E10" s="8" t="s">
        <v>49</v>
      </c>
      <c r="F10" s="684"/>
      <c r="G10" s="685"/>
      <c r="H10" s="685"/>
      <c r="I10" s="685"/>
      <c r="J10" s="685"/>
      <c r="K10" s="685"/>
      <c r="L10" s="686"/>
      <c r="M10" s="677" t="s">
        <v>13</v>
      </c>
      <c r="N10" s="691" t="s">
        <v>34</v>
      </c>
      <c r="O10" s="693"/>
      <c r="P10" s="8" t="s">
        <v>49</v>
      </c>
      <c r="Q10" s="684"/>
      <c r="R10" s="685"/>
      <c r="S10" s="685"/>
      <c r="T10" s="685"/>
      <c r="U10" s="685"/>
      <c r="V10" s="685"/>
      <c r="W10" s="686"/>
    </row>
    <row r="11" spans="2:23" s="5" customFormat="1" ht="25.5" customHeight="1" x14ac:dyDescent="0.15">
      <c r="B11" s="690"/>
      <c r="C11" s="691" t="s">
        <v>12</v>
      </c>
      <c r="D11" s="693"/>
      <c r="E11" s="7"/>
      <c r="F11" s="684"/>
      <c r="G11" s="685"/>
      <c r="H11" s="685"/>
      <c r="I11" s="685"/>
      <c r="J11" s="685"/>
      <c r="K11" s="685"/>
      <c r="L11" s="686"/>
      <c r="M11" s="690"/>
      <c r="N11" s="691" t="s">
        <v>12</v>
      </c>
      <c r="O11" s="693"/>
      <c r="P11" s="7"/>
      <c r="Q11" s="684"/>
      <c r="R11" s="685"/>
      <c r="S11" s="685"/>
      <c r="T11" s="685"/>
      <c r="U11" s="685"/>
      <c r="V11" s="685"/>
      <c r="W11" s="686"/>
    </row>
    <row r="12" spans="2:23" s="5" customFormat="1" ht="25.5" customHeight="1" x14ac:dyDescent="0.15">
      <c r="B12" s="678"/>
      <c r="C12" s="694" t="s">
        <v>14</v>
      </c>
      <c r="D12" s="694"/>
      <c r="E12" s="7" t="s">
        <v>56</v>
      </c>
      <c r="F12" s="687"/>
      <c r="G12" s="688"/>
      <c r="H12" s="688"/>
      <c r="I12" s="688"/>
      <c r="J12" s="688"/>
      <c r="K12" s="688"/>
      <c r="L12" s="689"/>
      <c r="M12" s="678"/>
      <c r="N12" s="694" t="s">
        <v>14</v>
      </c>
      <c r="O12" s="694"/>
      <c r="P12" s="7" t="s">
        <v>331</v>
      </c>
      <c r="Q12" s="684"/>
      <c r="R12" s="685"/>
      <c r="S12" s="685"/>
      <c r="T12" s="685"/>
      <c r="U12" s="685"/>
      <c r="V12" s="685"/>
      <c r="W12" s="686"/>
    </row>
    <row r="13" spans="2:23" s="5" customFormat="1" ht="25.5" customHeight="1" x14ac:dyDescent="0.15">
      <c r="B13" s="699" t="s">
        <v>35</v>
      </c>
      <c r="C13" s="699"/>
      <c r="D13" s="699"/>
      <c r="E13" s="708" t="s">
        <v>239</v>
      </c>
      <c r="F13" s="709"/>
      <c r="G13" s="710"/>
      <c r="H13" s="699" t="s">
        <v>43</v>
      </c>
      <c r="I13" s="699"/>
      <c r="J13" s="700" t="s">
        <v>86</v>
      </c>
      <c r="K13" s="700"/>
      <c r="L13" s="700"/>
      <c r="M13" s="699" t="s">
        <v>35</v>
      </c>
      <c r="N13" s="699"/>
      <c r="O13" s="699"/>
      <c r="P13" s="708" t="s">
        <v>240</v>
      </c>
      <c r="Q13" s="709"/>
      <c r="R13" s="710"/>
      <c r="S13" s="699" t="s">
        <v>43</v>
      </c>
      <c r="T13" s="699"/>
      <c r="U13" s="700" t="s">
        <v>86</v>
      </c>
      <c r="V13" s="700"/>
      <c r="W13" s="700"/>
    </row>
    <row r="14" spans="2:23" s="5" customFormat="1" ht="25.5" customHeight="1" x14ac:dyDescent="0.15">
      <c r="B14" s="381" t="s">
        <v>15</v>
      </c>
      <c r="C14" s="381"/>
      <c r="D14" s="381"/>
      <c r="E14" s="701" t="s">
        <v>110</v>
      </c>
      <c r="F14" s="701"/>
      <c r="G14" s="701"/>
      <c r="H14" s="437" t="s">
        <v>0</v>
      </c>
      <c r="I14" s="438"/>
      <c r="J14" s="702" t="s">
        <v>110</v>
      </c>
      <c r="K14" s="703"/>
      <c r="L14" s="704"/>
      <c r="M14" s="437" t="s">
        <v>15</v>
      </c>
      <c r="N14" s="438"/>
      <c r="O14" s="439"/>
      <c r="P14" s="705" t="s">
        <v>110</v>
      </c>
      <c r="Q14" s="701"/>
      <c r="R14" s="701"/>
      <c r="S14" s="706" t="s">
        <v>0</v>
      </c>
      <c r="T14" s="707"/>
      <c r="U14" s="702" t="s">
        <v>110</v>
      </c>
      <c r="V14" s="703"/>
      <c r="W14" s="704"/>
    </row>
    <row r="15" spans="2:23" s="5" customFormat="1" ht="39.75" customHeight="1" x14ac:dyDescent="0.15">
      <c r="B15" s="694" t="s">
        <v>36</v>
      </c>
      <c r="C15" s="694"/>
      <c r="D15" s="694"/>
      <c r="E15" s="695" t="s">
        <v>273</v>
      </c>
      <c r="F15" s="696"/>
      <c r="G15" s="696"/>
      <c r="H15" s="696"/>
      <c r="I15" s="696"/>
      <c r="J15" s="696"/>
      <c r="K15" s="696"/>
      <c r="L15" s="697"/>
      <c r="M15" s="694" t="s">
        <v>36</v>
      </c>
      <c r="N15" s="694"/>
      <c r="O15" s="694"/>
      <c r="P15" s="695" t="s">
        <v>342</v>
      </c>
      <c r="Q15" s="696"/>
      <c r="R15" s="696"/>
      <c r="S15" s="696"/>
      <c r="T15" s="696"/>
      <c r="U15" s="696"/>
      <c r="V15" s="696"/>
      <c r="W15" s="697"/>
    </row>
    <row r="16" spans="2:23" s="5" customFormat="1" ht="25.5" customHeight="1" x14ac:dyDescent="0.15">
      <c r="B16" s="698" t="s">
        <v>5</v>
      </c>
      <c r="C16" s="698" t="s">
        <v>11</v>
      </c>
      <c r="D16" s="698"/>
      <c r="E16" s="9" t="s">
        <v>101</v>
      </c>
      <c r="F16" s="681"/>
      <c r="G16" s="682"/>
      <c r="H16" s="682"/>
      <c r="I16" s="682"/>
      <c r="J16" s="682"/>
      <c r="K16" s="682"/>
      <c r="L16" s="683"/>
      <c r="M16" s="698" t="s">
        <v>5</v>
      </c>
      <c r="N16" s="698" t="s">
        <v>11</v>
      </c>
      <c r="O16" s="698"/>
      <c r="P16" s="9" t="s">
        <v>101</v>
      </c>
      <c r="Q16" s="684"/>
      <c r="R16" s="685"/>
      <c r="S16" s="685"/>
      <c r="T16" s="685"/>
      <c r="U16" s="685"/>
      <c r="V16" s="685"/>
      <c r="W16" s="686"/>
    </row>
    <row r="17" spans="2:24" s="5" customFormat="1" ht="25.5" customHeight="1" x14ac:dyDescent="0.15">
      <c r="B17" s="698"/>
      <c r="C17" s="698" t="s">
        <v>18</v>
      </c>
      <c r="D17" s="698"/>
      <c r="E17" s="8">
        <v>1</v>
      </c>
      <c r="F17" s="684"/>
      <c r="G17" s="685"/>
      <c r="H17" s="685"/>
      <c r="I17" s="685"/>
      <c r="J17" s="685"/>
      <c r="K17" s="685"/>
      <c r="L17" s="686"/>
      <c r="M17" s="698"/>
      <c r="N17" s="698" t="s">
        <v>18</v>
      </c>
      <c r="O17" s="698"/>
      <c r="P17" s="8">
        <v>2</v>
      </c>
      <c r="Q17" s="684"/>
      <c r="R17" s="685"/>
      <c r="S17" s="685"/>
      <c r="T17" s="685"/>
      <c r="U17" s="685"/>
      <c r="V17" s="685"/>
      <c r="W17" s="686"/>
    </row>
    <row r="18" spans="2:24" s="5" customFormat="1" ht="25.5" customHeight="1" x14ac:dyDescent="0.15">
      <c r="B18" s="698" t="s">
        <v>3</v>
      </c>
      <c r="C18" s="698" t="s">
        <v>9</v>
      </c>
      <c r="D18" s="698"/>
      <c r="E18" s="13" t="s">
        <v>57</v>
      </c>
      <c r="F18" s="684"/>
      <c r="G18" s="685"/>
      <c r="H18" s="685"/>
      <c r="I18" s="685"/>
      <c r="J18" s="685"/>
      <c r="K18" s="685"/>
      <c r="L18" s="686"/>
      <c r="M18" s="698" t="s">
        <v>3</v>
      </c>
      <c r="N18" s="698" t="s">
        <v>9</v>
      </c>
      <c r="O18" s="698"/>
      <c r="P18" s="13" t="s">
        <v>57</v>
      </c>
      <c r="Q18" s="684"/>
      <c r="R18" s="685"/>
      <c r="S18" s="685"/>
      <c r="T18" s="685"/>
      <c r="U18" s="685"/>
      <c r="V18" s="685"/>
      <c r="W18" s="686"/>
    </row>
    <row r="19" spans="2:24" s="5" customFormat="1" ht="25.5" customHeight="1" x14ac:dyDescent="0.15">
      <c r="B19" s="698"/>
      <c r="C19" s="698" t="s">
        <v>8</v>
      </c>
      <c r="D19" s="698"/>
      <c r="E19" s="9" t="s">
        <v>126</v>
      </c>
      <c r="F19" s="684"/>
      <c r="G19" s="685"/>
      <c r="H19" s="685"/>
      <c r="I19" s="685"/>
      <c r="J19" s="685"/>
      <c r="K19" s="685"/>
      <c r="L19" s="686"/>
      <c r="M19" s="698"/>
      <c r="N19" s="698" t="s">
        <v>8</v>
      </c>
      <c r="O19" s="698"/>
      <c r="P19" s="9" t="s">
        <v>62</v>
      </c>
      <c r="Q19" s="684"/>
      <c r="R19" s="685"/>
      <c r="S19" s="685"/>
      <c r="T19" s="685"/>
      <c r="U19" s="685"/>
      <c r="V19" s="685"/>
      <c r="W19" s="686"/>
    </row>
    <row r="20" spans="2:24" s="5" customFormat="1" ht="25.5" customHeight="1" x14ac:dyDescent="0.15">
      <c r="B20" s="694" t="s">
        <v>4</v>
      </c>
      <c r="C20" s="694"/>
      <c r="D20" s="694"/>
      <c r="E20" s="12" t="s">
        <v>49</v>
      </c>
      <c r="F20" s="684"/>
      <c r="G20" s="685"/>
      <c r="H20" s="685"/>
      <c r="I20" s="685"/>
      <c r="J20" s="685"/>
      <c r="K20" s="685"/>
      <c r="L20" s="686"/>
      <c r="M20" s="694" t="s">
        <v>4</v>
      </c>
      <c r="N20" s="694"/>
      <c r="O20" s="694"/>
      <c r="P20" s="12" t="s">
        <v>49</v>
      </c>
      <c r="Q20" s="684"/>
      <c r="R20" s="685"/>
      <c r="S20" s="685"/>
      <c r="T20" s="685"/>
      <c r="U20" s="685"/>
      <c r="V20" s="685"/>
      <c r="W20" s="686"/>
    </row>
    <row r="21" spans="2:24" s="5" customFormat="1" ht="25.5" customHeight="1" x14ac:dyDescent="0.15">
      <c r="B21" s="677" t="s">
        <v>13</v>
      </c>
      <c r="C21" s="694" t="s">
        <v>34</v>
      </c>
      <c r="D21" s="694"/>
      <c r="E21" s="8" t="s">
        <v>49</v>
      </c>
      <c r="F21" s="684"/>
      <c r="G21" s="685"/>
      <c r="H21" s="685"/>
      <c r="I21" s="685"/>
      <c r="J21" s="685"/>
      <c r="K21" s="685"/>
      <c r="L21" s="686"/>
      <c r="M21" s="677" t="s">
        <v>13</v>
      </c>
      <c r="N21" s="694" t="s">
        <v>34</v>
      </c>
      <c r="O21" s="694"/>
      <c r="P21" s="8" t="s">
        <v>49</v>
      </c>
      <c r="Q21" s="684"/>
      <c r="R21" s="685"/>
      <c r="S21" s="685"/>
      <c r="T21" s="685"/>
      <c r="U21" s="685"/>
      <c r="V21" s="685"/>
      <c r="W21" s="686"/>
    </row>
    <row r="22" spans="2:24" s="5" customFormat="1" ht="25.5" customHeight="1" x14ac:dyDescent="0.15">
      <c r="B22" s="690"/>
      <c r="C22" s="694" t="s">
        <v>12</v>
      </c>
      <c r="D22" s="694"/>
      <c r="E22" s="7"/>
      <c r="F22" s="684"/>
      <c r="G22" s="685"/>
      <c r="H22" s="685"/>
      <c r="I22" s="685"/>
      <c r="J22" s="685"/>
      <c r="K22" s="685"/>
      <c r="L22" s="686"/>
      <c r="M22" s="690"/>
      <c r="N22" s="694" t="s">
        <v>12</v>
      </c>
      <c r="O22" s="694"/>
      <c r="P22" s="7"/>
      <c r="Q22" s="684"/>
      <c r="R22" s="685"/>
      <c r="S22" s="685"/>
      <c r="T22" s="685"/>
      <c r="U22" s="685"/>
      <c r="V22" s="685"/>
      <c r="W22" s="686"/>
    </row>
    <row r="23" spans="2:24" s="5" customFormat="1" ht="25.5" customHeight="1" x14ac:dyDescent="0.15">
      <c r="B23" s="678"/>
      <c r="C23" s="694" t="s">
        <v>14</v>
      </c>
      <c r="D23" s="694"/>
      <c r="E23" s="7" t="s">
        <v>56</v>
      </c>
      <c r="F23" s="687"/>
      <c r="G23" s="688"/>
      <c r="H23" s="688"/>
      <c r="I23" s="688"/>
      <c r="J23" s="688"/>
      <c r="K23" s="688"/>
      <c r="L23" s="689"/>
      <c r="M23" s="678"/>
      <c r="N23" s="694" t="s">
        <v>14</v>
      </c>
      <c r="O23" s="694"/>
      <c r="P23" s="7" t="s">
        <v>56</v>
      </c>
      <c r="Q23" s="684"/>
      <c r="R23" s="685"/>
      <c r="S23" s="685"/>
      <c r="T23" s="685"/>
      <c r="U23" s="685"/>
      <c r="V23" s="685"/>
      <c r="W23" s="686"/>
    </row>
    <row r="24" spans="2:24" s="5" customFormat="1" ht="25.5" customHeight="1" x14ac:dyDescent="0.15">
      <c r="B24" s="699" t="s">
        <v>35</v>
      </c>
      <c r="C24" s="699"/>
      <c r="D24" s="699"/>
      <c r="E24" s="708" t="s">
        <v>241</v>
      </c>
      <c r="F24" s="709"/>
      <c r="G24" s="710"/>
      <c r="H24" s="699" t="s">
        <v>43</v>
      </c>
      <c r="I24" s="699"/>
      <c r="J24" s="708" t="s">
        <v>88</v>
      </c>
      <c r="K24" s="709"/>
      <c r="L24" s="710"/>
      <c r="M24" s="699" t="s">
        <v>35</v>
      </c>
      <c r="N24" s="699"/>
      <c r="O24" s="699"/>
      <c r="P24" s="708" t="s">
        <v>242</v>
      </c>
      <c r="Q24" s="709"/>
      <c r="R24" s="710"/>
      <c r="S24" s="699" t="s">
        <v>43</v>
      </c>
      <c r="T24" s="699"/>
      <c r="U24" s="700" t="s">
        <v>88</v>
      </c>
      <c r="V24" s="700"/>
      <c r="W24" s="700"/>
    </row>
    <row r="25" spans="2:24" s="5" customFormat="1" ht="25.5" customHeight="1" x14ac:dyDescent="0.15">
      <c r="B25" s="381" t="s">
        <v>15</v>
      </c>
      <c r="C25" s="381"/>
      <c r="D25" s="381"/>
      <c r="E25" s="701" t="s">
        <v>117</v>
      </c>
      <c r="F25" s="701"/>
      <c r="G25" s="701"/>
      <c r="H25" s="437" t="s">
        <v>0</v>
      </c>
      <c r="I25" s="438"/>
      <c r="J25" s="702" t="s">
        <v>65</v>
      </c>
      <c r="K25" s="703"/>
      <c r="L25" s="704"/>
      <c r="M25" s="437" t="s">
        <v>15</v>
      </c>
      <c r="N25" s="438"/>
      <c r="O25" s="439"/>
      <c r="P25" s="705" t="s">
        <v>117</v>
      </c>
      <c r="Q25" s="701"/>
      <c r="R25" s="701"/>
      <c r="S25" s="706" t="s">
        <v>0</v>
      </c>
      <c r="T25" s="707"/>
      <c r="U25" s="702" t="s">
        <v>65</v>
      </c>
      <c r="V25" s="703"/>
      <c r="W25" s="704"/>
    </row>
    <row r="26" spans="2:24" s="5" customFormat="1" ht="39.75" customHeight="1" x14ac:dyDescent="0.15">
      <c r="B26" s="694" t="s">
        <v>36</v>
      </c>
      <c r="C26" s="694"/>
      <c r="D26" s="694"/>
      <c r="E26" s="695" t="s">
        <v>276</v>
      </c>
      <c r="F26" s="696"/>
      <c r="G26" s="696"/>
      <c r="H26" s="696"/>
      <c r="I26" s="696"/>
      <c r="J26" s="696"/>
      <c r="K26" s="696"/>
      <c r="L26" s="697"/>
      <c r="M26" s="694" t="s">
        <v>36</v>
      </c>
      <c r="N26" s="694"/>
      <c r="O26" s="694"/>
      <c r="P26" s="695" t="s">
        <v>266</v>
      </c>
      <c r="Q26" s="696"/>
      <c r="R26" s="696"/>
      <c r="S26" s="696"/>
      <c r="T26" s="696"/>
      <c r="U26" s="696"/>
      <c r="V26" s="696"/>
      <c r="W26" s="697"/>
    </row>
    <row r="27" spans="2:24" s="5" customFormat="1" ht="15" customHeight="1" x14ac:dyDescent="0.15">
      <c r="B27" s="3"/>
      <c r="C27" s="711" t="s">
        <v>44</v>
      </c>
      <c r="D27" s="712"/>
      <c r="E27" s="712"/>
      <c r="F27" s="712"/>
      <c r="G27" s="712"/>
      <c r="H27" s="712"/>
      <c r="I27" s="712"/>
      <c r="J27" s="712"/>
      <c r="K27" s="712"/>
      <c r="L27" s="712"/>
      <c r="M27" s="10"/>
      <c r="N27" s="10" t="s">
        <v>39</v>
      </c>
      <c r="O27" s="10"/>
      <c r="P27" s="10"/>
      <c r="Q27" s="10"/>
      <c r="R27" s="10"/>
      <c r="S27" s="10"/>
      <c r="T27" s="10"/>
      <c r="U27" s="10"/>
      <c r="V27" s="10"/>
      <c r="W27" s="10"/>
    </row>
    <row r="28" spans="2:24" s="5" customFormat="1" ht="15" customHeight="1" x14ac:dyDescent="0.15">
      <c r="B28" s="3"/>
      <c r="C28" s="713"/>
      <c r="D28" s="713"/>
      <c r="E28" s="713"/>
      <c r="F28" s="713"/>
      <c r="G28" s="713"/>
      <c r="H28" s="713"/>
      <c r="I28" s="713"/>
      <c r="J28" s="713"/>
      <c r="K28" s="713"/>
      <c r="L28" s="713"/>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2">
    <dataValidation type="list" allowBlank="1" showInputMessage="1" showErrorMessage="1" sqref="E8 E19 P8 P19" xr:uid="{188FAE01-75AE-4290-A456-22F8032F6364}">
      <formula1>INDIRECT(E7)</formula1>
    </dataValidation>
    <dataValidation type="list" allowBlank="1" showInputMessage="1" showErrorMessage="1" sqref="E7 E18 P7 P18 E9:E12 E20:E23 P9:P12 P20:P23" xr:uid="{B00C70ED-9A97-4F1D-B399-2F1CFE8A42AC}">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221C5-3BA2-4776-B3A9-19E0948ECF84}">
  <sheetPr codeName="Sheet39"/>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63</v>
      </c>
      <c r="R2" s="650" t="s">
        <v>38</v>
      </c>
      <c r="S2" s="650"/>
      <c r="T2" s="651" t="s">
        <v>800</v>
      </c>
      <c r="U2" s="651"/>
      <c r="V2" s="651"/>
      <c r="W2" s="651"/>
    </row>
    <row r="3" spans="2:23" ht="25.15" customHeight="1" x14ac:dyDescent="0.15">
      <c r="B3" s="652" t="s">
        <v>7</v>
      </c>
      <c r="C3" s="653"/>
      <c r="D3" s="653"/>
      <c r="E3" s="654" t="s">
        <v>106</v>
      </c>
      <c r="F3" s="655"/>
      <c r="G3" s="656"/>
      <c r="H3" s="657" t="s">
        <v>1</v>
      </c>
      <c r="I3" s="658"/>
      <c r="J3" s="659" t="s">
        <v>108</v>
      </c>
      <c r="K3" s="660"/>
      <c r="L3" s="661"/>
      <c r="M3" s="408" t="s">
        <v>45</v>
      </c>
      <c r="N3" s="409"/>
      <c r="O3" s="410"/>
      <c r="P3" s="662" t="s">
        <v>74</v>
      </c>
      <c r="Q3" s="662"/>
      <c r="R3" s="662"/>
      <c r="S3" s="408" t="s">
        <v>10</v>
      </c>
      <c r="T3" s="410"/>
      <c r="U3" s="665">
        <v>45638</v>
      </c>
      <c r="V3" s="666"/>
      <c r="W3" s="667"/>
    </row>
    <row r="4" spans="2:23" ht="25.15" customHeight="1" x14ac:dyDescent="0.15">
      <c r="B4" s="671" t="s">
        <v>2</v>
      </c>
      <c r="C4" s="672"/>
      <c r="D4" s="672"/>
      <c r="E4" s="673" t="s">
        <v>107</v>
      </c>
      <c r="F4" s="674"/>
      <c r="G4" s="675"/>
      <c r="H4" s="657" t="s">
        <v>6</v>
      </c>
      <c r="I4" s="658"/>
      <c r="J4" s="659" t="s">
        <v>109</v>
      </c>
      <c r="K4" s="660"/>
      <c r="L4" s="661"/>
      <c r="M4" s="411"/>
      <c r="N4" s="412"/>
      <c r="O4" s="413"/>
      <c r="P4" s="676" t="s">
        <v>75</v>
      </c>
      <c r="Q4" s="676"/>
      <c r="R4" s="676"/>
      <c r="S4" s="663"/>
      <c r="T4" s="664"/>
      <c r="U4" s="668"/>
      <c r="V4" s="669"/>
      <c r="W4" s="670"/>
    </row>
    <row r="5" spans="2:23" s="5" customFormat="1" ht="25.5" customHeight="1" x14ac:dyDescent="0.15">
      <c r="B5" s="677" t="s">
        <v>5</v>
      </c>
      <c r="C5" s="679" t="s">
        <v>11</v>
      </c>
      <c r="D5" s="680"/>
      <c r="E5" s="9" t="s">
        <v>101</v>
      </c>
      <c r="F5" s="681"/>
      <c r="G5" s="682"/>
      <c r="H5" s="682"/>
      <c r="I5" s="682"/>
      <c r="J5" s="682"/>
      <c r="K5" s="682"/>
      <c r="L5" s="683"/>
      <c r="M5" s="677" t="s">
        <v>5</v>
      </c>
      <c r="N5" s="679" t="s">
        <v>11</v>
      </c>
      <c r="O5" s="680"/>
      <c r="P5" s="9" t="s">
        <v>101</v>
      </c>
      <c r="Q5" s="684"/>
      <c r="R5" s="685"/>
      <c r="S5" s="685"/>
      <c r="T5" s="685"/>
      <c r="U5" s="685"/>
      <c r="V5" s="685"/>
      <c r="W5" s="686"/>
    </row>
    <row r="6" spans="2:23" s="5" customFormat="1" ht="25.5" customHeight="1" x14ac:dyDescent="0.15">
      <c r="B6" s="678"/>
      <c r="C6" s="679" t="s">
        <v>18</v>
      </c>
      <c r="D6" s="680"/>
      <c r="E6" s="8">
        <v>3</v>
      </c>
      <c r="F6" s="684"/>
      <c r="G6" s="685"/>
      <c r="H6" s="685"/>
      <c r="I6" s="685"/>
      <c r="J6" s="685"/>
      <c r="K6" s="685"/>
      <c r="L6" s="686"/>
      <c r="M6" s="678"/>
      <c r="N6" s="679" t="s">
        <v>18</v>
      </c>
      <c r="O6" s="680"/>
      <c r="P6" s="8">
        <v>4</v>
      </c>
      <c r="Q6" s="684"/>
      <c r="R6" s="685"/>
      <c r="S6" s="685"/>
      <c r="T6" s="685"/>
      <c r="U6" s="685"/>
      <c r="V6" s="685"/>
      <c r="W6" s="686"/>
    </row>
    <row r="7" spans="2:23" s="5" customFormat="1" ht="25.5" customHeight="1" x14ac:dyDescent="0.15">
      <c r="B7" s="677" t="s">
        <v>3</v>
      </c>
      <c r="C7" s="679" t="s">
        <v>9</v>
      </c>
      <c r="D7" s="680"/>
      <c r="E7" s="13" t="s">
        <v>57</v>
      </c>
      <c r="F7" s="684"/>
      <c r="G7" s="685"/>
      <c r="H7" s="685"/>
      <c r="I7" s="685"/>
      <c r="J7" s="685"/>
      <c r="K7" s="685"/>
      <c r="L7" s="686"/>
      <c r="M7" s="677" t="s">
        <v>3</v>
      </c>
      <c r="N7" s="679" t="s">
        <v>9</v>
      </c>
      <c r="O7" s="680"/>
      <c r="P7" s="13" t="s">
        <v>57</v>
      </c>
      <c r="Q7" s="684"/>
      <c r="R7" s="685"/>
      <c r="S7" s="685"/>
      <c r="T7" s="685"/>
      <c r="U7" s="685"/>
      <c r="V7" s="685"/>
      <c r="W7" s="686"/>
    </row>
    <row r="8" spans="2:23" s="5" customFormat="1" ht="25.5" customHeight="1" x14ac:dyDescent="0.15">
      <c r="B8" s="690"/>
      <c r="C8" s="679" t="s">
        <v>8</v>
      </c>
      <c r="D8" s="680"/>
      <c r="E8" s="9" t="s">
        <v>59</v>
      </c>
      <c r="F8" s="684"/>
      <c r="G8" s="685"/>
      <c r="H8" s="685"/>
      <c r="I8" s="685"/>
      <c r="J8" s="685"/>
      <c r="K8" s="685"/>
      <c r="L8" s="686"/>
      <c r="M8" s="690"/>
      <c r="N8" s="679" t="s">
        <v>8</v>
      </c>
      <c r="O8" s="680"/>
      <c r="P8" s="9" t="s">
        <v>64</v>
      </c>
      <c r="Q8" s="684"/>
      <c r="R8" s="685"/>
      <c r="S8" s="685"/>
      <c r="T8" s="685"/>
      <c r="U8" s="685"/>
      <c r="V8" s="685"/>
      <c r="W8" s="686"/>
    </row>
    <row r="9" spans="2:23" s="5" customFormat="1" ht="25.5" customHeight="1" x14ac:dyDescent="0.15">
      <c r="B9" s="691" t="s">
        <v>4</v>
      </c>
      <c r="C9" s="692"/>
      <c r="D9" s="693"/>
      <c r="E9" s="12" t="s">
        <v>51</v>
      </c>
      <c r="F9" s="684"/>
      <c r="G9" s="685"/>
      <c r="H9" s="685"/>
      <c r="I9" s="685"/>
      <c r="J9" s="685"/>
      <c r="K9" s="685"/>
      <c r="L9" s="686"/>
      <c r="M9" s="691" t="s">
        <v>4</v>
      </c>
      <c r="N9" s="692"/>
      <c r="O9" s="693"/>
      <c r="P9" s="12" t="s">
        <v>49</v>
      </c>
      <c r="Q9" s="684"/>
      <c r="R9" s="685"/>
      <c r="S9" s="685"/>
      <c r="T9" s="685"/>
      <c r="U9" s="685"/>
      <c r="V9" s="685"/>
      <c r="W9" s="686"/>
    </row>
    <row r="10" spans="2:23" s="5" customFormat="1" ht="25.5" customHeight="1" x14ac:dyDescent="0.15">
      <c r="B10" s="677" t="s">
        <v>13</v>
      </c>
      <c r="C10" s="691" t="s">
        <v>34</v>
      </c>
      <c r="D10" s="693"/>
      <c r="E10" s="8" t="s">
        <v>54</v>
      </c>
      <c r="F10" s="684"/>
      <c r="G10" s="685"/>
      <c r="H10" s="685"/>
      <c r="I10" s="685"/>
      <c r="J10" s="685"/>
      <c r="K10" s="685"/>
      <c r="L10" s="686"/>
      <c r="M10" s="677" t="s">
        <v>13</v>
      </c>
      <c r="N10" s="691" t="s">
        <v>34</v>
      </c>
      <c r="O10" s="693"/>
      <c r="P10" s="8" t="s">
        <v>49</v>
      </c>
      <c r="Q10" s="684"/>
      <c r="R10" s="685"/>
      <c r="S10" s="685"/>
      <c r="T10" s="685"/>
      <c r="U10" s="685"/>
      <c r="V10" s="685"/>
      <c r="W10" s="686"/>
    </row>
    <row r="11" spans="2:23" s="5" customFormat="1" ht="25.5" customHeight="1" x14ac:dyDescent="0.15">
      <c r="B11" s="690"/>
      <c r="C11" s="691" t="s">
        <v>12</v>
      </c>
      <c r="D11" s="693"/>
      <c r="E11" s="7"/>
      <c r="F11" s="684"/>
      <c r="G11" s="685"/>
      <c r="H11" s="685"/>
      <c r="I11" s="685"/>
      <c r="J11" s="685"/>
      <c r="K11" s="685"/>
      <c r="L11" s="686"/>
      <c r="M11" s="690"/>
      <c r="N11" s="691" t="s">
        <v>12</v>
      </c>
      <c r="O11" s="693"/>
      <c r="P11" s="7"/>
      <c r="Q11" s="684"/>
      <c r="R11" s="685"/>
      <c r="S11" s="685"/>
      <c r="T11" s="685"/>
      <c r="U11" s="685"/>
      <c r="V11" s="685"/>
      <c r="W11" s="686"/>
    </row>
    <row r="12" spans="2:23" s="5" customFormat="1" ht="25.5" customHeight="1" x14ac:dyDescent="0.15">
      <c r="B12" s="678"/>
      <c r="C12" s="694" t="s">
        <v>14</v>
      </c>
      <c r="D12" s="694"/>
      <c r="E12" s="7" t="s">
        <v>61</v>
      </c>
      <c r="F12" s="687"/>
      <c r="G12" s="688"/>
      <c r="H12" s="688"/>
      <c r="I12" s="688"/>
      <c r="J12" s="688"/>
      <c r="K12" s="688"/>
      <c r="L12" s="689"/>
      <c r="M12" s="678"/>
      <c r="N12" s="694" t="s">
        <v>14</v>
      </c>
      <c r="O12" s="694"/>
      <c r="P12" s="7" t="s">
        <v>56</v>
      </c>
      <c r="Q12" s="684"/>
      <c r="R12" s="685"/>
      <c r="S12" s="685"/>
      <c r="T12" s="685"/>
      <c r="U12" s="685"/>
      <c r="V12" s="685"/>
      <c r="W12" s="686"/>
    </row>
    <row r="13" spans="2:23" s="5" customFormat="1" ht="25.5" customHeight="1" x14ac:dyDescent="0.15">
      <c r="B13" s="699" t="s">
        <v>35</v>
      </c>
      <c r="C13" s="699"/>
      <c r="D13" s="699"/>
      <c r="E13" s="708" t="s">
        <v>110</v>
      </c>
      <c r="F13" s="709"/>
      <c r="G13" s="710"/>
      <c r="H13" s="699" t="s">
        <v>43</v>
      </c>
      <c r="I13" s="699"/>
      <c r="J13" s="700" t="s">
        <v>111</v>
      </c>
      <c r="K13" s="700"/>
      <c r="L13" s="700"/>
      <c r="M13" s="699" t="s">
        <v>35</v>
      </c>
      <c r="N13" s="699"/>
      <c r="O13" s="699"/>
      <c r="P13" s="708" t="s">
        <v>243</v>
      </c>
      <c r="Q13" s="709"/>
      <c r="R13" s="710"/>
      <c r="S13" s="699" t="s">
        <v>43</v>
      </c>
      <c r="T13" s="699"/>
      <c r="U13" s="700" t="s">
        <v>88</v>
      </c>
      <c r="V13" s="700"/>
      <c r="W13" s="700"/>
    </row>
    <row r="14" spans="2:23" s="5" customFormat="1" ht="25.5" customHeight="1" x14ac:dyDescent="0.15">
      <c r="B14" s="381" t="s">
        <v>15</v>
      </c>
      <c r="C14" s="381"/>
      <c r="D14" s="381"/>
      <c r="E14" s="701" t="s">
        <v>198</v>
      </c>
      <c r="F14" s="701"/>
      <c r="G14" s="701"/>
      <c r="H14" s="437" t="s">
        <v>0</v>
      </c>
      <c r="I14" s="438"/>
      <c r="J14" s="702" t="s">
        <v>113</v>
      </c>
      <c r="K14" s="703"/>
      <c r="L14" s="704"/>
      <c r="M14" s="437" t="s">
        <v>15</v>
      </c>
      <c r="N14" s="438"/>
      <c r="O14" s="439"/>
      <c r="P14" s="705" t="s">
        <v>117</v>
      </c>
      <c r="Q14" s="701"/>
      <c r="R14" s="701"/>
      <c r="S14" s="706" t="s">
        <v>0</v>
      </c>
      <c r="T14" s="707"/>
      <c r="U14" s="702" t="s">
        <v>65</v>
      </c>
      <c r="V14" s="703"/>
      <c r="W14" s="704"/>
    </row>
    <row r="15" spans="2:23" s="5" customFormat="1" ht="39.75" customHeight="1" x14ac:dyDescent="0.15">
      <c r="B15" s="694" t="s">
        <v>36</v>
      </c>
      <c r="C15" s="694"/>
      <c r="D15" s="694"/>
      <c r="E15" s="695" t="s">
        <v>319</v>
      </c>
      <c r="F15" s="696"/>
      <c r="G15" s="696"/>
      <c r="H15" s="696"/>
      <c r="I15" s="696"/>
      <c r="J15" s="696"/>
      <c r="K15" s="696"/>
      <c r="L15" s="697"/>
      <c r="M15" s="694" t="s">
        <v>36</v>
      </c>
      <c r="N15" s="694"/>
      <c r="O15" s="694"/>
      <c r="P15" s="695" t="s">
        <v>323</v>
      </c>
      <c r="Q15" s="696"/>
      <c r="R15" s="696"/>
      <c r="S15" s="696"/>
      <c r="T15" s="696"/>
      <c r="U15" s="696"/>
      <c r="V15" s="696"/>
      <c r="W15" s="697"/>
    </row>
    <row r="16" spans="2:23" s="5" customFormat="1" ht="25.5" customHeight="1" x14ac:dyDescent="0.15">
      <c r="B16" s="698" t="s">
        <v>5</v>
      </c>
      <c r="C16" s="698" t="s">
        <v>11</v>
      </c>
      <c r="D16" s="698"/>
      <c r="E16" s="9" t="s">
        <v>101</v>
      </c>
      <c r="F16" s="681"/>
      <c r="G16" s="682"/>
      <c r="H16" s="682"/>
      <c r="I16" s="682"/>
      <c r="J16" s="682"/>
      <c r="K16" s="682"/>
      <c r="L16" s="683"/>
      <c r="M16" s="698" t="s">
        <v>5</v>
      </c>
      <c r="N16" s="698" t="s">
        <v>11</v>
      </c>
      <c r="O16" s="698"/>
      <c r="P16" s="9" t="s">
        <v>101</v>
      </c>
      <c r="Q16" s="684"/>
      <c r="R16" s="685"/>
      <c r="S16" s="685"/>
      <c r="T16" s="685"/>
      <c r="U16" s="685"/>
      <c r="V16" s="685"/>
      <c r="W16" s="686"/>
    </row>
    <row r="17" spans="2:24" s="5" customFormat="1" ht="25.5" customHeight="1" x14ac:dyDescent="0.15">
      <c r="B17" s="698"/>
      <c r="C17" s="698" t="s">
        <v>18</v>
      </c>
      <c r="D17" s="698"/>
      <c r="E17" s="8">
        <v>5</v>
      </c>
      <c r="F17" s="684"/>
      <c r="G17" s="685"/>
      <c r="H17" s="685"/>
      <c r="I17" s="685"/>
      <c r="J17" s="685"/>
      <c r="K17" s="685"/>
      <c r="L17" s="686"/>
      <c r="M17" s="698"/>
      <c r="N17" s="698" t="s">
        <v>18</v>
      </c>
      <c r="O17" s="698"/>
      <c r="P17" s="8">
        <v>6</v>
      </c>
      <c r="Q17" s="684"/>
      <c r="R17" s="685"/>
      <c r="S17" s="685"/>
      <c r="T17" s="685"/>
      <c r="U17" s="685"/>
      <c r="V17" s="685"/>
      <c r="W17" s="686"/>
    </row>
    <row r="18" spans="2:24" s="5" customFormat="1" ht="25.5" customHeight="1" x14ac:dyDescent="0.15">
      <c r="B18" s="698" t="s">
        <v>3</v>
      </c>
      <c r="C18" s="698" t="s">
        <v>9</v>
      </c>
      <c r="D18" s="698"/>
      <c r="E18" s="13" t="s">
        <v>57</v>
      </c>
      <c r="F18" s="684"/>
      <c r="G18" s="685"/>
      <c r="H18" s="685"/>
      <c r="I18" s="685"/>
      <c r="J18" s="685"/>
      <c r="K18" s="685"/>
      <c r="L18" s="686"/>
      <c r="M18" s="698" t="s">
        <v>3</v>
      </c>
      <c r="N18" s="698" t="s">
        <v>9</v>
      </c>
      <c r="O18" s="698"/>
      <c r="P18" s="13" t="s">
        <v>57</v>
      </c>
      <c r="Q18" s="684"/>
      <c r="R18" s="685"/>
      <c r="S18" s="685"/>
      <c r="T18" s="685"/>
      <c r="U18" s="685"/>
      <c r="V18" s="685"/>
      <c r="W18" s="686"/>
    </row>
    <row r="19" spans="2:24" s="5" customFormat="1" ht="25.5" customHeight="1" x14ac:dyDescent="0.15">
      <c r="B19" s="698"/>
      <c r="C19" s="698" t="s">
        <v>8</v>
      </c>
      <c r="D19" s="698"/>
      <c r="E19" s="9" t="s">
        <v>93</v>
      </c>
      <c r="F19" s="684"/>
      <c r="G19" s="685"/>
      <c r="H19" s="685"/>
      <c r="I19" s="685"/>
      <c r="J19" s="685"/>
      <c r="K19" s="685"/>
      <c r="L19" s="686"/>
      <c r="M19" s="698"/>
      <c r="N19" s="698" t="s">
        <v>8</v>
      </c>
      <c r="O19" s="698"/>
      <c r="P19" s="9" t="s">
        <v>154</v>
      </c>
      <c r="Q19" s="684"/>
      <c r="R19" s="685"/>
      <c r="S19" s="685"/>
      <c r="T19" s="685"/>
      <c r="U19" s="685"/>
      <c r="V19" s="685"/>
      <c r="W19" s="686"/>
    </row>
    <row r="20" spans="2:24" s="5" customFormat="1" ht="25.5" customHeight="1" x14ac:dyDescent="0.15">
      <c r="B20" s="694" t="s">
        <v>4</v>
      </c>
      <c r="C20" s="694"/>
      <c r="D20" s="694"/>
      <c r="E20" s="12" t="s">
        <v>49</v>
      </c>
      <c r="F20" s="684"/>
      <c r="G20" s="685"/>
      <c r="H20" s="685"/>
      <c r="I20" s="685"/>
      <c r="J20" s="685"/>
      <c r="K20" s="685"/>
      <c r="L20" s="686"/>
      <c r="M20" s="694" t="s">
        <v>4</v>
      </c>
      <c r="N20" s="694"/>
      <c r="O20" s="694"/>
      <c r="P20" s="12" t="s">
        <v>47</v>
      </c>
      <c r="Q20" s="684"/>
      <c r="R20" s="685"/>
      <c r="S20" s="685"/>
      <c r="T20" s="685"/>
      <c r="U20" s="685"/>
      <c r="V20" s="685"/>
      <c r="W20" s="686"/>
    </row>
    <row r="21" spans="2:24" s="5" customFormat="1" ht="25.5" customHeight="1" x14ac:dyDescent="0.15">
      <c r="B21" s="677" t="s">
        <v>13</v>
      </c>
      <c r="C21" s="694" t="s">
        <v>34</v>
      </c>
      <c r="D21" s="694"/>
      <c r="E21" s="8" t="s">
        <v>49</v>
      </c>
      <c r="F21" s="684"/>
      <c r="G21" s="685"/>
      <c r="H21" s="685"/>
      <c r="I21" s="685"/>
      <c r="J21" s="685"/>
      <c r="K21" s="685"/>
      <c r="L21" s="686"/>
      <c r="M21" s="677" t="s">
        <v>13</v>
      </c>
      <c r="N21" s="694" t="s">
        <v>34</v>
      </c>
      <c r="O21" s="694"/>
      <c r="P21" s="8" t="s">
        <v>54</v>
      </c>
      <c r="Q21" s="684"/>
      <c r="R21" s="685"/>
      <c r="S21" s="685"/>
      <c r="T21" s="685"/>
      <c r="U21" s="685"/>
      <c r="V21" s="685"/>
      <c r="W21" s="686"/>
    </row>
    <row r="22" spans="2:24" s="5" customFormat="1" ht="25.5" customHeight="1" x14ac:dyDescent="0.15">
      <c r="B22" s="690"/>
      <c r="C22" s="694" t="s">
        <v>12</v>
      </c>
      <c r="D22" s="694"/>
      <c r="E22" s="7"/>
      <c r="F22" s="684"/>
      <c r="G22" s="685"/>
      <c r="H22" s="685"/>
      <c r="I22" s="685"/>
      <c r="J22" s="685"/>
      <c r="K22" s="685"/>
      <c r="L22" s="686"/>
      <c r="M22" s="690"/>
      <c r="N22" s="694" t="s">
        <v>12</v>
      </c>
      <c r="O22" s="694"/>
      <c r="P22" s="7"/>
      <c r="Q22" s="684"/>
      <c r="R22" s="685"/>
      <c r="S22" s="685"/>
      <c r="T22" s="685"/>
      <c r="U22" s="685"/>
      <c r="V22" s="685"/>
      <c r="W22" s="686"/>
    </row>
    <row r="23" spans="2:24" s="5" customFormat="1" ht="25.5" customHeight="1" x14ac:dyDescent="0.15">
      <c r="B23" s="678"/>
      <c r="C23" s="694" t="s">
        <v>14</v>
      </c>
      <c r="D23" s="694"/>
      <c r="E23" s="7" t="s">
        <v>56</v>
      </c>
      <c r="F23" s="687"/>
      <c r="G23" s="688"/>
      <c r="H23" s="688"/>
      <c r="I23" s="688"/>
      <c r="J23" s="688"/>
      <c r="K23" s="688"/>
      <c r="L23" s="689"/>
      <c r="M23" s="678"/>
      <c r="N23" s="694" t="s">
        <v>14</v>
      </c>
      <c r="O23" s="694"/>
      <c r="P23" s="7" t="s">
        <v>55</v>
      </c>
      <c r="Q23" s="684"/>
      <c r="R23" s="685"/>
      <c r="S23" s="685"/>
      <c r="T23" s="685"/>
      <c r="U23" s="685"/>
      <c r="V23" s="685"/>
      <c r="W23" s="686"/>
    </row>
    <row r="24" spans="2:24" s="5" customFormat="1" ht="25.5" customHeight="1" x14ac:dyDescent="0.15">
      <c r="B24" s="699" t="s">
        <v>35</v>
      </c>
      <c r="C24" s="699"/>
      <c r="D24" s="699"/>
      <c r="E24" s="708" t="s">
        <v>243</v>
      </c>
      <c r="F24" s="709"/>
      <c r="G24" s="710"/>
      <c r="H24" s="699" t="s">
        <v>43</v>
      </c>
      <c r="I24" s="699"/>
      <c r="J24" s="708" t="s">
        <v>88</v>
      </c>
      <c r="K24" s="709"/>
      <c r="L24" s="710"/>
      <c r="M24" s="699" t="s">
        <v>35</v>
      </c>
      <c r="N24" s="699"/>
      <c r="O24" s="699"/>
      <c r="P24" s="708" t="s">
        <v>244</v>
      </c>
      <c r="Q24" s="709"/>
      <c r="R24" s="710"/>
      <c r="S24" s="699" t="s">
        <v>43</v>
      </c>
      <c r="T24" s="699"/>
      <c r="U24" s="700" t="s">
        <v>245</v>
      </c>
      <c r="V24" s="700"/>
      <c r="W24" s="700"/>
    </row>
    <row r="25" spans="2:24" s="5" customFormat="1" ht="25.5" customHeight="1" x14ac:dyDescent="0.15">
      <c r="B25" s="381" t="s">
        <v>15</v>
      </c>
      <c r="C25" s="381"/>
      <c r="D25" s="381"/>
      <c r="E25" s="701" t="s">
        <v>117</v>
      </c>
      <c r="F25" s="701"/>
      <c r="G25" s="701"/>
      <c r="H25" s="437" t="s">
        <v>0</v>
      </c>
      <c r="I25" s="438"/>
      <c r="J25" s="702" t="s">
        <v>65</v>
      </c>
      <c r="K25" s="703"/>
      <c r="L25" s="704"/>
      <c r="M25" s="437" t="s">
        <v>15</v>
      </c>
      <c r="N25" s="438"/>
      <c r="O25" s="439"/>
      <c r="P25" s="705" t="s">
        <v>112</v>
      </c>
      <c r="Q25" s="701"/>
      <c r="R25" s="701"/>
      <c r="S25" s="706" t="s">
        <v>0</v>
      </c>
      <c r="T25" s="707"/>
      <c r="U25" s="702" t="s">
        <v>66</v>
      </c>
      <c r="V25" s="703"/>
      <c r="W25" s="704"/>
    </row>
    <row r="26" spans="2:24" s="5" customFormat="1" ht="39.75" customHeight="1" x14ac:dyDescent="0.15">
      <c r="B26" s="694" t="s">
        <v>36</v>
      </c>
      <c r="C26" s="694"/>
      <c r="D26" s="694"/>
      <c r="E26" s="695" t="s">
        <v>301</v>
      </c>
      <c r="F26" s="696"/>
      <c r="G26" s="696"/>
      <c r="H26" s="696"/>
      <c r="I26" s="696"/>
      <c r="J26" s="696"/>
      <c r="K26" s="696"/>
      <c r="L26" s="697"/>
      <c r="M26" s="694" t="s">
        <v>36</v>
      </c>
      <c r="N26" s="694"/>
      <c r="O26" s="694"/>
      <c r="P26" s="695" t="s">
        <v>324</v>
      </c>
      <c r="Q26" s="696"/>
      <c r="R26" s="696"/>
      <c r="S26" s="696"/>
      <c r="T26" s="696"/>
      <c r="U26" s="696"/>
      <c r="V26" s="696"/>
      <c r="W26" s="697"/>
    </row>
    <row r="27" spans="2:24" s="5" customFormat="1" ht="15" customHeight="1" x14ac:dyDescent="0.15">
      <c r="B27" s="3"/>
      <c r="C27" s="711" t="s">
        <v>44</v>
      </c>
      <c r="D27" s="712"/>
      <c r="E27" s="712"/>
      <c r="F27" s="712"/>
      <c r="G27" s="712"/>
      <c r="H27" s="712"/>
      <c r="I27" s="712"/>
      <c r="J27" s="712"/>
      <c r="K27" s="712"/>
      <c r="L27" s="712"/>
      <c r="M27" s="10"/>
      <c r="N27" s="10" t="s">
        <v>39</v>
      </c>
      <c r="O27" s="10"/>
      <c r="P27" s="10"/>
      <c r="Q27" s="10"/>
      <c r="R27" s="10"/>
      <c r="S27" s="10"/>
      <c r="T27" s="10"/>
      <c r="U27" s="10"/>
      <c r="V27" s="10"/>
      <c r="W27" s="10"/>
    </row>
    <row r="28" spans="2:24" s="5" customFormat="1" ht="15" customHeight="1" x14ac:dyDescent="0.15">
      <c r="B28" s="3"/>
      <c r="C28" s="713"/>
      <c r="D28" s="713"/>
      <c r="E28" s="713"/>
      <c r="F28" s="713"/>
      <c r="G28" s="713"/>
      <c r="H28" s="713"/>
      <c r="I28" s="713"/>
      <c r="J28" s="713"/>
      <c r="K28" s="713"/>
      <c r="L28" s="713"/>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2">
    <dataValidation type="list" allowBlank="1" showInputMessage="1" showErrorMessage="1" sqref="E8 E19 P8 P19" xr:uid="{10C94858-316D-421C-B9B6-7755A46319D7}">
      <formula1>INDIRECT(E7)</formula1>
    </dataValidation>
    <dataValidation type="list" allowBlank="1" showInputMessage="1" showErrorMessage="1" sqref="E7 E18 P7 P18 E9:E12 E20:E23 P9:P12 P20:P23" xr:uid="{73723860-B9C4-4827-B8B3-E458E79D1FD2}">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B71CD-F9C0-4EE8-99FD-0FF1289D598A}">
  <sheetPr codeName="Sheet40"/>
  <dimension ref="B1:X31"/>
  <sheetViews>
    <sheetView showGridLines="0" showZeros="0" view="pageBreakPreview" zoomScale="85" zoomScaleNormal="70" zoomScaleSheetLayoutView="85" workbookViewId="0">
      <selection activeCell="Z15" sqref="Z15"/>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63</v>
      </c>
      <c r="R2" s="650" t="s">
        <v>38</v>
      </c>
      <c r="S2" s="650"/>
      <c r="T2" s="651" t="s">
        <v>800</v>
      </c>
      <c r="U2" s="651"/>
      <c r="V2" s="651"/>
      <c r="W2" s="651"/>
    </row>
    <row r="3" spans="2:23" ht="25.15" customHeight="1" x14ac:dyDescent="0.15">
      <c r="B3" s="652" t="s">
        <v>7</v>
      </c>
      <c r="C3" s="653"/>
      <c r="D3" s="653"/>
      <c r="E3" s="654" t="s">
        <v>106</v>
      </c>
      <c r="F3" s="655"/>
      <c r="G3" s="656"/>
      <c r="H3" s="657" t="s">
        <v>1</v>
      </c>
      <c r="I3" s="658"/>
      <c r="J3" s="659" t="s">
        <v>108</v>
      </c>
      <c r="K3" s="660"/>
      <c r="L3" s="661"/>
      <c r="M3" s="408" t="s">
        <v>45</v>
      </c>
      <c r="N3" s="409"/>
      <c r="O3" s="410"/>
      <c r="P3" s="662" t="s">
        <v>74</v>
      </c>
      <c r="Q3" s="662"/>
      <c r="R3" s="662"/>
      <c r="S3" s="408" t="s">
        <v>10</v>
      </c>
      <c r="T3" s="410"/>
      <c r="U3" s="665">
        <v>45638</v>
      </c>
      <c r="V3" s="666"/>
      <c r="W3" s="667"/>
    </row>
    <row r="4" spans="2:23" ht="25.15" customHeight="1" x14ac:dyDescent="0.15">
      <c r="B4" s="671" t="s">
        <v>2</v>
      </c>
      <c r="C4" s="672"/>
      <c r="D4" s="672"/>
      <c r="E4" s="673" t="s">
        <v>107</v>
      </c>
      <c r="F4" s="674"/>
      <c r="G4" s="675"/>
      <c r="H4" s="657" t="s">
        <v>6</v>
      </c>
      <c r="I4" s="658"/>
      <c r="J4" s="659" t="s">
        <v>109</v>
      </c>
      <c r="K4" s="660"/>
      <c r="L4" s="661"/>
      <c r="M4" s="411"/>
      <c r="N4" s="412"/>
      <c r="O4" s="413"/>
      <c r="P4" s="676" t="s">
        <v>75</v>
      </c>
      <c r="Q4" s="676"/>
      <c r="R4" s="676"/>
      <c r="S4" s="663"/>
      <c r="T4" s="664"/>
      <c r="U4" s="668"/>
      <c r="V4" s="669"/>
      <c r="W4" s="670"/>
    </row>
    <row r="5" spans="2:23" s="5" customFormat="1" ht="25.5" customHeight="1" x14ac:dyDescent="0.15">
      <c r="B5" s="677" t="s">
        <v>5</v>
      </c>
      <c r="C5" s="679" t="s">
        <v>11</v>
      </c>
      <c r="D5" s="680"/>
      <c r="E5" s="9" t="s">
        <v>101</v>
      </c>
      <c r="F5" s="681"/>
      <c r="G5" s="682"/>
      <c r="H5" s="682"/>
      <c r="I5" s="682"/>
      <c r="J5" s="682"/>
      <c r="K5" s="682"/>
      <c r="L5" s="683"/>
      <c r="M5" s="677" t="s">
        <v>5</v>
      </c>
      <c r="N5" s="679" t="s">
        <v>11</v>
      </c>
      <c r="O5" s="680"/>
      <c r="P5" s="9" t="s">
        <v>101</v>
      </c>
      <c r="Q5" s="684"/>
      <c r="R5" s="685"/>
      <c r="S5" s="685"/>
      <c r="T5" s="685"/>
      <c r="U5" s="685"/>
      <c r="V5" s="685"/>
      <c r="W5" s="686"/>
    </row>
    <row r="6" spans="2:23" s="5" customFormat="1" ht="25.5" customHeight="1" x14ac:dyDescent="0.15">
      <c r="B6" s="678"/>
      <c r="C6" s="679" t="s">
        <v>18</v>
      </c>
      <c r="D6" s="680"/>
      <c r="E6" s="8">
        <v>7</v>
      </c>
      <c r="F6" s="684"/>
      <c r="G6" s="685"/>
      <c r="H6" s="685"/>
      <c r="I6" s="685"/>
      <c r="J6" s="685"/>
      <c r="K6" s="685"/>
      <c r="L6" s="686"/>
      <c r="M6" s="678"/>
      <c r="N6" s="679" t="s">
        <v>18</v>
      </c>
      <c r="O6" s="680"/>
      <c r="P6" s="8">
        <v>8</v>
      </c>
      <c r="Q6" s="684"/>
      <c r="R6" s="685"/>
      <c r="S6" s="685"/>
      <c r="T6" s="685"/>
      <c r="U6" s="685"/>
      <c r="V6" s="685"/>
      <c r="W6" s="686"/>
    </row>
    <row r="7" spans="2:23" s="5" customFormat="1" ht="25.5" customHeight="1" x14ac:dyDescent="0.15">
      <c r="B7" s="677" t="s">
        <v>3</v>
      </c>
      <c r="C7" s="679" t="s">
        <v>9</v>
      </c>
      <c r="D7" s="680"/>
      <c r="E7" s="13" t="s">
        <v>57</v>
      </c>
      <c r="F7" s="684"/>
      <c r="G7" s="685"/>
      <c r="H7" s="685"/>
      <c r="I7" s="685"/>
      <c r="J7" s="685"/>
      <c r="K7" s="685"/>
      <c r="L7" s="686"/>
      <c r="M7" s="677" t="s">
        <v>3</v>
      </c>
      <c r="N7" s="679" t="s">
        <v>9</v>
      </c>
      <c r="O7" s="680"/>
      <c r="P7" s="13" t="s">
        <v>67</v>
      </c>
      <c r="Q7" s="684"/>
      <c r="R7" s="685"/>
      <c r="S7" s="685"/>
      <c r="T7" s="685"/>
      <c r="U7" s="685"/>
      <c r="V7" s="685"/>
      <c r="W7" s="686"/>
    </row>
    <row r="8" spans="2:23" s="5" customFormat="1" ht="25.5" customHeight="1" x14ac:dyDescent="0.15">
      <c r="B8" s="690"/>
      <c r="C8" s="679" t="s">
        <v>8</v>
      </c>
      <c r="D8" s="680"/>
      <c r="E8" s="9" t="s">
        <v>59</v>
      </c>
      <c r="F8" s="684"/>
      <c r="G8" s="685"/>
      <c r="H8" s="685"/>
      <c r="I8" s="685"/>
      <c r="J8" s="685"/>
      <c r="K8" s="685"/>
      <c r="L8" s="686"/>
      <c r="M8" s="690"/>
      <c r="N8" s="679" t="s">
        <v>8</v>
      </c>
      <c r="O8" s="680"/>
      <c r="P8" s="9" t="s">
        <v>71</v>
      </c>
      <c r="Q8" s="684"/>
      <c r="R8" s="685"/>
      <c r="S8" s="685"/>
      <c r="T8" s="685"/>
      <c r="U8" s="685"/>
      <c r="V8" s="685"/>
      <c r="W8" s="686"/>
    </row>
    <row r="9" spans="2:23" s="5" customFormat="1" ht="25.5" customHeight="1" x14ac:dyDescent="0.15">
      <c r="B9" s="691" t="s">
        <v>4</v>
      </c>
      <c r="C9" s="692"/>
      <c r="D9" s="693"/>
      <c r="E9" s="12" t="s">
        <v>49</v>
      </c>
      <c r="F9" s="684"/>
      <c r="G9" s="685"/>
      <c r="H9" s="685"/>
      <c r="I9" s="685"/>
      <c r="J9" s="685"/>
      <c r="K9" s="685"/>
      <c r="L9" s="686"/>
      <c r="M9" s="691" t="s">
        <v>4</v>
      </c>
      <c r="N9" s="692"/>
      <c r="O9" s="693"/>
      <c r="P9" s="12" t="s">
        <v>50</v>
      </c>
      <c r="Q9" s="684"/>
      <c r="R9" s="685"/>
      <c r="S9" s="685"/>
      <c r="T9" s="685"/>
      <c r="U9" s="685"/>
      <c r="V9" s="685"/>
      <c r="W9" s="686"/>
    </row>
    <row r="10" spans="2:23" s="5" customFormat="1" ht="25.5" customHeight="1" x14ac:dyDescent="0.15">
      <c r="B10" s="677" t="s">
        <v>13</v>
      </c>
      <c r="C10" s="691" t="s">
        <v>34</v>
      </c>
      <c r="D10" s="693"/>
      <c r="E10" s="8" t="s">
        <v>49</v>
      </c>
      <c r="F10" s="684"/>
      <c r="G10" s="685"/>
      <c r="H10" s="685"/>
      <c r="I10" s="685"/>
      <c r="J10" s="685"/>
      <c r="K10" s="685"/>
      <c r="L10" s="686"/>
      <c r="M10" s="677" t="s">
        <v>13</v>
      </c>
      <c r="N10" s="691" t="s">
        <v>34</v>
      </c>
      <c r="O10" s="693"/>
      <c r="P10" s="8" t="s">
        <v>49</v>
      </c>
      <c r="Q10" s="684"/>
      <c r="R10" s="685"/>
      <c r="S10" s="685"/>
      <c r="T10" s="685"/>
      <c r="U10" s="685"/>
      <c r="V10" s="685"/>
      <c r="W10" s="686"/>
    </row>
    <row r="11" spans="2:23" s="5" customFormat="1" ht="25.5" customHeight="1" x14ac:dyDescent="0.15">
      <c r="B11" s="690"/>
      <c r="C11" s="691" t="s">
        <v>12</v>
      </c>
      <c r="D11" s="693"/>
      <c r="E11" s="7"/>
      <c r="F11" s="684"/>
      <c r="G11" s="685"/>
      <c r="H11" s="685"/>
      <c r="I11" s="685"/>
      <c r="J11" s="685"/>
      <c r="K11" s="685"/>
      <c r="L11" s="686"/>
      <c r="M11" s="690"/>
      <c r="N11" s="691" t="s">
        <v>12</v>
      </c>
      <c r="O11" s="693"/>
      <c r="P11" s="7"/>
      <c r="Q11" s="684"/>
      <c r="R11" s="685"/>
      <c r="S11" s="685"/>
      <c r="T11" s="685"/>
      <c r="U11" s="685"/>
      <c r="V11" s="685"/>
      <c r="W11" s="686"/>
    </row>
    <row r="12" spans="2:23" s="5" customFormat="1" ht="25.5" customHeight="1" x14ac:dyDescent="0.15">
      <c r="B12" s="678"/>
      <c r="C12" s="694" t="s">
        <v>14</v>
      </c>
      <c r="D12" s="694"/>
      <c r="E12" s="7" t="s">
        <v>56</v>
      </c>
      <c r="F12" s="687"/>
      <c r="G12" s="688"/>
      <c r="H12" s="688"/>
      <c r="I12" s="688"/>
      <c r="J12" s="688"/>
      <c r="K12" s="688"/>
      <c r="L12" s="689"/>
      <c r="M12" s="678"/>
      <c r="N12" s="694" t="s">
        <v>14</v>
      </c>
      <c r="O12" s="694"/>
      <c r="P12" s="7" t="s">
        <v>331</v>
      </c>
      <c r="Q12" s="684"/>
      <c r="R12" s="685"/>
      <c r="S12" s="685"/>
      <c r="T12" s="685"/>
      <c r="U12" s="685"/>
      <c r="V12" s="685"/>
      <c r="W12" s="686"/>
    </row>
    <row r="13" spans="2:23" s="5" customFormat="1" ht="25.5" customHeight="1" x14ac:dyDescent="0.15">
      <c r="B13" s="699" t="s">
        <v>35</v>
      </c>
      <c r="C13" s="699"/>
      <c r="D13" s="699"/>
      <c r="E13" s="708" t="s">
        <v>179</v>
      </c>
      <c r="F13" s="709"/>
      <c r="G13" s="710"/>
      <c r="H13" s="699" t="s">
        <v>43</v>
      </c>
      <c r="I13" s="699"/>
      <c r="J13" s="700" t="s">
        <v>86</v>
      </c>
      <c r="K13" s="700"/>
      <c r="L13" s="700"/>
      <c r="M13" s="699" t="s">
        <v>35</v>
      </c>
      <c r="N13" s="699"/>
      <c r="O13" s="699"/>
      <c r="P13" s="708" t="s">
        <v>246</v>
      </c>
      <c r="Q13" s="709"/>
      <c r="R13" s="710"/>
      <c r="S13" s="699" t="s">
        <v>43</v>
      </c>
      <c r="T13" s="699"/>
      <c r="U13" s="700" t="s">
        <v>86</v>
      </c>
      <c r="V13" s="700"/>
      <c r="W13" s="700"/>
    </row>
    <row r="14" spans="2:23" s="5" customFormat="1" ht="25.5" customHeight="1" x14ac:dyDescent="0.15">
      <c r="B14" s="381" t="s">
        <v>15</v>
      </c>
      <c r="C14" s="381"/>
      <c r="D14" s="381"/>
      <c r="E14" s="701" t="s">
        <v>110</v>
      </c>
      <c r="F14" s="701"/>
      <c r="G14" s="701"/>
      <c r="H14" s="437" t="s">
        <v>0</v>
      </c>
      <c r="I14" s="438"/>
      <c r="J14" s="702" t="s">
        <v>110</v>
      </c>
      <c r="K14" s="703"/>
      <c r="L14" s="704"/>
      <c r="M14" s="437" t="s">
        <v>15</v>
      </c>
      <c r="N14" s="438"/>
      <c r="O14" s="439"/>
      <c r="P14" s="705" t="s">
        <v>110</v>
      </c>
      <c r="Q14" s="701"/>
      <c r="R14" s="701"/>
      <c r="S14" s="706" t="s">
        <v>0</v>
      </c>
      <c r="T14" s="707"/>
      <c r="U14" s="702" t="s">
        <v>110</v>
      </c>
      <c r="V14" s="703"/>
      <c r="W14" s="704"/>
    </row>
    <row r="15" spans="2:23" s="5" customFormat="1" ht="39.75" customHeight="1" x14ac:dyDescent="0.15">
      <c r="B15" s="694" t="s">
        <v>36</v>
      </c>
      <c r="C15" s="694"/>
      <c r="D15" s="694"/>
      <c r="E15" s="695" t="s">
        <v>291</v>
      </c>
      <c r="F15" s="696"/>
      <c r="G15" s="696"/>
      <c r="H15" s="696"/>
      <c r="I15" s="696"/>
      <c r="J15" s="696"/>
      <c r="K15" s="696"/>
      <c r="L15" s="697"/>
      <c r="M15" s="694" t="s">
        <v>36</v>
      </c>
      <c r="N15" s="694"/>
      <c r="O15" s="694"/>
      <c r="P15" s="695" t="s">
        <v>343</v>
      </c>
      <c r="Q15" s="696"/>
      <c r="R15" s="696"/>
      <c r="S15" s="696"/>
      <c r="T15" s="696"/>
      <c r="U15" s="696"/>
      <c r="V15" s="696"/>
      <c r="W15" s="697"/>
    </row>
    <row r="16" spans="2:23" s="5" customFormat="1" ht="25.5" customHeight="1" x14ac:dyDescent="0.15">
      <c r="B16" s="698" t="s">
        <v>5</v>
      </c>
      <c r="C16" s="698" t="s">
        <v>11</v>
      </c>
      <c r="D16" s="698"/>
      <c r="E16" s="9" t="s">
        <v>102</v>
      </c>
      <c r="F16" s="681"/>
      <c r="G16" s="682"/>
      <c r="H16" s="682"/>
      <c r="I16" s="682"/>
      <c r="J16" s="682"/>
      <c r="K16" s="682"/>
      <c r="L16" s="683"/>
      <c r="M16" s="698" t="s">
        <v>5</v>
      </c>
      <c r="N16" s="698" t="s">
        <v>11</v>
      </c>
      <c r="O16" s="698"/>
      <c r="P16" s="9" t="s">
        <v>102</v>
      </c>
      <c r="Q16" s="684"/>
      <c r="R16" s="685"/>
      <c r="S16" s="685"/>
      <c r="T16" s="685"/>
      <c r="U16" s="685"/>
      <c r="V16" s="685"/>
      <c r="W16" s="686"/>
    </row>
    <row r="17" spans="2:24" s="5" customFormat="1" ht="25.5" customHeight="1" x14ac:dyDescent="0.15">
      <c r="B17" s="698"/>
      <c r="C17" s="698" t="s">
        <v>18</v>
      </c>
      <c r="D17" s="698"/>
      <c r="E17" s="8">
        <v>1</v>
      </c>
      <c r="F17" s="684"/>
      <c r="G17" s="685"/>
      <c r="H17" s="685"/>
      <c r="I17" s="685"/>
      <c r="J17" s="685"/>
      <c r="K17" s="685"/>
      <c r="L17" s="686"/>
      <c r="M17" s="698"/>
      <c r="N17" s="698" t="s">
        <v>18</v>
      </c>
      <c r="O17" s="698"/>
      <c r="P17" s="8">
        <v>2</v>
      </c>
      <c r="Q17" s="684"/>
      <c r="R17" s="685"/>
      <c r="S17" s="685"/>
      <c r="T17" s="685"/>
      <c r="U17" s="685"/>
      <c r="V17" s="685"/>
      <c r="W17" s="686"/>
    </row>
    <row r="18" spans="2:24" s="5" customFormat="1" ht="25.5" customHeight="1" x14ac:dyDescent="0.15">
      <c r="B18" s="698" t="s">
        <v>3</v>
      </c>
      <c r="C18" s="698" t="s">
        <v>9</v>
      </c>
      <c r="D18" s="698"/>
      <c r="E18" s="13" t="s">
        <v>57</v>
      </c>
      <c r="F18" s="684"/>
      <c r="G18" s="685"/>
      <c r="H18" s="685"/>
      <c r="I18" s="685"/>
      <c r="J18" s="685"/>
      <c r="K18" s="685"/>
      <c r="L18" s="686"/>
      <c r="M18" s="698" t="s">
        <v>3</v>
      </c>
      <c r="N18" s="698" t="s">
        <v>9</v>
      </c>
      <c r="O18" s="698"/>
      <c r="P18" s="13" t="s">
        <v>57</v>
      </c>
      <c r="Q18" s="684"/>
      <c r="R18" s="685"/>
      <c r="S18" s="685"/>
      <c r="T18" s="685"/>
      <c r="U18" s="685"/>
      <c r="V18" s="685"/>
      <c r="W18" s="686"/>
    </row>
    <row r="19" spans="2:24" s="5" customFormat="1" ht="25.5" customHeight="1" x14ac:dyDescent="0.15">
      <c r="B19" s="698"/>
      <c r="C19" s="698" t="s">
        <v>8</v>
      </c>
      <c r="D19" s="698"/>
      <c r="E19" s="9" t="s">
        <v>126</v>
      </c>
      <c r="F19" s="684"/>
      <c r="G19" s="685"/>
      <c r="H19" s="685"/>
      <c r="I19" s="685"/>
      <c r="J19" s="685"/>
      <c r="K19" s="685"/>
      <c r="L19" s="686"/>
      <c r="M19" s="698"/>
      <c r="N19" s="698" t="s">
        <v>8</v>
      </c>
      <c r="O19" s="698"/>
      <c r="P19" s="9" t="s">
        <v>58</v>
      </c>
      <c r="Q19" s="684"/>
      <c r="R19" s="685"/>
      <c r="S19" s="685"/>
      <c r="T19" s="685"/>
      <c r="U19" s="685"/>
      <c r="V19" s="685"/>
      <c r="W19" s="686"/>
    </row>
    <row r="20" spans="2:24" s="5" customFormat="1" ht="25.5" customHeight="1" x14ac:dyDescent="0.15">
      <c r="B20" s="694" t="s">
        <v>4</v>
      </c>
      <c r="C20" s="694"/>
      <c r="D20" s="694"/>
      <c r="E20" s="12" t="s">
        <v>49</v>
      </c>
      <c r="F20" s="684"/>
      <c r="G20" s="685"/>
      <c r="H20" s="685"/>
      <c r="I20" s="685"/>
      <c r="J20" s="685"/>
      <c r="K20" s="685"/>
      <c r="L20" s="686"/>
      <c r="M20" s="694" t="s">
        <v>4</v>
      </c>
      <c r="N20" s="694"/>
      <c r="O20" s="694"/>
      <c r="P20" s="12" t="s">
        <v>51</v>
      </c>
      <c r="Q20" s="684"/>
      <c r="R20" s="685"/>
      <c r="S20" s="685"/>
      <c r="T20" s="685"/>
      <c r="U20" s="685"/>
      <c r="V20" s="685"/>
      <c r="W20" s="686"/>
    </row>
    <row r="21" spans="2:24" s="5" customFormat="1" ht="25.5" customHeight="1" x14ac:dyDescent="0.15">
      <c r="B21" s="677" t="s">
        <v>13</v>
      </c>
      <c r="C21" s="694" t="s">
        <v>34</v>
      </c>
      <c r="D21" s="694"/>
      <c r="E21" s="8" t="s">
        <v>49</v>
      </c>
      <c r="F21" s="684"/>
      <c r="G21" s="685"/>
      <c r="H21" s="685"/>
      <c r="I21" s="685"/>
      <c r="J21" s="685"/>
      <c r="K21" s="685"/>
      <c r="L21" s="686"/>
      <c r="M21" s="677" t="s">
        <v>13</v>
      </c>
      <c r="N21" s="694" t="s">
        <v>34</v>
      </c>
      <c r="O21" s="694"/>
      <c r="P21" s="8" t="s">
        <v>54</v>
      </c>
      <c r="Q21" s="684"/>
      <c r="R21" s="685"/>
      <c r="S21" s="685"/>
      <c r="T21" s="685"/>
      <c r="U21" s="685"/>
      <c r="V21" s="685"/>
      <c r="W21" s="686"/>
    </row>
    <row r="22" spans="2:24" s="5" customFormat="1" ht="25.5" customHeight="1" x14ac:dyDescent="0.15">
      <c r="B22" s="690"/>
      <c r="C22" s="694" t="s">
        <v>12</v>
      </c>
      <c r="D22" s="694"/>
      <c r="E22" s="7"/>
      <c r="F22" s="684"/>
      <c r="G22" s="685"/>
      <c r="H22" s="685"/>
      <c r="I22" s="685"/>
      <c r="J22" s="685"/>
      <c r="K22" s="685"/>
      <c r="L22" s="686"/>
      <c r="M22" s="690"/>
      <c r="N22" s="694" t="s">
        <v>12</v>
      </c>
      <c r="O22" s="694"/>
      <c r="P22" s="7"/>
      <c r="Q22" s="684"/>
      <c r="R22" s="685"/>
      <c r="S22" s="685"/>
      <c r="T22" s="685"/>
      <c r="U22" s="685"/>
      <c r="V22" s="685"/>
      <c r="W22" s="686"/>
    </row>
    <row r="23" spans="2:24" s="5" customFormat="1" ht="25.5" customHeight="1" x14ac:dyDescent="0.15">
      <c r="B23" s="678"/>
      <c r="C23" s="694" t="s">
        <v>14</v>
      </c>
      <c r="D23" s="694"/>
      <c r="E23" s="7" t="s">
        <v>56</v>
      </c>
      <c r="F23" s="687"/>
      <c r="G23" s="688"/>
      <c r="H23" s="688"/>
      <c r="I23" s="688"/>
      <c r="J23" s="688"/>
      <c r="K23" s="688"/>
      <c r="L23" s="689"/>
      <c r="M23" s="678"/>
      <c r="N23" s="694" t="s">
        <v>14</v>
      </c>
      <c r="O23" s="694"/>
      <c r="P23" s="7" t="s">
        <v>61</v>
      </c>
      <c r="Q23" s="684"/>
      <c r="R23" s="685"/>
      <c r="S23" s="685"/>
      <c r="T23" s="685"/>
      <c r="U23" s="685"/>
      <c r="V23" s="685"/>
      <c r="W23" s="686"/>
    </row>
    <row r="24" spans="2:24" s="5" customFormat="1" ht="25.5" customHeight="1" x14ac:dyDescent="0.15">
      <c r="B24" s="699" t="s">
        <v>35</v>
      </c>
      <c r="C24" s="699"/>
      <c r="D24" s="699"/>
      <c r="E24" s="708" t="s">
        <v>247</v>
      </c>
      <c r="F24" s="709"/>
      <c r="G24" s="710"/>
      <c r="H24" s="699" t="s">
        <v>43</v>
      </c>
      <c r="I24" s="699"/>
      <c r="J24" s="708" t="s">
        <v>88</v>
      </c>
      <c r="K24" s="709"/>
      <c r="L24" s="710"/>
      <c r="M24" s="699" t="s">
        <v>35</v>
      </c>
      <c r="N24" s="699"/>
      <c r="O24" s="699"/>
      <c r="P24" s="708" t="s">
        <v>110</v>
      </c>
      <c r="Q24" s="709"/>
      <c r="R24" s="710"/>
      <c r="S24" s="699" t="s">
        <v>43</v>
      </c>
      <c r="T24" s="699"/>
      <c r="U24" s="700" t="s">
        <v>248</v>
      </c>
      <c r="V24" s="700"/>
      <c r="W24" s="700"/>
    </row>
    <row r="25" spans="2:24" s="5" customFormat="1" ht="25.5" customHeight="1" x14ac:dyDescent="0.15">
      <c r="B25" s="381" t="s">
        <v>15</v>
      </c>
      <c r="C25" s="381"/>
      <c r="D25" s="381"/>
      <c r="E25" s="701" t="s">
        <v>117</v>
      </c>
      <c r="F25" s="701"/>
      <c r="G25" s="701"/>
      <c r="H25" s="437" t="s">
        <v>0</v>
      </c>
      <c r="I25" s="438"/>
      <c r="J25" s="702" t="s">
        <v>65</v>
      </c>
      <c r="K25" s="703"/>
      <c r="L25" s="704"/>
      <c r="M25" s="437" t="s">
        <v>15</v>
      </c>
      <c r="N25" s="438"/>
      <c r="O25" s="439"/>
      <c r="P25" s="705" t="s">
        <v>112</v>
      </c>
      <c r="Q25" s="701"/>
      <c r="R25" s="701"/>
      <c r="S25" s="706" t="s">
        <v>0</v>
      </c>
      <c r="T25" s="707"/>
      <c r="U25" s="702" t="s">
        <v>113</v>
      </c>
      <c r="V25" s="703"/>
      <c r="W25" s="704"/>
    </row>
    <row r="26" spans="2:24" s="5" customFormat="1" ht="39.75" customHeight="1" x14ac:dyDescent="0.15">
      <c r="B26" s="694" t="s">
        <v>36</v>
      </c>
      <c r="C26" s="694"/>
      <c r="D26" s="694"/>
      <c r="E26" s="695" t="s">
        <v>276</v>
      </c>
      <c r="F26" s="696"/>
      <c r="G26" s="696"/>
      <c r="H26" s="696"/>
      <c r="I26" s="696"/>
      <c r="J26" s="696"/>
      <c r="K26" s="696"/>
      <c r="L26" s="697"/>
      <c r="M26" s="694" t="s">
        <v>36</v>
      </c>
      <c r="N26" s="694"/>
      <c r="O26" s="694"/>
      <c r="P26" s="695" t="s">
        <v>282</v>
      </c>
      <c r="Q26" s="696"/>
      <c r="R26" s="696"/>
      <c r="S26" s="696"/>
      <c r="T26" s="696"/>
      <c r="U26" s="696"/>
      <c r="V26" s="696"/>
      <c r="W26" s="697"/>
    </row>
    <row r="27" spans="2:24" s="5" customFormat="1" ht="15" customHeight="1" x14ac:dyDescent="0.15">
      <c r="B27" s="3"/>
      <c r="C27" s="711" t="s">
        <v>44</v>
      </c>
      <c r="D27" s="712"/>
      <c r="E27" s="712"/>
      <c r="F27" s="712"/>
      <c r="G27" s="712"/>
      <c r="H27" s="712"/>
      <c r="I27" s="712"/>
      <c r="J27" s="712"/>
      <c r="K27" s="712"/>
      <c r="L27" s="712"/>
      <c r="M27" s="10"/>
      <c r="N27" s="10" t="s">
        <v>39</v>
      </c>
      <c r="O27" s="10"/>
      <c r="P27" s="10"/>
      <c r="Q27" s="10"/>
      <c r="R27" s="10"/>
      <c r="S27" s="10"/>
      <c r="T27" s="10"/>
      <c r="U27" s="10"/>
      <c r="V27" s="10"/>
      <c r="W27" s="10"/>
    </row>
    <row r="28" spans="2:24" s="5" customFormat="1" ht="15" customHeight="1" x14ac:dyDescent="0.15">
      <c r="B28" s="3"/>
      <c r="C28" s="713"/>
      <c r="D28" s="713"/>
      <c r="E28" s="713"/>
      <c r="F28" s="713"/>
      <c r="G28" s="713"/>
      <c r="H28" s="713"/>
      <c r="I28" s="713"/>
      <c r="J28" s="713"/>
      <c r="K28" s="713"/>
      <c r="L28" s="713"/>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2">
    <dataValidation type="list" allowBlank="1" showInputMessage="1" showErrorMessage="1" sqref="E8 E19 P8 P19" xr:uid="{F9B04EAD-94B9-435E-94E2-D3DF4649B307}">
      <formula1>INDIRECT(E7)</formula1>
    </dataValidation>
    <dataValidation type="list" allowBlank="1" showInputMessage="1" showErrorMessage="1" sqref="E7 E18 P7 P18 E9:E12 E20:E23 P9:P12 P20:P23" xr:uid="{1AFB22B7-21B5-475E-AB2F-7FA2B47C0D52}">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8559E-A040-4280-A160-668FAD2F947B}">
  <sheetPr codeName="Sheet41"/>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63</v>
      </c>
      <c r="R2" s="650" t="s">
        <v>38</v>
      </c>
      <c r="S2" s="650"/>
      <c r="T2" s="651" t="s">
        <v>800</v>
      </c>
      <c r="U2" s="651"/>
      <c r="V2" s="651"/>
      <c r="W2" s="651"/>
    </row>
    <row r="3" spans="2:23" ht="25.15" customHeight="1" x14ac:dyDescent="0.15">
      <c r="B3" s="652" t="s">
        <v>7</v>
      </c>
      <c r="C3" s="653"/>
      <c r="D3" s="653"/>
      <c r="E3" s="654" t="s">
        <v>106</v>
      </c>
      <c r="F3" s="655"/>
      <c r="G3" s="656"/>
      <c r="H3" s="657" t="s">
        <v>1</v>
      </c>
      <c r="I3" s="658"/>
      <c r="J3" s="659" t="s">
        <v>108</v>
      </c>
      <c r="K3" s="660"/>
      <c r="L3" s="661"/>
      <c r="M3" s="408" t="s">
        <v>45</v>
      </c>
      <c r="N3" s="409"/>
      <c r="O3" s="410"/>
      <c r="P3" s="662" t="s">
        <v>74</v>
      </c>
      <c r="Q3" s="662"/>
      <c r="R3" s="662"/>
      <c r="S3" s="408" t="s">
        <v>10</v>
      </c>
      <c r="T3" s="410"/>
      <c r="U3" s="665">
        <v>45638</v>
      </c>
      <c r="V3" s="666"/>
      <c r="W3" s="667"/>
    </row>
    <row r="4" spans="2:23" ht="25.15" customHeight="1" x14ac:dyDescent="0.15">
      <c r="B4" s="671" t="s">
        <v>2</v>
      </c>
      <c r="C4" s="672"/>
      <c r="D4" s="672"/>
      <c r="E4" s="673" t="s">
        <v>107</v>
      </c>
      <c r="F4" s="674"/>
      <c r="G4" s="675"/>
      <c r="H4" s="657" t="s">
        <v>6</v>
      </c>
      <c r="I4" s="658"/>
      <c r="J4" s="659" t="s">
        <v>109</v>
      </c>
      <c r="K4" s="660"/>
      <c r="L4" s="661"/>
      <c r="M4" s="411"/>
      <c r="N4" s="412"/>
      <c r="O4" s="413"/>
      <c r="P4" s="676" t="s">
        <v>75</v>
      </c>
      <c r="Q4" s="676"/>
      <c r="R4" s="676"/>
      <c r="S4" s="663"/>
      <c r="T4" s="664"/>
      <c r="U4" s="668"/>
      <c r="V4" s="669"/>
      <c r="W4" s="670"/>
    </row>
    <row r="5" spans="2:23" s="5" customFormat="1" ht="25.5" customHeight="1" x14ac:dyDescent="0.15">
      <c r="B5" s="677" t="s">
        <v>5</v>
      </c>
      <c r="C5" s="679" t="s">
        <v>11</v>
      </c>
      <c r="D5" s="680"/>
      <c r="E5" s="9" t="s">
        <v>102</v>
      </c>
      <c r="F5" s="681"/>
      <c r="G5" s="682"/>
      <c r="H5" s="682"/>
      <c r="I5" s="682"/>
      <c r="J5" s="682"/>
      <c r="K5" s="682"/>
      <c r="L5" s="683"/>
      <c r="M5" s="677" t="s">
        <v>5</v>
      </c>
      <c r="N5" s="679" t="s">
        <v>11</v>
      </c>
      <c r="O5" s="680"/>
      <c r="P5" s="9" t="s">
        <v>102</v>
      </c>
      <c r="Q5" s="684"/>
      <c r="R5" s="685"/>
      <c r="S5" s="685"/>
      <c r="T5" s="685"/>
      <c r="U5" s="685"/>
      <c r="V5" s="685"/>
      <c r="W5" s="686"/>
    </row>
    <row r="6" spans="2:23" s="5" customFormat="1" ht="25.5" customHeight="1" x14ac:dyDescent="0.15">
      <c r="B6" s="678"/>
      <c r="C6" s="679" t="s">
        <v>18</v>
      </c>
      <c r="D6" s="680"/>
      <c r="E6" s="8">
        <v>3</v>
      </c>
      <c r="F6" s="684"/>
      <c r="G6" s="685"/>
      <c r="H6" s="685"/>
      <c r="I6" s="685"/>
      <c r="J6" s="685"/>
      <c r="K6" s="685"/>
      <c r="L6" s="686"/>
      <c r="M6" s="678"/>
      <c r="N6" s="679" t="s">
        <v>18</v>
      </c>
      <c r="O6" s="680"/>
      <c r="P6" s="8">
        <v>4</v>
      </c>
      <c r="Q6" s="684"/>
      <c r="R6" s="685"/>
      <c r="S6" s="685"/>
      <c r="T6" s="685"/>
      <c r="U6" s="685"/>
      <c r="V6" s="685"/>
      <c r="W6" s="686"/>
    </row>
    <row r="7" spans="2:23" s="5" customFormat="1" ht="25.5" customHeight="1" x14ac:dyDescent="0.15">
      <c r="B7" s="677" t="s">
        <v>3</v>
      </c>
      <c r="C7" s="679" t="s">
        <v>9</v>
      </c>
      <c r="D7" s="680"/>
      <c r="E7" s="13" t="s">
        <v>57</v>
      </c>
      <c r="F7" s="684"/>
      <c r="G7" s="685"/>
      <c r="H7" s="685"/>
      <c r="I7" s="685"/>
      <c r="J7" s="685"/>
      <c r="K7" s="685"/>
      <c r="L7" s="686"/>
      <c r="M7" s="677" t="s">
        <v>3</v>
      </c>
      <c r="N7" s="679" t="s">
        <v>9</v>
      </c>
      <c r="O7" s="680"/>
      <c r="P7" s="13" t="s">
        <v>57</v>
      </c>
      <c r="Q7" s="684"/>
      <c r="R7" s="685"/>
      <c r="S7" s="685"/>
      <c r="T7" s="685"/>
      <c r="U7" s="685"/>
      <c r="V7" s="685"/>
      <c r="W7" s="686"/>
    </row>
    <row r="8" spans="2:23" s="5" customFormat="1" ht="25.5" customHeight="1" x14ac:dyDescent="0.15">
      <c r="B8" s="690"/>
      <c r="C8" s="679" t="s">
        <v>8</v>
      </c>
      <c r="D8" s="680"/>
      <c r="E8" s="9" t="s">
        <v>62</v>
      </c>
      <c r="F8" s="684"/>
      <c r="G8" s="685"/>
      <c r="H8" s="685"/>
      <c r="I8" s="685"/>
      <c r="J8" s="685"/>
      <c r="K8" s="685"/>
      <c r="L8" s="686"/>
      <c r="M8" s="690"/>
      <c r="N8" s="679" t="s">
        <v>8</v>
      </c>
      <c r="O8" s="680"/>
      <c r="P8" s="9" t="s">
        <v>59</v>
      </c>
      <c r="Q8" s="684"/>
      <c r="R8" s="685"/>
      <c r="S8" s="685"/>
      <c r="T8" s="685"/>
      <c r="U8" s="685"/>
      <c r="V8" s="685"/>
      <c r="W8" s="686"/>
    </row>
    <row r="9" spans="2:23" s="5" customFormat="1" ht="25.5" customHeight="1" x14ac:dyDescent="0.15">
      <c r="B9" s="691" t="s">
        <v>4</v>
      </c>
      <c r="C9" s="692"/>
      <c r="D9" s="693"/>
      <c r="E9" s="12" t="s">
        <v>49</v>
      </c>
      <c r="F9" s="684"/>
      <c r="G9" s="685"/>
      <c r="H9" s="685"/>
      <c r="I9" s="685"/>
      <c r="J9" s="685"/>
      <c r="K9" s="685"/>
      <c r="L9" s="686"/>
      <c r="M9" s="691" t="s">
        <v>4</v>
      </c>
      <c r="N9" s="692"/>
      <c r="O9" s="693"/>
      <c r="P9" s="12" t="s">
        <v>47</v>
      </c>
      <c r="Q9" s="684"/>
      <c r="R9" s="685"/>
      <c r="S9" s="685"/>
      <c r="T9" s="685"/>
      <c r="U9" s="685"/>
      <c r="V9" s="685"/>
      <c r="W9" s="686"/>
    </row>
    <row r="10" spans="2:23" s="5" customFormat="1" ht="25.5" customHeight="1" x14ac:dyDescent="0.15">
      <c r="B10" s="677" t="s">
        <v>13</v>
      </c>
      <c r="C10" s="691" t="s">
        <v>34</v>
      </c>
      <c r="D10" s="693"/>
      <c r="E10" s="8" t="s">
        <v>49</v>
      </c>
      <c r="F10" s="684"/>
      <c r="G10" s="685"/>
      <c r="H10" s="685"/>
      <c r="I10" s="685"/>
      <c r="J10" s="685"/>
      <c r="K10" s="685"/>
      <c r="L10" s="686"/>
      <c r="M10" s="677" t="s">
        <v>13</v>
      </c>
      <c r="N10" s="691" t="s">
        <v>34</v>
      </c>
      <c r="O10" s="693"/>
      <c r="P10" s="8" t="s">
        <v>54</v>
      </c>
      <c r="Q10" s="684"/>
      <c r="R10" s="685"/>
      <c r="S10" s="685"/>
      <c r="T10" s="685"/>
      <c r="U10" s="685"/>
      <c r="V10" s="685"/>
      <c r="W10" s="686"/>
    </row>
    <row r="11" spans="2:23" s="5" customFormat="1" ht="25.5" customHeight="1" x14ac:dyDescent="0.15">
      <c r="B11" s="690"/>
      <c r="C11" s="691" t="s">
        <v>12</v>
      </c>
      <c r="D11" s="693"/>
      <c r="E11" s="7"/>
      <c r="F11" s="684"/>
      <c r="G11" s="685"/>
      <c r="H11" s="685"/>
      <c r="I11" s="685"/>
      <c r="J11" s="685"/>
      <c r="K11" s="685"/>
      <c r="L11" s="686"/>
      <c r="M11" s="690"/>
      <c r="N11" s="691" t="s">
        <v>12</v>
      </c>
      <c r="O11" s="693"/>
      <c r="P11" s="7"/>
      <c r="Q11" s="684"/>
      <c r="R11" s="685"/>
      <c r="S11" s="685"/>
      <c r="T11" s="685"/>
      <c r="U11" s="685"/>
      <c r="V11" s="685"/>
      <c r="W11" s="686"/>
    </row>
    <row r="12" spans="2:23" s="5" customFormat="1" ht="25.5" customHeight="1" x14ac:dyDescent="0.15">
      <c r="B12" s="678"/>
      <c r="C12" s="694" t="s">
        <v>14</v>
      </c>
      <c r="D12" s="694"/>
      <c r="E12" s="7" t="s">
        <v>56</v>
      </c>
      <c r="F12" s="687"/>
      <c r="G12" s="688"/>
      <c r="H12" s="688"/>
      <c r="I12" s="688"/>
      <c r="J12" s="688"/>
      <c r="K12" s="688"/>
      <c r="L12" s="689"/>
      <c r="M12" s="678"/>
      <c r="N12" s="694" t="s">
        <v>14</v>
      </c>
      <c r="O12" s="694"/>
      <c r="P12" s="7" t="s">
        <v>55</v>
      </c>
      <c r="Q12" s="684"/>
      <c r="R12" s="685"/>
      <c r="S12" s="685"/>
      <c r="T12" s="685"/>
      <c r="U12" s="685"/>
      <c r="V12" s="685"/>
      <c r="W12" s="686"/>
    </row>
    <row r="13" spans="2:23" s="5" customFormat="1" ht="25.5" customHeight="1" x14ac:dyDescent="0.15">
      <c r="B13" s="699" t="s">
        <v>35</v>
      </c>
      <c r="C13" s="699"/>
      <c r="D13" s="699"/>
      <c r="E13" s="708" t="s">
        <v>249</v>
      </c>
      <c r="F13" s="709"/>
      <c r="G13" s="710"/>
      <c r="H13" s="699" t="s">
        <v>43</v>
      </c>
      <c r="I13" s="699"/>
      <c r="J13" s="700" t="s">
        <v>88</v>
      </c>
      <c r="K13" s="700"/>
      <c r="L13" s="700"/>
      <c r="M13" s="699" t="s">
        <v>35</v>
      </c>
      <c r="N13" s="699"/>
      <c r="O13" s="699"/>
      <c r="P13" s="708" t="s">
        <v>250</v>
      </c>
      <c r="Q13" s="709"/>
      <c r="R13" s="710"/>
      <c r="S13" s="699" t="s">
        <v>43</v>
      </c>
      <c r="T13" s="699"/>
      <c r="U13" s="700" t="s">
        <v>251</v>
      </c>
      <c r="V13" s="700"/>
      <c r="W13" s="700"/>
    </row>
    <row r="14" spans="2:23" s="5" customFormat="1" ht="25.5" customHeight="1" x14ac:dyDescent="0.15">
      <c r="B14" s="381" t="s">
        <v>15</v>
      </c>
      <c r="C14" s="381"/>
      <c r="D14" s="381"/>
      <c r="E14" s="701" t="s">
        <v>117</v>
      </c>
      <c r="F14" s="701"/>
      <c r="G14" s="701"/>
      <c r="H14" s="437" t="s">
        <v>0</v>
      </c>
      <c r="I14" s="438"/>
      <c r="J14" s="702" t="s">
        <v>65</v>
      </c>
      <c r="K14" s="703"/>
      <c r="L14" s="704"/>
      <c r="M14" s="437" t="s">
        <v>15</v>
      </c>
      <c r="N14" s="438"/>
      <c r="O14" s="439"/>
      <c r="P14" s="705" t="s">
        <v>112</v>
      </c>
      <c r="Q14" s="701"/>
      <c r="R14" s="701"/>
      <c r="S14" s="706" t="s">
        <v>0</v>
      </c>
      <c r="T14" s="707"/>
      <c r="U14" s="702" t="s">
        <v>66</v>
      </c>
      <c r="V14" s="703"/>
      <c r="W14" s="704"/>
    </row>
    <row r="15" spans="2:23" s="5" customFormat="1" ht="39.75" customHeight="1" x14ac:dyDescent="0.15">
      <c r="B15" s="694" t="s">
        <v>36</v>
      </c>
      <c r="C15" s="694"/>
      <c r="D15" s="694"/>
      <c r="E15" s="695" t="s">
        <v>325</v>
      </c>
      <c r="F15" s="696"/>
      <c r="G15" s="696"/>
      <c r="H15" s="696"/>
      <c r="I15" s="696"/>
      <c r="J15" s="696"/>
      <c r="K15" s="696"/>
      <c r="L15" s="697"/>
      <c r="M15" s="694" t="s">
        <v>36</v>
      </c>
      <c r="N15" s="694"/>
      <c r="O15" s="694"/>
      <c r="P15" s="695" t="s">
        <v>326</v>
      </c>
      <c r="Q15" s="696"/>
      <c r="R15" s="696"/>
      <c r="S15" s="696"/>
      <c r="T15" s="696"/>
      <c r="U15" s="696"/>
      <c r="V15" s="696"/>
      <c r="W15" s="697"/>
    </row>
    <row r="16" spans="2:23" s="5" customFormat="1" ht="25.5" customHeight="1" x14ac:dyDescent="0.15">
      <c r="B16" s="698" t="s">
        <v>5</v>
      </c>
      <c r="C16" s="698" t="s">
        <v>11</v>
      </c>
      <c r="D16" s="698"/>
      <c r="E16" s="9" t="s">
        <v>102</v>
      </c>
      <c r="F16" s="681"/>
      <c r="G16" s="682"/>
      <c r="H16" s="682"/>
      <c r="I16" s="682"/>
      <c r="J16" s="682"/>
      <c r="K16" s="682"/>
      <c r="L16" s="683"/>
      <c r="M16" s="698" t="s">
        <v>5</v>
      </c>
      <c r="N16" s="698" t="s">
        <v>11</v>
      </c>
      <c r="O16" s="698"/>
      <c r="P16" s="9" t="s">
        <v>102</v>
      </c>
      <c r="Q16" s="684"/>
      <c r="R16" s="685"/>
      <c r="S16" s="685"/>
      <c r="T16" s="685"/>
      <c r="U16" s="685"/>
      <c r="V16" s="685"/>
      <c r="W16" s="686"/>
    </row>
    <row r="17" spans="2:24" s="5" customFormat="1" ht="25.5" customHeight="1" x14ac:dyDescent="0.15">
      <c r="B17" s="698"/>
      <c r="C17" s="698" t="s">
        <v>18</v>
      </c>
      <c r="D17" s="698"/>
      <c r="E17" s="8">
        <v>5</v>
      </c>
      <c r="F17" s="684"/>
      <c r="G17" s="685"/>
      <c r="H17" s="685"/>
      <c r="I17" s="685"/>
      <c r="J17" s="685"/>
      <c r="K17" s="685"/>
      <c r="L17" s="686"/>
      <c r="M17" s="698"/>
      <c r="N17" s="698" t="s">
        <v>18</v>
      </c>
      <c r="O17" s="698"/>
      <c r="P17" s="8">
        <v>6</v>
      </c>
      <c r="Q17" s="684"/>
      <c r="R17" s="685"/>
      <c r="S17" s="685"/>
      <c r="T17" s="685"/>
      <c r="U17" s="685"/>
      <c r="V17" s="685"/>
      <c r="W17" s="686"/>
    </row>
    <row r="18" spans="2:24" s="5" customFormat="1" ht="25.5" customHeight="1" x14ac:dyDescent="0.15">
      <c r="B18" s="698" t="s">
        <v>3</v>
      </c>
      <c r="C18" s="698" t="s">
        <v>9</v>
      </c>
      <c r="D18" s="698"/>
      <c r="E18" s="13" t="s">
        <v>57</v>
      </c>
      <c r="F18" s="684"/>
      <c r="G18" s="685"/>
      <c r="H18" s="685"/>
      <c r="I18" s="685"/>
      <c r="J18" s="685"/>
      <c r="K18" s="685"/>
      <c r="L18" s="686"/>
      <c r="M18" s="698" t="s">
        <v>3</v>
      </c>
      <c r="N18" s="698" t="s">
        <v>9</v>
      </c>
      <c r="O18" s="698"/>
      <c r="P18" s="13" t="s">
        <v>57</v>
      </c>
      <c r="Q18" s="684"/>
      <c r="R18" s="685"/>
      <c r="S18" s="685"/>
      <c r="T18" s="685"/>
      <c r="U18" s="685"/>
      <c r="V18" s="685"/>
      <c r="W18" s="686"/>
    </row>
    <row r="19" spans="2:24" s="5" customFormat="1" ht="25.5" customHeight="1" x14ac:dyDescent="0.15">
      <c r="B19" s="698"/>
      <c r="C19" s="698" t="s">
        <v>8</v>
      </c>
      <c r="D19" s="698"/>
      <c r="E19" s="9" t="s">
        <v>59</v>
      </c>
      <c r="F19" s="684"/>
      <c r="G19" s="685"/>
      <c r="H19" s="685"/>
      <c r="I19" s="685"/>
      <c r="J19" s="685"/>
      <c r="K19" s="685"/>
      <c r="L19" s="686"/>
      <c r="M19" s="698"/>
      <c r="N19" s="698" t="s">
        <v>8</v>
      </c>
      <c r="O19" s="698"/>
      <c r="P19" s="9" t="s">
        <v>59</v>
      </c>
      <c r="Q19" s="684"/>
      <c r="R19" s="685"/>
      <c r="S19" s="685"/>
      <c r="T19" s="685"/>
      <c r="U19" s="685"/>
      <c r="V19" s="685"/>
      <c r="W19" s="686"/>
    </row>
    <row r="20" spans="2:24" s="5" customFormat="1" ht="25.5" customHeight="1" x14ac:dyDescent="0.15">
      <c r="B20" s="694" t="s">
        <v>4</v>
      </c>
      <c r="C20" s="694"/>
      <c r="D20" s="694"/>
      <c r="E20" s="12" t="s">
        <v>51</v>
      </c>
      <c r="F20" s="684"/>
      <c r="G20" s="685"/>
      <c r="H20" s="685"/>
      <c r="I20" s="685"/>
      <c r="J20" s="685"/>
      <c r="K20" s="685"/>
      <c r="L20" s="686"/>
      <c r="M20" s="694" t="s">
        <v>4</v>
      </c>
      <c r="N20" s="694"/>
      <c r="O20" s="694"/>
      <c r="P20" s="12" t="s">
        <v>51</v>
      </c>
      <c r="Q20" s="684"/>
      <c r="R20" s="685"/>
      <c r="S20" s="685"/>
      <c r="T20" s="685"/>
      <c r="U20" s="685"/>
      <c r="V20" s="685"/>
      <c r="W20" s="686"/>
    </row>
    <row r="21" spans="2:24" s="5" customFormat="1" ht="25.5" customHeight="1" x14ac:dyDescent="0.15">
      <c r="B21" s="677" t="s">
        <v>13</v>
      </c>
      <c r="C21" s="694" t="s">
        <v>34</v>
      </c>
      <c r="D21" s="694"/>
      <c r="E21" s="8" t="s">
        <v>54</v>
      </c>
      <c r="F21" s="684"/>
      <c r="G21" s="685"/>
      <c r="H21" s="685"/>
      <c r="I21" s="685"/>
      <c r="J21" s="685"/>
      <c r="K21" s="685"/>
      <c r="L21" s="686"/>
      <c r="M21" s="677" t="s">
        <v>13</v>
      </c>
      <c r="N21" s="694" t="s">
        <v>34</v>
      </c>
      <c r="O21" s="694"/>
      <c r="P21" s="8" t="s">
        <v>54</v>
      </c>
      <c r="Q21" s="684"/>
      <c r="R21" s="685"/>
      <c r="S21" s="685"/>
      <c r="T21" s="685"/>
      <c r="U21" s="685"/>
      <c r="V21" s="685"/>
      <c r="W21" s="686"/>
    </row>
    <row r="22" spans="2:24" s="5" customFormat="1" ht="25.5" customHeight="1" x14ac:dyDescent="0.15">
      <c r="B22" s="690"/>
      <c r="C22" s="694" t="s">
        <v>12</v>
      </c>
      <c r="D22" s="694"/>
      <c r="E22" s="7"/>
      <c r="F22" s="684"/>
      <c r="G22" s="685"/>
      <c r="H22" s="685"/>
      <c r="I22" s="685"/>
      <c r="J22" s="685"/>
      <c r="K22" s="685"/>
      <c r="L22" s="686"/>
      <c r="M22" s="690"/>
      <c r="N22" s="694" t="s">
        <v>12</v>
      </c>
      <c r="O22" s="694"/>
      <c r="P22" s="7"/>
      <c r="Q22" s="684"/>
      <c r="R22" s="685"/>
      <c r="S22" s="685"/>
      <c r="T22" s="685"/>
      <c r="U22" s="685"/>
      <c r="V22" s="685"/>
      <c r="W22" s="686"/>
    </row>
    <row r="23" spans="2:24" s="5" customFormat="1" ht="25.5" customHeight="1" x14ac:dyDescent="0.15">
      <c r="B23" s="678"/>
      <c r="C23" s="694" t="s">
        <v>14</v>
      </c>
      <c r="D23" s="694"/>
      <c r="E23" s="7" t="s">
        <v>61</v>
      </c>
      <c r="F23" s="687"/>
      <c r="G23" s="688"/>
      <c r="H23" s="688"/>
      <c r="I23" s="688"/>
      <c r="J23" s="688"/>
      <c r="K23" s="688"/>
      <c r="L23" s="689"/>
      <c r="M23" s="678"/>
      <c r="N23" s="694" t="s">
        <v>14</v>
      </c>
      <c r="O23" s="694"/>
      <c r="P23" s="7" t="s">
        <v>61</v>
      </c>
      <c r="Q23" s="684"/>
      <c r="R23" s="685"/>
      <c r="S23" s="685"/>
      <c r="T23" s="685"/>
      <c r="U23" s="685"/>
      <c r="V23" s="685"/>
      <c r="W23" s="686"/>
    </row>
    <row r="24" spans="2:24" s="5" customFormat="1" ht="25.5" customHeight="1" x14ac:dyDescent="0.15">
      <c r="B24" s="699" t="s">
        <v>35</v>
      </c>
      <c r="C24" s="699"/>
      <c r="D24" s="699"/>
      <c r="E24" s="708" t="s">
        <v>110</v>
      </c>
      <c r="F24" s="709"/>
      <c r="G24" s="710"/>
      <c r="H24" s="699" t="s">
        <v>43</v>
      </c>
      <c r="I24" s="699"/>
      <c r="J24" s="708" t="s">
        <v>111</v>
      </c>
      <c r="K24" s="709"/>
      <c r="L24" s="710"/>
      <c r="M24" s="699" t="s">
        <v>35</v>
      </c>
      <c r="N24" s="699"/>
      <c r="O24" s="699"/>
      <c r="P24" s="708" t="s">
        <v>110</v>
      </c>
      <c r="Q24" s="709"/>
      <c r="R24" s="710"/>
      <c r="S24" s="699" t="s">
        <v>43</v>
      </c>
      <c r="T24" s="699"/>
      <c r="U24" s="700" t="s">
        <v>111</v>
      </c>
      <c r="V24" s="700"/>
      <c r="W24" s="700"/>
    </row>
    <row r="25" spans="2:24" s="5" customFormat="1" ht="25.5" customHeight="1" x14ac:dyDescent="0.15">
      <c r="B25" s="381" t="s">
        <v>15</v>
      </c>
      <c r="C25" s="381"/>
      <c r="D25" s="381"/>
      <c r="E25" s="701" t="s">
        <v>112</v>
      </c>
      <c r="F25" s="701"/>
      <c r="G25" s="701"/>
      <c r="H25" s="437" t="s">
        <v>0</v>
      </c>
      <c r="I25" s="438"/>
      <c r="J25" s="702" t="s">
        <v>113</v>
      </c>
      <c r="K25" s="703"/>
      <c r="L25" s="704"/>
      <c r="M25" s="437" t="s">
        <v>15</v>
      </c>
      <c r="N25" s="438"/>
      <c r="O25" s="439"/>
      <c r="P25" s="705" t="s">
        <v>198</v>
      </c>
      <c r="Q25" s="701"/>
      <c r="R25" s="701"/>
      <c r="S25" s="706" t="s">
        <v>0</v>
      </c>
      <c r="T25" s="707"/>
      <c r="U25" s="702" t="s">
        <v>113</v>
      </c>
      <c r="V25" s="703"/>
      <c r="W25" s="704"/>
    </row>
    <row r="26" spans="2:24" s="5" customFormat="1" ht="39.75" customHeight="1" x14ac:dyDescent="0.15">
      <c r="B26" s="694" t="s">
        <v>36</v>
      </c>
      <c r="C26" s="694"/>
      <c r="D26" s="694"/>
      <c r="E26" s="695" t="s">
        <v>300</v>
      </c>
      <c r="F26" s="696"/>
      <c r="G26" s="696"/>
      <c r="H26" s="696"/>
      <c r="I26" s="696"/>
      <c r="J26" s="696"/>
      <c r="K26" s="696"/>
      <c r="L26" s="697"/>
      <c r="M26" s="694" t="s">
        <v>36</v>
      </c>
      <c r="N26" s="694"/>
      <c r="O26" s="694"/>
      <c r="P26" s="695" t="s">
        <v>319</v>
      </c>
      <c r="Q26" s="696"/>
      <c r="R26" s="696"/>
      <c r="S26" s="696"/>
      <c r="T26" s="696"/>
      <c r="U26" s="696"/>
      <c r="V26" s="696"/>
      <c r="W26" s="697"/>
    </row>
    <row r="27" spans="2:24" s="5" customFormat="1" ht="15" customHeight="1" x14ac:dyDescent="0.15">
      <c r="B27" s="3"/>
      <c r="C27" s="711" t="s">
        <v>44</v>
      </c>
      <c r="D27" s="712"/>
      <c r="E27" s="712"/>
      <c r="F27" s="712"/>
      <c r="G27" s="712"/>
      <c r="H27" s="712"/>
      <c r="I27" s="712"/>
      <c r="J27" s="712"/>
      <c r="K27" s="712"/>
      <c r="L27" s="712"/>
      <c r="M27" s="10"/>
      <c r="N27" s="10" t="s">
        <v>39</v>
      </c>
      <c r="O27" s="10"/>
      <c r="P27" s="10"/>
      <c r="Q27" s="10"/>
      <c r="R27" s="10"/>
      <c r="S27" s="10"/>
      <c r="T27" s="10"/>
      <c r="U27" s="10"/>
      <c r="V27" s="10"/>
      <c r="W27" s="10"/>
    </row>
    <row r="28" spans="2:24" s="5" customFormat="1" ht="15" customHeight="1" x14ac:dyDescent="0.15">
      <c r="B28" s="3"/>
      <c r="C28" s="713"/>
      <c r="D28" s="713"/>
      <c r="E28" s="713"/>
      <c r="F28" s="713"/>
      <c r="G28" s="713"/>
      <c r="H28" s="713"/>
      <c r="I28" s="713"/>
      <c r="J28" s="713"/>
      <c r="K28" s="713"/>
      <c r="L28" s="713"/>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2">
    <dataValidation type="list" allowBlank="1" showInputMessage="1" showErrorMessage="1" sqref="E8 E19 P8 P19" xr:uid="{F0C26282-8AA8-418E-A4F5-3157BAD82D57}">
      <formula1>INDIRECT(E7)</formula1>
    </dataValidation>
    <dataValidation type="list" allowBlank="1" showInputMessage="1" showErrorMessage="1" sqref="E7 E18 P7 P18 E9:E12 E20:E23 P9:P12 P20:P23" xr:uid="{006CE56E-0412-466E-AF84-1F7BFDDF3E62}">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B5E55-4995-43D6-AEF4-A1CC7FE055F0}">
  <sheetPr codeName="Sheet42"/>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63</v>
      </c>
      <c r="R2" s="650" t="s">
        <v>38</v>
      </c>
      <c r="S2" s="650"/>
      <c r="T2" s="651" t="s">
        <v>800</v>
      </c>
      <c r="U2" s="651"/>
      <c r="V2" s="651"/>
      <c r="W2" s="651"/>
    </row>
    <row r="3" spans="2:23" ht="25.15" customHeight="1" x14ac:dyDescent="0.15">
      <c r="B3" s="652" t="s">
        <v>7</v>
      </c>
      <c r="C3" s="653"/>
      <c r="D3" s="653"/>
      <c r="E3" s="654" t="s">
        <v>106</v>
      </c>
      <c r="F3" s="655"/>
      <c r="G3" s="656"/>
      <c r="H3" s="657" t="s">
        <v>1</v>
      </c>
      <c r="I3" s="658"/>
      <c r="J3" s="659" t="s">
        <v>108</v>
      </c>
      <c r="K3" s="660"/>
      <c r="L3" s="661"/>
      <c r="M3" s="408" t="s">
        <v>45</v>
      </c>
      <c r="N3" s="409"/>
      <c r="O3" s="410"/>
      <c r="P3" s="662" t="s">
        <v>74</v>
      </c>
      <c r="Q3" s="662"/>
      <c r="R3" s="662"/>
      <c r="S3" s="408" t="s">
        <v>10</v>
      </c>
      <c r="T3" s="410"/>
      <c r="U3" s="665">
        <v>45638</v>
      </c>
      <c r="V3" s="666"/>
      <c r="W3" s="667"/>
    </row>
    <row r="4" spans="2:23" ht="25.15" customHeight="1" x14ac:dyDescent="0.15">
      <c r="B4" s="671" t="s">
        <v>2</v>
      </c>
      <c r="C4" s="672"/>
      <c r="D4" s="672"/>
      <c r="E4" s="673" t="s">
        <v>107</v>
      </c>
      <c r="F4" s="674"/>
      <c r="G4" s="675"/>
      <c r="H4" s="657" t="s">
        <v>6</v>
      </c>
      <c r="I4" s="658"/>
      <c r="J4" s="659" t="s">
        <v>109</v>
      </c>
      <c r="K4" s="660"/>
      <c r="L4" s="661"/>
      <c r="M4" s="411"/>
      <c r="N4" s="412"/>
      <c r="O4" s="413"/>
      <c r="P4" s="676" t="s">
        <v>75</v>
      </c>
      <c r="Q4" s="676"/>
      <c r="R4" s="676"/>
      <c r="S4" s="663"/>
      <c r="T4" s="664"/>
      <c r="U4" s="668"/>
      <c r="V4" s="669"/>
      <c r="W4" s="670"/>
    </row>
    <row r="5" spans="2:23" s="5" customFormat="1" ht="25.5" customHeight="1" x14ac:dyDescent="0.15">
      <c r="B5" s="677" t="s">
        <v>5</v>
      </c>
      <c r="C5" s="679" t="s">
        <v>11</v>
      </c>
      <c r="D5" s="680"/>
      <c r="E5" s="9" t="s">
        <v>102</v>
      </c>
      <c r="F5" s="681"/>
      <c r="G5" s="682"/>
      <c r="H5" s="682"/>
      <c r="I5" s="682"/>
      <c r="J5" s="682"/>
      <c r="K5" s="682"/>
      <c r="L5" s="683"/>
      <c r="M5" s="677" t="s">
        <v>5</v>
      </c>
      <c r="N5" s="679" t="s">
        <v>11</v>
      </c>
      <c r="O5" s="680"/>
      <c r="P5" s="9" t="s">
        <v>102</v>
      </c>
      <c r="Q5" s="684"/>
      <c r="R5" s="685"/>
      <c r="S5" s="685"/>
      <c r="T5" s="685"/>
      <c r="U5" s="685"/>
      <c r="V5" s="685"/>
      <c r="W5" s="686"/>
    </row>
    <row r="6" spans="2:23" s="5" customFormat="1" ht="25.5" customHeight="1" x14ac:dyDescent="0.15">
      <c r="B6" s="678"/>
      <c r="C6" s="679" t="s">
        <v>18</v>
      </c>
      <c r="D6" s="680"/>
      <c r="E6" s="8">
        <v>7</v>
      </c>
      <c r="F6" s="684"/>
      <c r="G6" s="685"/>
      <c r="H6" s="685"/>
      <c r="I6" s="685"/>
      <c r="J6" s="685"/>
      <c r="K6" s="685"/>
      <c r="L6" s="686"/>
      <c r="M6" s="678"/>
      <c r="N6" s="679" t="s">
        <v>18</v>
      </c>
      <c r="O6" s="680"/>
      <c r="P6" s="8">
        <v>8</v>
      </c>
      <c r="Q6" s="684"/>
      <c r="R6" s="685"/>
      <c r="S6" s="685"/>
      <c r="T6" s="685"/>
      <c r="U6" s="685"/>
      <c r="V6" s="685"/>
      <c r="W6" s="686"/>
    </row>
    <row r="7" spans="2:23" s="5" customFormat="1" ht="25.5" customHeight="1" x14ac:dyDescent="0.15">
      <c r="B7" s="677" t="s">
        <v>3</v>
      </c>
      <c r="C7" s="679" t="s">
        <v>9</v>
      </c>
      <c r="D7" s="680"/>
      <c r="E7" s="13" t="s">
        <v>57</v>
      </c>
      <c r="F7" s="684"/>
      <c r="G7" s="685"/>
      <c r="H7" s="685"/>
      <c r="I7" s="685"/>
      <c r="J7" s="685"/>
      <c r="K7" s="685"/>
      <c r="L7" s="686"/>
      <c r="M7" s="677" t="s">
        <v>3</v>
      </c>
      <c r="N7" s="679" t="s">
        <v>9</v>
      </c>
      <c r="O7" s="680"/>
      <c r="P7" s="13" t="s">
        <v>57</v>
      </c>
      <c r="Q7" s="684"/>
      <c r="R7" s="685"/>
      <c r="S7" s="685"/>
      <c r="T7" s="685"/>
      <c r="U7" s="685"/>
      <c r="V7" s="685"/>
      <c r="W7" s="686"/>
    </row>
    <row r="8" spans="2:23" s="5" customFormat="1" ht="25.5" customHeight="1" x14ac:dyDescent="0.15">
      <c r="B8" s="690"/>
      <c r="C8" s="679" t="s">
        <v>8</v>
      </c>
      <c r="D8" s="680"/>
      <c r="E8" s="9" t="s">
        <v>93</v>
      </c>
      <c r="F8" s="684"/>
      <c r="G8" s="685"/>
      <c r="H8" s="685"/>
      <c r="I8" s="685"/>
      <c r="J8" s="685"/>
      <c r="K8" s="685"/>
      <c r="L8" s="686"/>
      <c r="M8" s="690"/>
      <c r="N8" s="679" t="s">
        <v>8</v>
      </c>
      <c r="O8" s="680"/>
      <c r="P8" s="9" t="s">
        <v>154</v>
      </c>
      <c r="Q8" s="684"/>
      <c r="R8" s="685"/>
      <c r="S8" s="685"/>
      <c r="T8" s="685"/>
      <c r="U8" s="685"/>
      <c r="V8" s="685"/>
      <c r="W8" s="686"/>
    </row>
    <row r="9" spans="2:23" s="5" customFormat="1" ht="25.5" customHeight="1" x14ac:dyDescent="0.15">
      <c r="B9" s="691" t="s">
        <v>4</v>
      </c>
      <c r="C9" s="692"/>
      <c r="D9" s="693"/>
      <c r="E9" s="12" t="s">
        <v>49</v>
      </c>
      <c r="F9" s="684"/>
      <c r="G9" s="685"/>
      <c r="H9" s="685"/>
      <c r="I9" s="685"/>
      <c r="J9" s="685"/>
      <c r="K9" s="685"/>
      <c r="L9" s="686"/>
      <c r="M9" s="691" t="s">
        <v>4</v>
      </c>
      <c r="N9" s="692"/>
      <c r="O9" s="693"/>
      <c r="P9" s="12" t="s">
        <v>47</v>
      </c>
      <c r="Q9" s="684"/>
      <c r="R9" s="685"/>
      <c r="S9" s="685"/>
      <c r="T9" s="685"/>
      <c r="U9" s="685"/>
      <c r="V9" s="685"/>
      <c r="W9" s="686"/>
    </row>
    <row r="10" spans="2:23" s="5" customFormat="1" ht="25.5" customHeight="1" x14ac:dyDescent="0.15">
      <c r="B10" s="677" t="s">
        <v>13</v>
      </c>
      <c r="C10" s="691" t="s">
        <v>34</v>
      </c>
      <c r="D10" s="693"/>
      <c r="E10" s="8" t="s">
        <v>49</v>
      </c>
      <c r="F10" s="684"/>
      <c r="G10" s="685"/>
      <c r="H10" s="685"/>
      <c r="I10" s="685"/>
      <c r="J10" s="685"/>
      <c r="K10" s="685"/>
      <c r="L10" s="686"/>
      <c r="M10" s="677" t="s">
        <v>13</v>
      </c>
      <c r="N10" s="691" t="s">
        <v>34</v>
      </c>
      <c r="O10" s="693"/>
      <c r="P10" s="8" t="s">
        <v>54</v>
      </c>
      <c r="Q10" s="684"/>
      <c r="R10" s="685"/>
      <c r="S10" s="685"/>
      <c r="T10" s="685"/>
      <c r="U10" s="685"/>
      <c r="V10" s="685"/>
      <c r="W10" s="686"/>
    </row>
    <row r="11" spans="2:23" s="5" customFormat="1" ht="25.5" customHeight="1" x14ac:dyDescent="0.15">
      <c r="B11" s="690"/>
      <c r="C11" s="691" t="s">
        <v>12</v>
      </c>
      <c r="D11" s="693"/>
      <c r="E11" s="7"/>
      <c r="F11" s="684"/>
      <c r="G11" s="685"/>
      <c r="H11" s="685"/>
      <c r="I11" s="685"/>
      <c r="J11" s="685"/>
      <c r="K11" s="685"/>
      <c r="L11" s="686"/>
      <c r="M11" s="690"/>
      <c r="N11" s="691" t="s">
        <v>12</v>
      </c>
      <c r="O11" s="693"/>
      <c r="P11" s="7"/>
      <c r="Q11" s="684"/>
      <c r="R11" s="685"/>
      <c r="S11" s="685"/>
      <c r="T11" s="685"/>
      <c r="U11" s="685"/>
      <c r="V11" s="685"/>
      <c r="W11" s="686"/>
    </row>
    <row r="12" spans="2:23" s="5" customFormat="1" ht="25.5" customHeight="1" x14ac:dyDescent="0.15">
      <c r="B12" s="678"/>
      <c r="C12" s="694" t="s">
        <v>14</v>
      </c>
      <c r="D12" s="694"/>
      <c r="E12" s="7" t="s">
        <v>56</v>
      </c>
      <c r="F12" s="687"/>
      <c r="G12" s="688"/>
      <c r="H12" s="688"/>
      <c r="I12" s="688"/>
      <c r="J12" s="688"/>
      <c r="K12" s="688"/>
      <c r="L12" s="689"/>
      <c r="M12" s="678"/>
      <c r="N12" s="694" t="s">
        <v>14</v>
      </c>
      <c r="O12" s="694"/>
      <c r="P12" s="7" t="s">
        <v>55</v>
      </c>
      <c r="Q12" s="684"/>
      <c r="R12" s="685"/>
      <c r="S12" s="685"/>
      <c r="T12" s="685"/>
      <c r="U12" s="685"/>
      <c r="V12" s="685"/>
      <c r="W12" s="686"/>
    </row>
    <row r="13" spans="2:23" s="5" customFormat="1" ht="25.5" customHeight="1" x14ac:dyDescent="0.15">
      <c r="B13" s="699" t="s">
        <v>35</v>
      </c>
      <c r="C13" s="699"/>
      <c r="D13" s="699"/>
      <c r="E13" s="708" t="s">
        <v>252</v>
      </c>
      <c r="F13" s="709"/>
      <c r="G13" s="710"/>
      <c r="H13" s="699" t="s">
        <v>43</v>
      </c>
      <c r="I13" s="699"/>
      <c r="J13" s="700" t="s">
        <v>88</v>
      </c>
      <c r="K13" s="700"/>
      <c r="L13" s="700"/>
      <c r="M13" s="699" t="s">
        <v>35</v>
      </c>
      <c r="N13" s="699"/>
      <c r="O13" s="699"/>
      <c r="P13" s="708" t="s">
        <v>253</v>
      </c>
      <c r="Q13" s="709"/>
      <c r="R13" s="710"/>
      <c r="S13" s="699" t="s">
        <v>43</v>
      </c>
      <c r="T13" s="699"/>
      <c r="U13" s="700" t="s">
        <v>254</v>
      </c>
      <c r="V13" s="700"/>
      <c r="W13" s="700"/>
    </row>
    <row r="14" spans="2:23" s="5" customFormat="1" ht="25.5" customHeight="1" x14ac:dyDescent="0.15">
      <c r="B14" s="381" t="s">
        <v>15</v>
      </c>
      <c r="C14" s="381"/>
      <c r="D14" s="381"/>
      <c r="E14" s="701" t="s">
        <v>117</v>
      </c>
      <c r="F14" s="701"/>
      <c r="G14" s="701"/>
      <c r="H14" s="437" t="s">
        <v>0</v>
      </c>
      <c r="I14" s="438"/>
      <c r="J14" s="702" t="s">
        <v>65</v>
      </c>
      <c r="K14" s="703"/>
      <c r="L14" s="704"/>
      <c r="M14" s="437" t="s">
        <v>15</v>
      </c>
      <c r="N14" s="438"/>
      <c r="O14" s="439"/>
      <c r="P14" s="705" t="s">
        <v>112</v>
      </c>
      <c r="Q14" s="701"/>
      <c r="R14" s="701"/>
      <c r="S14" s="706" t="s">
        <v>0</v>
      </c>
      <c r="T14" s="707"/>
      <c r="U14" s="702" t="s">
        <v>66</v>
      </c>
      <c r="V14" s="703"/>
      <c r="W14" s="704"/>
    </row>
    <row r="15" spans="2:23" s="5" customFormat="1" ht="39.75" customHeight="1" x14ac:dyDescent="0.15">
      <c r="B15" s="694" t="s">
        <v>36</v>
      </c>
      <c r="C15" s="694"/>
      <c r="D15" s="694"/>
      <c r="E15" s="695" t="s">
        <v>301</v>
      </c>
      <c r="F15" s="696"/>
      <c r="G15" s="696"/>
      <c r="H15" s="696"/>
      <c r="I15" s="696"/>
      <c r="J15" s="696"/>
      <c r="K15" s="696"/>
      <c r="L15" s="697"/>
      <c r="M15" s="694" t="s">
        <v>36</v>
      </c>
      <c r="N15" s="694"/>
      <c r="O15" s="694"/>
      <c r="P15" s="695" t="s">
        <v>324</v>
      </c>
      <c r="Q15" s="696"/>
      <c r="R15" s="696"/>
      <c r="S15" s="696"/>
      <c r="T15" s="696"/>
      <c r="U15" s="696"/>
      <c r="V15" s="696"/>
      <c r="W15" s="697"/>
    </row>
    <row r="16" spans="2:23" s="5" customFormat="1" ht="25.5" customHeight="1" x14ac:dyDescent="0.15">
      <c r="B16" s="698" t="s">
        <v>5</v>
      </c>
      <c r="C16" s="698" t="s">
        <v>11</v>
      </c>
      <c r="D16" s="698"/>
      <c r="E16" s="9" t="s">
        <v>102</v>
      </c>
      <c r="F16" s="681"/>
      <c r="G16" s="682"/>
      <c r="H16" s="682"/>
      <c r="I16" s="682"/>
      <c r="J16" s="682"/>
      <c r="K16" s="682"/>
      <c r="L16" s="683"/>
      <c r="M16" s="698" t="s">
        <v>5</v>
      </c>
      <c r="N16" s="698" t="s">
        <v>11</v>
      </c>
      <c r="O16" s="698"/>
      <c r="P16" s="9" t="s">
        <v>102</v>
      </c>
      <c r="Q16" s="684"/>
      <c r="R16" s="685"/>
      <c r="S16" s="685"/>
      <c r="T16" s="685"/>
      <c r="U16" s="685"/>
      <c r="V16" s="685"/>
      <c r="W16" s="686"/>
    </row>
    <row r="17" spans="2:24" s="5" customFormat="1" ht="25.5" customHeight="1" x14ac:dyDescent="0.15">
      <c r="B17" s="698"/>
      <c r="C17" s="698" t="s">
        <v>18</v>
      </c>
      <c r="D17" s="698"/>
      <c r="E17" s="8">
        <v>9</v>
      </c>
      <c r="F17" s="684"/>
      <c r="G17" s="685"/>
      <c r="H17" s="685"/>
      <c r="I17" s="685"/>
      <c r="J17" s="685"/>
      <c r="K17" s="685"/>
      <c r="L17" s="686"/>
      <c r="M17" s="698"/>
      <c r="N17" s="698" t="s">
        <v>18</v>
      </c>
      <c r="O17" s="698"/>
      <c r="P17" s="8">
        <v>10</v>
      </c>
      <c r="Q17" s="684"/>
      <c r="R17" s="685"/>
      <c r="S17" s="685"/>
      <c r="T17" s="685"/>
      <c r="U17" s="685"/>
      <c r="V17" s="685"/>
      <c r="W17" s="686"/>
    </row>
    <row r="18" spans="2:24" s="5" customFormat="1" ht="25.5" customHeight="1" x14ac:dyDescent="0.15">
      <c r="B18" s="698" t="s">
        <v>3</v>
      </c>
      <c r="C18" s="698" t="s">
        <v>9</v>
      </c>
      <c r="D18" s="698"/>
      <c r="E18" s="13" t="s">
        <v>57</v>
      </c>
      <c r="F18" s="684"/>
      <c r="G18" s="685"/>
      <c r="H18" s="685"/>
      <c r="I18" s="685"/>
      <c r="J18" s="685"/>
      <c r="K18" s="685"/>
      <c r="L18" s="686"/>
      <c r="M18" s="698" t="s">
        <v>3</v>
      </c>
      <c r="N18" s="698" t="s">
        <v>9</v>
      </c>
      <c r="O18" s="698"/>
      <c r="P18" s="13" t="s">
        <v>57</v>
      </c>
      <c r="Q18" s="684"/>
      <c r="R18" s="685"/>
      <c r="S18" s="685"/>
      <c r="T18" s="685"/>
      <c r="U18" s="685"/>
      <c r="V18" s="685"/>
      <c r="W18" s="686"/>
    </row>
    <row r="19" spans="2:24" s="5" customFormat="1" ht="25.5" customHeight="1" x14ac:dyDescent="0.15">
      <c r="B19" s="698"/>
      <c r="C19" s="698" t="s">
        <v>8</v>
      </c>
      <c r="D19" s="698"/>
      <c r="E19" s="9" t="s">
        <v>154</v>
      </c>
      <c r="F19" s="684"/>
      <c r="G19" s="685"/>
      <c r="H19" s="685"/>
      <c r="I19" s="685"/>
      <c r="J19" s="685"/>
      <c r="K19" s="685"/>
      <c r="L19" s="686"/>
      <c r="M19" s="698"/>
      <c r="N19" s="698" t="s">
        <v>8</v>
      </c>
      <c r="O19" s="698"/>
      <c r="P19" s="9" t="s">
        <v>59</v>
      </c>
      <c r="Q19" s="684"/>
      <c r="R19" s="685"/>
      <c r="S19" s="685"/>
      <c r="T19" s="685"/>
      <c r="U19" s="685"/>
      <c r="V19" s="685"/>
      <c r="W19" s="686"/>
    </row>
    <row r="20" spans="2:24" s="5" customFormat="1" ht="25.5" customHeight="1" x14ac:dyDescent="0.15">
      <c r="B20" s="694" t="s">
        <v>4</v>
      </c>
      <c r="C20" s="694"/>
      <c r="D20" s="694"/>
      <c r="E20" s="12" t="s">
        <v>51</v>
      </c>
      <c r="F20" s="684"/>
      <c r="G20" s="685"/>
      <c r="H20" s="685"/>
      <c r="I20" s="685"/>
      <c r="J20" s="685"/>
      <c r="K20" s="685"/>
      <c r="L20" s="686"/>
      <c r="M20" s="694" t="s">
        <v>4</v>
      </c>
      <c r="N20" s="694"/>
      <c r="O20" s="694"/>
      <c r="P20" s="12" t="s">
        <v>49</v>
      </c>
      <c r="Q20" s="684"/>
      <c r="R20" s="685"/>
      <c r="S20" s="685"/>
      <c r="T20" s="685"/>
      <c r="U20" s="685"/>
      <c r="V20" s="685"/>
      <c r="W20" s="686"/>
    </row>
    <row r="21" spans="2:24" s="5" customFormat="1" ht="25.5" customHeight="1" x14ac:dyDescent="0.15">
      <c r="B21" s="677" t="s">
        <v>13</v>
      </c>
      <c r="C21" s="694" t="s">
        <v>34</v>
      </c>
      <c r="D21" s="694"/>
      <c r="E21" s="8" t="s">
        <v>54</v>
      </c>
      <c r="F21" s="684"/>
      <c r="G21" s="685"/>
      <c r="H21" s="685"/>
      <c r="I21" s="685"/>
      <c r="J21" s="685"/>
      <c r="K21" s="685"/>
      <c r="L21" s="686"/>
      <c r="M21" s="677" t="s">
        <v>13</v>
      </c>
      <c r="N21" s="694" t="s">
        <v>34</v>
      </c>
      <c r="O21" s="694"/>
      <c r="P21" s="8" t="s">
        <v>49</v>
      </c>
      <c r="Q21" s="684"/>
      <c r="R21" s="685"/>
      <c r="S21" s="685"/>
      <c r="T21" s="685"/>
      <c r="U21" s="685"/>
      <c r="V21" s="685"/>
      <c r="W21" s="686"/>
    </row>
    <row r="22" spans="2:24" s="5" customFormat="1" ht="25.5" customHeight="1" x14ac:dyDescent="0.15">
      <c r="B22" s="690"/>
      <c r="C22" s="694" t="s">
        <v>12</v>
      </c>
      <c r="D22" s="694"/>
      <c r="E22" s="7"/>
      <c r="F22" s="684"/>
      <c r="G22" s="685"/>
      <c r="H22" s="685"/>
      <c r="I22" s="685"/>
      <c r="J22" s="685"/>
      <c r="K22" s="685"/>
      <c r="L22" s="686"/>
      <c r="M22" s="690"/>
      <c r="N22" s="694" t="s">
        <v>12</v>
      </c>
      <c r="O22" s="694"/>
      <c r="P22" s="7"/>
      <c r="Q22" s="684"/>
      <c r="R22" s="685"/>
      <c r="S22" s="685"/>
      <c r="T22" s="685"/>
      <c r="U22" s="685"/>
      <c r="V22" s="685"/>
      <c r="W22" s="686"/>
    </row>
    <row r="23" spans="2:24" s="5" customFormat="1" ht="25.5" customHeight="1" x14ac:dyDescent="0.15">
      <c r="B23" s="678"/>
      <c r="C23" s="694" t="s">
        <v>14</v>
      </c>
      <c r="D23" s="694"/>
      <c r="E23" s="7" t="s">
        <v>61</v>
      </c>
      <c r="F23" s="687"/>
      <c r="G23" s="688"/>
      <c r="H23" s="688"/>
      <c r="I23" s="688"/>
      <c r="J23" s="688"/>
      <c r="K23" s="688"/>
      <c r="L23" s="689"/>
      <c r="M23" s="678"/>
      <c r="N23" s="694" t="s">
        <v>14</v>
      </c>
      <c r="O23" s="694"/>
      <c r="P23" s="7" t="s">
        <v>55</v>
      </c>
      <c r="Q23" s="684"/>
      <c r="R23" s="685"/>
      <c r="S23" s="685"/>
      <c r="T23" s="685"/>
      <c r="U23" s="685"/>
      <c r="V23" s="685"/>
      <c r="W23" s="686"/>
    </row>
    <row r="24" spans="2:24" s="5" customFormat="1" ht="25.5" customHeight="1" x14ac:dyDescent="0.15">
      <c r="B24" s="699" t="s">
        <v>35</v>
      </c>
      <c r="C24" s="699"/>
      <c r="D24" s="699"/>
      <c r="E24" s="708" t="s">
        <v>110</v>
      </c>
      <c r="F24" s="709"/>
      <c r="G24" s="710"/>
      <c r="H24" s="699" t="s">
        <v>43</v>
      </c>
      <c r="I24" s="699"/>
      <c r="J24" s="708" t="s">
        <v>255</v>
      </c>
      <c r="K24" s="709"/>
      <c r="L24" s="710"/>
      <c r="M24" s="699" t="s">
        <v>35</v>
      </c>
      <c r="N24" s="699"/>
      <c r="O24" s="699"/>
      <c r="P24" s="708" t="s">
        <v>256</v>
      </c>
      <c r="Q24" s="709"/>
      <c r="R24" s="710"/>
      <c r="S24" s="699" t="s">
        <v>43</v>
      </c>
      <c r="T24" s="699"/>
      <c r="U24" s="700" t="s">
        <v>86</v>
      </c>
      <c r="V24" s="700"/>
      <c r="W24" s="700"/>
    </row>
    <row r="25" spans="2:24" s="5" customFormat="1" ht="25.5" customHeight="1" x14ac:dyDescent="0.15">
      <c r="B25" s="381" t="s">
        <v>15</v>
      </c>
      <c r="C25" s="381"/>
      <c r="D25" s="381"/>
      <c r="E25" s="701" t="s">
        <v>112</v>
      </c>
      <c r="F25" s="701"/>
      <c r="G25" s="701"/>
      <c r="H25" s="437" t="s">
        <v>0</v>
      </c>
      <c r="I25" s="438"/>
      <c r="J25" s="702" t="s">
        <v>113</v>
      </c>
      <c r="K25" s="703"/>
      <c r="L25" s="704"/>
      <c r="M25" s="437" t="s">
        <v>15</v>
      </c>
      <c r="N25" s="438"/>
      <c r="O25" s="439"/>
      <c r="P25" s="705" t="s">
        <v>110</v>
      </c>
      <c r="Q25" s="701"/>
      <c r="R25" s="701"/>
      <c r="S25" s="706" t="s">
        <v>0</v>
      </c>
      <c r="T25" s="707"/>
      <c r="U25" s="702" t="s">
        <v>110</v>
      </c>
      <c r="V25" s="703"/>
      <c r="W25" s="704"/>
    </row>
    <row r="26" spans="2:24" s="5" customFormat="1" ht="39.75" customHeight="1" x14ac:dyDescent="0.15">
      <c r="B26" s="694" t="s">
        <v>36</v>
      </c>
      <c r="C26" s="694"/>
      <c r="D26" s="694"/>
      <c r="E26" s="695" t="s">
        <v>327</v>
      </c>
      <c r="F26" s="696"/>
      <c r="G26" s="696"/>
      <c r="H26" s="696"/>
      <c r="I26" s="696"/>
      <c r="J26" s="696"/>
      <c r="K26" s="696"/>
      <c r="L26" s="697"/>
      <c r="M26" s="694" t="s">
        <v>36</v>
      </c>
      <c r="N26" s="694"/>
      <c r="O26" s="694"/>
      <c r="P26" s="695" t="s">
        <v>274</v>
      </c>
      <c r="Q26" s="696"/>
      <c r="R26" s="696"/>
      <c r="S26" s="696"/>
      <c r="T26" s="696"/>
      <c r="U26" s="696"/>
      <c r="V26" s="696"/>
      <c r="W26" s="697"/>
    </row>
    <row r="27" spans="2:24" s="5" customFormat="1" ht="15" customHeight="1" x14ac:dyDescent="0.15">
      <c r="B27" s="3"/>
      <c r="C27" s="711" t="s">
        <v>44</v>
      </c>
      <c r="D27" s="712"/>
      <c r="E27" s="712"/>
      <c r="F27" s="712"/>
      <c r="G27" s="712"/>
      <c r="H27" s="712"/>
      <c r="I27" s="712"/>
      <c r="J27" s="712"/>
      <c r="K27" s="712"/>
      <c r="L27" s="712"/>
      <c r="M27" s="10"/>
      <c r="N27" s="10" t="s">
        <v>39</v>
      </c>
      <c r="O27" s="10"/>
      <c r="P27" s="10"/>
      <c r="Q27" s="10"/>
      <c r="R27" s="10"/>
      <c r="S27" s="10"/>
      <c r="T27" s="10"/>
      <c r="U27" s="10"/>
      <c r="V27" s="10"/>
      <c r="W27" s="10"/>
    </row>
    <row r="28" spans="2:24" s="5" customFormat="1" ht="15" customHeight="1" x14ac:dyDescent="0.15">
      <c r="B28" s="3"/>
      <c r="C28" s="713"/>
      <c r="D28" s="713"/>
      <c r="E28" s="713"/>
      <c r="F28" s="713"/>
      <c r="G28" s="713"/>
      <c r="H28" s="713"/>
      <c r="I28" s="713"/>
      <c r="J28" s="713"/>
      <c r="K28" s="713"/>
      <c r="L28" s="713"/>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2">
    <dataValidation type="list" allowBlank="1" showInputMessage="1" showErrorMessage="1" sqref="E8 E19 P8 P19" xr:uid="{DD6013F7-AE9B-49C3-BABB-F61030E83D5F}">
      <formula1>INDIRECT(E7)</formula1>
    </dataValidation>
    <dataValidation type="list" allowBlank="1" showInputMessage="1" showErrorMessage="1" sqref="E7 E18 P7 P18 E9:E12 E20:E23 P9:P12 P20:P23" xr:uid="{E4BE1B20-A86B-4C29-A287-B3D2AF988BB3}">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7B042-C0EB-46BE-9881-F57E04F32309}">
  <sheetPr codeName="Sheet43"/>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63</v>
      </c>
      <c r="R2" s="650" t="s">
        <v>38</v>
      </c>
      <c r="S2" s="650"/>
      <c r="T2" s="651" t="s">
        <v>800</v>
      </c>
      <c r="U2" s="651"/>
      <c r="V2" s="651"/>
      <c r="W2" s="651"/>
    </row>
    <row r="3" spans="2:23" ht="25.15" customHeight="1" x14ac:dyDescent="0.15">
      <c r="B3" s="652" t="s">
        <v>7</v>
      </c>
      <c r="C3" s="653"/>
      <c r="D3" s="653"/>
      <c r="E3" s="654" t="s">
        <v>106</v>
      </c>
      <c r="F3" s="655"/>
      <c r="G3" s="656"/>
      <c r="H3" s="657" t="s">
        <v>1</v>
      </c>
      <c r="I3" s="658"/>
      <c r="J3" s="659" t="s">
        <v>108</v>
      </c>
      <c r="K3" s="660"/>
      <c r="L3" s="661"/>
      <c r="M3" s="408" t="s">
        <v>45</v>
      </c>
      <c r="N3" s="409"/>
      <c r="O3" s="410"/>
      <c r="P3" s="662" t="s">
        <v>74</v>
      </c>
      <c r="Q3" s="662"/>
      <c r="R3" s="662"/>
      <c r="S3" s="408" t="s">
        <v>10</v>
      </c>
      <c r="T3" s="410"/>
      <c r="U3" s="665">
        <v>45638</v>
      </c>
      <c r="V3" s="666"/>
      <c r="W3" s="667"/>
    </row>
    <row r="4" spans="2:23" ht="25.15" customHeight="1" x14ac:dyDescent="0.15">
      <c r="B4" s="671" t="s">
        <v>2</v>
      </c>
      <c r="C4" s="672"/>
      <c r="D4" s="672"/>
      <c r="E4" s="673" t="s">
        <v>107</v>
      </c>
      <c r="F4" s="674"/>
      <c r="G4" s="675"/>
      <c r="H4" s="657" t="s">
        <v>6</v>
      </c>
      <c r="I4" s="658"/>
      <c r="J4" s="659" t="s">
        <v>109</v>
      </c>
      <c r="K4" s="660"/>
      <c r="L4" s="661"/>
      <c r="M4" s="411"/>
      <c r="N4" s="412"/>
      <c r="O4" s="413"/>
      <c r="P4" s="676" t="s">
        <v>75</v>
      </c>
      <c r="Q4" s="676"/>
      <c r="R4" s="676"/>
      <c r="S4" s="663"/>
      <c r="T4" s="664"/>
      <c r="U4" s="668"/>
      <c r="V4" s="669"/>
      <c r="W4" s="670"/>
    </row>
    <row r="5" spans="2:23" s="5" customFormat="1" ht="25.5" customHeight="1" x14ac:dyDescent="0.15">
      <c r="B5" s="677" t="s">
        <v>5</v>
      </c>
      <c r="C5" s="679" t="s">
        <v>11</v>
      </c>
      <c r="D5" s="680"/>
      <c r="E5" s="9" t="s">
        <v>103</v>
      </c>
      <c r="F5" s="681"/>
      <c r="G5" s="682"/>
      <c r="H5" s="682"/>
      <c r="I5" s="682"/>
      <c r="J5" s="682"/>
      <c r="K5" s="682"/>
      <c r="L5" s="683"/>
      <c r="M5" s="677" t="s">
        <v>5</v>
      </c>
      <c r="N5" s="679" t="s">
        <v>11</v>
      </c>
      <c r="O5" s="680"/>
      <c r="P5" s="9" t="s">
        <v>103</v>
      </c>
      <c r="Q5" s="684"/>
      <c r="R5" s="685"/>
      <c r="S5" s="685"/>
      <c r="T5" s="685"/>
      <c r="U5" s="685"/>
      <c r="V5" s="685"/>
      <c r="W5" s="686"/>
    </row>
    <row r="6" spans="2:23" s="5" customFormat="1" ht="25.5" customHeight="1" x14ac:dyDescent="0.15">
      <c r="B6" s="678"/>
      <c r="C6" s="679" t="s">
        <v>18</v>
      </c>
      <c r="D6" s="680"/>
      <c r="E6" s="8">
        <v>1</v>
      </c>
      <c r="F6" s="684"/>
      <c r="G6" s="685"/>
      <c r="H6" s="685"/>
      <c r="I6" s="685"/>
      <c r="J6" s="685"/>
      <c r="K6" s="685"/>
      <c r="L6" s="686"/>
      <c r="M6" s="678"/>
      <c r="N6" s="679" t="s">
        <v>18</v>
      </c>
      <c r="O6" s="680"/>
      <c r="P6" s="8">
        <v>2</v>
      </c>
      <c r="Q6" s="684"/>
      <c r="R6" s="685"/>
      <c r="S6" s="685"/>
      <c r="T6" s="685"/>
      <c r="U6" s="685"/>
      <c r="V6" s="685"/>
      <c r="W6" s="686"/>
    </row>
    <row r="7" spans="2:23" s="5" customFormat="1" ht="25.5" customHeight="1" x14ac:dyDescent="0.15">
      <c r="B7" s="677" t="s">
        <v>3</v>
      </c>
      <c r="C7" s="679" t="s">
        <v>9</v>
      </c>
      <c r="D7" s="680"/>
      <c r="E7" s="13" t="s">
        <v>57</v>
      </c>
      <c r="F7" s="684"/>
      <c r="G7" s="685"/>
      <c r="H7" s="685"/>
      <c r="I7" s="685"/>
      <c r="J7" s="685"/>
      <c r="K7" s="685"/>
      <c r="L7" s="686"/>
      <c r="M7" s="677" t="s">
        <v>3</v>
      </c>
      <c r="N7" s="679" t="s">
        <v>9</v>
      </c>
      <c r="O7" s="680"/>
      <c r="P7" s="13" t="s">
        <v>57</v>
      </c>
      <c r="Q7" s="684"/>
      <c r="R7" s="685"/>
      <c r="S7" s="685"/>
      <c r="T7" s="685"/>
      <c r="U7" s="685"/>
      <c r="V7" s="685"/>
      <c r="W7" s="686"/>
    </row>
    <row r="8" spans="2:23" s="5" customFormat="1" ht="25.5" customHeight="1" x14ac:dyDescent="0.15">
      <c r="B8" s="690"/>
      <c r="C8" s="679" t="s">
        <v>8</v>
      </c>
      <c r="D8" s="680"/>
      <c r="E8" s="9" t="s">
        <v>126</v>
      </c>
      <c r="F8" s="684"/>
      <c r="G8" s="685"/>
      <c r="H8" s="685"/>
      <c r="I8" s="685"/>
      <c r="J8" s="685"/>
      <c r="K8" s="685"/>
      <c r="L8" s="686"/>
      <c r="M8" s="690"/>
      <c r="N8" s="679" t="s">
        <v>8</v>
      </c>
      <c r="O8" s="680"/>
      <c r="P8" s="9" t="s">
        <v>126</v>
      </c>
      <c r="Q8" s="684"/>
      <c r="R8" s="685"/>
      <c r="S8" s="685"/>
      <c r="T8" s="685"/>
      <c r="U8" s="685"/>
      <c r="V8" s="685"/>
      <c r="W8" s="686"/>
    </row>
    <row r="9" spans="2:23" s="5" customFormat="1" ht="25.5" customHeight="1" x14ac:dyDescent="0.15">
      <c r="B9" s="691" t="s">
        <v>4</v>
      </c>
      <c r="C9" s="692"/>
      <c r="D9" s="693"/>
      <c r="E9" s="12" t="s">
        <v>51</v>
      </c>
      <c r="F9" s="684"/>
      <c r="G9" s="685"/>
      <c r="H9" s="685"/>
      <c r="I9" s="685"/>
      <c r="J9" s="685"/>
      <c r="K9" s="685"/>
      <c r="L9" s="686"/>
      <c r="M9" s="691" t="s">
        <v>4</v>
      </c>
      <c r="N9" s="692"/>
      <c r="O9" s="693"/>
      <c r="P9" s="12" t="s">
        <v>49</v>
      </c>
      <c r="Q9" s="684"/>
      <c r="R9" s="685"/>
      <c r="S9" s="685"/>
      <c r="T9" s="685"/>
      <c r="U9" s="685"/>
      <c r="V9" s="685"/>
      <c r="W9" s="686"/>
    </row>
    <row r="10" spans="2:23" s="5" customFormat="1" ht="25.5" customHeight="1" x14ac:dyDescent="0.15">
      <c r="B10" s="677" t="s">
        <v>13</v>
      </c>
      <c r="C10" s="691" t="s">
        <v>34</v>
      </c>
      <c r="D10" s="693"/>
      <c r="E10" s="8" t="s">
        <v>54</v>
      </c>
      <c r="F10" s="684"/>
      <c r="G10" s="685"/>
      <c r="H10" s="685"/>
      <c r="I10" s="685"/>
      <c r="J10" s="685"/>
      <c r="K10" s="685"/>
      <c r="L10" s="686"/>
      <c r="M10" s="677" t="s">
        <v>13</v>
      </c>
      <c r="N10" s="691" t="s">
        <v>34</v>
      </c>
      <c r="O10" s="693"/>
      <c r="P10" s="8" t="s">
        <v>49</v>
      </c>
      <c r="Q10" s="684"/>
      <c r="R10" s="685"/>
      <c r="S10" s="685"/>
      <c r="T10" s="685"/>
      <c r="U10" s="685"/>
      <c r="V10" s="685"/>
      <c r="W10" s="686"/>
    </row>
    <row r="11" spans="2:23" s="5" customFormat="1" ht="25.5" customHeight="1" x14ac:dyDescent="0.15">
      <c r="B11" s="690"/>
      <c r="C11" s="691" t="s">
        <v>12</v>
      </c>
      <c r="D11" s="693"/>
      <c r="E11" s="7"/>
      <c r="F11" s="684"/>
      <c r="G11" s="685"/>
      <c r="H11" s="685"/>
      <c r="I11" s="685"/>
      <c r="J11" s="685"/>
      <c r="K11" s="685"/>
      <c r="L11" s="686"/>
      <c r="M11" s="690"/>
      <c r="N11" s="691" t="s">
        <v>12</v>
      </c>
      <c r="O11" s="693"/>
      <c r="P11" s="7"/>
      <c r="Q11" s="684"/>
      <c r="R11" s="685"/>
      <c r="S11" s="685"/>
      <c r="T11" s="685"/>
      <c r="U11" s="685"/>
      <c r="V11" s="685"/>
      <c r="W11" s="686"/>
    </row>
    <row r="12" spans="2:23" s="5" customFormat="1" ht="25.5" customHeight="1" x14ac:dyDescent="0.15">
      <c r="B12" s="678"/>
      <c r="C12" s="694" t="s">
        <v>14</v>
      </c>
      <c r="D12" s="694"/>
      <c r="E12" s="7" t="s">
        <v>56</v>
      </c>
      <c r="F12" s="687"/>
      <c r="G12" s="688"/>
      <c r="H12" s="688"/>
      <c r="I12" s="688"/>
      <c r="J12" s="688"/>
      <c r="K12" s="688"/>
      <c r="L12" s="689"/>
      <c r="M12" s="678"/>
      <c r="N12" s="694" t="s">
        <v>14</v>
      </c>
      <c r="O12" s="694"/>
      <c r="P12" s="7" t="s">
        <v>56</v>
      </c>
      <c r="Q12" s="684"/>
      <c r="R12" s="685"/>
      <c r="S12" s="685"/>
      <c r="T12" s="685"/>
      <c r="U12" s="685"/>
      <c r="V12" s="685"/>
      <c r="W12" s="686"/>
    </row>
    <row r="13" spans="2:23" s="5" customFormat="1" ht="25.5" customHeight="1" x14ac:dyDescent="0.15">
      <c r="B13" s="699" t="s">
        <v>35</v>
      </c>
      <c r="C13" s="699"/>
      <c r="D13" s="699"/>
      <c r="E13" s="708" t="s">
        <v>257</v>
      </c>
      <c r="F13" s="709"/>
      <c r="G13" s="710"/>
      <c r="H13" s="699" t="s">
        <v>43</v>
      </c>
      <c r="I13" s="699"/>
      <c r="J13" s="700" t="s">
        <v>258</v>
      </c>
      <c r="K13" s="700"/>
      <c r="L13" s="700"/>
      <c r="M13" s="699" t="s">
        <v>35</v>
      </c>
      <c r="N13" s="699"/>
      <c r="O13" s="699"/>
      <c r="P13" s="708" t="s">
        <v>259</v>
      </c>
      <c r="Q13" s="709"/>
      <c r="R13" s="710"/>
      <c r="S13" s="699" t="s">
        <v>43</v>
      </c>
      <c r="T13" s="699"/>
      <c r="U13" s="700" t="s">
        <v>86</v>
      </c>
      <c r="V13" s="700"/>
      <c r="W13" s="700"/>
    </row>
    <row r="14" spans="2:23" s="5" customFormat="1" ht="25.5" customHeight="1" x14ac:dyDescent="0.15">
      <c r="B14" s="381" t="s">
        <v>15</v>
      </c>
      <c r="C14" s="381"/>
      <c r="D14" s="381"/>
      <c r="E14" s="701" t="s">
        <v>117</v>
      </c>
      <c r="F14" s="701"/>
      <c r="G14" s="701"/>
      <c r="H14" s="437" t="s">
        <v>0</v>
      </c>
      <c r="I14" s="438"/>
      <c r="J14" s="702" t="s">
        <v>65</v>
      </c>
      <c r="K14" s="703"/>
      <c r="L14" s="704"/>
      <c r="M14" s="437" t="s">
        <v>15</v>
      </c>
      <c r="N14" s="438"/>
      <c r="O14" s="439"/>
      <c r="P14" s="705" t="s">
        <v>110</v>
      </c>
      <c r="Q14" s="701"/>
      <c r="R14" s="701"/>
      <c r="S14" s="706" t="s">
        <v>0</v>
      </c>
      <c r="T14" s="707"/>
      <c r="U14" s="702" t="s">
        <v>110</v>
      </c>
      <c r="V14" s="703"/>
      <c r="W14" s="704"/>
    </row>
    <row r="15" spans="2:23" s="5" customFormat="1" ht="39.75" customHeight="1" x14ac:dyDescent="0.15">
      <c r="B15" s="694" t="s">
        <v>36</v>
      </c>
      <c r="C15" s="694"/>
      <c r="D15" s="694"/>
      <c r="E15" s="695" t="s">
        <v>328</v>
      </c>
      <c r="F15" s="696"/>
      <c r="G15" s="696"/>
      <c r="H15" s="696"/>
      <c r="I15" s="696"/>
      <c r="J15" s="696"/>
      <c r="K15" s="696"/>
      <c r="L15" s="697"/>
      <c r="M15" s="694" t="s">
        <v>36</v>
      </c>
      <c r="N15" s="694"/>
      <c r="O15" s="694"/>
      <c r="P15" s="695" t="s">
        <v>276</v>
      </c>
      <c r="Q15" s="696"/>
      <c r="R15" s="696"/>
      <c r="S15" s="696"/>
      <c r="T15" s="696"/>
      <c r="U15" s="696"/>
      <c r="V15" s="696"/>
      <c r="W15" s="697"/>
    </row>
    <row r="16" spans="2:23" s="5" customFormat="1" ht="25.5" customHeight="1" x14ac:dyDescent="0.15">
      <c r="B16" s="698" t="s">
        <v>5</v>
      </c>
      <c r="C16" s="698" t="s">
        <v>11</v>
      </c>
      <c r="D16" s="698"/>
      <c r="E16" s="9" t="s">
        <v>103</v>
      </c>
      <c r="F16" s="681"/>
      <c r="G16" s="682"/>
      <c r="H16" s="682"/>
      <c r="I16" s="682"/>
      <c r="J16" s="682"/>
      <c r="K16" s="682"/>
      <c r="L16" s="683"/>
      <c r="M16" s="698" t="s">
        <v>5</v>
      </c>
      <c r="N16" s="698" t="s">
        <v>11</v>
      </c>
      <c r="O16" s="698"/>
      <c r="P16" s="9" t="s">
        <v>103</v>
      </c>
      <c r="Q16" s="684"/>
      <c r="R16" s="685"/>
      <c r="S16" s="685"/>
      <c r="T16" s="685"/>
      <c r="U16" s="685"/>
      <c r="V16" s="685"/>
      <c r="W16" s="686"/>
    </row>
    <row r="17" spans="2:24" s="5" customFormat="1" ht="25.5" customHeight="1" x14ac:dyDescent="0.15">
      <c r="B17" s="698"/>
      <c r="C17" s="698" t="s">
        <v>18</v>
      </c>
      <c r="D17" s="698"/>
      <c r="E17" s="8">
        <v>3</v>
      </c>
      <c r="F17" s="684"/>
      <c r="G17" s="685"/>
      <c r="H17" s="685"/>
      <c r="I17" s="685"/>
      <c r="J17" s="685"/>
      <c r="K17" s="685"/>
      <c r="L17" s="686"/>
      <c r="M17" s="698"/>
      <c r="N17" s="698" t="s">
        <v>18</v>
      </c>
      <c r="O17" s="698"/>
      <c r="P17" s="8">
        <v>4</v>
      </c>
      <c r="Q17" s="684"/>
      <c r="R17" s="685"/>
      <c r="S17" s="685"/>
      <c r="T17" s="685"/>
      <c r="U17" s="685"/>
      <c r="V17" s="685"/>
      <c r="W17" s="686"/>
    </row>
    <row r="18" spans="2:24" s="5" customFormat="1" ht="25.5" customHeight="1" x14ac:dyDescent="0.15">
      <c r="B18" s="698" t="s">
        <v>3</v>
      </c>
      <c r="C18" s="698" t="s">
        <v>9</v>
      </c>
      <c r="D18" s="698"/>
      <c r="E18" s="13" t="s">
        <v>57</v>
      </c>
      <c r="F18" s="684"/>
      <c r="G18" s="685"/>
      <c r="H18" s="685"/>
      <c r="I18" s="685"/>
      <c r="J18" s="685"/>
      <c r="K18" s="685"/>
      <c r="L18" s="686"/>
      <c r="M18" s="698" t="s">
        <v>3</v>
      </c>
      <c r="N18" s="698" t="s">
        <v>9</v>
      </c>
      <c r="O18" s="698"/>
      <c r="P18" s="13" t="s">
        <v>57</v>
      </c>
      <c r="Q18" s="684"/>
      <c r="R18" s="685"/>
      <c r="S18" s="685"/>
      <c r="T18" s="685"/>
      <c r="U18" s="685"/>
      <c r="V18" s="685"/>
      <c r="W18" s="686"/>
    </row>
    <row r="19" spans="2:24" s="5" customFormat="1" ht="25.5" customHeight="1" x14ac:dyDescent="0.15">
      <c r="B19" s="698"/>
      <c r="C19" s="698" t="s">
        <v>8</v>
      </c>
      <c r="D19" s="698"/>
      <c r="E19" s="9" t="s">
        <v>62</v>
      </c>
      <c r="F19" s="684"/>
      <c r="G19" s="685"/>
      <c r="H19" s="685"/>
      <c r="I19" s="685"/>
      <c r="J19" s="685"/>
      <c r="K19" s="685"/>
      <c r="L19" s="686"/>
      <c r="M19" s="698"/>
      <c r="N19" s="698" t="s">
        <v>8</v>
      </c>
      <c r="O19" s="698"/>
      <c r="P19" s="9" t="s">
        <v>154</v>
      </c>
      <c r="Q19" s="684"/>
      <c r="R19" s="685"/>
      <c r="S19" s="685"/>
      <c r="T19" s="685"/>
      <c r="U19" s="685"/>
      <c r="V19" s="685"/>
      <c r="W19" s="686"/>
    </row>
    <row r="20" spans="2:24" s="5" customFormat="1" ht="25.5" customHeight="1" x14ac:dyDescent="0.15">
      <c r="B20" s="694" t="s">
        <v>4</v>
      </c>
      <c r="C20" s="694"/>
      <c r="D20" s="694"/>
      <c r="E20" s="12" t="s">
        <v>49</v>
      </c>
      <c r="F20" s="684"/>
      <c r="G20" s="685"/>
      <c r="H20" s="685"/>
      <c r="I20" s="685"/>
      <c r="J20" s="685"/>
      <c r="K20" s="685"/>
      <c r="L20" s="686"/>
      <c r="M20" s="694" t="s">
        <v>4</v>
      </c>
      <c r="N20" s="694"/>
      <c r="O20" s="694"/>
      <c r="P20" s="12" t="s">
        <v>47</v>
      </c>
      <c r="Q20" s="684"/>
      <c r="R20" s="685"/>
      <c r="S20" s="685"/>
      <c r="T20" s="685"/>
      <c r="U20" s="685"/>
      <c r="V20" s="685"/>
      <c r="W20" s="686"/>
    </row>
    <row r="21" spans="2:24" s="5" customFormat="1" ht="25.5" customHeight="1" x14ac:dyDescent="0.15">
      <c r="B21" s="677" t="s">
        <v>13</v>
      </c>
      <c r="C21" s="694" t="s">
        <v>34</v>
      </c>
      <c r="D21" s="694"/>
      <c r="E21" s="8" t="s">
        <v>49</v>
      </c>
      <c r="F21" s="684"/>
      <c r="G21" s="685"/>
      <c r="H21" s="685"/>
      <c r="I21" s="685"/>
      <c r="J21" s="685"/>
      <c r="K21" s="685"/>
      <c r="L21" s="686"/>
      <c r="M21" s="677" t="s">
        <v>13</v>
      </c>
      <c r="N21" s="694" t="s">
        <v>34</v>
      </c>
      <c r="O21" s="694"/>
      <c r="P21" s="8" t="s">
        <v>54</v>
      </c>
      <c r="Q21" s="684"/>
      <c r="R21" s="685"/>
      <c r="S21" s="685"/>
      <c r="T21" s="685"/>
      <c r="U21" s="685"/>
      <c r="V21" s="685"/>
      <c r="W21" s="686"/>
    </row>
    <row r="22" spans="2:24" s="5" customFormat="1" ht="25.5" customHeight="1" x14ac:dyDescent="0.15">
      <c r="B22" s="690"/>
      <c r="C22" s="694" t="s">
        <v>12</v>
      </c>
      <c r="D22" s="694"/>
      <c r="E22" s="7"/>
      <c r="F22" s="684"/>
      <c r="G22" s="685"/>
      <c r="H22" s="685"/>
      <c r="I22" s="685"/>
      <c r="J22" s="685"/>
      <c r="K22" s="685"/>
      <c r="L22" s="686"/>
      <c r="M22" s="690"/>
      <c r="N22" s="694" t="s">
        <v>12</v>
      </c>
      <c r="O22" s="694"/>
      <c r="P22" s="7"/>
      <c r="Q22" s="684"/>
      <c r="R22" s="685"/>
      <c r="S22" s="685"/>
      <c r="T22" s="685"/>
      <c r="U22" s="685"/>
      <c r="V22" s="685"/>
      <c r="W22" s="686"/>
    </row>
    <row r="23" spans="2:24" s="5" customFormat="1" ht="25.5" customHeight="1" x14ac:dyDescent="0.15">
      <c r="B23" s="678"/>
      <c r="C23" s="694" t="s">
        <v>14</v>
      </c>
      <c r="D23" s="694"/>
      <c r="E23" s="7" t="s">
        <v>56</v>
      </c>
      <c r="F23" s="687"/>
      <c r="G23" s="688"/>
      <c r="H23" s="688"/>
      <c r="I23" s="688"/>
      <c r="J23" s="688"/>
      <c r="K23" s="688"/>
      <c r="L23" s="689"/>
      <c r="M23" s="678"/>
      <c r="N23" s="694" t="s">
        <v>14</v>
      </c>
      <c r="O23" s="694"/>
      <c r="P23" s="7" t="s">
        <v>56</v>
      </c>
      <c r="Q23" s="684"/>
      <c r="R23" s="685"/>
      <c r="S23" s="685"/>
      <c r="T23" s="685"/>
      <c r="U23" s="685"/>
      <c r="V23" s="685"/>
      <c r="W23" s="686"/>
    </row>
    <row r="24" spans="2:24" s="5" customFormat="1" ht="25.5" customHeight="1" x14ac:dyDescent="0.15">
      <c r="B24" s="699" t="s">
        <v>35</v>
      </c>
      <c r="C24" s="699"/>
      <c r="D24" s="699"/>
      <c r="E24" s="708" t="s">
        <v>260</v>
      </c>
      <c r="F24" s="709"/>
      <c r="G24" s="710"/>
      <c r="H24" s="699" t="s">
        <v>43</v>
      </c>
      <c r="I24" s="699"/>
      <c r="J24" s="708" t="s">
        <v>86</v>
      </c>
      <c r="K24" s="709"/>
      <c r="L24" s="710"/>
      <c r="M24" s="699" t="s">
        <v>35</v>
      </c>
      <c r="N24" s="699"/>
      <c r="O24" s="699"/>
      <c r="P24" s="708" t="s">
        <v>261</v>
      </c>
      <c r="Q24" s="709"/>
      <c r="R24" s="710"/>
      <c r="S24" s="699" t="s">
        <v>43</v>
      </c>
      <c r="T24" s="699"/>
      <c r="U24" s="700" t="s">
        <v>86</v>
      </c>
      <c r="V24" s="700"/>
      <c r="W24" s="700"/>
    </row>
    <row r="25" spans="2:24" s="5" customFormat="1" ht="25.5" customHeight="1" x14ac:dyDescent="0.15">
      <c r="B25" s="381" t="s">
        <v>15</v>
      </c>
      <c r="C25" s="381"/>
      <c r="D25" s="381"/>
      <c r="E25" s="701" t="s">
        <v>110</v>
      </c>
      <c r="F25" s="701"/>
      <c r="G25" s="701"/>
      <c r="H25" s="437" t="s">
        <v>0</v>
      </c>
      <c r="I25" s="438"/>
      <c r="J25" s="702" t="s">
        <v>110</v>
      </c>
      <c r="K25" s="703"/>
      <c r="L25" s="704"/>
      <c r="M25" s="437" t="s">
        <v>15</v>
      </c>
      <c r="N25" s="438"/>
      <c r="O25" s="439"/>
      <c r="P25" s="705" t="s">
        <v>110</v>
      </c>
      <c r="Q25" s="701"/>
      <c r="R25" s="701"/>
      <c r="S25" s="706" t="s">
        <v>0</v>
      </c>
      <c r="T25" s="707"/>
      <c r="U25" s="702" t="s">
        <v>110</v>
      </c>
      <c r="V25" s="703"/>
      <c r="W25" s="704"/>
    </row>
    <row r="26" spans="2:24" s="5" customFormat="1" ht="39.75" customHeight="1" x14ac:dyDescent="0.15">
      <c r="B26" s="694" t="s">
        <v>36</v>
      </c>
      <c r="C26" s="694"/>
      <c r="D26" s="694"/>
      <c r="E26" s="695" t="s">
        <v>266</v>
      </c>
      <c r="F26" s="696"/>
      <c r="G26" s="696"/>
      <c r="H26" s="696"/>
      <c r="I26" s="696"/>
      <c r="J26" s="696"/>
      <c r="K26" s="696"/>
      <c r="L26" s="697"/>
      <c r="M26" s="694" t="s">
        <v>36</v>
      </c>
      <c r="N26" s="694"/>
      <c r="O26" s="694"/>
      <c r="P26" s="695" t="s">
        <v>310</v>
      </c>
      <c r="Q26" s="696"/>
      <c r="R26" s="696"/>
      <c r="S26" s="696"/>
      <c r="T26" s="696"/>
      <c r="U26" s="696"/>
      <c r="V26" s="696"/>
      <c r="W26" s="697"/>
    </row>
    <row r="27" spans="2:24" s="5" customFormat="1" ht="15" customHeight="1" x14ac:dyDescent="0.15">
      <c r="B27" s="3"/>
      <c r="C27" s="711" t="s">
        <v>44</v>
      </c>
      <c r="D27" s="712"/>
      <c r="E27" s="712"/>
      <c r="F27" s="712"/>
      <c r="G27" s="712"/>
      <c r="H27" s="712"/>
      <c r="I27" s="712"/>
      <c r="J27" s="712"/>
      <c r="K27" s="712"/>
      <c r="L27" s="712"/>
      <c r="M27" s="10"/>
      <c r="N27" s="10" t="s">
        <v>39</v>
      </c>
      <c r="O27" s="10"/>
      <c r="P27" s="10"/>
      <c r="Q27" s="10"/>
      <c r="R27" s="10"/>
      <c r="S27" s="10"/>
      <c r="T27" s="10"/>
      <c r="U27" s="10"/>
      <c r="V27" s="10"/>
      <c r="W27" s="10"/>
    </row>
    <row r="28" spans="2:24" s="5" customFormat="1" ht="15" customHeight="1" x14ac:dyDescent="0.15">
      <c r="B28" s="3"/>
      <c r="C28" s="713"/>
      <c r="D28" s="713"/>
      <c r="E28" s="713"/>
      <c r="F28" s="713"/>
      <c r="G28" s="713"/>
      <c r="H28" s="713"/>
      <c r="I28" s="713"/>
      <c r="J28" s="713"/>
      <c r="K28" s="713"/>
      <c r="L28" s="713"/>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2">
    <dataValidation type="list" allowBlank="1" showInputMessage="1" showErrorMessage="1" sqref="E8 E19 P8 P19" xr:uid="{7AEC8F96-C5DB-4EED-A38A-A02B107C9078}">
      <formula1>INDIRECT(E7)</formula1>
    </dataValidation>
    <dataValidation type="list" allowBlank="1" showInputMessage="1" showErrorMessage="1" sqref="E7 E18 P7 P18 E9:E12 E20:E23 P9:P12 P20:P23" xr:uid="{8EF32016-3C83-4CC8-8919-0842A6A4CC49}">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E288B-0C4F-476A-A8CA-76E4237A51BD}">
  <sheetPr codeName="Sheet44"/>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63</v>
      </c>
      <c r="R2" s="650" t="s">
        <v>38</v>
      </c>
      <c r="S2" s="650"/>
      <c r="T2" s="651" t="s">
        <v>800</v>
      </c>
      <c r="U2" s="651"/>
      <c r="V2" s="651"/>
      <c r="W2" s="651"/>
    </row>
    <row r="3" spans="2:23" ht="25.15" customHeight="1" x14ac:dyDescent="0.15">
      <c r="B3" s="652" t="s">
        <v>7</v>
      </c>
      <c r="C3" s="653"/>
      <c r="D3" s="653"/>
      <c r="E3" s="654" t="s">
        <v>106</v>
      </c>
      <c r="F3" s="655"/>
      <c r="G3" s="656"/>
      <c r="H3" s="657" t="s">
        <v>1</v>
      </c>
      <c r="I3" s="658"/>
      <c r="J3" s="659" t="s">
        <v>108</v>
      </c>
      <c r="K3" s="660"/>
      <c r="L3" s="661"/>
      <c r="M3" s="408" t="s">
        <v>45</v>
      </c>
      <c r="N3" s="409"/>
      <c r="O3" s="410"/>
      <c r="P3" s="662" t="s">
        <v>74</v>
      </c>
      <c r="Q3" s="662"/>
      <c r="R3" s="662"/>
      <c r="S3" s="408" t="s">
        <v>10</v>
      </c>
      <c r="T3" s="410"/>
      <c r="U3" s="665">
        <v>45638</v>
      </c>
      <c r="V3" s="666"/>
      <c r="W3" s="667"/>
    </row>
    <row r="4" spans="2:23" ht="25.15" customHeight="1" x14ac:dyDescent="0.15">
      <c r="B4" s="671" t="s">
        <v>2</v>
      </c>
      <c r="C4" s="672"/>
      <c r="D4" s="672"/>
      <c r="E4" s="673" t="s">
        <v>107</v>
      </c>
      <c r="F4" s="674"/>
      <c r="G4" s="675"/>
      <c r="H4" s="657" t="s">
        <v>6</v>
      </c>
      <c r="I4" s="658"/>
      <c r="J4" s="659" t="s">
        <v>109</v>
      </c>
      <c r="K4" s="660"/>
      <c r="L4" s="661"/>
      <c r="M4" s="411"/>
      <c r="N4" s="412"/>
      <c r="O4" s="413"/>
      <c r="P4" s="676" t="s">
        <v>75</v>
      </c>
      <c r="Q4" s="676"/>
      <c r="R4" s="676"/>
      <c r="S4" s="663"/>
      <c r="T4" s="664"/>
      <c r="U4" s="668"/>
      <c r="V4" s="669"/>
      <c r="W4" s="670"/>
    </row>
    <row r="5" spans="2:23" s="5" customFormat="1" ht="25.5" customHeight="1" x14ac:dyDescent="0.15">
      <c r="B5" s="677" t="s">
        <v>5</v>
      </c>
      <c r="C5" s="679" t="s">
        <v>11</v>
      </c>
      <c r="D5" s="680"/>
      <c r="E5" s="9" t="s">
        <v>73</v>
      </c>
      <c r="F5" s="681"/>
      <c r="G5" s="682"/>
      <c r="H5" s="682"/>
      <c r="I5" s="682"/>
      <c r="J5" s="682"/>
      <c r="K5" s="682"/>
      <c r="L5" s="683"/>
      <c r="M5" s="677" t="s">
        <v>5</v>
      </c>
      <c r="N5" s="679" t="s">
        <v>11</v>
      </c>
      <c r="O5" s="680"/>
      <c r="P5" s="9" t="s">
        <v>73</v>
      </c>
      <c r="Q5" s="684"/>
      <c r="R5" s="685"/>
      <c r="S5" s="685"/>
      <c r="T5" s="685"/>
      <c r="U5" s="685"/>
      <c r="V5" s="685"/>
      <c r="W5" s="686"/>
    </row>
    <row r="6" spans="2:23" s="5" customFormat="1" ht="25.5" customHeight="1" x14ac:dyDescent="0.15">
      <c r="B6" s="678"/>
      <c r="C6" s="679" t="s">
        <v>18</v>
      </c>
      <c r="D6" s="680"/>
      <c r="E6" s="8">
        <v>1</v>
      </c>
      <c r="F6" s="684"/>
      <c r="G6" s="685"/>
      <c r="H6" s="685"/>
      <c r="I6" s="685"/>
      <c r="J6" s="685"/>
      <c r="K6" s="685"/>
      <c r="L6" s="686"/>
      <c r="M6" s="678"/>
      <c r="N6" s="679" t="s">
        <v>18</v>
      </c>
      <c r="O6" s="680"/>
      <c r="P6" s="8">
        <v>2</v>
      </c>
      <c r="Q6" s="684"/>
      <c r="R6" s="685"/>
      <c r="S6" s="685"/>
      <c r="T6" s="685"/>
      <c r="U6" s="685"/>
      <c r="V6" s="685"/>
      <c r="W6" s="686"/>
    </row>
    <row r="7" spans="2:23" s="5" customFormat="1" ht="25.5" customHeight="1" x14ac:dyDescent="0.15">
      <c r="B7" s="677" t="s">
        <v>3</v>
      </c>
      <c r="C7" s="679" t="s">
        <v>9</v>
      </c>
      <c r="D7" s="680"/>
      <c r="E7" s="13" t="s">
        <v>77</v>
      </c>
      <c r="F7" s="684"/>
      <c r="G7" s="685"/>
      <c r="H7" s="685"/>
      <c r="I7" s="685"/>
      <c r="J7" s="685"/>
      <c r="K7" s="685"/>
      <c r="L7" s="686"/>
      <c r="M7" s="677" t="s">
        <v>3</v>
      </c>
      <c r="N7" s="679" t="s">
        <v>9</v>
      </c>
      <c r="O7" s="680"/>
      <c r="P7" s="13" t="s">
        <v>77</v>
      </c>
      <c r="Q7" s="684"/>
      <c r="R7" s="685"/>
      <c r="S7" s="685"/>
      <c r="T7" s="685"/>
      <c r="U7" s="685"/>
      <c r="V7" s="685"/>
      <c r="W7" s="686"/>
    </row>
    <row r="8" spans="2:23" s="5" customFormat="1" ht="25.5" customHeight="1" x14ac:dyDescent="0.15">
      <c r="B8" s="690"/>
      <c r="C8" s="679" t="s">
        <v>8</v>
      </c>
      <c r="D8" s="680"/>
      <c r="E8" s="9" t="s">
        <v>78</v>
      </c>
      <c r="F8" s="684"/>
      <c r="G8" s="685"/>
      <c r="H8" s="685"/>
      <c r="I8" s="685"/>
      <c r="J8" s="685"/>
      <c r="K8" s="685"/>
      <c r="L8" s="686"/>
      <c r="M8" s="690"/>
      <c r="N8" s="679" t="s">
        <v>8</v>
      </c>
      <c r="O8" s="680"/>
      <c r="P8" s="9" t="s">
        <v>78</v>
      </c>
      <c r="Q8" s="684"/>
      <c r="R8" s="685"/>
      <c r="S8" s="685"/>
      <c r="T8" s="685"/>
      <c r="U8" s="685"/>
      <c r="V8" s="685"/>
      <c r="W8" s="686"/>
    </row>
    <row r="9" spans="2:23" s="5" customFormat="1" ht="25.5" customHeight="1" x14ac:dyDescent="0.15">
      <c r="B9" s="691" t="s">
        <v>4</v>
      </c>
      <c r="C9" s="692"/>
      <c r="D9" s="693"/>
      <c r="E9" s="12" t="s">
        <v>51</v>
      </c>
      <c r="F9" s="684"/>
      <c r="G9" s="685"/>
      <c r="H9" s="685"/>
      <c r="I9" s="685"/>
      <c r="J9" s="685"/>
      <c r="K9" s="685"/>
      <c r="L9" s="686"/>
      <c r="M9" s="691" t="s">
        <v>4</v>
      </c>
      <c r="N9" s="692"/>
      <c r="O9" s="693"/>
      <c r="P9" s="12" t="s">
        <v>49</v>
      </c>
      <c r="Q9" s="684"/>
      <c r="R9" s="685"/>
      <c r="S9" s="685"/>
      <c r="T9" s="685"/>
      <c r="U9" s="685"/>
      <c r="V9" s="685"/>
      <c r="W9" s="686"/>
    </row>
    <row r="10" spans="2:23" s="5" customFormat="1" ht="25.5" customHeight="1" x14ac:dyDescent="0.15">
      <c r="B10" s="677" t="s">
        <v>13</v>
      </c>
      <c r="C10" s="691" t="s">
        <v>34</v>
      </c>
      <c r="D10" s="693"/>
      <c r="E10" s="8" t="s">
        <v>54</v>
      </c>
      <c r="F10" s="684"/>
      <c r="G10" s="685"/>
      <c r="H10" s="685"/>
      <c r="I10" s="685"/>
      <c r="J10" s="685"/>
      <c r="K10" s="685"/>
      <c r="L10" s="686"/>
      <c r="M10" s="677" t="s">
        <v>13</v>
      </c>
      <c r="N10" s="691" t="s">
        <v>34</v>
      </c>
      <c r="O10" s="693"/>
      <c r="P10" s="8" t="s">
        <v>49</v>
      </c>
      <c r="Q10" s="684"/>
      <c r="R10" s="685"/>
      <c r="S10" s="685"/>
      <c r="T10" s="685"/>
      <c r="U10" s="685"/>
      <c r="V10" s="685"/>
      <c r="W10" s="686"/>
    </row>
    <row r="11" spans="2:23" s="5" customFormat="1" ht="25.5" customHeight="1" x14ac:dyDescent="0.15">
      <c r="B11" s="690"/>
      <c r="C11" s="691" t="s">
        <v>12</v>
      </c>
      <c r="D11" s="693"/>
      <c r="E11" s="7"/>
      <c r="F11" s="684"/>
      <c r="G11" s="685"/>
      <c r="H11" s="685"/>
      <c r="I11" s="685"/>
      <c r="J11" s="685"/>
      <c r="K11" s="685"/>
      <c r="L11" s="686"/>
      <c r="M11" s="690"/>
      <c r="N11" s="691" t="s">
        <v>12</v>
      </c>
      <c r="O11" s="693"/>
      <c r="P11" s="7"/>
      <c r="Q11" s="684"/>
      <c r="R11" s="685"/>
      <c r="S11" s="685"/>
      <c r="T11" s="685"/>
      <c r="U11" s="685"/>
      <c r="V11" s="685"/>
      <c r="W11" s="686"/>
    </row>
    <row r="12" spans="2:23" s="5" customFormat="1" ht="25.5" customHeight="1" x14ac:dyDescent="0.15">
      <c r="B12" s="678"/>
      <c r="C12" s="694" t="s">
        <v>14</v>
      </c>
      <c r="D12" s="694"/>
      <c r="E12" s="7" t="s">
        <v>61</v>
      </c>
      <c r="F12" s="687"/>
      <c r="G12" s="688"/>
      <c r="H12" s="688"/>
      <c r="I12" s="688"/>
      <c r="J12" s="688"/>
      <c r="K12" s="688"/>
      <c r="L12" s="689"/>
      <c r="M12" s="678"/>
      <c r="N12" s="694" t="s">
        <v>14</v>
      </c>
      <c r="O12" s="694"/>
      <c r="P12" s="7" t="s">
        <v>56</v>
      </c>
      <c r="Q12" s="684"/>
      <c r="R12" s="685"/>
      <c r="S12" s="685"/>
      <c r="T12" s="685"/>
      <c r="U12" s="685"/>
      <c r="V12" s="685"/>
      <c r="W12" s="686"/>
    </row>
    <row r="13" spans="2:23" s="5" customFormat="1" ht="25.5" customHeight="1" x14ac:dyDescent="0.15">
      <c r="B13" s="699" t="s">
        <v>35</v>
      </c>
      <c r="C13" s="699"/>
      <c r="D13" s="699"/>
      <c r="E13" s="708" t="s">
        <v>110</v>
      </c>
      <c r="F13" s="709"/>
      <c r="G13" s="710"/>
      <c r="H13" s="699" t="s">
        <v>43</v>
      </c>
      <c r="I13" s="699"/>
      <c r="J13" s="700" t="s">
        <v>111</v>
      </c>
      <c r="K13" s="700"/>
      <c r="L13" s="700"/>
      <c r="M13" s="699" t="s">
        <v>35</v>
      </c>
      <c r="N13" s="699"/>
      <c r="O13" s="699"/>
      <c r="P13" s="708" t="s">
        <v>262</v>
      </c>
      <c r="Q13" s="709"/>
      <c r="R13" s="710"/>
      <c r="S13" s="699" t="s">
        <v>43</v>
      </c>
      <c r="T13" s="699"/>
      <c r="U13" s="700" t="s">
        <v>86</v>
      </c>
      <c r="V13" s="700"/>
      <c r="W13" s="700"/>
    </row>
    <row r="14" spans="2:23" s="5" customFormat="1" ht="25.5" customHeight="1" x14ac:dyDescent="0.15">
      <c r="B14" s="381" t="s">
        <v>15</v>
      </c>
      <c r="C14" s="381"/>
      <c r="D14" s="381"/>
      <c r="E14" s="701" t="s">
        <v>112</v>
      </c>
      <c r="F14" s="701"/>
      <c r="G14" s="701"/>
      <c r="H14" s="437" t="s">
        <v>0</v>
      </c>
      <c r="I14" s="438"/>
      <c r="J14" s="702" t="s">
        <v>113</v>
      </c>
      <c r="K14" s="703"/>
      <c r="L14" s="704"/>
      <c r="M14" s="437" t="s">
        <v>15</v>
      </c>
      <c r="N14" s="438"/>
      <c r="O14" s="439"/>
      <c r="P14" s="705" t="s">
        <v>110</v>
      </c>
      <c r="Q14" s="701"/>
      <c r="R14" s="701"/>
      <c r="S14" s="706" t="s">
        <v>0</v>
      </c>
      <c r="T14" s="707"/>
      <c r="U14" s="702" t="s">
        <v>110</v>
      </c>
      <c r="V14" s="703"/>
      <c r="W14" s="704"/>
    </row>
    <row r="15" spans="2:23" s="5" customFormat="1" ht="39.75" customHeight="1" x14ac:dyDescent="0.15">
      <c r="B15" s="694" t="s">
        <v>36</v>
      </c>
      <c r="C15" s="694"/>
      <c r="D15" s="694"/>
      <c r="E15" s="695" t="s">
        <v>329</v>
      </c>
      <c r="F15" s="696"/>
      <c r="G15" s="696"/>
      <c r="H15" s="696"/>
      <c r="I15" s="696"/>
      <c r="J15" s="696"/>
      <c r="K15" s="696"/>
      <c r="L15" s="697"/>
      <c r="M15" s="694" t="s">
        <v>36</v>
      </c>
      <c r="N15" s="694"/>
      <c r="O15" s="694"/>
      <c r="P15" s="695" t="s">
        <v>330</v>
      </c>
      <c r="Q15" s="696"/>
      <c r="R15" s="696"/>
      <c r="S15" s="696"/>
      <c r="T15" s="696"/>
      <c r="U15" s="696"/>
      <c r="V15" s="696"/>
      <c r="W15" s="697"/>
    </row>
    <row r="16" spans="2:23" s="5" customFormat="1" ht="25.5" customHeight="1" x14ac:dyDescent="0.15">
      <c r="B16" s="698" t="s">
        <v>5</v>
      </c>
      <c r="C16" s="698" t="s">
        <v>11</v>
      </c>
      <c r="D16" s="698"/>
      <c r="E16" s="9"/>
      <c r="F16" s="681"/>
      <c r="G16" s="682"/>
      <c r="H16" s="682"/>
      <c r="I16" s="682"/>
      <c r="J16" s="682"/>
      <c r="K16" s="682"/>
      <c r="L16" s="683"/>
      <c r="M16" s="698" t="s">
        <v>5</v>
      </c>
      <c r="N16" s="698" t="s">
        <v>11</v>
      </c>
      <c r="O16" s="698"/>
      <c r="P16" s="9"/>
      <c r="Q16" s="684"/>
      <c r="R16" s="685"/>
      <c r="S16" s="685"/>
      <c r="T16" s="685"/>
      <c r="U16" s="685"/>
      <c r="V16" s="685"/>
      <c r="W16" s="686"/>
    </row>
    <row r="17" spans="2:24" s="5" customFormat="1" ht="25.5" customHeight="1" x14ac:dyDescent="0.15">
      <c r="B17" s="698"/>
      <c r="C17" s="698" t="s">
        <v>18</v>
      </c>
      <c r="D17" s="698"/>
      <c r="E17" s="8"/>
      <c r="F17" s="684"/>
      <c r="G17" s="685"/>
      <c r="H17" s="685"/>
      <c r="I17" s="685"/>
      <c r="J17" s="685"/>
      <c r="K17" s="685"/>
      <c r="L17" s="686"/>
      <c r="M17" s="698"/>
      <c r="N17" s="698" t="s">
        <v>18</v>
      </c>
      <c r="O17" s="698"/>
      <c r="P17" s="8"/>
      <c r="Q17" s="684"/>
      <c r="R17" s="685"/>
      <c r="S17" s="685"/>
      <c r="T17" s="685"/>
      <c r="U17" s="685"/>
      <c r="V17" s="685"/>
      <c r="W17" s="686"/>
    </row>
    <row r="18" spans="2:24" s="5" customFormat="1" ht="25.5" customHeight="1" x14ac:dyDescent="0.15">
      <c r="B18" s="698" t="s">
        <v>3</v>
      </c>
      <c r="C18" s="698" t="s">
        <v>9</v>
      </c>
      <c r="D18" s="698"/>
      <c r="E18" s="13"/>
      <c r="F18" s="684"/>
      <c r="G18" s="685"/>
      <c r="H18" s="685"/>
      <c r="I18" s="685"/>
      <c r="J18" s="685"/>
      <c r="K18" s="685"/>
      <c r="L18" s="686"/>
      <c r="M18" s="698" t="s">
        <v>3</v>
      </c>
      <c r="N18" s="698" t="s">
        <v>9</v>
      </c>
      <c r="O18" s="698"/>
      <c r="P18" s="13"/>
      <c r="Q18" s="684"/>
      <c r="R18" s="685"/>
      <c r="S18" s="685"/>
      <c r="T18" s="685"/>
      <c r="U18" s="685"/>
      <c r="V18" s="685"/>
      <c r="W18" s="686"/>
    </row>
    <row r="19" spans="2:24" s="5" customFormat="1" ht="25.5" customHeight="1" x14ac:dyDescent="0.15">
      <c r="B19" s="698"/>
      <c r="C19" s="698" t="s">
        <v>8</v>
      </c>
      <c r="D19" s="698"/>
      <c r="E19" s="9"/>
      <c r="F19" s="684"/>
      <c r="G19" s="685"/>
      <c r="H19" s="685"/>
      <c r="I19" s="685"/>
      <c r="J19" s="685"/>
      <c r="K19" s="685"/>
      <c r="L19" s="686"/>
      <c r="M19" s="698"/>
      <c r="N19" s="698" t="s">
        <v>8</v>
      </c>
      <c r="O19" s="698"/>
      <c r="P19" s="9"/>
      <c r="Q19" s="684"/>
      <c r="R19" s="685"/>
      <c r="S19" s="685"/>
      <c r="T19" s="685"/>
      <c r="U19" s="685"/>
      <c r="V19" s="685"/>
      <c r="W19" s="686"/>
    </row>
    <row r="20" spans="2:24" s="5" customFormat="1" ht="25.5" customHeight="1" x14ac:dyDescent="0.15">
      <c r="B20" s="694" t="s">
        <v>4</v>
      </c>
      <c r="C20" s="694"/>
      <c r="D20" s="694"/>
      <c r="E20" s="12"/>
      <c r="F20" s="684"/>
      <c r="G20" s="685"/>
      <c r="H20" s="685"/>
      <c r="I20" s="685"/>
      <c r="J20" s="685"/>
      <c r="K20" s="685"/>
      <c r="L20" s="686"/>
      <c r="M20" s="694" t="s">
        <v>4</v>
      </c>
      <c r="N20" s="694"/>
      <c r="O20" s="694"/>
      <c r="P20" s="12"/>
      <c r="Q20" s="684"/>
      <c r="R20" s="685"/>
      <c r="S20" s="685"/>
      <c r="T20" s="685"/>
      <c r="U20" s="685"/>
      <c r="V20" s="685"/>
      <c r="W20" s="686"/>
    </row>
    <row r="21" spans="2:24" s="5" customFormat="1" ht="25.5" customHeight="1" x14ac:dyDescent="0.15">
      <c r="B21" s="677" t="s">
        <v>13</v>
      </c>
      <c r="C21" s="694" t="s">
        <v>34</v>
      </c>
      <c r="D21" s="694"/>
      <c r="E21" s="8"/>
      <c r="F21" s="684"/>
      <c r="G21" s="685"/>
      <c r="H21" s="685"/>
      <c r="I21" s="685"/>
      <c r="J21" s="685"/>
      <c r="K21" s="685"/>
      <c r="L21" s="686"/>
      <c r="M21" s="677" t="s">
        <v>13</v>
      </c>
      <c r="N21" s="694" t="s">
        <v>34</v>
      </c>
      <c r="O21" s="694"/>
      <c r="P21" s="8"/>
      <c r="Q21" s="684"/>
      <c r="R21" s="685"/>
      <c r="S21" s="685"/>
      <c r="T21" s="685"/>
      <c r="U21" s="685"/>
      <c r="V21" s="685"/>
      <c r="W21" s="686"/>
    </row>
    <row r="22" spans="2:24" s="5" customFormat="1" ht="25.5" customHeight="1" x14ac:dyDescent="0.15">
      <c r="B22" s="690"/>
      <c r="C22" s="694" t="s">
        <v>12</v>
      </c>
      <c r="D22" s="694"/>
      <c r="E22" s="7"/>
      <c r="F22" s="684"/>
      <c r="G22" s="685"/>
      <c r="H22" s="685"/>
      <c r="I22" s="685"/>
      <c r="J22" s="685"/>
      <c r="K22" s="685"/>
      <c r="L22" s="686"/>
      <c r="M22" s="690"/>
      <c r="N22" s="694" t="s">
        <v>12</v>
      </c>
      <c r="O22" s="694"/>
      <c r="P22" s="7"/>
      <c r="Q22" s="684"/>
      <c r="R22" s="685"/>
      <c r="S22" s="685"/>
      <c r="T22" s="685"/>
      <c r="U22" s="685"/>
      <c r="V22" s="685"/>
      <c r="W22" s="686"/>
    </row>
    <row r="23" spans="2:24" s="5" customFormat="1" ht="25.5" customHeight="1" x14ac:dyDescent="0.15">
      <c r="B23" s="678"/>
      <c r="C23" s="694" t="s">
        <v>14</v>
      </c>
      <c r="D23" s="694"/>
      <c r="E23" s="7"/>
      <c r="F23" s="687"/>
      <c r="G23" s="688"/>
      <c r="H23" s="688"/>
      <c r="I23" s="688"/>
      <c r="J23" s="688"/>
      <c r="K23" s="688"/>
      <c r="L23" s="689"/>
      <c r="M23" s="678"/>
      <c r="N23" s="694" t="s">
        <v>14</v>
      </c>
      <c r="O23" s="694"/>
      <c r="P23" s="7"/>
      <c r="Q23" s="684"/>
      <c r="R23" s="685"/>
      <c r="S23" s="685"/>
      <c r="T23" s="685"/>
      <c r="U23" s="685"/>
      <c r="V23" s="685"/>
      <c r="W23" s="686"/>
    </row>
    <row r="24" spans="2:24" s="5" customFormat="1" ht="25.5" customHeight="1" x14ac:dyDescent="0.15">
      <c r="B24" s="699" t="s">
        <v>35</v>
      </c>
      <c r="C24" s="699"/>
      <c r="D24" s="699"/>
      <c r="E24" s="708"/>
      <c r="F24" s="709"/>
      <c r="G24" s="710"/>
      <c r="H24" s="699" t="s">
        <v>43</v>
      </c>
      <c r="I24" s="699"/>
      <c r="J24" s="708"/>
      <c r="K24" s="709"/>
      <c r="L24" s="710"/>
      <c r="M24" s="699" t="s">
        <v>35</v>
      </c>
      <c r="N24" s="699"/>
      <c r="O24" s="699"/>
      <c r="P24" s="708"/>
      <c r="Q24" s="709"/>
      <c r="R24" s="710"/>
      <c r="S24" s="699" t="s">
        <v>43</v>
      </c>
      <c r="T24" s="699"/>
      <c r="U24" s="700"/>
      <c r="V24" s="700"/>
      <c r="W24" s="700"/>
    </row>
    <row r="25" spans="2:24" s="5" customFormat="1" ht="25.5" customHeight="1" x14ac:dyDescent="0.15">
      <c r="B25" s="381" t="s">
        <v>15</v>
      </c>
      <c r="C25" s="381"/>
      <c r="D25" s="381"/>
      <c r="E25" s="701"/>
      <c r="F25" s="701"/>
      <c r="G25" s="701"/>
      <c r="H25" s="437" t="s">
        <v>0</v>
      </c>
      <c r="I25" s="438"/>
      <c r="J25" s="702"/>
      <c r="K25" s="703"/>
      <c r="L25" s="704"/>
      <c r="M25" s="437" t="s">
        <v>15</v>
      </c>
      <c r="N25" s="438"/>
      <c r="O25" s="439"/>
      <c r="P25" s="705"/>
      <c r="Q25" s="701"/>
      <c r="R25" s="701"/>
      <c r="S25" s="706" t="s">
        <v>0</v>
      </c>
      <c r="T25" s="707"/>
      <c r="U25" s="702"/>
      <c r="V25" s="703"/>
      <c r="W25" s="704"/>
    </row>
    <row r="26" spans="2:24" s="5" customFormat="1" ht="39.75" customHeight="1" x14ac:dyDescent="0.15">
      <c r="B26" s="694" t="s">
        <v>36</v>
      </c>
      <c r="C26" s="694"/>
      <c r="D26" s="694"/>
      <c r="E26" s="695"/>
      <c r="F26" s="696"/>
      <c r="G26" s="696"/>
      <c r="H26" s="696"/>
      <c r="I26" s="696"/>
      <c r="J26" s="696"/>
      <c r="K26" s="696"/>
      <c r="L26" s="697"/>
      <c r="M26" s="694" t="s">
        <v>36</v>
      </c>
      <c r="N26" s="694"/>
      <c r="O26" s="694"/>
      <c r="P26" s="695"/>
      <c r="Q26" s="696"/>
      <c r="R26" s="696"/>
      <c r="S26" s="696"/>
      <c r="T26" s="696"/>
      <c r="U26" s="696"/>
      <c r="V26" s="696"/>
      <c r="W26" s="697"/>
    </row>
    <row r="27" spans="2:24" s="5" customFormat="1" ht="15" customHeight="1" x14ac:dyDescent="0.15">
      <c r="B27" s="3"/>
      <c r="C27" s="711" t="s">
        <v>44</v>
      </c>
      <c r="D27" s="712"/>
      <c r="E27" s="712"/>
      <c r="F27" s="712"/>
      <c r="G27" s="712"/>
      <c r="H27" s="712"/>
      <c r="I27" s="712"/>
      <c r="J27" s="712"/>
      <c r="K27" s="712"/>
      <c r="L27" s="712"/>
      <c r="M27" s="10"/>
      <c r="N27" s="10" t="s">
        <v>39</v>
      </c>
      <c r="O27" s="10"/>
      <c r="P27" s="10"/>
      <c r="Q27" s="10"/>
      <c r="R27" s="10"/>
      <c r="S27" s="10"/>
      <c r="T27" s="10"/>
      <c r="U27" s="10"/>
      <c r="V27" s="10"/>
      <c r="W27" s="10"/>
    </row>
    <row r="28" spans="2:24" s="5" customFormat="1" ht="15" customHeight="1" x14ac:dyDescent="0.15">
      <c r="B28" s="3"/>
      <c r="C28" s="713"/>
      <c r="D28" s="713"/>
      <c r="E28" s="713"/>
      <c r="F28" s="713"/>
      <c r="G28" s="713"/>
      <c r="H28" s="713"/>
      <c r="I28" s="713"/>
      <c r="J28" s="713"/>
      <c r="K28" s="713"/>
      <c r="L28" s="713"/>
      <c r="M28" s="10"/>
      <c r="N28" s="10" t="s">
        <v>40</v>
      </c>
      <c r="O28" s="10"/>
      <c r="P28" s="10"/>
      <c r="Q28" s="10"/>
      <c r="R28" s="10"/>
      <c r="S28" s="10"/>
      <c r="T28" s="10"/>
      <c r="U28" s="10"/>
      <c r="V28" s="10"/>
      <c r="W28" s="10"/>
    </row>
    <row r="29" spans="2:24" ht="15" customHeight="1" x14ac:dyDescent="0.15">
      <c r="C29" s="10" t="s">
        <v>41</v>
      </c>
      <c r="D29" s="1"/>
      <c r="E29" s="1"/>
      <c r="F29" s="1"/>
      <c r="G29" s="1"/>
      <c r="H29" s="1"/>
      <c r="I29" s="1"/>
      <c r="J29" s="1"/>
      <c r="K29" s="1"/>
      <c r="L29" s="1"/>
      <c r="M29" s="1"/>
      <c r="N29" s="6" t="s">
        <v>37</v>
      </c>
      <c r="O29" s="1"/>
      <c r="P29" s="1"/>
      <c r="Q29" s="1"/>
      <c r="R29" s="1"/>
      <c r="S29" s="1"/>
      <c r="T29" s="1"/>
      <c r="U29" s="1"/>
      <c r="V29" s="1"/>
      <c r="W29" s="1"/>
      <c r="X29" s="5"/>
    </row>
    <row r="30" spans="2:24" ht="15" customHeight="1" x14ac:dyDescent="0.15">
      <c r="C30" s="10" t="s">
        <v>42</v>
      </c>
      <c r="D30" s="1"/>
      <c r="E30" s="1"/>
      <c r="F30" s="1"/>
      <c r="G30" s="1"/>
      <c r="H30" s="1"/>
      <c r="I30" s="1"/>
      <c r="J30" s="1"/>
      <c r="K30" s="1"/>
      <c r="L30" s="1"/>
      <c r="M30" s="1"/>
      <c r="N30" s="6" t="s">
        <v>21</v>
      </c>
      <c r="O30" s="1"/>
      <c r="P30" s="1"/>
      <c r="Q30" s="1"/>
      <c r="R30" s="1"/>
      <c r="S30" s="1"/>
      <c r="T30" s="1"/>
      <c r="U30" s="1"/>
      <c r="V30" s="1"/>
      <c r="W30" s="1"/>
      <c r="X30" s="5"/>
    </row>
    <row r="31" spans="2:24" ht="15.6" customHeight="1" x14ac:dyDescent="0.15">
      <c r="C31" s="4"/>
      <c r="N31" s="4"/>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0"/>
  <dataValidations count="2">
    <dataValidation type="list" allowBlank="1" showInputMessage="1" showErrorMessage="1" sqref="E8 E19 P8 P19" xr:uid="{50B96555-83F5-4517-AD38-AA1B937DC2E7}">
      <formula1>INDIRECT(E7)</formula1>
    </dataValidation>
    <dataValidation type="list" allowBlank="1" showInputMessage="1" showErrorMessage="1" sqref="E7 E18 P7 P18 E9:E12 E20:E23 P9:P12 P20:P23" xr:uid="{44B09B6B-9DA2-4FA4-81B7-6B7188FC14AB}">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80A3B-21EE-4032-A611-81B36A771D5B}">
  <dimension ref="B1:Z59"/>
  <sheetViews>
    <sheetView showGridLines="0" showZeros="0" view="pageBreakPreview" zoomScale="85" zoomScaleNormal="85" zoomScaleSheetLayoutView="85" workbookViewId="0">
      <selection activeCell="D44" sqref="D44"/>
    </sheetView>
  </sheetViews>
  <sheetFormatPr defaultColWidth="7.625" defaultRowHeight="27.95" customHeight="1" x14ac:dyDescent="0.15"/>
  <cols>
    <col min="1" max="1" width="7" style="2" customWidth="1"/>
    <col min="2" max="2" width="7.375" style="2" customWidth="1"/>
    <col min="3" max="3" width="5.875" style="2" customWidth="1"/>
    <col min="4" max="6" width="6.875" style="2" customWidth="1"/>
    <col min="7" max="8" width="5.875" style="2" customWidth="1"/>
    <col min="9" max="9" width="8.875" style="2" customWidth="1"/>
    <col min="10" max="10" width="7.375" style="2" customWidth="1"/>
    <col min="11" max="11" width="5.875" style="2" customWidth="1"/>
    <col min="12" max="14" width="6.75" style="2" customWidth="1"/>
    <col min="15" max="16" width="5.875" style="2" customWidth="1"/>
    <col min="17" max="17" width="8.875" style="2" customWidth="1"/>
    <col min="18" max="18" width="7.375" style="2" customWidth="1"/>
    <col min="19" max="19" width="5.875" style="2" customWidth="1"/>
    <col min="20" max="22" width="6.75" style="2" customWidth="1"/>
    <col min="23" max="24" width="5.875" style="2" customWidth="1"/>
    <col min="25" max="25" width="8.875" style="2" customWidth="1"/>
    <col min="26" max="16384" width="7.625" style="2"/>
  </cols>
  <sheetData>
    <row r="1" spans="2:25" ht="9" customHeight="1" x14ac:dyDescent="0.15"/>
    <row r="2" spans="2:25" ht="18" customHeight="1" x14ac:dyDescent="0.15">
      <c r="B2" s="147" t="s">
        <v>441</v>
      </c>
    </row>
    <row r="3" spans="2:25" ht="25.15" customHeight="1" x14ac:dyDescent="0.15">
      <c r="B3" s="730" t="s">
        <v>7</v>
      </c>
      <c r="C3" s="730"/>
      <c r="D3" s="730"/>
      <c r="E3" s="731" t="s">
        <v>106</v>
      </c>
      <c r="F3" s="731"/>
      <c r="G3" s="731"/>
      <c r="H3" s="731"/>
      <c r="I3" s="724" t="s">
        <v>1</v>
      </c>
      <c r="J3" s="725"/>
      <c r="K3" s="726"/>
      <c r="L3" s="659" t="s">
        <v>108</v>
      </c>
      <c r="M3" s="660"/>
      <c r="N3" s="661"/>
      <c r="O3" s="732" t="s">
        <v>45</v>
      </c>
      <c r="P3" s="733"/>
      <c r="Q3" s="734"/>
      <c r="R3" s="738" t="s">
        <v>74</v>
      </c>
      <c r="S3" s="739"/>
      <c r="T3" s="740"/>
      <c r="U3" s="714" t="s">
        <v>442</v>
      </c>
      <c r="V3" s="715"/>
      <c r="W3" s="716">
        <v>45638</v>
      </c>
      <c r="X3" s="717"/>
      <c r="Y3" s="718"/>
    </row>
    <row r="4" spans="2:25" ht="25.15" customHeight="1" x14ac:dyDescent="0.15">
      <c r="B4" s="722" t="s">
        <v>2</v>
      </c>
      <c r="C4" s="722"/>
      <c r="D4" s="722"/>
      <c r="E4" s="723" t="s">
        <v>107</v>
      </c>
      <c r="F4" s="723"/>
      <c r="G4" s="723"/>
      <c r="H4" s="723"/>
      <c r="I4" s="724" t="s">
        <v>6</v>
      </c>
      <c r="J4" s="725"/>
      <c r="K4" s="726"/>
      <c r="L4" s="708" t="s">
        <v>109</v>
      </c>
      <c r="M4" s="709"/>
      <c r="N4" s="710"/>
      <c r="O4" s="735"/>
      <c r="P4" s="736"/>
      <c r="Q4" s="737"/>
      <c r="R4" s="727" t="s">
        <v>75</v>
      </c>
      <c r="S4" s="728"/>
      <c r="T4" s="729"/>
      <c r="U4" s="612"/>
      <c r="V4" s="613"/>
      <c r="W4" s="719"/>
      <c r="X4" s="720"/>
      <c r="Y4" s="721"/>
    </row>
    <row r="5" spans="2:25" ht="15" customHeight="1" x14ac:dyDescent="0.15">
      <c r="B5" s="724" t="s">
        <v>443</v>
      </c>
      <c r="C5" s="725"/>
      <c r="D5" s="726"/>
      <c r="E5" s="148" t="s">
        <v>76</v>
      </c>
      <c r="F5" s="724" t="s">
        <v>444</v>
      </c>
      <c r="G5" s="725"/>
      <c r="H5" s="726"/>
      <c r="I5" s="149">
        <v>1</v>
      </c>
      <c r="J5" s="724" t="s">
        <v>443</v>
      </c>
      <c r="K5" s="725"/>
      <c r="L5" s="726"/>
      <c r="M5" s="148" t="s">
        <v>69</v>
      </c>
      <c r="N5" s="724" t="s">
        <v>444</v>
      </c>
      <c r="O5" s="725"/>
      <c r="P5" s="726"/>
      <c r="Q5" s="149">
        <v>1</v>
      </c>
      <c r="R5" s="724" t="s">
        <v>443</v>
      </c>
      <c r="S5" s="725"/>
      <c r="T5" s="726"/>
      <c r="U5" s="148"/>
      <c r="V5" s="724" t="s">
        <v>444</v>
      </c>
      <c r="W5" s="725"/>
      <c r="X5" s="726"/>
      <c r="Y5" s="149"/>
    </row>
    <row r="6" spans="2:25" ht="15" customHeight="1" x14ac:dyDescent="0.15">
      <c r="B6" s="724" t="s">
        <v>445</v>
      </c>
      <c r="C6" s="725"/>
      <c r="D6" s="7" t="s">
        <v>446</v>
      </c>
      <c r="E6" s="741" t="s">
        <v>52</v>
      </c>
      <c r="F6" s="742"/>
      <c r="G6" s="742"/>
      <c r="H6" s="742"/>
      <c r="I6" s="743"/>
      <c r="J6" s="724" t="s">
        <v>445</v>
      </c>
      <c r="K6" s="725"/>
      <c r="L6" s="7" t="s">
        <v>446</v>
      </c>
      <c r="M6" s="741" t="s">
        <v>51</v>
      </c>
      <c r="N6" s="742"/>
      <c r="O6" s="742"/>
      <c r="P6" s="742"/>
      <c r="Q6" s="743"/>
      <c r="R6" s="724" t="s">
        <v>445</v>
      </c>
      <c r="S6" s="725"/>
      <c r="T6" s="7"/>
      <c r="U6" s="741"/>
      <c r="V6" s="742"/>
      <c r="W6" s="742"/>
      <c r="X6" s="742"/>
      <c r="Y6" s="743"/>
    </row>
    <row r="7" spans="2:25" ht="15" customHeight="1" x14ac:dyDescent="0.15">
      <c r="B7" s="724" t="s">
        <v>447</v>
      </c>
      <c r="C7" s="726"/>
      <c r="D7" s="659" t="s">
        <v>448</v>
      </c>
      <c r="E7" s="661"/>
      <c r="F7" s="724" t="s">
        <v>449</v>
      </c>
      <c r="G7" s="726"/>
      <c r="H7" s="593" t="s">
        <v>53</v>
      </c>
      <c r="I7" s="593"/>
      <c r="J7" s="724" t="s">
        <v>447</v>
      </c>
      <c r="K7" s="726"/>
      <c r="L7" s="659" t="s">
        <v>450</v>
      </c>
      <c r="M7" s="661"/>
      <c r="N7" s="724" t="s">
        <v>449</v>
      </c>
      <c r="O7" s="726"/>
      <c r="P7" s="593" t="s">
        <v>53</v>
      </c>
      <c r="Q7" s="593"/>
      <c r="R7" s="724" t="s">
        <v>447</v>
      </c>
      <c r="S7" s="726"/>
      <c r="T7" s="659"/>
      <c r="U7" s="661"/>
      <c r="V7" s="724" t="s">
        <v>449</v>
      </c>
      <c r="W7" s="726"/>
      <c r="X7" s="593"/>
      <c r="Y7" s="593"/>
    </row>
    <row r="8" spans="2:25" ht="15" customHeight="1" x14ac:dyDescent="0.15">
      <c r="B8" s="745" t="s">
        <v>451</v>
      </c>
      <c r="C8" s="745"/>
      <c r="D8" s="7" t="s">
        <v>452</v>
      </c>
      <c r="E8" s="150" t="s">
        <v>453</v>
      </c>
      <c r="F8" s="744" t="s">
        <v>454</v>
      </c>
      <c r="G8" s="744"/>
      <c r="H8" s="744"/>
      <c r="I8" s="744"/>
      <c r="J8" s="745" t="s">
        <v>451</v>
      </c>
      <c r="K8" s="745"/>
      <c r="L8" s="7" t="s">
        <v>452</v>
      </c>
      <c r="M8" s="150" t="s">
        <v>453</v>
      </c>
      <c r="N8" s="744" t="s">
        <v>455</v>
      </c>
      <c r="O8" s="744"/>
      <c r="P8" s="744"/>
      <c r="Q8" s="744"/>
      <c r="R8" s="745" t="s">
        <v>451</v>
      </c>
      <c r="S8" s="745"/>
      <c r="T8" s="7"/>
      <c r="U8" s="150" t="s">
        <v>453</v>
      </c>
      <c r="V8" s="744"/>
      <c r="W8" s="744"/>
      <c r="X8" s="744"/>
      <c r="Y8" s="744"/>
    </row>
    <row r="9" spans="2:25" s="5" customFormat="1" ht="14.1" customHeight="1" x14ac:dyDescent="0.15">
      <c r="B9" s="746"/>
      <c r="C9" s="746"/>
      <c r="D9" s="746"/>
      <c r="E9" s="746"/>
      <c r="F9" s="746"/>
      <c r="G9" s="746"/>
      <c r="H9" s="746"/>
      <c r="I9" s="746"/>
      <c r="J9" s="748"/>
      <c r="K9" s="748"/>
      <c r="L9" s="748"/>
      <c r="M9" s="748"/>
      <c r="N9" s="748"/>
      <c r="O9" s="748"/>
      <c r="P9" s="748"/>
      <c r="Q9" s="748"/>
      <c r="R9" s="749"/>
      <c r="S9" s="749"/>
      <c r="T9" s="749"/>
      <c r="U9" s="749"/>
      <c r="V9" s="749"/>
      <c r="W9" s="749"/>
      <c r="X9" s="749"/>
      <c r="Y9" s="750"/>
    </row>
    <row r="10" spans="2:25" s="5" customFormat="1" ht="14.1" customHeight="1" x14ac:dyDescent="0.15">
      <c r="B10" s="747"/>
      <c r="C10" s="747"/>
      <c r="D10" s="747"/>
      <c r="E10" s="747"/>
      <c r="F10" s="747"/>
      <c r="G10" s="747"/>
      <c r="H10" s="747"/>
      <c r="I10" s="747"/>
      <c r="J10" s="748"/>
      <c r="K10" s="748"/>
      <c r="L10" s="748"/>
      <c r="M10" s="748"/>
      <c r="N10" s="748"/>
      <c r="O10" s="748"/>
      <c r="P10" s="748"/>
      <c r="Q10" s="748"/>
      <c r="R10" s="749"/>
      <c r="S10" s="749"/>
      <c r="T10" s="749"/>
      <c r="U10" s="749"/>
      <c r="V10" s="749"/>
      <c r="W10" s="749"/>
      <c r="X10" s="749"/>
      <c r="Y10" s="750"/>
    </row>
    <row r="11" spans="2:25" s="5" customFormat="1" ht="14.1" customHeight="1" x14ac:dyDescent="0.15">
      <c r="B11" s="747"/>
      <c r="C11" s="747"/>
      <c r="D11" s="747"/>
      <c r="E11" s="747"/>
      <c r="F11" s="747"/>
      <c r="G11" s="747"/>
      <c r="H11" s="747"/>
      <c r="I11" s="747"/>
      <c r="J11" s="748"/>
      <c r="K11" s="748"/>
      <c r="L11" s="748"/>
      <c r="M11" s="748"/>
      <c r="N11" s="748"/>
      <c r="O11" s="748"/>
      <c r="P11" s="748"/>
      <c r="Q11" s="748"/>
      <c r="R11" s="749"/>
      <c r="S11" s="749"/>
      <c r="T11" s="749"/>
      <c r="U11" s="749"/>
      <c r="V11" s="749"/>
      <c r="W11" s="749"/>
      <c r="X11" s="749"/>
      <c r="Y11" s="750"/>
    </row>
    <row r="12" spans="2:25" s="5" customFormat="1" ht="14.1" customHeight="1" x14ac:dyDescent="0.15">
      <c r="B12" s="747"/>
      <c r="C12" s="747"/>
      <c r="D12" s="747"/>
      <c r="E12" s="747"/>
      <c r="F12" s="747"/>
      <c r="G12" s="747"/>
      <c r="H12" s="747"/>
      <c r="I12" s="747"/>
      <c r="J12" s="748"/>
      <c r="K12" s="748"/>
      <c r="L12" s="748"/>
      <c r="M12" s="748"/>
      <c r="N12" s="748"/>
      <c r="O12" s="748"/>
      <c r="P12" s="748"/>
      <c r="Q12" s="748"/>
      <c r="R12" s="749"/>
      <c r="S12" s="749"/>
      <c r="T12" s="749"/>
      <c r="U12" s="749"/>
      <c r="V12" s="749"/>
      <c r="W12" s="749"/>
      <c r="X12" s="749"/>
      <c r="Y12" s="750"/>
    </row>
    <row r="13" spans="2:25" s="5" customFormat="1" ht="14.1" customHeight="1" x14ac:dyDescent="0.15">
      <c r="B13" s="747"/>
      <c r="C13" s="747"/>
      <c r="D13" s="747"/>
      <c r="E13" s="747"/>
      <c r="F13" s="747"/>
      <c r="G13" s="747"/>
      <c r="H13" s="747"/>
      <c r="I13" s="747"/>
      <c r="J13" s="748"/>
      <c r="K13" s="748"/>
      <c r="L13" s="748"/>
      <c r="M13" s="748"/>
      <c r="N13" s="748"/>
      <c r="O13" s="748"/>
      <c r="P13" s="748"/>
      <c r="Q13" s="748"/>
      <c r="R13" s="749"/>
      <c r="S13" s="749"/>
      <c r="T13" s="749"/>
      <c r="U13" s="749"/>
      <c r="V13" s="749"/>
      <c r="W13" s="749"/>
      <c r="X13" s="749"/>
      <c r="Y13" s="750"/>
    </row>
    <row r="14" spans="2:25" s="5" customFormat="1" ht="14.1" customHeight="1" x14ac:dyDescent="0.15">
      <c r="B14" s="747"/>
      <c r="C14" s="747"/>
      <c r="D14" s="747"/>
      <c r="E14" s="747"/>
      <c r="F14" s="747"/>
      <c r="G14" s="747"/>
      <c r="H14" s="747"/>
      <c r="I14" s="747"/>
      <c r="J14" s="748"/>
      <c r="K14" s="748"/>
      <c r="L14" s="748"/>
      <c r="M14" s="748"/>
      <c r="N14" s="748"/>
      <c r="O14" s="748"/>
      <c r="P14" s="748"/>
      <c r="Q14" s="748"/>
      <c r="R14" s="749"/>
      <c r="S14" s="749"/>
      <c r="T14" s="749"/>
      <c r="U14" s="749"/>
      <c r="V14" s="749"/>
      <c r="W14" s="749"/>
      <c r="X14" s="749"/>
      <c r="Y14" s="750"/>
    </row>
    <row r="15" spans="2:25" s="5" customFormat="1" ht="14.1" customHeight="1" x14ac:dyDescent="0.15">
      <c r="B15" s="747"/>
      <c r="C15" s="747"/>
      <c r="D15" s="747"/>
      <c r="E15" s="747"/>
      <c r="F15" s="747"/>
      <c r="G15" s="747"/>
      <c r="H15" s="747"/>
      <c r="I15" s="747"/>
      <c r="J15" s="748"/>
      <c r="K15" s="748"/>
      <c r="L15" s="748"/>
      <c r="M15" s="748"/>
      <c r="N15" s="748"/>
      <c r="O15" s="748"/>
      <c r="P15" s="748"/>
      <c r="Q15" s="748"/>
      <c r="R15" s="749"/>
      <c r="S15" s="749"/>
      <c r="T15" s="749"/>
      <c r="U15" s="749"/>
      <c r="V15" s="749"/>
      <c r="W15" s="749"/>
      <c r="X15" s="749"/>
      <c r="Y15" s="750"/>
    </row>
    <row r="16" spans="2:25" s="5" customFormat="1" ht="14.1" customHeight="1" x14ac:dyDescent="0.15">
      <c r="B16" s="747"/>
      <c r="C16" s="747"/>
      <c r="D16" s="747"/>
      <c r="E16" s="747"/>
      <c r="F16" s="747"/>
      <c r="G16" s="747"/>
      <c r="H16" s="747"/>
      <c r="I16" s="747"/>
      <c r="J16" s="748"/>
      <c r="K16" s="748"/>
      <c r="L16" s="748"/>
      <c r="M16" s="748"/>
      <c r="N16" s="748"/>
      <c r="O16" s="748"/>
      <c r="P16" s="748"/>
      <c r="Q16" s="748"/>
      <c r="R16" s="749"/>
      <c r="S16" s="749"/>
      <c r="T16" s="749"/>
      <c r="U16" s="749"/>
      <c r="V16" s="749"/>
      <c r="W16" s="749"/>
      <c r="X16" s="749"/>
      <c r="Y16" s="750"/>
    </row>
    <row r="17" spans="2:25" s="5" customFormat="1" ht="14.1" customHeight="1" x14ac:dyDescent="0.15">
      <c r="B17" s="747"/>
      <c r="C17" s="747"/>
      <c r="D17" s="747"/>
      <c r="E17" s="747"/>
      <c r="F17" s="747"/>
      <c r="G17" s="747"/>
      <c r="H17" s="747"/>
      <c r="I17" s="747"/>
      <c r="J17" s="748"/>
      <c r="K17" s="748"/>
      <c r="L17" s="748"/>
      <c r="M17" s="748"/>
      <c r="N17" s="748"/>
      <c r="O17" s="748"/>
      <c r="P17" s="748"/>
      <c r="Q17" s="748"/>
      <c r="R17" s="749"/>
      <c r="S17" s="749"/>
      <c r="T17" s="749"/>
      <c r="U17" s="749"/>
      <c r="V17" s="749"/>
      <c r="W17" s="749"/>
      <c r="X17" s="749"/>
      <c r="Y17" s="750"/>
    </row>
    <row r="18" spans="2:25" s="5" customFormat="1" ht="14.1" customHeight="1" x14ac:dyDescent="0.15">
      <c r="B18" s="747"/>
      <c r="C18" s="747"/>
      <c r="D18" s="747"/>
      <c r="E18" s="747"/>
      <c r="F18" s="747"/>
      <c r="G18" s="747"/>
      <c r="H18" s="747"/>
      <c r="I18" s="747"/>
      <c r="J18" s="748"/>
      <c r="K18" s="748"/>
      <c r="L18" s="748"/>
      <c r="M18" s="748"/>
      <c r="N18" s="748"/>
      <c r="O18" s="748"/>
      <c r="P18" s="748"/>
      <c r="Q18" s="748"/>
      <c r="R18" s="749"/>
      <c r="S18" s="749"/>
      <c r="T18" s="749"/>
      <c r="U18" s="749"/>
      <c r="V18" s="749"/>
      <c r="W18" s="749"/>
      <c r="X18" s="749"/>
      <c r="Y18" s="750"/>
    </row>
    <row r="19" spans="2:25" s="5" customFormat="1" ht="14.1" customHeight="1" x14ac:dyDescent="0.15">
      <c r="B19" s="747"/>
      <c r="C19" s="747"/>
      <c r="D19" s="747"/>
      <c r="E19" s="747"/>
      <c r="F19" s="747"/>
      <c r="G19" s="747"/>
      <c r="H19" s="747"/>
      <c r="I19" s="747"/>
      <c r="J19" s="748"/>
      <c r="K19" s="748"/>
      <c r="L19" s="748"/>
      <c r="M19" s="748"/>
      <c r="N19" s="748"/>
      <c r="O19" s="748"/>
      <c r="P19" s="748"/>
      <c r="Q19" s="748"/>
      <c r="R19" s="749"/>
      <c r="S19" s="749"/>
      <c r="T19" s="749"/>
      <c r="U19" s="749"/>
      <c r="V19" s="749"/>
      <c r="W19" s="749"/>
      <c r="X19" s="749"/>
      <c r="Y19" s="750"/>
    </row>
    <row r="20" spans="2:25" s="5" customFormat="1" ht="14.1" customHeight="1" x14ac:dyDescent="0.15">
      <c r="B20" s="747"/>
      <c r="C20" s="747"/>
      <c r="D20" s="747"/>
      <c r="E20" s="747"/>
      <c r="F20" s="747"/>
      <c r="G20" s="747"/>
      <c r="H20" s="747"/>
      <c r="I20" s="747"/>
      <c r="J20" s="748"/>
      <c r="K20" s="748"/>
      <c r="L20" s="748"/>
      <c r="M20" s="748"/>
      <c r="N20" s="748"/>
      <c r="O20" s="748"/>
      <c r="P20" s="748"/>
      <c r="Q20" s="748"/>
      <c r="R20" s="749"/>
      <c r="S20" s="749"/>
      <c r="T20" s="749"/>
      <c r="U20" s="749"/>
      <c r="V20" s="749"/>
      <c r="W20" s="749"/>
      <c r="X20" s="749"/>
      <c r="Y20" s="750"/>
    </row>
    <row r="21" spans="2:25" s="5" customFormat="1" ht="14.1" customHeight="1" x14ac:dyDescent="0.15">
      <c r="B21" s="747"/>
      <c r="C21" s="747"/>
      <c r="D21" s="747"/>
      <c r="E21" s="747"/>
      <c r="F21" s="747"/>
      <c r="G21" s="747"/>
      <c r="H21" s="747"/>
      <c r="I21" s="747"/>
      <c r="J21" s="748"/>
      <c r="K21" s="748"/>
      <c r="L21" s="748"/>
      <c r="M21" s="748"/>
      <c r="N21" s="748"/>
      <c r="O21" s="748"/>
      <c r="P21" s="748"/>
      <c r="Q21" s="748"/>
      <c r="R21" s="749"/>
      <c r="S21" s="749"/>
      <c r="T21" s="749"/>
      <c r="U21" s="749"/>
      <c r="V21" s="749"/>
      <c r="W21" s="749"/>
      <c r="X21" s="749"/>
      <c r="Y21" s="750"/>
    </row>
    <row r="22" spans="2:25" ht="15" customHeight="1" x14ac:dyDescent="0.15">
      <c r="B22" s="724" t="s">
        <v>443</v>
      </c>
      <c r="C22" s="725"/>
      <c r="D22" s="726"/>
      <c r="E22" s="148"/>
      <c r="F22" s="724" t="s">
        <v>444</v>
      </c>
      <c r="G22" s="725"/>
      <c r="H22" s="726"/>
      <c r="I22" s="149"/>
      <c r="J22" s="724" t="s">
        <v>443</v>
      </c>
      <c r="K22" s="725"/>
      <c r="L22" s="726"/>
      <c r="M22" s="148"/>
      <c r="N22" s="724" t="s">
        <v>444</v>
      </c>
      <c r="O22" s="725"/>
      <c r="P22" s="726"/>
      <c r="Q22" s="149"/>
      <c r="R22" s="724" t="s">
        <v>443</v>
      </c>
      <c r="S22" s="725"/>
      <c r="T22" s="726"/>
      <c r="U22" s="148"/>
      <c r="V22" s="724" t="s">
        <v>444</v>
      </c>
      <c r="W22" s="725"/>
      <c r="X22" s="726"/>
      <c r="Y22" s="149"/>
    </row>
    <row r="23" spans="2:25" ht="15" customHeight="1" x14ac:dyDescent="0.15">
      <c r="B23" s="724" t="s">
        <v>445</v>
      </c>
      <c r="C23" s="725"/>
      <c r="D23" s="7"/>
      <c r="E23" s="741"/>
      <c r="F23" s="742"/>
      <c r="G23" s="742"/>
      <c r="H23" s="742"/>
      <c r="I23" s="743"/>
      <c r="J23" s="724" t="s">
        <v>445</v>
      </c>
      <c r="K23" s="725"/>
      <c r="L23" s="7"/>
      <c r="M23" s="741"/>
      <c r="N23" s="742"/>
      <c r="O23" s="742"/>
      <c r="P23" s="742"/>
      <c r="Q23" s="743"/>
      <c r="R23" s="724" t="s">
        <v>445</v>
      </c>
      <c r="S23" s="725"/>
      <c r="T23" s="7"/>
      <c r="U23" s="741"/>
      <c r="V23" s="742"/>
      <c r="W23" s="742"/>
      <c r="X23" s="742"/>
      <c r="Y23" s="743"/>
    </row>
    <row r="24" spans="2:25" ht="15" customHeight="1" x14ac:dyDescent="0.15">
      <c r="B24" s="724" t="s">
        <v>447</v>
      </c>
      <c r="C24" s="726"/>
      <c r="D24" s="659"/>
      <c r="E24" s="661"/>
      <c r="F24" s="724" t="s">
        <v>449</v>
      </c>
      <c r="G24" s="726"/>
      <c r="H24" s="593"/>
      <c r="I24" s="593"/>
      <c r="J24" s="724" t="s">
        <v>447</v>
      </c>
      <c r="K24" s="726"/>
      <c r="L24" s="659"/>
      <c r="M24" s="661"/>
      <c r="N24" s="724" t="s">
        <v>449</v>
      </c>
      <c r="O24" s="726"/>
      <c r="P24" s="593"/>
      <c r="Q24" s="593"/>
      <c r="R24" s="724" t="s">
        <v>447</v>
      </c>
      <c r="S24" s="726"/>
      <c r="T24" s="659"/>
      <c r="U24" s="661"/>
      <c r="V24" s="724" t="s">
        <v>449</v>
      </c>
      <c r="W24" s="726"/>
      <c r="X24" s="593"/>
      <c r="Y24" s="593"/>
    </row>
    <row r="25" spans="2:25" ht="15" customHeight="1" x14ac:dyDescent="0.15">
      <c r="B25" s="745" t="s">
        <v>451</v>
      </c>
      <c r="C25" s="745"/>
      <c r="D25" s="7"/>
      <c r="E25" s="150" t="s">
        <v>453</v>
      </c>
      <c r="F25" s="744"/>
      <c r="G25" s="744"/>
      <c r="H25" s="744"/>
      <c r="I25" s="744"/>
      <c r="J25" s="745" t="s">
        <v>451</v>
      </c>
      <c r="K25" s="745"/>
      <c r="L25" s="7"/>
      <c r="M25" s="150" t="s">
        <v>453</v>
      </c>
      <c r="N25" s="744"/>
      <c r="O25" s="744"/>
      <c r="P25" s="744"/>
      <c r="Q25" s="744"/>
      <c r="R25" s="745" t="s">
        <v>451</v>
      </c>
      <c r="S25" s="745"/>
      <c r="T25" s="7"/>
      <c r="U25" s="150" t="s">
        <v>453</v>
      </c>
      <c r="V25" s="744"/>
      <c r="W25" s="744"/>
      <c r="X25" s="744"/>
      <c r="Y25" s="744"/>
    </row>
    <row r="26" spans="2:25" s="5" customFormat="1" ht="14.1" customHeight="1" x14ac:dyDescent="0.15">
      <c r="B26" s="746"/>
      <c r="C26" s="746"/>
      <c r="D26" s="746"/>
      <c r="E26" s="746"/>
      <c r="F26" s="746"/>
      <c r="G26" s="746"/>
      <c r="H26" s="746"/>
      <c r="I26" s="746"/>
      <c r="J26" s="748"/>
      <c r="K26" s="748"/>
      <c r="L26" s="748"/>
      <c r="M26" s="748"/>
      <c r="N26" s="748"/>
      <c r="O26" s="748"/>
      <c r="P26" s="748"/>
      <c r="Q26" s="748"/>
      <c r="R26" s="751"/>
      <c r="S26" s="752"/>
      <c r="T26" s="752"/>
      <c r="U26" s="752"/>
      <c r="V26" s="752"/>
      <c r="W26" s="752"/>
      <c r="X26" s="752"/>
      <c r="Y26" s="753"/>
    </row>
    <row r="27" spans="2:25" s="5" customFormat="1" ht="14.1" customHeight="1" x14ac:dyDescent="0.15">
      <c r="B27" s="747"/>
      <c r="C27" s="747"/>
      <c r="D27" s="747"/>
      <c r="E27" s="747"/>
      <c r="F27" s="747"/>
      <c r="G27" s="747"/>
      <c r="H27" s="747"/>
      <c r="I27" s="747"/>
      <c r="J27" s="748"/>
      <c r="K27" s="748"/>
      <c r="L27" s="748"/>
      <c r="M27" s="748"/>
      <c r="N27" s="748"/>
      <c r="O27" s="748"/>
      <c r="P27" s="748"/>
      <c r="Q27" s="748"/>
      <c r="R27" s="754"/>
      <c r="S27" s="749"/>
      <c r="T27" s="749"/>
      <c r="U27" s="749"/>
      <c r="V27" s="749"/>
      <c r="W27" s="749"/>
      <c r="X27" s="749"/>
      <c r="Y27" s="750"/>
    </row>
    <row r="28" spans="2:25" s="5" customFormat="1" ht="14.1" customHeight="1" x14ac:dyDescent="0.15">
      <c r="B28" s="747"/>
      <c r="C28" s="747"/>
      <c r="D28" s="747"/>
      <c r="E28" s="747"/>
      <c r="F28" s="747"/>
      <c r="G28" s="747"/>
      <c r="H28" s="747"/>
      <c r="I28" s="747"/>
      <c r="J28" s="748"/>
      <c r="K28" s="748"/>
      <c r="L28" s="748"/>
      <c r="M28" s="748"/>
      <c r="N28" s="748"/>
      <c r="O28" s="748"/>
      <c r="P28" s="748"/>
      <c r="Q28" s="748"/>
      <c r="R28" s="754"/>
      <c r="S28" s="749"/>
      <c r="T28" s="749"/>
      <c r="U28" s="749"/>
      <c r="V28" s="749"/>
      <c r="W28" s="749"/>
      <c r="X28" s="749"/>
      <c r="Y28" s="750"/>
    </row>
    <row r="29" spans="2:25" s="5" customFormat="1" ht="14.1" customHeight="1" x14ac:dyDescent="0.15">
      <c r="B29" s="747"/>
      <c r="C29" s="747"/>
      <c r="D29" s="747"/>
      <c r="E29" s="747"/>
      <c r="F29" s="747"/>
      <c r="G29" s="747"/>
      <c r="H29" s="747"/>
      <c r="I29" s="747"/>
      <c r="J29" s="748"/>
      <c r="K29" s="748"/>
      <c r="L29" s="748"/>
      <c r="M29" s="748"/>
      <c r="N29" s="748"/>
      <c r="O29" s="748"/>
      <c r="P29" s="748"/>
      <c r="Q29" s="748"/>
      <c r="R29" s="754"/>
      <c r="S29" s="749"/>
      <c r="T29" s="749"/>
      <c r="U29" s="749"/>
      <c r="V29" s="749"/>
      <c r="W29" s="749"/>
      <c r="X29" s="749"/>
      <c r="Y29" s="750"/>
    </row>
    <row r="30" spans="2:25" s="5" customFormat="1" ht="14.1" customHeight="1" x14ac:dyDescent="0.15">
      <c r="B30" s="747"/>
      <c r="C30" s="747"/>
      <c r="D30" s="747"/>
      <c r="E30" s="747"/>
      <c r="F30" s="747"/>
      <c r="G30" s="747"/>
      <c r="H30" s="747"/>
      <c r="I30" s="747"/>
      <c r="J30" s="748"/>
      <c r="K30" s="748"/>
      <c r="L30" s="748"/>
      <c r="M30" s="748"/>
      <c r="N30" s="748"/>
      <c r="O30" s="748"/>
      <c r="P30" s="748"/>
      <c r="Q30" s="748"/>
      <c r="R30" s="754"/>
      <c r="S30" s="749"/>
      <c r="T30" s="749"/>
      <c r="U30" s="749"/>
      <c r="V30" s="749"/>
      <c r="W30" s="749"/>
      <c r="X30" s="749"/>
      <c r="Y30" s="750"/>
    </row>
    <row r="31" spans="2:25" s="5" customFormat="1" ht="14.1" customHeight="1" x14ac:dyDescent="0.15">
      <c r="B31" s="747"/>
      <c r="C31" s="747"/>
      <c r="D31" s="747"/>
      <c r="E31" s="747"/>
      <c r="F31" s="747"/>
      <c r="G31" s="747"/>
      <c r="H31" s="747"/>
      <c r="I31" s="747"/>
      <c r="J31" s="748"/>
      <c r="K31" s="748"/>
      <c r="L31" s="748"/>
      <c r="M31" s="748"/>
      <c r="N31" s="748"/>
      <c r="O31" s="748"/>
      <c r="P31" s="748"/>
      <c r="Q31" s="748"/>
      <c r="R31" s="754"/>
      <c r="S31" s="749"/>
      <c r="T31" s="749"/>
      <c r="U31" s="749"/>
      <c r="V31" s="749"/>
      <c r="W31" s="749"/>
      <c r="X31" s="749"/>
      <c r="Y31" s="750"/>
    </row>
    <row r="32" spans="2:25" s="5" customFormat="1" ht="14.1" customHeight="1" x14ac:dyDescent="0.15">
      <c r="B32" s="747"/>
      <c r="C32" s="747"/>
      <c r="D32" s="747"/>
      <c r="E32" s="747"/>
      <c r="F32" s="747"/>
      <c r="G32" s="747"/>
      <c r="H32" s="747"/>
      <c r="I32" s="747"/>
      <c r="J32" s="748"/>
      <c r="K32" s="748"/>
      <c r="L32" s="748"/>
      <c r="M32" s="748"/>
      <c r="N32" s="748"/>
      <c r="O32" s="748"/>
      <c r="P32" s="748"/>
      <c r="Q32" s="748"/>
      <c r="R32" s="754"/>
      <c r="S32" s="749"/>
      <c r="T32" s="749"/>
      <c r="U32" s="749"/>
      <c r="V32" s="749"/>
      <c r="W32" s="749"/>
      <c r="X32" s="749"/>
      <c r="Y32" s="750"/>
    </row>
    <row r="33" spans="2:25" s="5" customFormat="1" ht="14.1" customHeight="1" x14ac:dyDescent="0.15">
      <c r="B33" s="747"/>
      <c r="C33" s="747"/>
      <c r="D33" s="747"/>
      <c r="E33" s="747"/>
      <c r="F33" s="747"/>
      <c r="G33" s="747"/>
      <c r="H33" s="747"/>
      <c r="I33" s="747"/>
      <c r="J33" s="748"/>
      <c r="K33" s="748"/>
      <c r="L33" s="748"/>
      <c r="M33" s="748"/>
      <c r="N33" s="748"/>
      <c r="O33" s="748"/>
      <c r="P33" s="748"/>
      <c r="Q33" s="748"/>
      <c r="R33" s="754"/>
      <c r="S33" s="749"/>
      <c r="T33" s="749"/>
      <c r="U33" s="749"/>
      <c r="V33" s="749"/>
      <c r="W33" s="749"/>
      <c r="X33" s="749"/>
      <c r="Y33" s="750"/>
    </row>
    <row r="34" spans="2:25" s="5" customFormat="1" ht="14.1" customHeight="1" x14ac:dyDescent="0.15">
      <c r="B34" s="747"/>
      <c r="C34" s="747"/>
      <c r="D34" s="747"/>
      <c r="E34" s="747"/>
      <c r="F34" s="747"/>
      <c r="G34" s="747"/>
      <c r="H34" s="747"/>
      <c r="I34" s="747"/>
      <c r="J34" s="748"/>
      <c r="K34" s="748"/>
      <c r="L34" s="748"/>
      <c r="M34" s="748"/>
      <c r="N34" s="748"/>
      <c r="O34" s="748"/>
      <c r="P34" s="748"/>
      <c r="Q34" s="748"/>
      <c r="R34" s="754"/>
      <c r="S34" s="749"/>
      <c r="T34" s="749"/>
      <c r="U34" s="749"/>
      <c r="V34" s="749"/>
      <c r="W34" s="749"/>
      <c r="X34" s="749"/>
      <c r="Y34" s="750"/>
    </row>
    <row r="35" spans="2:25" s="5" customFormat="1" ht="14.1" customHeight="1" x14ac:dyDescent="0.15">
      <c r="B35" s="747"/>
      <c r="C35" s="747"/>
      <c r="D35" s="747"/>
      <c r="E35" s="747"/>
      <c r="F35" s="747"/>
      <c r="G35" s="747"/>
      <c r="H35" s="747"/>
      <c r="I35" s="747"/>
      <c r="J35" s="748"/>
      <c r="K35" s="748"/>
      <c r="L35" s="748"/>
      <c r="M35" s="748"/>
      <c r="N35" s="748"/>
      <c r="O35" s="748"/>
      <c r="P35" s="748"/>
      <c r="Q35" s="748"/>
      <c r="R35" s="754"/>
      <c r="S35" s="749"/>
      <c r="T35" s="749"/>
      <c r="U35" s="749"/>
      <c r="V35" s="749"/>
      <c r="W35" s="749"/>
      <c r="X35" s="749"/>
      <c r="Y35" s="750"/>
    </row>
    <row r="36" spans="2:25" s="5" customFormat="1" ht="14.1" customHeight="1" x14ac:dyDescent="0.15">
      <c r="B36" s="747"/>
      <c r="C36" s="747"/>
      <c r="D36" s="747"/>
      <c r="E36" s="747"/>
      <c r="F36" s="747"/>
      <c r="G36" s="747"/>
      <c r="H36" s="747"/>
      <c r="I36" s="747"/>
      <c r="J36" s="748"/>
      <c r="K36" s="748"/>
      <c r="L36" s="748"/>
      <c r="M36" s="748"/>
      <c r="N36" s="748"/>
      <c r="O36" s="748"/>
      <c r="P36" s="748"/>
      <c r="Q36" s="748"/>
      <c r="R36" s="754"/>
      <c r="S36" s="749"/>
      <c r="T36" s="749"/>
      <c r="U36" s="749"/>
      <c r="V36" s="749"/>
      <c r="W36" s="749"/>
      <c r="X36" s="749"/>
      <c r="Y36" s="750"/>
    </row>
    <row r="37" spans="2:25" s="5" customFormat="1" ht="14.1" customHeight="1" x14ac:dyDescent="0.15">
      <c r="B37" s="747"/>
      <c r="C37" s="747"/>
      <c r="D37" s="747"/>
      <c r="E37" s="747"/>
      <c r="F37" s="747"/>
      <c r="G37" s="747"/>
      <c r="H37" s="747"/>
      <c r="I37" s="747"/>
      <c r="J37" s="748"/>
      <c r="K37" s="748"/>
      <c r="L37" s="748"/>
      <c r="M37" s="748"/>
      <c r="N37" s="748"/>
      <c r="O37" s="748"/>
      <c r="P37" s="748"/>
      <c r="Q37" s="748"/>
      <c r="R37" s="754"/>
      <c r="S37" s="749"/>
      <c r="T37" s="749"/>
      <c r="U37" s="749"/>
      <c r="V37" s="749"/>
      <c r="W37" s="749"/>
      <c r="X37" s="749"/>
      <c r="Y37" s="750"/>
    </row>
    <row r="38" spans="2:25" s="5" customFormat="1" ht="14.1" customHeight="1" x14ac:dyDescent="0.15">
      <c r="B38" s="747"/>
      <c r="C38" s="747"/>
      <c r="D38" s="747"/>
      <c r="E38" s="747"/>
      <c r="F38" s="747"/>
      <c r="G38" s="747"/>
      <c r="H38" s="747"/>
      <c r="I38" s="747"/>
      <c r="J38" s="748"/>
      <c r="K38" s="748"/>
      <c r="L38" s="748"/>
      <c r="M38" s="748"/>
      <c r="N38" s="748"/>
      <c r="O38" s="748"/>
      <c r="P38" s="748"/>
      <c r="Q38" s="748"/>
      <c r="R38" s="755"/>
      <c r="S38" s="756"/>
      <c r="T38" s="756"/>
      <c r="U38" s="756"/>
      <c r="V38" s="756"/>
      <c r="W38" s="756"/>
      <c r="X38" s="756"/>
      <c r="Y38" s="757"/>
    </row>
    <row r="39" spans="2:25" ht="15" customHeight="1" x14ac:dyDescent="0.15">
      <c r="B39" s="152"/>
      <c r="C39" s="153" t="s">
        <v>456</v>
      </c>
      <c r="D39" s="5"/>
      <c r="E39" s="152"/>
      <c r="F39" s="152"/>
      <c r="G39" s="152"/>
      <c r="H39" s="152"/>
      <c r="I39" s="152"/>
      <c r="J39" s="3"/>
      <c r="K39" s="3"/>
      <c r="L39" s="3"/>
      <c r="M39" s="3"/>
      <c r="N39" s="3"/>
      <c r="O39" s="3"/>
      <c r="P39" s="3"/>
      <c r="Q39" s="3"/>
      <c r="R39" s="151"/>
      <c r="S39" s="151"/>
      <c r="T39" s="151"/>
      <c r="U39" s="151"/>
      <c r="V39" s="151"/>
      <c r="W39" s="151"/>
      <c r="X39" s="151"/>
      <c r="Y39" s="151"/>
    </row>
    <row r="40" spans="2:25" ht="15" customHeight="1" x14ac:dyDescent="0.15">
      <c r="B40" s="3"/>
      <c r="C40" s="6" t="s">
        <v>457</v>
      </c>
      <c r="D40" s="5"/>
      <c r="E40" s="5"/>
      <c r="F40" s="5"/>
      <c r="G40" s="5"/>
      <c r="H40" s="5"/>
      <c r="I40" s="5"/>
      <c r="J40" s="5"/>
      <c r="K40" s="5"/>
      <c r="L40" s="5"/>
      <c r="M40" s="5"/>
      <c r="N40" s="5"/>
      <c r="O40" s="3"/>
      <c r="P40" s="6"/>
      <c r="Q40" s="5"/>
      <c r="R40" s="5"/>
      <c r="S40" s="5"/>
      <c r="T40" s="5"/>
      <c r="U40" s="5"/>
      <c r="V40" s="5"/>
      <c r="W40" s="5"/>
      <c r="X40" s="5"/>
      <c r="Y40" s="5"/>
    </row>
    <row r="41" spans="2:25" ht="15" customHeight="1" x14ac:dyDescent="0.15">
      <c r="C41" s="6" t="s">
        <v>458</v>
      </c>
      <c r="E41" s="6"/>
      <c r="F41" s="3"/>
      <c r="G41" s="5"/>
      <c r="H41" s="5"/>
      <c r="I41" s="5"/>
      <c r="J41" s="5"/>
      <c r="K41" s="5"/>
      <c r="L41" s="4"/>
      <c r="M41" s="5"/>
      <c r="N41" s="5"/>
      <c r="O41" s="5"/>
      <c r="P41" s="3"/>
      <c r="Q41" s="6"/>
      <c r="R41" s="3"/>
      <c r="S41" s="5"/>
      <c r="T41" s="5"/>
      <c r="U41" s="5"/>
      <c r="V41" s="5"/>
      <c r="W41" s="5"/>
      <c r="X41" s="5"/>
      <c r="Y41" s="5"/>
    </row>
    <row r="42" spans="2:25" ht="15" customHeight="1" x14ac:dyDescent="0.15">
      <c r="D42" s="3"/>
      <c r="E42" s="6"/>
      <c r="F42" s="5"/>
      <c r="G42" s="5"/>
      <c r="H42" s="5"/>
      <c r="I42" s="5"/>
      <c r="J42" s="5"/>
      <c r="K42" s="5"/>
      <c r="L42" s="5"/>
      <c r="M42" s="5"/>
      <c r="N42" s="5"/>
      <c r="O42" s="5"/>
      <c r="P42" s="3"/>
      <c r="Q42" s="6"/>
      <c r="R42" s="5"/>
      <c r="S42" s="5"/>
      <c r="T42" s="5"/>
      <c r="U42" s="5"/>
      <c r="V42" s="5"/>
      <c r="W42" s="5"/>
      <c r="X42" s="5"/>
      <c r="Y42" s="5"/>
    </row>
    <row r="43" spans="2:25" s="5" customFormat="1" ht="14.1" customHeight="1" x14ac:dyDescent="0.15">
      <c r="B43" s="2"/>
      <c r="C43" s="2"/>
      <c r="D43" s="2"/>
      <c r="E43" s="2"/>
      <c r="F43" s="2"/>
      <c r="G43" s="2"/>
      <c r="H43" s="2"/>
      <c r="I43" s="2"/>
      <c r="J43" s="2"/>
      <c r="K43" s="2"/>
      <c r="L43" s="2"/>
      <c r="M43" s="2"/>
      <c r="N43" s="2"/>
      <c r="O43" s="2"/>
      <c r="P43" s="2"/>
      <c r="Q43" s="2"/>
      <c r="R43" s="2"/>
      <c r="S43" s="2"/>
      <c r="T43" s="2"/>
      <c r="U43" s="2"/>
      <c r="V43" s="2"/>
      <c r="W43" s="2"/>
      <c r="X43" s="2"/>
      <c r="Y43" s="2"/>
    </row>
    <row r="44" spans="2:25" s="5" customFormat="1" ht="14.1" customHeight="1" x14ac:dyDescent="0.15">
      <c r="B44" s="2"/>
      <c r="C44" s="2"/>
      <c r="D44" s="2"/>
      <c r="E44" s="2"/>
      <c r="F44" s="2"/>
      <c r="G44" s="2"/>
      <c r="H44" s="2"/>
      <c r="I44" s="2"/>
      <c r="J44" s="2"/>
      <c r="K44" s="2"/>
      <c r="L44" s="2"/>
      <c r="M44" s="2"/>
      <c r="N44" s="2"/>
      <c r="O44" s="2"/>
      <c r="P44" s="2"/>
      <c r="Q44" s="2"/>
      <c r="R44" s="2"/>
      <c r="S44" s="2"/>
      <c r="T44" s="2"/>
      <c r="U44" s="2"/>
      <c r="V44" s="2"/>
      <c r="W44" s="2"/>
      <c r="X44" s="2"/>
      <c r="Y44" s="2"/>
    </row>
    <row r="45" spans="2:25" s="5" customFormat="1" ht="14.1" customHeight="1" x14ac:dyDescent="0.15">
      <c r="B45" s="2"/>
      <c r="C45" s="2"/>
      <c r="D45" s="2"/>
      <c r="E45" s="2"/>
      <c r="F45" s="2"/>
      <c r="G45" s="2"/>
      <c r="H45" s="2"/>
      <c r="I45" s="2"/>
      <c r="J45" s="2"/>
      <c r="K45" s="2"/>
      <c r="L45" s="2"/>
      <c r="M45" s="2"/>
      <c r="N45" s="2"/>
      <c r="O45" s="2"/>
      <c r="P45" s="2"/>
      <c r="Q45" s="2"/>
      <c r="R45" s="2"/>
      <c r="S45" s="2"/>
      <c r="T45" s="2"/>
      <c r="U45" s="2"/>
      <c r="V45" s="2"/>
      <c r="W45" s="2"/>
      <c r="X45" s="2"/>
      <c r="Y45" s="2"/>
    </row>
    <row r="46" spans="2:25" s="5" customFormat="1" ht="14.1" customHeight="1" x14ac:dyDescent="0.15">
      <c r="B46" s="2"/>
      <c r="C46" s="2"/>
      <c r="D46" s="2"/>
      <c r="E46" s="2"/>
      <c r="F46" s="2"/>
      <c r="G46" s="2"/>
      <c r="H46" s="2"/>
      <c r="I46" s="2"/>
      <c r="J46" s="2"/>
      <c r="K46" s="2"/>
      <c r="L46" s="2"/>
      <c r="M46" s="2"/>
      <c r="N46" s="2"/>
      <c r="O46" s="2"/>
      <c r="P46" s="2"/>
      <c r="Q46" s="2"/>
      <c r="R46" s="2"/>
      <c r="S46" s="2"/>
      <c r="T46" s="2"/>
      <c r="U46" s="2"/>
      <c r="V46" s="2"/>
      <c r="W46" s="2"/>
      <c r="X46" s="2"/>
      <c r="Y46" s="2"/>
    </row>
    <row r="47" spans="2:25" s="5" customFormat="1" ht="14.1" customHeight="1" x14ac:dyDescent="0.15">
      <c r="B47" s="2"/>
      <c r="C47" s="2"/>
      <c r="D47" s="2"/>
      <c r="E47" s="2"/>
      <c r="F47" s="2"/>
      <c r="G47" s="2"/>
      <c r="H47" s="2"/>
      <c r="I47" s="2"/>
      <c r="J47" s="2"/>
      <c r="K47" s="2"/>
      <c r="L47" s="2"/>
      <c r="M47" s="2"/>
      <c r="N47" s="2"/>
      <c r="O47" s="2"/>
      <c r="P47" s="2"/>
      <c r="Q47" s="2"/>
      <c r="R47" s="2"/>
      <c r="S47" s="2"/>
      <c r="T47" s="2"/>
      <c r="U47" s="2"/>
      <c r="V47" s="2"/>
      <c r="W47" s="2"/>
      <c r="X47" s="2"/>
      <c r="Y47" s="2"/>
    </row>
    <row r="48" spans="2:25" s="5" customFormat="1" ht="14.1" customHeight="1" x14ac:dyDescent="0.15">
      <c r="B48" s="2"/>
      <c r="C48" s="2"/>
      <c r="D48" s="2"/>
      <c r="E48" s="2"/>
      <c r="F48" s="2"/>
      <c r="G48" s="2"/>
      <c r="H48" s="2"/>
      <c r="I48" s="2"/>
      <c r="J48" s="2"/>
      <c r="K48" s="2"/>
      <c r="L48" s="2"/>
      <c r="M48" s="2"/>
      <c r="N48" s="2"/>
      <c r="O48" s="2"/>
      <c r="P48" s="2"/>
      <c r="Q48" s="2"/>
      <c r="R48" s="2"/>
      <c r="S48" s="2"/>
      <c r="T48" s="2"/>
      <c r="U48" s="2"/>
      <c r="V48" s="2"/>
      <c r="W48" s="2"/>
      <c r="X48" s="2"/>
      <c r="Y48" s="2"/>
    </row>
    <row r="49" spans="2:26" s="5" customFormat="1" ht="14.1" customHeight="1" x14ac:dyDescent="0.15">
      <c r="B49" s="2"/>
      <c r="C49" s="2"/>
      <c r="D49" s="2"/>
      <c r="E49" s="2"/>
      <c r="F49" s="2"/>
      <c r="G49" s="2"/>
      <c r="H49" s="2"/>
      <c r="I49" s="2"/>
      <c r="J49" s="2"/>
      <c r="K49" s="2"/>
      <c r="L49" s="2"/>
      <c r="M49" s="2"/>
      <c r="N49" s="2"/>
      <c r="O49" s="2"/>
      <c r="P49" s="2"/>
      <c r="Q49" s="2"/>
      <c r="R49" s="2"/>
      <c r="S49" s="2"/>
      <c r="T49" s="2"/>
      <c r="U49" s="2"/>
      <c r="V49" s="2"/>
      <c r="W49" s="2"/>
      <c r="X49" s="2"/>
      <c r="Y49" s="2"/>
    </row>
    <row r="50" spans="2:26" s="5" customFormat="1" ht="14.1" customHeight="1" x14ac:dyDescent="0.15">
      <c r="B50" s="2"/>
      <c r="C50" s="2"/>
      <c r="D50" s="2"/>
      <c r="E50" s="2"/>
      <c r="F50" s="2"/>
      <c r="G50" s="2"/>
      <c r="H50" s="2"/>
      <c r="I50" s="2"/>
      <c r="J50" s="2"/>
      <c r="K50" s="2"/>
      <c r="L50" s="2"/>
      <c r="M50" s="2"/>
      <c r="N50" s="2"/>
      <c r="O50" s="2"/>
      <c r="P50" s="2"/>
      <c r="Q50" s="2"/>
      <c r="R50" s="2"/>
      <c r="S50" s="2"/>
      <c r="T50" s="2"/>
      <c r="U50" s="2"/>
      <c r="V50" s="2"/>
      <c r="W50" s="2"/>
      <c r="X50" s="2"/>
      <c r="Y50" s="2"/>
    </row>
    <row r="51" spans="2:26" s="5" customFormat="1" ht="14.1" customHeight="1" x14ac:dyDescent="0.15">
      <c r="B51" s="2"/>
      <c r="C51" s="2"/>
      <c r="D51" s="2"/>
      <c r="E51" s="2"/>
      <c r="F51" s="2"/>
      <c r="G51" s="2"/>
      <c r="H51" s="2"/>
      <c r="I51" s="2"/>
      <c r="J51" s="2"/>
      <c r="K51" s="2"/>
      <c r="L51" s="2"/>
      <c r="M51" s="2"/>
      <c r="N51" s="2"/>
      <c r="O51" s="2"/>
      <c r="P51" s="2"/>
      <c r="Q51" s="2"/>
      <c r="R51" s="2"/>
      <c r="S51" s="2"/>
      <c r="T51" s="2"/>
      <c r="U51" s="2"/>
      <c r="V51" s="2"/>
      <c r="W51" s="2"/>
      <c r="X51" s="2"/>
      <c r="Y51" s="2"/>
    </row>
    <row r="52" spans="2:26" s="5" customFormat="1" ht="14.1" customHeight="1" x14ac:dyDescent="0.15">
      <c r="B52" s="2"/>
      <c r="C52" s="2"/>
      <c r="D52" s="2"/>
      <c r="E52" s="2"/>
      <c r="F52" s="2"/>
      <c r="G52" s="2"/>
      <c r="H52" s="2"/>
      <c r="I52" s="2"/>
      <c r="J52" s="2"/>
      <c r="K52" s="2"/>
      <c r="L52" s="2"/>
      <c r="M52" s="2"/>
      <c r="N52" s="2"/>
      <c r="O52" s="2"/>
      <c r="P52" s="2"/>
      <c r="Q52" s="2"/>
      <c r="R52" s="2"/>
      <c r="S52" s="2"/>
      <c r="T52" s="2"/>
      <c r="U52" s="2"/>
      <c r="V52" s="2"/>
      <c r="W52" s="2"/>
      <c r="X52" s="2"/>
      <c r="Y52" s="2"/>
    </row>
    <row r="53" spans="2:26" s="5" customFormat="1" ht="14.1" customHeight="1" x14ac:dyDescent="0.15">
      <c r="B53" s="2"/>
      <c r="C53" s="2"/>
      <c r="D53" s="2"/>
      <c r="E53" s="2"/>
      <c r="F53" s="2"/>
      <c r="G53" s="2"/>
      <c r="H53" s="2"/>
      <c r="I53" s="2"/>
      <c r="J53" s="2"/>
      <c r="K53" s="2"/>
      <c r="L53" s="2"/>
      <c r="M53" s="2"/>
      <c r="N53" s="2"/>
      <c r="O53" s="2"/>
      <c r="P53" s="2"/>
      <c r="Q53" s="2"/>
      <c r="R53" s="2"/>
      <c r="S53" s="2"/>
      <c r="T53" s="2"/>
      <c r="U53" s="2"/>
      <c r="V53" s="2"/>
      <c r="W53" s="2"/>
      <c r="X53" s="2"/>
      <c r="Y53" s="2"/>
    </row>
    <row r="54" spans="2:26" s="5" customFormat="1" ht="14.1" customHeight="1" x14ac:dyDescent="0.15">
      <c r="B54" s="2"/>
      <c r="C54" s="2"/>
      <c r="D54" s="2"/>
      <c r="E54" s="2"/>
      <c r="F54" s="2"/>
      <c r="G54" s="2"/>
      <c r="H54" s="2"/>
      <c r="I54" s="2"/>
      <c r="J54" s="2"/>
      <c r="K54" s="2"/>
      <c r="L54" s="2"/>
      <c r="M54" s="2"/>
      <c r="N54" s="2"/>
      <c r="O54" s="2"/>
      <c r="P54" s="2"/>
      <c r="Q54" s="2"/>
      <c r="R54" s="2"/>
      <c r="S54" s="2"/>
      <c r="T54" s="2"/>
      <c r="U54" s="2"/>
      <c r="V54" s="2"/>
      <c r="W54" s="2"/>
      <c r="X54" s="2"/>
      <c r="Y54" s="2"/>
    </row>
    <row r="55" spans="2:26" s="5" customFormat="1" ht="14.1" customHeight="1" x14ac:dyDescent="0.15">
      <c r="B55" s="2"/>
      <c r="C55" s="2"/>
      <c r="D55" s="2"/>
      <c r="E55" s="2"/>
      <c r="F55" s="2"/>
      <c r="G55" s="2"/>
      <c r="H55" s="2"/>
      <c r="I55" s="2"/>
      <c r="J55" s="2"/>
      <c r="K55" s="2"/>
      <c r="L55" s="2"/>
      <c r="M55" s="2"/>
      <c r="N55" s="2"/>
      <c r="O55" s="2"/>
      <c r="P55" s="2"/>
      <c r="Q55" s="2"/>
      <c r="R55" s="2"/>
      <c r="S55" s="2"/>
      <c r="T55" s="2"/>
      <c r="U55" s="2"/>
      <c r="V55" s="2"/>
      <c r="W55" s="2"/>
      <c r="X55" s="2"/>
      <c r="Y55" s="2"/>
    </row>
    <row r="56" spans="2:26" s="5" customFormat="1" ht="14.1" customHeight="1" x14ac:dyDescent="0.15">
      <c r="B56" s="2"/>
      <c r="C56" s="2"/>
      <c r="D56" s="2"/>
      <c r="E56" s="2"/>
      <c r="F56" s="2"/>
      <c r="G56" s="2"/>
      <c r="H56" s="2"/>
      <c r="I56" s="2"/>
      <c r="J56" s="2"/>
      <c r="K56" s="2"/>
      <c r="L56" s="2"/>
      <c r="M56" s="2"/>
      <c r="N56" s="2"/>
      <c r="O56" s="2"/>
      <c r="P56" s="2"/>
      <c r="Q56" s="2"/>
      <c r="R56" s="2"/>
      <c r="S56" s="2"/>
      <c r="T56" s="2"/>
      <c r="U56" s="2"/>
      <c r="V56" s="2"/>
      <c r="W56" s="2"/>
      <c r="X56" s="2"/>
      <c r="Y56" s="2"/>
    </row>
    <row r="57" spans="2:26" s="5" customFormat="1" ht="15" customHeight="1" x14ac:dyDescent="0.15">
      <c r="B57" s="2"/>
      <c r="C57" s="2"/>
      <c r="D57" s="2"/>
      <c r="E57" s="2"/>
      <c r="F57" s="2"/>
      <c r="G57" s="2"/>
      <c r="H57" s="2"/>
      <c r="I57" s="2"/>
      <c r="J57" s="2"/>
      <c r="K57" s="2"/>
      <c r="L57" s="2"/>
      <c r="M57" s="2"/>
      <c r="N57" s="2"/>
      <c r="O57" s="2"/>
      <c r="P57" s="2"/>
      <c r="Q57" s="2"/>
      <c r="R57" s="2"/>
      <c r="S57" s="2"/>
      <c r="T57" s="2"/>
      <c r="U57" s="2"/>
      <c r="V57" s="2"/>
      <c r="W57" s="2"/>
      <c r="X57" s="2"/>
      <c r="Y57" s="2"/>
    </row>
    <row r="58" spans="2:26" ht="15" customHeight="1" x14ac:dyDescent="0.15">
      <c r="Z58" s="5"/>
    </row>
    <row r="59" spans="2:26" ht="27.95" customHeight="1" x14ac:dyDescent="0.15">
      <c r="Z59" s="5"/>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10"/>
  <dataValidations count="1">
    <dataValidation type="list" allowBlank="1" showInputMessage="1" showErrorMessage="1" sqref="E6:I6 M6:Q6 U6:Y6 E23:I23 M23:Q23 U23:Y23" xr:uid="{B69B66A1-DE68-408D-BC5A-54B3E3CF9408}">
      <formula1>INDIRECT(D6)</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BA394-5420-4BBA-82F9-09B1F32A4399}">
  <sheetPr>
    <pageSetUpPr fitToPage="1"/>
  </sheetPr>
  <dimension ref="B2:AI19"/>
  <sheetViews>
    <sheetView showGridLines="0" showZeros="0" view="pageBreakPreview" zoomScaleNormal="85" zoomScaleSheetLayoutView="100" workbookViewId="0">
      <selection activeCell="C7" sqref="C7:AI17"/>
    </sheetView>
  </sheetViews>
  <sheetFormatPr defaultColWidth="9" defaultRowHeight="12" x14ac:dyDescent="0.15"/>
  <cols>
    <col min="1" max="1" width="1.625" style="62" customWidth="1"/>
    <col min="2" max="2" width="3.25" style="62" customWidth="1"/>
    <col min="3" max="35" width="4.125" style="62" customWidth="1"/>
    <col min="36" max="36" width="1.375" style="62" customWidth="1"/>
    <col min="37" max="16384" width="9" style="62"/>
  </cols>
  <sheetData>
    <row r="2" spans="2:35" ht="8.25" customHeight="1" x14ac:dyDescent="0.15"/>
    <row r="3" spans="2:35" ht="24.95" customHeight="1" x14ac:dyDescent="0.15">
      <c r="B3" s="372" t="s">
        <v>440</v>
      </c>
      <c r="C3" s="372"/>
      <c r="D3" s="372"/>
      <c r="E3" s="758"/>
      <c r="F3" s="758"/>
      <c r="G3" s="758"/>
      <c r="H3" s="758"/>
      <c r="I3" s="758"/>
      <c r="J3" s="372"/>
      <c r="K3" s="372"/>
      <c r="L3" s="372"/>
      <c r="M3" s="372"/>
      <c r="N3" s="372"/>
      <c r="O3" s="372"/>
      <c r="P3" s="372"/>
      <c r="Q3" s="372"/>
      <c r="R3" s="372"/>
      <c r="S3" s="372"/>
      <c r="T3" s="372"/>
      <c r="U3" s="372"/>
      <c r="V3" s="372"/>
      <c r="W3" s="372"/>
      <c r="X3" s="372"/>
      <c r="Y3" s="372"/>
      <c r="Z3" s="372"/>
      <c r="AA3" s="372"/>
      <c r="AB3" s="372"/>
      <c r="AC3" s="372"/>
      <c r="AD3" s="372"/>
      <c r="AE3" s="372"/>
      <c r="AF3" s="372"/>
      <c r="AG3" s="372"/>
      <c r="AH3" s="372"/>
      <c r="AI3" s="372"/>
    </row>
    <row r="4" spans="2:35" ht="20.100000000000001" customHeight="1" x14ac:dyDescent="0.15">
      <c r="B4" s="759" t="s">
        <v>345</v>
      </c>
      <c r="C4" s="760"/>
      <c r="D4" s="761"/>
      <c r="E4" s="762" t="s">
        <v>106</v>
      </c>
      <c r="F4" s="763"/>
      <c r="G4" s="763"/>
      <c r="H4" s="763"/>
      <c r="I4" s="764"/>
      <c r="J4" s="765" t="s">
        <v>346</v>
      </c>
      <c r="K4" s="766"/>
      <c r="L4" s="767"/>
      <c r="M4" s="768" t="s">
        <v>108</v>
      </c>
      <c r="N4" s="769"/>
      <c r="O4" s="769"/>
      <c r="P4" s="769"/>
      <c r="Q4" s="769"/>
      <c r="R4" s="770"/>
      <c r="S4" s="771" t="s">
        <v>347</v>
      </c>
      <c r="T4" s="772"/>
      <c r="U4" s="772"/>
      <c r="V4" s="773"/>
      <c r="W4" s="777" t="s">
        <v>74</v>
      </c>
      <c r="X4" s="778"/>
      <c r="Y4" s="778"/>
      <c r="Z4" s="778"/>
      <c r="AA4" s="778"/>
      <c r="AB4" s="779"/>
      <c r="AC4" s="408" t="s">
        <v>10</v>
      </c>
      <c r="AD4" s="409"/>
      <c r="AE4" s="410"/>
      <c r="AF4" s="780">
        <v>45638</v>
      </c>
      <c r="AG4" s="781"/>
      <c r="AH4" s="781"/>
      <c r="AI4" s="782"/>
    </row>
    <row r="5" spans="2:35" ht="20.100000000000001" customHeight="1" x14ac:dyDescent="0.15">
      <c r="B5" s="786" t="s">
        <v>348</v>
      </c>
      <c r="C5" s="787"/>
      <c r="D5" s="788"/>
      <c r="E5" s="789" t="s">
        <v>107</v>
      </c>
      <c r="F5" s="790"/>
      <c r="G5" s="790"/>
      <c r="H5" s="790"/>
      <c r="I5" s="791"/>
      <c r="J5" s="792" t="s">
        <v>349</v>
      </c>
      <c r="K5" s="793"/>
      <c r="L5" s="794"/>
      <c r="M5" s="768" t="s">
        <v>109</v>
      </c>
      <c r="N5" s="769"/>
      <c r="O5" s="769"/>
      <c r="P5" s="769"/>
      <c r="Q5" s="769"/>
      <c r="R5" s="770"/>
      <c r="S5" s="774"/>
      <c r="T5" s="775"/>
      <c r="U5" s="775"/>
      <c r="V5" s="776"/>
      <c r="W5" s="795" t="s">
        <v>75</v>
      </c>
      <c r="X5" s="796"/>
      <c r="Y5" s="796"/>
      <c r="Z5" s="796"/>
      <c r="AA5" s="796"/>
      <c r="AB5" s="797"/>
      <c r="AC5" s="411"/>
      <c r="AD5" s="412"/>
      <c r="AE5" s="413"/>
      <c r="AF5" s="783"/>
      <c r="AG5" s="784"/>
      <c r="AH5" s="784"/>
      <c r="AI5" s="785"/>
    </row>
    <row r="6" spans="2:35" ht="26.25" customHeight="1" x14ac:dyDescent="0.2">
      <c r="B6" s="798" t="s">
        <v>437</v>
      </c>
      <c r="C6" s="801" t="s">
        <v>438</v>
      </c>
      <c r="D6" s="802"/>
      <c r="E6" s="802"/>
      <c r="F6" s="802"/>
      <c r="G6" s="802"/>
      <c r="H6" s="802"/>
      <c r="I6" s="802"/>
      <c r="J6" s="802"/>
      <c r="K6" s="802"/>
      <c r="L6" s="802"/>
      <c r="M6" s="802"/>
      <c r="N6" s="802"/>
      <c r="O6" s="802"/>
      <c r="P6" s="802"/>
      <c r="Q6" s="802"/>
      <c r="R6" s="802"/>
      <c r="S6" s="802"/>
      <c r="T6" s="802"/>
      <c r="U6" s="802"/>
      <c r="V6" s="802"/>
      <c r="W6" s="802"/>
      <c r="X6" s="802"/>
      <c r="Y6" s="802"/>
      <c r="Z6" s="802"/>
      <c r="AA6" s="802"/>
      <c r="AB6" s="802"/>
      <c r="AC6" s="802"/>
      <c r="AD6" s="802"/>
      <c r="AE6" s="802"/>
      <c r="AF6" s="802"/>
      <c r="AG6" s="802"/>
      <c r="AH6" s="802"/>
      <c r="AI6" s="803"/>
    </row>
    <row r="7" spans="2:35" ht="35.450000000000003" customHeight="1" x14ac:dyDescent="0.15">
      <c r="B7" s="799"/>
      <c r="C7" s="1"/>
      <c r="D7" s="1"/>
      <c r="E7" s="1"/>
      <c r="F7" s="1"/>
      <c r="G7" s="1"/>
      <c r="H7" s="1"/>
      <c r="I7" s="136"/>
      <c r="J7" s="1"/>
      <c r="K7" s="1"/>
      <c r="L7" s="1"/>
      <c r="M7" s="1"/>
      <c r="N7" s="1"/>
      <c r="O7" s="1"/>
      <c r="P7" s="1"/>
      <c r="Q7" s="137"/>
      <c r="R7" s="136"/>
      <c r="S7" s="1"/>
      <c r="T7" s="1"/>
      <c r="U7" s="1"/>
      <c r="V7" s="1"/>
      <c r="W7" s="136"/>
      <c r="X7" s="136"/>
      <c r="Y7" s="136"/>
      <c r="Z7" s="136"/>
      <c r="AA7" s="136"/>
      <c r="AB7" s="1"/>
      <c r="AC7" s="1"/>
      <c r="AD7" s="1"/>
      <c r="AE7" s="1"/>
      <c r="AF7" s="1"/>
      <c r="AG7" s="1"/>
      <c r="AH7" s="1"/>
      <c r="AI7" s="138"/>
    </row>
    <row r="8" spans="2:35" ht="35.450000000000003" customHeight="1" x14ac:dyDescent="0.15">
      <c r="B8" s="799"/>
      <c r="C8" s="1"/>
      <c r="D8" s="1"/>
      <c r="E8" s="1"/>
      <c r="F8" s="1"/>
      <c r="G8" s="1"/>
      <c r="H8" s="1"/>
      <c r="I8" s="136"/>
      <c r="J8" s="1"/>
      <c r="K8" s="1"/>
      <c r="L8" s="1"/>
      <c r="M8" s="1"/>
      <c r="N8" s="1"/>
      <c r="O8" s="1"/>
      <c r="P8" s="1"/>
      <c r="Q8" s="137"/>
      <c r="R8" s="136"/>
      <c r="S8" s="1"/>
      <c r="T8" s="1"/>
      <c r="U8" s="1"/>
      <c r="V8" s="1"/>
      <c r="W8" s="136"/>
      <c r="X8" s="136"/>
      <c r="Y8" s="136"/>
      <c r="Z8" s="136"/>
      <c r="AA8" s="136"/>
      <c r="AB8" s="1"/>
      <c r="AC8" s="1"/>
      <c r="AD8" s="1"/>
      <c r="AE8" s="1"/>
      <c r="AF8" s="1"/>
      <c r="AG8" s="1"/>
      <c r="AH8" s="1"/>
      <c r="AI8" s="138"/>
    </row>
    <row r="9" spans="2:35" ht="35.450000000000003" customHeight="1" x14ac:dyDescent="0.15">
      <c r="B9" s="799"/>
      <c r="C9" s="1"/>
      <c r="D9" s="1"/>
      <c r="E9" s="1"/>
      <c r="F9" s="1"/>
      <c r="G9" s="1"/>
      <c r="H9" s="1"/>
      <c r="I9" s="136"/>
      <c r="J9" s="1"/>
      <c r="K9" s="1"/>
      <c r="L9" s="1"/>
      <c r="M9" s="1"/>
      <c r="N9" s="1"/>
      <c r="O9" s="1"/>
      <c r="P9" s="1"/>
      <c r="Q9" s="137"/>
      <c r="R9" s="136"/>
      <c r="S9" s="1"/>
      <c r="T9" s="1"/>
      <c r="U9" s="1"/>
      <c r="V9" s="1"/>
      <c r="W9" s="136"/>
      <c r="X9" s="136"/>
      <c r="Y9" s="136"/>
      <c r="Z9" s="136"/>
      <c r="AA9" s="136"/>
      <c r="AB9" s="1"/>
      <c r="AC9" s="1"/>
      <c r="AD9" s="1"/>
      <c r="AE9" s="1"/>
      <c r="AF9" s="1"/>
      <c r="AG9" s="1"/>
      <c r="AH9" s="1"/>
      <c r="AI9" s="138"/>
    </row>
    <row r="10" spans="2:35" ht="35.450000000000003" customHeight="1" x14ac:dyDescent="0.15">
      <c r="B10" s="799"/>
      <c r="C10" s="1"/>
      <c r="D10" s="1"/>
      <c r="E10" s="1"/>
      <c r="F10" s="1"/>
      <c r="G10" s="1"/>
      <c r="H10" s="1"/>
      <c r="I10" s="136"/>
      <c r="J10" s="1"/>
      <c r="K10" s="1"/>
      <c r="L10" s="1"/>
      <c r="M10" s="1"/>
      <c r="N10" s="1"/>
      <c r="O10" s="1"/>
      <c r="P10" s="1"/>
      <c r="Q10" s="137"/>
      <c r="R10" s="136"/>
      <c r="S10" s="1"/>
      <c r="T10" s="1"/>
      <c r="U10" s="1"/>
      <c r="V10" s="1"/>
      <c r="W10" s="136"/>
      <c r="X10" s="136"/>
      <c r="Y10" s="136"/>
      <c r="Z10" s="136"/>
      <c r="AA10" s="136"/>
      <c r="AB10" s="1"/>
      <c r="AC10" s="1"/>
      <c r="AD10" s="1"/>
      <c r="AE10" s="1"/>
      <c r="AF10" s="1"/>
      <c r="AG10" s="1"/>
      <c r="AH10" s="1"/>
      <c r="AI10" s="138"/>
    </row>
    <row r="11" spans="2:35" ht="35.450000000000003" customHeight="1" x14ac:dyDescent="0.15">
      <c r="B11" s="799"/>
      <c r="C11" s="1"/>
      <c r="D11" s="1"/>
      <c r="E11" s="1"/>
      <c r="F11" s="1"/>
      <c r="G11" s="1"/>
      <c r="H11" s="1"/>
      <c r="I11" s="136"/>
      <c r="J11" s="1"/>
      <c r="K11" s="1"/>
      <c r="L11" s="1"/>
      <c r="M11" s="1"/>
      <c r="N11" s="1"/>
      <c r="O11" s="1"/>
      <c r="P11" s="1"/>
      <c r="Q11" s="136"/>
      <c r="R11" s="136"/>
      <c r="S11" s="1"/>
      <c r="T11" s="1"/>
      <c r="U11" s="1"/>
      <c r="V11" s="1"/>
      <c r="W11" s="136"/>
      <c r="X11" s="136"/>
      <c r="Y11" s="136"/>
      <c r="Z11" s="136"/>
      <c r="AA11" s="136"/>
      <c r="AB11" s="1"/>
      <c r="AC11" s="1"/>
      <c r="AD11" s="1"/>
      <c r="AE11" s="1"/>
      <c r="AF11" s="1"/>
      <c r="AG11" s="1"/>
      <c r="AH11" s="1"/>
      <c r="AI11" s="138"/>
    </row>
    <row r="12" spans="2:35" ht="35.450000000000003" customHeight="1" x14ac:dyDescent="0.15">
      <c r="B12" s="799"/>
      <c r="C12" s="1"/>
      <c r="D12" s="1"/>
      <c r="E12" s="1"/>
      <c r="F12" s="136"/>
      <c r="G12" s="136"/>
      <c r="H12" s="1"/>
      <c r="I12" s="1"/>
      <c r="J12" s="1"/>
      <c r="K12" s="1"/>
      <c r="L12" s="1"/>
      <c r="M12" s="1"/>
      <c r="N12" s="1"/>
      <c r="O12" s="1"/>
      <c r="P12" s="1"/>
      <c r="Q12" s="136"/>
      <c r="R12" s="1"/>
      <c r="S12" s="1"/>
      <c r="T12" s="1"/>
      <c r="U12" s="1"/>
      <c r="V12" s="1"/>
      <c r="W12" s="136"/>
      <c r="X12" s="136"/>
      <c r="Y12" s="136"/>
      <c r="Z12" s="136"/>
      <c r="AA12" s="136"/>
      <c r="AB12" s="1"/>
      <c r="AC12" s="1"/>
      <c r="AD12" s="1"/>
      <c r="AE12" s="1"/>
      <c r="AF12" s="1"/>
      <c r="AG12" s="1"/>
      <c r="AH12" s="1"/>
      <c r="AI12" s="138"/>
    </row>
    <row r="13" spans="2:35" ht="35.450000000000003" customHeight="1" x14ac:dyDescent="0.15">
      <c r="B13" s="799"/>
      <c r="C13" s="1"/>
      <c r="D13" s="1"/>
      <c r="E13" s="1"/>
      <c r="F13" s="136"/>
      <c r="G13" s="136"/>
      <c r="H13" s="136"/>
      <c r="I13" s="1"/>
      <c r="J13" s="1"/>
      <c r="K13" s="1"/>
      <c r="L13" s="1"/>
      <c r="M13" s="1"/>
      <c r="N13" s="1"/>
      <c r="O13" s="1"/>
      <c r="P13" s="1"/>
      <c r="Q13" s="136"/>
      <c r="R13" s="1"/>
      <c r="S13" s="1"/>
      <c r="T13" s="1"/>
      <c r="U13" s="1"/>
      <c r="V13" s="1"/>
      <c r="W13" s="136"/>
      <c r="X13" s="136"/>
      <c r="Y13" s="136"/>
      <c r="Z13" s="136"/>
      <c r="AA13" s="136"/>
      <c r="AB13" s="1"/>
      <c r="AC13" s="1"/>
      <c r="AD13" s="1"/>
      <c r="AE13" s="1"/>
      <c r="AF13" s="1"/>
      <c r="AG13" s="1"/>
      <c r="AH13" s="1"/>
      <c r="AI13" s="138"/>
    </row>
    <row r="14" spans="2:35" ht="35.450000000000003" customHeight="1" x14ac:dyDescent="0.15">
      <c r="B14" s="799"/>
      <c r="C14" s="136"/>
      <c r="D14" s="1"/>
      <c r="E14" s="1"/>
      <c r="F14" s="136"/>
      <c r="G14" s="136"/>
      <c r="H14" s="136"/>
      <c r="I14" s="1"/>
      <c r="J14" s="1"/>
      <c r="K14" s="1"/>
      <c r="L14" s="1"/>
      <c r="M14" s="1"/>
      <c r="N14" s="1"/>
      <c r="O14" s="1"/>
      <c r="P14" s="1"/>
      <c r="Q14" s="136"/>
      <c r="R14" s="136"/>
      <c r="S14" s="1"/>
      <c r="T14" s="1"/>
      <c r="U14" s="1"/>
      <c r="V14" s="1"/>
      <c r="W14" s="136"/>
      <c r="X14" s="136"/>
      <c r="Y14" s="136"/>
      <c r="Z14" s="136"/>
      <c r="AA14" s="136"/>
      <c r="AB14" s="1"/>
      <c r="AC14" s="1"/>
      <c r="AD14" s="1"/>
      <c r="AE14" s="1"/>
      <c r="AF14" s="1"/>
      <c r="AG14" s="1"/>
      <c r="AH14" s="1"/>
      <c r="AI14" s="138"/>
    </row>
    <row r="15" spans="2:35" ht="35.450000000000003" customHeight="1" x14ac:dyDescent="0.15">
      <c r="B15" s="799"/>
      <c r="C15" s="136"/>
      <c r="D15" s="1"/>
      <c r="E15" s="1"/>
      <c r="F15" s="136"/>
      <c r="G15" s="136"/>
      <c r="H15" s="136"/>
      <c r="I15" s="1"/>
      <c r="J15" s="1"/>
      <c r="K15" s="1"/>
      <c r="L15" s="1"/>
      <c r="M15" s="1"/>
      <c r="N15" s="1"/>
      <c r="O15" s="1"/>
      <c r="P15" s="1"/>
      <c r="Q15" s="136"/>
      <c r="R15" s="136"/>
      <c r="S15" s="1"/>
      <c r="T15" s="1"/>
      <c r="U15" s="1"/>
      <c r="V15" s="1"/>
      <c r="W15" s="136"/>
      <c r="X15" s="136"/>
      <c r="Y15" s="136"/>
      <c r="Z15" s="136"/>
      <c r="AA15" s="136"/>
      <c r="AB15" s="1"/>
      <c r="AC15" s="1"/>
      <c r="AD15" s="1"/>
      <c r="AE15" s="1"/>
      <c r="AF15" s="1"/>
      <c r="AG15" s="1"/>
      <c r="AH15" s="1"/>
      <c r="AI15" s="138"/>
    </row>
    <row r="16" spans="2:35" ht="35.450000000000003" customHeight="1" x14ac:dyDescent="0.15">
      <c r="B16" s="799"/>
      <c r="C16" s="136"/>
      <c r="D16" s="1"/>
      <c r="E16" s="1"/>
      <c r="F16" s="136"/>
      <c r="G16" s="136"/>
      <c r="H16" s="136"/>
      <c r="I16" s="1"/>
      <c r="J16" s="1"/>
      <c r="K16" s="1"/>
      <c r="L16" s="1"/>
      <c r="M16" s="1"/>
      <c r="N16" s="1"/>
      <c r="O16" s="1"/>
      <c r="P16" s="1"/>
      <c r="Q16" s="136"/>
      <c r="R16" s="136"/>
      <c r="S16" s="1"/>
      <c r="T16" s="1"/>
      <c r="U16" s="1"/>
      <c r="V16" s="1"/>
      <c r="W16" s="136"/>
      <c r="X16" s="136"/>
      <c r="Y16" s="136"/>
      <c r="Z16" s="136"/>
      <c r="AA16" s="136"/>
      <c r="AB16" s="1"/>
      <c r="AC16" s="1"/>
      <c r="AD16" s="1"/>
      <c r="AE16" s="1"/>
      <c r="AF16" s="1"/>
      <c r="AG16" s="1"/>
      <c r="AH16" s="1"/>
      <c r="AI16" s="138"/>
    </row>
    <row r="17" spans="2:35" ht="22.5" customHeight="1" x14ac:dyDescent="0.15">
      <c r="B17" s="799"/>
      <c r="C17" s="136"/>
      <c r="D17" s="1"/>
      <c r="E17" s="139"/>
      <c r="H17" s="140"/>
      <c r="I17" s="140"/>
      <c r="J17" s="140"/>
      <c r="K17" s="140"/>
      <c r="L17" s="140"/>
      <c r="M17" s="1"/>
      <c r="N17" s="1"/>
      <c r="O17" s="1"/>
      <c r="P17" s="1"/>
      <c r="Q17" s="136"/>
      <c r="R17" s="136"/>
      <c r="S17" s="1"/>
      <c r="T17" s="1"/>
      <c r="U17" s="1"/>
      <c r="V17" s="1"/>
      <c r="W17" s="136"/>
      <c r="X17" s="136"/>
      <c r="Y17" s="136"/>
      <c r="Z17" s="136"/>
      <c r="AA17" s="136"/>
      <c r="AI17" s="141"/>
    </row>
    <row r="18" spans="2:35" ht="71.25" customHeight="1" x14ac:dyDescent="0.15">
      <c r="B18" s="800"/>
      <c r="C18" s="142"/>
      <c r="D18" s="143"/>
      <c r="E18" s="144"/>
      <c r="F18" s="145"/>
      <c r="G18" s="145"/>
      <c r="H18" s="143"/>
      <c r="I18" s="143"/>
      <c r="J18" s="143"/>
      <c r="K18" s="143"/>
      <c r="L18" s="143"/>
      <c r="M18" s="143"/>
      <c r="N18" s="143"/>
      <c r="O18" s="143"/>
      <c r="P18" s="143"/>
      <c r="Q18" s="143"/>
      <c r="R18" s="143"/>
      <c r="S18" s="146"/>
      <c r="T18" s="146"/>
      <c r="U18" s="146"/>
      <c r="V18" s="804" t="s">
        <v>439</v>
      </c>
      <c r="W18" s="804"/>
      <c r="X18" s="804"/>
      <c r="Y18" s="804"/>
      <c r="Z18" s="804"/>
      <c r="AA18" s="804"/>
      <c r="AB18" s="804"/>
      <c r="AC18" s="804"/>
      <c r="AD18" s="804"/>
      <c r="AE18" s="804"/>
      <c r="AF18" s="804"/>
      <c r="AG18" s="804"/>
      <c r="AH18" s="804"/>
      <c r="AI18" s="805"/>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0"/>
  <printOptions horizontalCentered="1" verticalCentered="1"/>
  <pageMargins left="0.23622047244094491" right="0.23622047244094491" top="0.74803149606299213" bottom="0.74803149606299213" header="0.31496062992125984" footer="0.31496062992125984"/>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39304-94FE-465C-8DAB-09A621B28287}">
  <sheetPr>
    <pageSetUpPr fitToPage="1"/>
  </sheetPr>
  <dimension ref="B2:AI19"/>
  <sheetViews>
    <sheetView showGridLines="0" showZeros="0" view="pageBreakPreview" zoomScaleNormal="85" zoomScaleSheetLayoutView="100" workbookViewId="0">
      <selection activeCell="C7" sqref="C7:AI17"/>
    </sheetView>
  </sheetViews>
  <sheetFormatPr defaultColWidth="9" defaultRowHeight="12" x14ac:dyDescent="0.15"/>
  <cols>
    <col min="1" max="1" width="1.625" style="62" customWidth="1"/>
    <col min="2" max="2" width="3.25" style="62" customWidth="1"/>
    <col min="3" max="35" width="4.125" style="62" customWidth="1"/>
    <col min="36" max="36" width="1.375" style="62" customWidth="1"/>
    <col min="37" max="16384" width="9" style="62"/>
  </cols>
  <sheetData>
    <row r="2" spans="2:35" ht="8.25" customHeight="1" x14ac:dyDescent="0.15"/>
    <row r="3" spans="2:35" ht="24.95" customHeight="1" x14ac:dyDescent="0.15">
      <c r="B3" s="372" t="s">
        <v>440</v>
      </c>
      <c r="C3" s="372"/>
      <c r="D3" s="372"/>
      <c r="E3" s="758"/>
      <c r="F3" s="758"/>
      <c r="G3" s="758"/>
      <c r="H3" s="758"/>
      <c r="I3" s="758"/>
      <c r="J3" s="372"/>
      <c r="K3" s="372"/>
      <c r="L3" s="372"/>
      <c r="M3" s="372"/>
      <c r="N3" s="372"/>
      <c r="O3" s="372"/>
      <c r="P3" s="372"/>
      <c r="Q3" s="372"/>
      <c r="R3" s="372"/>
      <c r="S3" s="372"/>
      <c r="T3" s="372"/>
      <c r="U3" s="372"/>
      <c r="V3" s="372"/>
      <c r="W3" s="372"/>
      <c r="X3" s="372"/>
      <c r="Y3" s="372"/>
      <c r="Z3" s="372"/>
      <c r="AA3" s="372"/>
      <c r="AB3" s="372"/>
      <c r="AC3" s="372"/>
      <c r="AD3" s="372"/>
      <c r="AE3" s="372"/>
      <c r="AF3" s="372"/>
      <c r="AG3" s="372"/>
      <c r="AH3" s="372"/>
      <c r="AI3" s="372"/>
    </row>
    <row r="4" spans="2:35" ht="20.100000000000001" customHeight="1" x14ac:dyDescent="0.15">
      <c r="B4" s="759" t="s">
        <v>345</v>
      </c>
      <c r="C4" s="760"/>
      <c r="D4" s="761"/>
      <c r="E4" s="762" t="s">
        <v>106</v>
      </c>
      <c r="F4" s="763"/>
      <c r="G4" s="763"/>
      <c r="H4" s="763"/>
      <c r="I4" s="764"/>
      <c r="J4" s="765" t="s">
        <v>346</v>
      </c>
      <c r="K4" s="766"/>
      <c r="L4" s="767"/>
      <c r="M4" s="768" t="s">
        <v>108</v>
      </c>
      <c r="N4" s="769"/>
      <c r="O4" s="769"/>
      <c r="P4" s="769"/>
      <c r="Q4" s="769"/>
      <c r="R4" s="770"/>
      <c r="S4" s="771" t="s">
        <v>347</v>
      </c>
      <c r="T4" s="772"/>
      <c r="U4" s="772"/>
      <c r="V4" s="773"/>
      <c r="W4" s="777" t="s">
        <v>74</v>
      </c>
      <c r="X4" s="778"/>
      <c r="Y4" s="778"/>
      <c r="Z4" s="778"/>
      <c r="AA4" s="778"/>
      <c r="AB4" s="779"/>
      <c r="AC4" s="408" t="s">
        <v>10</v>
      </c>
      <c r="AD4" s="409"/>
      <c r="AE4" s="410"/>
      <c r="AF4" s="780">
        <v>45638</v>
      </c>
      <c r="AG4" s="781"/>
      <c r="AH4" s="781"/>
      <c r="AI4" s="782"/>
    </row>
    <row r="5" spans="2:35" ht="20.100000000000001" customHeight="1" x14ac:dyDescent="0.15">
      <c r="B5" s="786" t="s">
        <v>348</v>
      </c>
      <c r="C5" s="787"/>
      <c r="D5" s="788"/>
      <c r="E5" s="789" t="s">
        <v>107</v>
      </c>
      <c r="F5" s="790"/>
      <c r="G5" s="790"/>
      <c r="H5" s="790"/>
      <c r="I5" s="791"/>
      <c r="J5" s="792" t="s">
        <v>349</v>
      </c>
      <c r="K5" s="793"/>
      <c r="L5" s="794"/>
      <c r="M5" s="768" t="s">
        <v>109</v>
      </c>
      <c r="N5" s="769"/>
      <c r="O5" s="769"/>
      <c r="P5" s="769"/>
      <c r="Q5" s="769"/>
      <c r="R5" s="770"/>
      <c r="S5" s="774"/>
      <c r="T5" s="775"/>
      <c r="U5" s="775"/>
      <c r="V5" s="776"/>
      <c r="W5" s="795" t="s">
        <v>75</v>
      </c>
      <c r="X5" s="796"/>
      <c r="Y5" s="796"/>
      <c r="Z5" s="796"/>
      <c r="AA5" s="796"/>
      <c r="AB5" s="797"/>
      <c r="AC5" s="411"/>
      <c r="AD5" s="412"/>
      <c r="AE5" s="413"/>
      <c r="AF5" s="783"/>
      <c r="AG5" s="784"/>
      <c r="AH5" s="784"/>
      <c r="AI5" s="785"/>
    </row>
    <row r="6" spans="2:35" ht="26.25" customHeight="1" x14ac:dyDescent="0.2">
      <c r="B6" s="798" t="s">
        <v>437</v>
      </c>
      <c r="C6" s="801" t="s">
        <v>438</v>
      </c>
      <c r="D6" s="802"/>
      <c r="E6" s="802"/>
      <c r="F6" s="802"/>
      <c r="G6" s="802"/>
      <c r="H6" s="802"/>
      <c r="I6" s="802"/>
      <c r="J6" s="802"/>
      <c r="K6" s="802"/>
      <c r="L6" s="802"/>
      <c r="M6" s="802"/>
      <c r="N6" s="802"/>
      <c r="O6" s="802"/>
      <c r="P6" s="802"/>
      <c r="Q6" s="802"/>
      <c r="R6" s="802"/>
      <c r="S6" s="802"/>
      <c r="T6" s="802"/>
      <c r="U6" s="802"/>
      <c r="V6" s="802"/>
      <c r="W6" s="802"/>
      <c r="X6" s="802"/>
      <c r="Y6" s="802"/>
      <c r="Z6" s="802"/>
      <c r="AA6" s="802"/>
      <c r="AB6" s="802"/>
      <c r="AC6" s="802"/>
      <c r="AD6" s="802"/>
      <c r="AE6" s="802"/>
      <c r="AF6" s="802"/>
      <c r="AG6" s="802"/>
      <c r="AH6" s="802"/>
      <c r="AI6" s="803"/>
    </row>
    <row r="7" spans="2:35" ht="35.450000000000003" customHeight="1" x14ac:dyDescent="0.15">
      <c r="B7" s="799"/>
      <c r="C7" s="806"/>
      <c r="D7" s="807"/>
      <c r="E7" s="807"/>
      <c r="F7" s="807"/>
      <c r="G7" s="807"/>
      <c r="H7" s="807"/>
      <c r="I7" s="807"/>
      <c r="J7" s="807"/>
      <c r="K7" s="807"/>
      <c r="L7" s="807"/>
      <c r="M7" s="807"/>
      <c r="N7" s="807"/>
      <c r="O7" s="807"/>
      <c r="P7" s="807"/>
      <c r="Q7" s="807"/>
      <c r="R7" s="807"/>
      <c r="S7" s="807"/>
      <c r="T7" s="807"/>
      <c r="U7" s="807"/>
      <c r="V7" s="807"/>
      <c r="W7" s="807"/>
      <c r="X7" s="807"/>
      <c r="Y7" s="807"/>
      <c r="Z7" s="807"/>
      <c r="AA7" s="807"/>
      <c r="AB7" s="807"/>
      <c r="AC7" s="807"/>
      <c r="AD7" s="807"/>
      <c r="AE7" s="807"/>
      <c r="AF7" s="807"/>
      <c r="AG7" s="807"/>
      <c r="AH7" s="807"/>
      <c r="AI7" s="808"/>
    </row>
    <row r="8" spans="2:35" ht="35.450000000000003" customHeight="1" x14ac:dyDescent="0.15">
      <c r="B8" s="799"/>
      <c r="C8" s="806"/>
      <c r="D8" s="807"/>
      <c r="E8" s="807"/>
      <c r="F8" s="807"/>
      <c r="G8" s="807"/>
      <c r="H8" s="807"/>
      <c r="I8" s="807"/>
      <c r="J8" s="807"/>
      <c r="K8" s="807"/>
      <c r="L8" s="807"/>
      <c r="M8" s="807"/>
      <c r="N8" s="807"/>
      <c r="O8" s="807"/>
      <c r="P8" s="807"/>
      <c r="Q8" s="807"/>
      <c r="R8" s="807"/>
      <c r="S8" s="807"/>
      <c r="T8" s="807"/>
      <c r="U8" s="807"/>
      <c r="V8" s="807"/>
      <c r="W8" s="807"/>
      <c r="X8" s="807"/>
      <c r="Y8" s="807"/>
      <c r="Z8" s="807"/>
      <c r="AA8" s="807"/>
      <c r="AB8" s="807"/>
      <c r="AC8" s="807"/>
      <c r="AD8" s="807"/>
      <c r="AE8" s="807"/>
      <c r="AF8" s="807"/>
      <c r="AG8" s="807"/>
      <c r="AH8" s="807"/>
      <c r="AI8" s="808"/>
    </row>
    <row r="9" spans="2:35" ht="35.450000000000003" customHeight="1" x14ac:dyDescent="0.15">
      <c r="B9" s="799"/>
      <c r="C9" s="806"/>
      <c r="D9" s="807"/>
      <c r="E9" s="807"/>
      <c r="F9" s="807"/>
      <c r="G9" s="807"/>
      <c r="H9" s="807"/>
      <c r="I9" s="807"/>
      <c r="J9" s="807"/>
      <c r="K9" s="807"/>
      <c r="L9" s="807"/>
      <c r="M9" s="807"/>
      <c r="N9" s="807"/>
      <c r="O9" s="807"/>
      <c r="P9" s="807"/>
      <c r="Q9" s="807"/>
      <c r="R9" s="807"/>
      <c r="S9" s="807"/>
      <c r="T9" s="807"/>
      <c r="U9" s="807"/>
      <c r="V9" s="807"/>
      <c r="W9" s="807"/>
      <c r="X9" s="807"/>
      <c r="Y9" s="807"/>
      <c r="Z9" s="807"/>
      <c r="AA9" s="807"/>
      <c r="AB9" s="807"/>
      <c r="AC9" s="807"/>
      <c r="AD9" s="807"/>
      <c r="AE9" s="807"/>
      <c r="AF9" s="807"/>
      <c r="AG9" s="807"/>
      <c r="AH9" s="807"/>
      <c r="AI9" s="808"/>
    </row>
    <row r="10" spans="2:35" ht="35.450000000000003" customHeight="1" x14ac:dyDescent="0.15">
      <c r="B10" s="799"/>
      <c r="C10" s="806"/>
      <c r="D10" s="807"/>
      <c r="E10" s="807"/>
      <c r="F10" s="807"/>
      <c r="G10" s="807"/>
      <c r="H10" s="807"/>
      <c r="I10" s="807"/>
      <c r="J10" s="807"/>
      <c r="K10" s="807"/>
      <c r="L10" s="807"/>
      <c r="M10" s="807"/>
      <c r="N10" s="807"/>
      <c r="O10" s="807"/>
      <c r="P10" s="807"/>
      <c r="Q10" s="807"/>
      <c r="R10" s="807"/>
      <c r="S10" s="807"/>
      <c r="T10" s="807"/>
      <c r="U10" s="807"/>
      <c r="V10" s="807"/>
      <c r="W10" s="807"/>
      <c r="X10" s="807"/>
      <c r="Y10" s="807"/>
      <c r="Z10" s="807"/>
      <c r="AA10" s="807"/>
      <c r="AB10" s="807"/>
      <c r="AC10" s="807"/>
      <c r="AD10" s="807"/>
      <c r="AE10" s="807"/>
      <c r="AF10" s="807"/>
      <c r="AG10" s="807"/>
      <c r="AH10" s="807"/>
      <c r="AI10" s="808"/>
    </row>
    <row r="11" spans="2:35" ht="35.450000000000003" customHeight="1" x14ac:dyDescent="0.15">
      <c r="B11" s="799"/>
      <c r="C11" s="806"/>
      <c r="D11" s="807"/>
      <c r="E11" s="807"/>
      <c r="F11" s="807"/>
      <c r="G11" s="807"/>
      <c r="H11" s="807"/>
      <c r="I11" s="807"/>
      <c r="J11" s="807"/>
      <c r="K11" s="807"/>
      <c r="L11" s="807"/>
      <c r="M11" s="807"/>
      <c r="N11" s="807"/>
      <c r="O11" s="807"/>
      <c r="P11" s="807"/>
      <c r="Q11" s="807"/>
      <c r="R11" s="807"/>
      <c r="S11" s="807"/>
      <c r="T11" s="807"/>
      <c r="U11" s="807"/>
      <c r="V11" s="807"/>
      <c r="W11" s="807"/>
      <c r="X11" s="807"/>
      <c r="Y11" s="807"/>
      <c r="Z11" s="807"/>
      <c r="AA11" s="807"/>
      <c r="AB11" s="807"/>
      <c r="AC11" s="807"/>
      <c r="AD11" s="807"/>
      <c r="AE11" s="807"/>
      <c r="AF11" s="807"/>
      <c r="AG11" s="807"/>
      <c r="AH11" s="807"/>
      <c r="AI11" s="808"/>
    </row>
    <row r="12" spans="2:35" ht="35.450000000000003" customHeight="1" x14ac:dyDescent="0.15">
      <c r="B12" s="799"/>
      <c r="C12" s="806"/>
      <c r="D12" s="807"/>
      <c r="E12" s="807"/>
      <c r="F12" s="807"/>
      <c r="G12" s="807"/>
      <c r="H12" s="807"/>
      <c r="I12" s="807"/>
      <c r="J12" s="807"/>
      <c r="K12" s="807"/>
      <c r="L12" s="807"/>
      <c r="M12" s="807"/>
      <c r="N12" s="807"/>
      <c r="O12" s="807"/>
      <c r="P12" s="807"/>
      <c r="Q12" s="807"/>
      <c r="R12" s="807"/>
      <c r="S12" s="807"/>
      <c r="T12" s="807"/>
      <c r="U12" s="807"/>
      <c r="V12" s="807"/>
      <c r="W12" s="807"/>
      <c r="X12" s="807"/>
      <c r="Y12" s="807"/>
      <c r="Z12" s="807"/>
      <c r="AA12" s="807"/>
      <c r="AB12" s="807"/>
      <c r="AC12" s="807"/>
      <c r="AD12" s="807"/>
      <c r="AE12" s="807"/>
      <c r="AF12" s="807"/>
      <c r="AG12" s="807"/>
      <c r="AH12" s="807"/>
      <c r="AI12" s="808"/>
    </row>
    <row r="13" spans="2:35" ht="35.450000000000003" customHeight="1" x14ac:dyDescent="0.15">
      <c r="B13" s="799"/>
      <c r="C13" s="806"/>
      <c r="D13" s="807"/>
      <c r="E13" s="807"/>
      <c r="F13" s="807"/>
      <c r="G13" s="807"/>
      <c r="H13" s="807"/>
      <c r="I13" s="807"/>
      <c r="J13" s="807"/>
      <c r="K13" s="807"/>
      <c r="L13" s="807"/>
      <c r="M13" s="807"/>
      <c r="N13" s="807"/>
      <c r="O13" s="807"/>
      <c r="P13" s="807"/>
      <c r="Q13" s="807"/>
      <c r="R13" s="807"/>
      <c r="S13" s="807"/>
      <c r="T13" s="807"/>
      <c r="U13" s="807"/>
      <c r="V13" s="807"/>
      <c r="W13" s="807"/>
      <c r="X13" s="807"/>
      <c r="Y13" s="807"/>
      <c r="Z13" s="807"/>
      <c r="AA13" s="807"/>
      <c r="AB13" s="807"/>
      <c r="AC13" s="807"/>
      <c r="AD13" s="807"/>
      <c r="AE13" s="807"/>
      <c r="AF13" s="807"/>
      <c r="AG13" s="807"/>
      <c r="AH13" s="807"/>
      <c r="AI13" s="808"/>
    </row>
    <row r="14" spans="2:35" ht="35.450000000000003" customHeight="1" x14ac:dyDescent="0.15">
      <c r="B14" s="799"/>
      <c r="C14" s="806"/>
      <c r="D14" s="807"/>
      <c r="E14" s="807"/>
      <c r="F14" s="807"/>
      <c r="G14" s="807"/>
      <c r="H14" s="807"/>
      <c r="I14" s="807"/>
      <c r="J14" s="807"/>
      <c r="K14" s="807"/>
      <c r="L14" s="807"/>
      <c r="M14" s="807"/>
      <c r="N14" s="807"/>
      <c r="O14" s="807"/>
      <c r="P14" s="807"/>
      <c r="Q14" s="807"/>
      <c r="R14" s="807"/>
      <c r="S14" s="807"/>
      <c r="T14" s="807"/>
      <c r="U14" s="807"/>
      <c r="V14" s="807"/>
      <c r="W14" s="807"/>
      <c r="X14" s="807"/>
      <c r="Y14" s="807"/>
      <c r="Z14" s="807"/>
      <c r="AA14" s="807"/>
      <c r="AB14" s="807"/>
      <c r="AC14" s="807"/>
      <c r="AD14" s="807"/>
      <c r="AE14" s="807"/>
      <c r="AF14" s="807"/>
      <c r="AG14" s="807"/>
      <c r="AH14" s="807"/>
      <c r="AI14" s="808"/>
    </row>
    <row r="15" spans="2:35" ht="35.450000000000003" customHeight="1" x14ac:dyDescent="0.15">
      <c r="B15" s="799"/>
      <c r="C15" s="806"/>
      <c r="D15" s="807"/>
      <c r="E15" s="807"/>
      <c r="F15" s="807"/>
      <c r="G15" s="807"/>
      <c r="H15" s="807"/>
      <c r="I15" s="807"/>
      <c r="J15" s="807"/>
      <c r="K15" s="807"/>
      <c r="L15" s="807"/>
      <c r="M15" s="807"/>
      <c r="N15" s="807"/>
      <c r="O15" s="807"/>
      <c r="P15" s="807"/>
      <c r="Q15" s="807"/>
      <c r="R15" s="807"/>
      <c r="S15" s="807"/>
      <c r="T15" s="807"/>
      <c r="U15" s="807"/>
      <c r="V15" s="807"/>
      <c r="W15" s="807"/>
      <c r="X15" s="807"/>
      <c r="Y15" s="807"/>
      <c r="Z15" s="807"/>
      <c r="AA15" s="807"/>
      <c r="AB15" s="807"/>
      <c r="AC15" s="807"/>
      <c r="AD15" s="807"/>
      <c r="AE15" s="807"/>
      <c r="AF15" s="807"/>
      <c r="AG15" s="807"/>
      <c r="AH15" s="807"/>
      <c r="AI15" s="808"/>
    </row>
    <row r="16" spans="2:35" ht="35.450000000000003" customHeight="1" x14ac:dyDescent="0.15">
      <c r="B16" s="799"/>
      <c r="C16" s="806"/>
      <c r="D16" s="807"/>
      <c r="E16" s="807"/>
      <c r="F16" s="807"/>
      <c r="G16" s="807"/>
      <c r="H16" s="807"/>
      <c r="I16" s="807"/>
      <c r="J16" s="807"/>
      <c r="K16" s="807"/>
      <c r="L16" s="807"/>
      <c r="M16" s="807"/>
      <c r="N16" s="807"/>
      <c r="O16" s="807"/>
      <c r="P16" s="807"/>
      <c r="Q16" s="807"/>
      <c r="R16" s="807"/>
      <c r="S16" s="807"/>
      <c r="T16" s="807"/>
      <c r="U16" s="807"/>
      <c r="V16" s="807"/>
      <c r="W16" s="807"/>
      <c r="X16" s="807"/>
      <c r="Y16" s="807"/>
      <c r="Z16" s="807"/>
      <c r="AA16" s="807"/>
      <c r="AB16" s="807"/>
      <c r="AC16" s="807"/>
      <c r="AD16" s="807"/>
      <c r="AE16" s="807"/>
      <c r="AF16" s="807"/>
      <c r="AG16" s="807"/>
      <c r="AH16" s="807"/>
      <c r="AI16" s="808"/>
    </row>
    <row r="17" spans="2:35" ht="22.5" customHeight="1" x14ac:dyDescent="0.15">
      <c r="B17" s="799"/>
      <c r="C17" s="806"/>
      <c r="D17" s="807"/>
      <c r="E17" s="807"/>
      <c r="F17" s="807"/>
      <c r="G17" s="807"/>
      <c r="H17" s="807"/>
      <c r="I17" s="807"/>
      <c r="J17" s="807"/>
      <c r="K17" s="807"/>
      <c r="L17" s="807"/>
      <c r="M17" s="807"/>
      <c r="N17" s="807"/>
      <c r="O17" s="807"/>
      <c r="P17" s="807"/>
      <c r="Q17" s="807"/>
      <c r="R17" s="807"/>
      <c r="S17" s="807"/>
      <c r="T17" s="807"/>
      <c r="U17" s="807"/>
      <c r="V17" s="807"/>
      <c r="W17" s="807"/>
      <c r="X17" s="807"/>
      <c r="Y17" s="807"/>
      <c r="Z17" s="807"/>
      <c r="AA17" s="807"/>
      <c r="AB17" s="807"/>
      <c r="AC17" s="807"/>
      <c r="AD17" s="807"/>
      <c r="AE17" s="807"/>
      <c r="AF17" s="807"/>
      <c r="AG17" s="807"/>
      <c r="AH17" s="807"/>
      <c r="AI17" s="808"/>
    </row>
    <row r="18" spans="2:35" ht="71.25" customHeight="1" x14ac:dyDescent="0.15">
      <c r="B18" s="800"/>
      <c r="C18" s="142"/>
      <c r="D18" s="143"/>
      <c r="E18" s="144"/>
      <c r="F18" s="145"/>
      <c r="G18" s="145"/>
      <c r="H18" s="143"/>
      <c r="I18" s="143"/>
      <c r="J18" s="143"/>
      <c r="K18" s="143"/>
      <c r="L18" s="143"/>
      <c r="M18" s="143"/>
      <c r="N18" s="143"/>
      <c r="O18" s="143"/>
      <c r="P18" s="143"/>
      <c r="Q18" s="143"/>
      <c r="R18" s="143"/>
      <c r="S18" s="146"/>
      <c r="T18" s="146"/>
      <c r="U18" s="146"/>
      <c r="V18" s="804" t="s">
        <v>439</v>
      </c>
      <c r="W18" s="804"/>
      <c r="X18" s="804"/>
      <c r="Y18" s="804"/>
      <c r="Z18" s="804"/>
      <c r="AA18" s="804"/>
      <c r="AB18" s="804"/>
      <c r="AC18" s="804"/>
      <c r="AD18" s="804"/>
      <c r="AE18" s="804"/>
      <c r="AF18" s="804"/>
      <c r="AG18" s="804"/>
      <c r="AH18" s="804"/>
      <c r="AI18" s="805"/>
    </row>
    <row r="19" spans="2:35" ht="15" customHeight="1" x14ac:dyDescent="0.15"/>
  </sheetData>
  <mergeCells count="18">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0"/>
  <printOptions horizontalCentered="1" verticalCentered="1"/>
  <pageMargins left="0.23622047244094491" right="0.23622047244094491" top="0.74803149606299213" bottom="0.74803149606299213" header="0.31496062992125984" footer="0.31496062992125984"/>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973E2-92A5-47A0-B713-76B16D7C2537}">
  <sheetPr>
    <pageSetUpPr fitToPage="1"/>
  </sheetPr>
  <dimension ref="B2:AI19"/>
  <sheetViews>
    <sheetView showGridLines="0" showZeros="0" view="pageBreakPreview" zoomScaleNormal="85" zoomScaleSheetLayoutView="100" workbookViewId="0">
      <selection activeCell="W4" sqref="W4:AB5"/>
    </sheetView>
  </sheetViews>
  <sheetFormatPr defaultColWidth="9" defaultRowHeight="12" x14ac:dyDescent="0.15"/>
  <cols>
    <col min="1" max="1" width="1.625" style="62" customWidth="1"/>
    <col min="2" max="2" width="3.25" style="62" customWidth="1"/>
    <col min="3" max="35" width="4.125" style="62" customWidth="1"/>
    <col min="36" max="36" width="1.375" style="62" customWidth="1"/>
    <col min="37" max="16384" width="9" style="62"/>
  </cols>
  <sheetData>
    <row r="2" spans="2:35" ht="8.25" customHeight="1" x14ac:dyDescent="0.15"/>
    <row r="3" spans="2:35" ht="24.95" customHeight="1" x14ac:dyDescent="0.15">
      <c r="B3" s="372" t="s">
        <v>436</v>
      </c>
      <c r="C3" s="372"/>
      <c r="D3" s="372"/>
      <c r="E3" s="758"/>
      <c r="F3" s="758"/>
      <c r="G3" s="758"/>
      <c r="H3" s="758"/>
      <c r="I3" s="758"/>
      <c r="J3" s="372"/>
      <c r="K3" s="372"/>
      <c r="L3" s="372"/>
      <c r="M3" s="372"/>
      <c r="N3" s="372"/>
      <c r="O3" s="372"/>
      <c r="P3" s="372"/>
      <c r="Q3" s="372"/>
      <c r="R3" s="372"/>
      <c r="S3" s="372"/>
      <c r="T3" s="372"/>
      <c r="U3" s="372"/>
      <c r="V3" s="372"/>
      <c r="W3" s="372"/>
      <c r="X3" s="372"/>
      <c r="Y3" s="372"/>
      <c r="Z3" s="372"/>
      <c r="AA3" s="372"/>
      <c r="AB3" s="372"/>
      <c r="AC3" s="372"/>
      <c r="AD3" s="372"/>
      <c r="AE3" s="372"/>
      <c r="AF3" s="372"/>
      <c r="AG3" s="372"/>
      <c r="AH3" s="372"/>
      <c r="AI3" s="372"/>
    </row>
    <row r="4" spans="2:35" ht="20.100000000000001" customHeight="1" x14ac:dyDescent="0.15">
      <c r="B4" s="759" t="s">
        <v>345</v>
      </c>
      <c r="C4" s="760"/>
      <c r="D4" s="761"/>
      <c r="E4" s="809" t="s">
        <v>106</v>
      </c>
      <c r="F4" s="810"/>
      <c r="G4" s="810"/>
      <c r="H4" s="810"/>
      <c r="I4" s="811"/>
      <c r="J4" s="765" t="s">
        <v>346</v>
      </c>
      <c r="K4" s="766"/>
      <c r="L4" s="767"/>
      <c r="M4" s="768" t="s">
        <v>108</v>
      </c>
      <c r="N4" s="769"/>
      <c r="O4" s="769"/>
      <c r="P4" s="769"/>
      <c r="Q4" s="769"/>
      <c r="R4" s="770"/>
      <c r="S4" s="408" t="s">
        <v>347</v>
      </c>
      <c r="T4" s="409"/>
      <c r="U4" s="409"/>
      <c r="V4" s="410"/>
      <c r="W4" s="777" t="s">
        <v>74</v>
      </c>
      <c r="X4" s="778"/>
      <c r="Y4" s="778"/>
      <c r="Z4" s="778"/>
      <c r="AA4" s="778"/>
      <c r="AB4" s="779"/>
      <c r="AC4" s="408" t="s">
        <v>10</v>
      </c>
      <c r="AD4" s="409"/>
      <c r="AE4" s="410"/>
      <c r="AF4" s="812">
        <v>45638</v>
      </c>
      <c r="AG4" s="813"/>
      <c r="AH4" s="813"/>
      <c r="AI4" s="814"/>
    </row>
    <row r="5" spans="2:35" ht="20.100000000000001" customHeight="1" x14ac:dyDescent="0.15">
      <c r="B5" s="786" t="s">
        <v>348</v>
      </c>
      <c r="C5" s="787"/>
      <c r="D5" s="788"/>
      <c r="E5" s="818" t="s">
        <v>107</v>
      </c>
      <c r="F5" s="819"/>
      <c r="G5" s="819"/>
      <c r="H5" s="819"/>
      <c r="I5" s="820"/>
      <c r="J5" s="792" t="s">
        <v>349</v>
      </c>
      <c r="K5" s="793"/>
      <c r="L5" s="794"/>
      <c r="M5" s="768" t="s">
        <v>109</v>
      </c>
      <c r="N5" s="769"/>
      <c r="O5" s="769"/>
      <c r="P5" s="769"/>
      <c r="Q5" s="769"/>
      <c r="R5" s="770"/>
      <c r="S5" s="411"/>
      <c r="T5" s="412"/>
      <c r="U5" s="412"/>
      <c r="V5" s="413"/>
      <c r="W5" s="795" t="s">
        <v>75</v>
      </c>
      <c r="X5" s="796"/>
      <c r="Y5" s="796"/>
      <c r="Z5" s="796"/>
      <c r="AA5" s="796"/>
      <c r="AB5" s="797"/>
      <c r="AC5" s="411"/>
      <c r="AD5" s="412"/>
      <c r="AE5" s="413"/>
      <c r="AF5" s="815"/>
      <c r="AG5" s="816"/>
      <c r="AH5" s="816"/>
      <c r="AI5" s="817"/>
    </row>
    <row r="6" spans="2:35" ht="26.25" customHeight="1" x14ac:dyDescent="0.2">
      <c r="B6" s="799" t="s">
        <v>437</v>
      </c>
      <c r="C6" s="821" t="s">
        <v>438</v>
      </c>
      <c r="D6" s="822"/>
      <c r="E6" s="822"/>
      <c r="F6" s="822"/>
      <c r="G6" s="822"/>
      <c r="H6" s="822"/>
      <c r="I6" s="822"/>
      <c r="J6" s="822"/>
      <c r="K6" s="822"/>
      <c r="L6" s="822"/>
      <c r="M6" s="822"/>
      <c r="N6" s="822"/>
      <c r="O6" s="822"/>
      <c r="P6" s="822"/>
      <c r="Q6" s="822"/>
      <c r="R6" s="822"/>
      <c r="S6" s="822"/>
      <c r="T6" s="822"/>
      <c r="U6" s="822"/>
      <c r="V6" s="822"/>
      <c r="W6" s="822"/>
      <c r="X6" s="822"/>
      <c r="Y6" s="822"/>
      <c r="Z6" s="822"/>
      <c r="AA6" s="822"/>
      <c r="AB6" s="822"/>
      <c r="AC6" s="822"/>
      <c r="AD6" s="822"/>
      <c r="AE6" s="822"/>
      <c r="AF6" s="822"/>
      <c r="AG6" s="822"/>
      <c r="AH6" s="822"/>
      <c r="AI6" s="823"/>
    </row>
    <row r="7" spans="2:35" ht="35.450000000000003" customHeight="1" x14ac:dyDescent="0.15">
      <c r="B7" s="799"/>
      <c r="C7" s="1"/>
      <c r="D7" s="1"/>
      <c r="E7" s="1"/>
      <c r="F7" s="1"/>
      <c r="G7" s="1"/>
      <c r="H7" s="1"/>
      <c r="I7" s="136"/>
      <c r="J7" s="1"/>
      <c r="K7" s="1"/>
      <c r="L7" s="1"/>
      <c r="M7" s="1"/>
      <c r="N7" s="1"/>
      <c r="O7" s="1"/>
      <c r="P7" s="1"/>
      <c r="Q7" s="137"/>
      <c r="R7" s="136"/>
      <c r="S7" s="1"/>
      <c r="T7" s="1"/>
      <c r="U7" s="1"/>
      <c r="V7" s="1"/>
      <c r="W7" s="136"/>
      <c r="X7" s="136"/>
      <c r="Y7" s="136"/>
      <c r="Z7" s="136"/>
      <c r="AA7" s="136"/>
      <c r="AB7" s="1"/>
      <c r="AC7" s="1"/>
      <c r="AD7" s="1"/>
      <c r="AE7" s="1"/>
      <c r="AF7" s="1"/>
      <c r="AG7" s="1"/>
      <c r="AH7" s="1"/>
      <c r="AI7" s="138"/>
    </row>
    <row r="8" spans="2:35" ht="35.450000000000003" customHeight="1" x14ac:dyDescent="0.15">
      <c r="B8" s="799"/>
      <c r="C8" s="1"/>
      <c r="D8" s="1"/>
      <c r="E8" s="1"/>
      <c r="F8" s="1"/>
      <c r="G8" s="1"/>
      <c r="H8" s="1"/>
      <c r="I8" s="136"/>
      <c r="J8" s="1"/>
      <c r="K8" s="1"/>
      <c r="L8" s="1"/>
      <c r="M8" s="1"/>
      <c r="N8" s="1"/>
      <c r="O8" s="1"/>
      <c r="P8" s="1"/>
      <c r="Q8" s="137"/>
      <c r="R8" s="136"/>
      <c r="S8" s="1"/>
      <c r="T8" s="1"/>
      <c r="U8" s="1"/>
      <c r="V8" s="1"/>
      <c r="W8" s="136"/>
      <c r="X8" s="136"/>
      <c r="Y8" s="136"/>
      <c r="Z8" s="136"/>
      <c r="AA8" s="136"/>
      <c r="AB8" s="1"/>
      <c r="AC8" s="1"/>
      <c r="AD8" s="1"/>
      <c r="AE8" s="1"/>
      <c r="AF8" s="1"/>
      <c r="AG8" s="1"/>
      <c r="AH8" s="1"/>
      <c r="AI8" s="138"/>
    </row>
    <row r="9" spans="2:35" ht="35.450000000000003" customHeight="1" x14ac:dyDescent="0.15">
      <c r="B9" s="799"/>
      <c r="C9" s="1"/>
      <c r="D9" s="1"/>
      <c r="E9" s="1"/>
      <c r="F9" s="1"/>
      <c r="G9" s="1"/>
      <c r="H9" s="1"/>
      <c r="I9" s="136"/>
      <c r="J9" s="1"/>
      <c r="K9" s="1"/>
      <c r="L9" s="1"/>
      <c r="M9" s="1"/>
      <c r="N9" s="1"/>
      <c r="O9" s="1"/>
      <c r="P9" s="1"/>
      <c r="Q9" s="137"/>
      <c r="R9" s="136"/>
      <c r="S9" s="1"/>
      <c r="T9" s="1"/>
      <c r="U9" s="1"/>
      <c r="V9" s="1"/>
      <c r="W9" s="136"/>
      <c r="X9" s="136"/>
      <c r="Y9" s="136"/>
      <c r="Z9" s="136"/>
      <c r="AA9" s="136"/>
      <c r="AB9" s="1"/>
      <c r="AC9" s="1"/>
      <c r="AD9" s="1"/>
      <c r="AE9" s="1"/>
      <c r="AF9" s="1"/>
      <c r="AG9" s="1"/>
      <c r="AH9" s="1"/>
      <c r="AI9" s="138"/>
    </row>
    <row r="10" spans="2:35" ht="35.450000000000003" customHeight="1" x14ac:dyDescent="0.15">
      <c r="B10" s="799"/>
      <c r="C10" s="1"/>
      <c r="D10" s="1"/>
      <c r="E10" s="1"/>
      <c r="F10" s="1"/>
      <c r="G10" s="1"/>
      <c r="H10" s="1"/>
      <c r="I10" s="136"/>
      <c r="J10" s="1"/>
      <c r="K10" s="1"/>
      <c r="L10" s="1"/>
      <c r="M10" s="1"/>
      <c r="N10" s="1"/>
      <c r="O10" s="1"/>
      <c r="P10" s="1"/>
      <c r="Q10" s="137"/>
      <c r="R10" s="136"/>
      <c r="S10" s="1"/>
      <c r="T10" s="1"/>
      <c r="U10" s="1"/>
      <c r="V10" s="1"/>
      <c r="W10" s="136"/>
      <c r="X10" s="136"/>
      <c r="Y10" s="136"/>
      <c r="Z10" s="136"/>
      <c r="AA10" s="136"/>
      <c r="AB10" s="1"/>
      <c r="AC10" s="1"/>
      <c r="AD10" s="1"/>
      <c r="AE10" s="1"/>
      <c r="AF10" s="1"/>
      <c r="AG10" s="1"/>
      <c r="AH10" s="1"/>
      <c r="AI10" s="138"/>
    </row>
    <row r="11" spans="2:35" ht="35.450000000000003" customHeight="1" x14ac:dyDescent="0.15">
      <c r="B11" s="799"/>
      <c r="C11" s="1"/>
      <c r="D11" s="1"/>
      <c r="E11" s="1"/>
      <c r="F11" s="1"/>
      <c r="G11" s="1"/>
      <c r="H11" s="1"/>
      <c r="I11" s="136"/>
      <c r="J11" s="1"/>
      <c r="K11" s="1"/>
      <c r="L11" s="1"/>
      <c r="M11" s="1"/>
      <c r="N11" s="1"/>
      <c r="O11" s="1"/>
      <c r="P11" s="1"/>
      <c r="Q11" s="136"/>
      <c r="R11" s="136"/>
      <c r="S11" s="1"/>
      <c r="T11" s="1"/>
      <c r="U11" s="1"/>
      <c r="V11" s="1"/>
      <c r="W11" s="136"/>
      <c r="X11" s="136"/>
      <c r="Y11" s="136"/>
      <c r="Z11" s="136"/>
      <c r="AA11" s="136"/>
      <c r="AB11" s="1"/>
      <c r="AC11" s="1"/>
      <c r="AD11" s="1"/>
      <c r="AE11" s="1"/>
      <c r="AF11" s="1"/>
      <c r="AG11" s="1"/>
      <c r="AH11" s="1"/>
      <c r="AI11" s="138"/>
    </row>
    <row r="12" spans="2:35" ht="35.450000000000003" customHeight="1" x14ac:dyDescent="0.15">
      <c r="B12" s="799"/>
      <c r="C12" s="1"/>
      <c r="D12" s="1"/>
      <c r="E12" s="1"/>
      <c r="F12" s="136"/>
      <c r="G12" s="136"/>
      <c r="H12" s="1"/>
      <c r="I12" s="1"/>
      <c r="J12" s="1"/>
      <c r="K12" s="1"/>
      <c r="L12" s="1"/>
      <c r="M12" s="1"/>
      <c r="N12" s="1"/>
      <c r="O12" s="1"/>
      <c r="P12" s="1"/>
      <c r="Q12" s="136"/>
      <c r="R12" s="1"/>
      <c r="S12" s="1"/>
      <c r="T12" s="1"/>
      <c r="U12" s="1"/>
      <c r="V12" s="1"/>
      <c r="W12" s="136"/>
      <c r="X12" s="136"/>
      <c r="Y12" s="136"/>
      <c r="Z12" s="136"/>
      <c r="AA12" s="136"/>
      <c r="AB12" s="1"/>
      <c r="AC12" s="1"/>
      <c r="AD12" s="1"/>
      <c r="AE12" s="1"/>
      <c r="AF12" s="1"/>
      <c r="AG12" s="1"/>
      <c r="AH12" s="1"/>
      <c r="AI12" s="138"/>
    </row>
    <row r="13" spans="2:35" ht="35.450000000000003" customHeight="1" x14ac:dyDescent="0.15">
      <c r="B13" s="799"/>
      <c r="C13" s="1"/>
      <c r="D13" s="1"/>
      <c r="E13" s="1"/>
      <c r="F13" s="136"/>
      <c r="G13" s="136"/>
      <c r="H13" s="136"/>
      <c r="I13" s="1"/>
      <c r="J13" s="1"/>
      <c r="K13" s="1"/>
      <c r="L13" s="1"/>
      <c r="M13" s="1"/>
      <c r="N13" s="1"/>
      <c r="O13" s="1"/>
      <c r="P13" s="1"/>
      <c r="Q13" s="136"/>
      <c r="R13" s="1"/>
      <c r="S13" s="1"/>
      <c r="T13" s="1"/>
      <c r="U13" s="1"/>
      <c r="V13" s="1"/>
      <c r="W13" s="136"/>
      <c r="X13" s="136"/>
      <c r="Y13" s="136"/>
      <c r="Z13" s="136"/>
      <c r="AA13" s="136"/>
      <c r="AB13" s="1"/>
      <c r="AC13" s="1"/>
      <c r="AD13" s="1"/>
      <c r="AE13" s="1"/>
      <c r="AF13" s="1"/>
      <c r="AG13" s="1"/>
      <c r="AH13" s="1"/>
      <c r="AI13" s="138"/>
    </row>
    <row r="14" spans="2:35" ht="35.450000000000003" customHeight="1" x14ac:dyDescent="0.15">
      <c r="B14" s="799"/>
      <c r="C14" s="136"/>
      <c r="D14" s="1"/>
      <c r="E14" s="1"/>
      <c r="F14" s="136"/>
      <c r="G14" s="136"/>
      <c r="H14" s="136"/>
      <c r="I14" s="1"/>
      <c r="J14" s="1"/>
      <c r="K14" s="1"/>
      <c r="L14" s="1"/>
      <c r="M14" s="1"/>
      <c r="N14" s="1"/>
      <c r="O14" s="1"/>
      <c r="P14" s="1"/>
      <c r="Q14" s="136"/>
      <c r="R14" s="136"/>
      <c r="S14" s="1"/>
      <c r="T14" s="1"/>
      <c r="U14" s="1"/>
      <c r="V14" s="1"/>
      <c r="W14" s="136"/>
      <c r="X14" s="136"/>
      <c r="Y14" s="136"/>
      <c r="Z14" s="136"/>
      <c r="AA14" s="136"/>
      <c r="AB14" s="1"/>
      <c r="AC14" s="1"/>
      <c r="AD14" s="1"/>
      <c r="AE14" s="1"/>
      <c r="AF14" s="1"/>
      <c r="AG14" s="1"/>
      <c r="AH14" s="1"/>
      <c r="AI14" s="138"/>
    </row>
    <row r="15" spans="2:35" ht="35.450000000000003" customHeight="1" x14ac:dyDescent="0.15">
      <c r="B15" s="799"/>
      <c r="C15" s="136"/>
      <c r="D15" s="1"/>
      <c r="E15" s="1"/>
      <c r="F15" s="136"/>
      <c r="G15" s="136"/>
      <c r="H15" s="136"/>
      <c r="I15" s="1"/>
      <c r="J15" s="1"/>
      <c r="K15" s="1"/>
      <c r="L15" s="1"/>
      <c r="M15" s="1"/>
      <c r="N15" s="1"/>
      <c r="O15" s="1"/>
      <c r="P15" s="1"/>
      <c r="Q15" s="136"/>
      <c r="R15" s="136"/>
      <c r="S15" s="1"/>
      <c r="T15" s="1"/>
      <c r="U15" s="1"/>
      <c r="V15" s="1"/>
      <c r="W15" s="136"/>
      <c r="X15" s="136"/>
      <c r="Y15" s="136"/>
      <c r="Z15" s="136"/>
      <c r="AA15" s="136"/>
      <c r="AB15" s="1"/>
      <c r="AC15" s="1"/>
      <c r="AD15" s="1"/>
      <c r="AE15" s="1"/>
      <c r="AF15" s="1"/>
      <c r="AG15" s="1"/>
      <c r="AH15" s="1"/>
      <c r="AI15" s="138"/>
    </row>
    <row r="16" spans="2:35" ht="35.450000000000003" customHeight="1" x14ac:dyDescent="0.15">
      <c r="B16" s="799"/>
      <c r="C16" s="136"/>
      <c r="D16" s="1"/>
      <c r="E16" s="1"/>
      <c r="F16" s="136"/>
      <c r="G16" s="136"/>
      <c r="H16" s="136"/>
      <c r="I16" s="1"/>
      <c r="J16" s="1"/>
      <c r="K16" s="1"/>
      <c r="L16" s="1"/>
      <c r="M16" s="1"/>
      <c r="N16" s="1"/>
      <c r="O16" s="1"/>
      <c r="P16" s="1"/>
      <c r="Q16" s="136"/>
      <c r="R16" s="136"/>
      <c r="S16" s="1"/>
      <c r="T16" s="1"/>
      <c r="U16" s="1"/>
      <c r="V16" s="1"/>
      <c r="W16" s="136"/>
      <c r="X16" s="136"/>
      <c r="Y16" s="136"/>
      <c r="Z16" s="136"/>
      <c r="AA16" s="136"/>
      <c r="AB16" s="1"/>
      <c r="AC16" s="1"/>
      <c r="AD16" s="1"/>
      <c r="AE16" s="1"/>
      <c r="AF16" s="1"/>
      <c r="AG16" s="1"/>
      <c r="AH16" s="1"/>
      <c r="AI16" s="138"/>
    </row>
    <row r="17" spans="2:35" ht="22.5" customHeight="1" x14ac:dyDescent="0.15">
      <c r="B17" s="799"/>
      <c r="C17" s="136"/>
      <c r="D17" s="1"/>
      <c r="E17" s="139"/>
      <c r="H17" s="140"/>
      <c r="I17" s="140"/>
      <c r="J17" s="140"/>
      <c r="K17" s="140"/>
      <c r="L17" s="140"/>
      <c r="M17" s="1"/>
      <c r="N17" s="1"/>
      <c r="O17" s="1"/>
      <c r="P17" s="1"/>
      <c r="Q17" s="136"/>
      <c r="R17" s="136"/>
      <c r="S17" s="1"/>
      <c r="T17" s="1"/>
      <c r="U17" s="1"/>
      <c r="V17" s="1"/>
      <c r="W17" s="136"/>
      <c r="X17" s="136"/>
      <c r="Y17" s="136"/>
      <c r="Z17" s="136"/>
      <c r="AA17" s="136"/>
      <c r="AI17" s="141"/>
    </row>
    <row r="18" spans="2:35" ht="78.75" customHeight="1" x14ac:dyDescent="0.15">
      <c r="B18" s="800"/>
      <c r="C18" s="142"/>
      <c r="D18" s="143"/>
      <c r="E18" s="144"/>
      <c r="F18" s="145"/>
      <c r="G18" s="145"/>
      <c r="H18" s="143"/>
      <c r="I18" s="143"/>
      <c r="J18" s="143"/>
      <c r="K18" s="143"/>
      <c r="L18" s="143"/>
      <c r="M18" s="143"/>
      <c r="N18" s="143"/>
      <c r="O18" s="143"/>
      <c r="P18" s="143"/>
      <c r="Q18" s="143"/>
      <c r="R18" s="143"/>
      <c r="S18" s="146"/>
      <c r="T18" s="146"/>
      <c r="U18" s="146"/>
      <c r="V18" s="804" t="s">
        <v>439</v>
      </c>
      <c r="W18" s="804"/>
      <c r="X18" s="804"/>
      <c r="Y18" s="804"/>
      <c r="Z18" s="804"/>
      <c r="AA18" s="804"/>
      <c r="AB18" s="804"/>
      <c r="AC18" s="804"/>
      <c r="AD18" s="804"/>
      <c r="AE18" s="804"/>
      <c r="AF18" s="804"/>
      <c r="AG18" s="804"/>
      <c r="AH18" s="804"/>
      <c r="AI18" s="805"/>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0"/>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0E462-1707-4C12-86FD-E32477641C05}">
  <sheetPr>
    <pageSetUpPr fitToPage="1"/>
  </sheetPr>
  <dimension ref="B2:AI19"/>
  <sheetViews>
    <sheetView showGridLines="0" showZeros="0" view="pageBreakPreview" zoomScaleNormal="85" zoomScaleSheetLayoutView="100" workbookViewId="0">
      <selection activeCell="W4" sqref="W4:AB5"/>
    </sheetView>
  </sheetViews>
  <sheetFormatPr defaultColWidth="9" defaultRowHeight="12" x14ac:dyDescent="0.15"/>
  <cols>
    <col min="1" max="1" width="1.625" style="62" customWidth="1"/>
    <col min="2" max="2" width="3.25" style="62" customWidth="1"/>
    <col min="3" max="35" width="4.125" style="62" customWidth="1"/>
    <col min="36" max="36" width="1.375" style="62" customWidth="1"/>
    <col min="37" max="16384" width="9" style="62"/>
  </cols>
  <sheetData>
    <row r="2" spans="2:35" ht="8.25" customHeight="1" x14ac:dyDescent="0.15"/>
    <row r="3" spans="2:35" ht="24.95" customHeight="1" x14ac:dyDescent="0.15">
      <c r="B3" s="372" t="s">
        <v>436</v>
      </c>
      <c r="C3" s="372"/>
      <c r="D3" s="372"/>
      <c r="E3" s="758"/>
      <c r="F3" s="758"/>
      <c r="G3" s="758"/>
      <c r="H3" s="758"/>
      <c r="I3" s="758"/>
      <c r="J3" s="372"/>
      <c r="K3" s="372"/>
      <c r="L3" s="372"/>
      <c r="M3" s="372"/>
      <c r="N3" s="372"/>
      <c r="O3" s="372"/>
      <c r="P3" s="372"/>
      <c r="Q3" s="372"/>
      <c r="R3" s="372"/>
      <c r="S3" s="372"/>
      <c r="T3" s="372"/>
      <c r="U3" s="372"/>
      <c r="V3" s="372"/>
      <c r="W3" s="372"/>
      <c r="X3" s="372"/>
      <c r="Y3" s="372"/>
      <c r="Z3" s="372"/>
      <c r="AA3" s="372"/>
      <c r="AB3" s="372"/>
      <c r="AC3" s="372"/>
      <c r="AD3" s="372"/>
      <c r="AE3" s="372"/>
      <c r="AF3" s="372"/>
      <c r="AG3" s="372"/>
      <c r="AH3" s="372"/>
      <c r="AI3" s="372"/>
    </row>
    <row r="4" spans="2:35" ht="20.100000000000001" customHeight="1" x14ac:dyDescent="0.15">
      <c r="B4" s="759" t="s">
        <v>345</v>
      </c>
      <c r="C4" s="760"/>
      <c r="D4" s="761"/>
      <c r="E4" s="809" t="s">
        <v>106</v>
      </c>
      <c r="F4" s="810"/>
      <c r="G4" s="810"/>
      <c r="H4" s="810"/>
      <c r="I4" s="811"/>
      <c r="J4" s="765" t="s">
        <v>346</v>
      </c>
      <c r="K4" s="766"/>
      <c r="L4" s="767"/>
      <c r="M4" s="768" t="s">
        <v>108</v>
      </c>
      <c r="N4" s="769"/>
      <c r="O4" s="769"/>
      <c r="P4" s="769"/>
      <c r="Q4" s="769"/>
      <c r="R4" s="770"/>
      <c r="S4" s="408" t="s">
        <v>347</v>
      </c>
      <c r="T4" s="409"/>
      <c r="U4" s="409"/>
      <c r="V4" s="410"/>
      <c r="W4" s="777" t="s">
        <v>74</v>
      </c>
      <c r="X4" s="778"/>
      <c r="Y4" s="778"/>
      <c r="Z4" s="778"/>
      <c r="AA4" s="778"/>
      <c r="AB4" s="779"/>
      <c r="AC4" s="408" t="s">
        <v>10</v>
      </c>
      <c r="AD4" s="409"/>
      <c r="AE4" s="410"/>
      <c r="AF4" s="812">
        <v>45638</v>
      </c>
      <c r="AG4" s="813"/>
      <c r="AH4" s="813"/>
      <c r="AI4" s="814"/>
    </row>
    <row r="5" spans="2:35" ht="20.100000000000001" customHeight="1" x14ac:dyDescent="0.15">
      <c r="B5" s="786" t="s">
        <v>348</v>
      </c>
      <c r="C5" s="787"/>
      <c r="D5" s="788"/>
      <c r="E5" s="818" t="s">
        <v>107</v>
      </c>
      <c r="F5" s="819"/>
      <c r="G5" s="819"/>
      <c r="H5" s="819"/>
      <c r="I5" s="820"/>
      <c r="J5" s="792" t="s">
        <v>349</v>
      </c>
      <c r="K5" s="793"/>
      <c r="L5" s="794"/>
      <c r="M5" s="768" t="s">
        <v>109</v>
      </c>
      <c r="N5" s="769"/>
      <c r="O5" s="769"/>
      <c r="P5" s="769"/>
      <c r="Q5" s="769"/>
      <c r="R5" s="770"/>
      <c r="S5" s="411"/>
      <c r="T5" s="412"/>
      <c r="U5" s="412"/>
      <c r="V5" s="413"/>
      <c r="W5" s="795" t="s">
        <v>75</v>
      </c>
      <c r="X5" s="796"/>
      <c r="Y5" s="796"/>
      <c r="Z5" s="796"/>
      <c r="AA5" s="796"/>
      <c r="AB5" s="797"/>
      <c r="AC5" s="411"/>
      <c r="AD5" s="412"/>
      <c r="AE5" s="413"/>
      <c r="AF5" s="815"/>
      <c r="AG5" s="816"/>
      <c r="AH5" s="816"/>
      <c r="AI5" s="817"/>
    </row>
    <row r="6" spans="2:35" ht="26.25" customHeight="1" x14ac:dyDescent="0.2">
      <c r="B6" s="799" t="s">
        <v>437</v>
      </c>
      <c r="C6" s="821" t="s">
        <v>438</v>
      </c>
      <c r="D6" s="822"/>
      <c r="E6" s="822"/>
      <c r="F6" s="822"/>
      <c r="G6" s="822"/>
      <c r="H6" s="822"/>
      <c r="I6" s="822"/>
      <c r="J6" s="822"/>
      <c r="K6" s="822"/>
      <c r="L6" s="822"/>
      <c r="M6" s="822"/>
      <c r="N6" s="822"/>
      <c r="O6" s="822"/>
      <c r="P6" s="822"/>
      <c r="Q6" s="822"/>
      <c r="R6" s="822"/>
      <c r="S6" s="822"/>
      <c r="T6" s="822"/>
      <c r="U6" s="822"/>
      <c r="V6" s="822"/>
      <c r="W6" s="822"/>
      <c r="X6" s="822"/>
      <c r="Y6" s="822"/>
      <c r="Z6" s="822"/>
      <c r="AA6" s="822"/>
      <c r="AB6" s="822"/>
      <c r="AC6" s="822"/>
      <c r="AD6" s="822"/>
      <c r="AE6" s="822"/>
      <c r="AF6" s="822"/>
      <c r="AG6" s="822"/>
      <c r="AH6" s="822"/>
      <c r="AI6" s="823"/>
    </row>
    <row r="7" spans="2:35" ht="35.450000000000003" customHeight="1" x14ac:dyDescent="0.15">
      <c r="B7" s="799"/>
      <c r="C7" s="806"/>
      <c r="D7" s="807"/>
      <c r="E7" s="807"/>
      <c r="F7" s="807"/>
      <c r="G7" s="807"/>
      <c r="H7" s="807"/>
      <c r="I7" s="807"/>
      <c r="J7" s="807"/>
      <c r="K7" s="807"/>
      <c r="L7" s="807"/>
      <c r="M7" s="807"/>
      <c r="N7" s="807"/>
      <c r="O7" s="807"/>
      <c r="P7" s="807"/>
      <c r="Q7" s="807"/>
      <c r="R7" s="807"/>
      <c r="S7" s="807"/>
      <c r="T7" s="807"/>
      <c r="U7" s="807"/>
      <c r="V7" s="807"/>
      <c r="W7" s="807"/>
      <c r="X7" s="807"/>
      <c r="Y7" s="807"/>
      <c r="Z7" s="807"/>
      <c r="AA7" s="807"/>
      <c r="AB7" s="807"/>
      <c r="AC7" s="807"/>
      <c r="AD7" s="807"/>
      <c r="AE7" s="807"/>
      <c r="AF7" s="807"/>
      <c r="AG7" s="807"/>
      <c r="AH7" s="807"/>
      <c r="AI7" s="808"/>
    </row>
    <row r="8" spans="2:35" ht="35.450000000000003" customHeight="1" x14ac:dyDescent="0.15">
      <c r="B8" s="799"/>
      <c r="C8" s="806"/>
      <c r="D8" s="807"/>
      <c r="E8" s="807"/>
      <c r="F8" s="807"/>
      <c r="G8" s="807"/>
      <c r="H8" s="807"/>
      <c r="I8" s="807"/>
      <c r="J8" s="807"/>
      <c r="K8" s="807"/>
      <c r="L8" s="807"/>
      <c r="M8" s="807"/>
      <c r="N8" s="807"/>
      <c r="O8" s="807"/>
      <c r="P8" s="807"/>
      <c r="Q8" s="807"/>
      <c r="R8" s="807"/>
      <c r="S8" s="807"/>
      <c r="T8" s="807"/>
      <c r="U8" s="807"/>
      <c r="V8" s="807"/>
      <c r="W8" s="807"/>
      <c r="X8" s="807"/>
      <c r="Y8" s="807"/>
      <c r="Z8" s="807"/>
      <c r="AA8" s="807"/>
      <c r="AB8" s="807"/>
      <c r="AC8" s="807"/>
      <c r="AD8" s="807"/>
      <c r="AE8" s="807"/>
      <c r="AF8" s="807"/>
      <c r="AG8" s="807"/>
      <c r="AH8" s="807"/>
      <c r="AI8" s="808"/>
    </row>
    <row r="9" spans="2:35" ht="35.450000000000003" customHeight="1" x14ac:dyDescent="0.15">
      <c r="B9" s="799"/>
      <c r="C9" s="806"/>
      <c r="D9" s="807"/>
      <c r="E9" s="807"/>
      <c r="F9" s="807"/>
      <c r="G9" s="807"/>
      <c r="H9" s="807"/>
      <c r="I9" s="807"/>
      <c r="J9" s="807"/>
      <c r="K9" s="807"/>
      <c r="L9" s="807"/>
      <c r="M9" s="807"/>
      <c r="N9" s="807"/>
      <c r="O9" s="807"/>
      <c r="P9" s="807"/>
      <c r="Q9" s="807"/>
      <c r="R9" s="807"/>
      <c r="S9" s="807"/>
      <c r="T9" s="807"/>
      <c r="U9" s="807"/>
      <c r="V9" s="807"/>
      <c r="W9" s="807"/>
      <c r="X9" s="807"/>
      <c r="Y9" s="807"/>
      <c r="Z9" s="807"/>
      <c r="AA9" s="807"/>
      <c r="AB9" s="807"/>
      <c r="AC9" s="807"/>
      <c r="AD9" s="807"/>
      <c r="AE9" s="807"/>
      <c r="AF9" s="807"/>
      <c r="AG9" s="807"/>
      <c r="AH9" s="807"/>
      <c r="AI9" s="808"/>
    </row>
    <row r="10" spans="2:35" ht="35.450000000000003" customHeight="1" x14ac:dyDescent="0.15">
      <c r="B10" s="799"/>
      <c r="C10" s="806"/>
      <c r="D10" s="807"/>
      <c r="E10" s="807"/>
      <c r="F10" s="807"/>
      <c r="G10" s="807"/>
      <c r="H10" s="807"/>
      <c r="I10" s="807"/>
      <c r="J10" s="807"/>
      <c r="K10" s="807"/>
      <c r="L10" s="807"/>
      <c r="M10" s="807"/>
      <c r="N10" s="807"/>
      <c r="O10" s="807"/>
      <c r="P10" s="807"/>
      <c r="Q10" s="807"/>
      <c r="R10" s="807"/>
      <c r="S10" s="807"/>
      <c r="T10" s="807"/>
      <c r="U10" s="807"/>
      <c r="V10" s="807"/>
      <c r="W10" s="807"/>
      <c r="X10" s="807"/>
      <c r="Y10" s="807"/>
      <c r="Z10" s="807"/>
      <c r="AA10" s="807"/>
      <c r="AB10" s="807"/>
      <c r="AC10" s="807"/>
      <c r="AD10" s="807"/>
      <c r="AE10" s="807"/>
      <c r="AF10" s="807"/>
      <c r="AG10" s="807"/>
      <c r="AH10" s="807"/>
      <c r="AI10" s="808"/>
    </row>
    <row r="11" spans="2:35" ht="35.450000000000003" customHeight="1" x14ac:dyDescent="0.15">
      <c r="B11" s="799"/>
      <c r="C11" s="806"/>
      <c r="D11" s="807"/>
      <c r="E11" s="807"/>
      <c r="F11" s="807"/>
      <c r="G11" s="807"/>
      <c r="H11" s="807"/>
      <c r="I11" s="807"/>
      <c r="J11" s="807"/>
      <c r="K11" s="807"/>
      <c r="L11" s="807"/>
      <c r="M11" s="807"/>
      <c r="N11" s="807"/>
      <c r="O11" s="807"/>
      <c r="P11" s="807"/>
      <c r="Q11" s="807"/>
      <c r="R11" s="807"/>
      <c r="S11" s="807"/>
      <c r="T11" s="807"/>
      <c r="U11" s="807"/>
      <c r="V11" s="807"/>
      <c r="W11" s="807"/>
      <c r="X11" s="807"/>
      <c r="Y11" s="807"/>
      <c r="Z11" s="807"/>
      <c r="AA11" s="807"/>
      <c r="AB11" s="807"/>
      <c r="AC11" s="807"/>
      <c r="AD11" s="807"/>
      <c r="AE11" s="807"/>
      <c r="AF11" s="807"/>
      <c r="AG11" s="807"/>
      <c r="AH11" s="807"/>
      <c r="AI11" s="808"/>
    </row>
    <row r="12" spans="2:35" ht="35.450000000000003" customHeight="1" x14ac:dyDescent="0.15">
      <c r="B12" s="799"/>
      <c r="C12" s="806"/>
      <c r="D12" s="807"/>
      <c r="E12" s="807"/>
      <c r="F12" s="807"/>
      <c r="G12" s="807"/>
      <c r="H12" s="807"/>
      <c r="I12" s="807"/>
      <c r="J12" s="807"/>
      <c r="K12" s="807"/>
      <c r="L12" s="807"/>
      <c r="M12" s="807"/>
      <c r="N12" s="807"/>
      <c r="O12" s="807"/>
      <c r="P12" s="807"/>
      <c r="Q12" s="807"/>
      <c r="R12" s="807"/>
      <c r="S12" s="807"/>
      <c r="T12" s="807"/>
      <c r="U12" s="807"/>
      <c r="V12" s="807"/>
      <c r="W12" s="807"/>
      <c r="X12" s="807"/>
      <c r="Y12" s="807"/>
      <c r="Z12" s="807"/>
      <c r="AA12" s="807"/>
      <c r="AB12" s="807"/>
      <c r="AC12" s="807"/>
      <c r="AD12" s="807"/>
      <c r="AE12" s="807"/>
      <c r="AF12" s="807"/>
      <c r="AG12" s="807"/>
      <c r="AH12" s="807"/>
      <c r="AI12" s="808"/>
    </row>
    <row r="13" spans="2:35" ht="35.450000000000003" customHeight="1" x14ac:dyDescent="0.15">
      <c r="B13" s="799"/>
      <c r="C13" s="806"/>
      <c r="D13" s="807"/>
      <c r="E13" s="807"/>
      <c r="F13" s="807"/>
      <c r="G13" s="807"/>
      <c r="H13" s="807"/>
      <c r="I13" s="807"/>
      <c r="J13" s="807"/>
      <c r="K13" s="807"/>
      <c r="L13" s="807"/>
      <c r="M13" s="807"/>
      <c r="N13" s="807"/>
      <c r="O13" s="807"/>
      <c r="P13" s="807"/>
      <c r="Q13" s="807"/>
      <c r="R13" s="807"/>
      <c r="S13" s="807"/>
      <c r="T13" s="807"/>
      <c r="U13" s="807"/>
      <c r="V13" s="807"/>
      <c r="W13" s="807"/>
      <c r="X13" s="807"/>
      <c r="Y13" s="807"/>
      <c r="Z13" s="807"/>
      <c r="AA13" s="807"/>
      <c r="AB13" s="807"/>
      <c r="AC13" s="807"/>
      <c r="AD13" s="807"/>
      <c r="AE13" s="807"/>
      <c r="AF13" s="807"/>
      <c r="AG13" s="807"/>
      <c r="AH13" s="807"/>
      <c r="AI13" s="808"/>
    </row>
    <row r="14" spans="2:35" ht="35.450000000000003" customHeight="1" x14ac:dyDescent="0.15">
      <c r="B14" s="799"/>
      <c r="C14" s="806"/>
      <c r="D14" s="807"/>
      <c r="E14" s="807"/>
      <c r="F14" s="807"/>
      <c r="G14" s="807"/>
      <c r="H14" s="807"/>
      <c r="I14" s="807"/>
      <c r="J14" s="807"/>
      <c r="K14" s="807"/>
      <c r="L14" s="807"/>
      <c r="M14" s="807"/>
      <c r="N14" s="807"/>
      <c r="O14" s="807"/>
      <c r="P14" s="807"/>
      <c r="Q14" s="807"/>
      <c r="R14" s="807"/>
      <c r="S14" s="807"/>
      <c r="T14" s="807"/>
      <c r="U14" s="807"/>
      <c r="V14" s="807"/>
      <c r="W14" s="807"/>
      <c r="X14" s="807"/>
      <c r="Y14" s="807"/>
      <c r="Z14" s="807"/>
      <c r="AA14" s="807"/>
      <c r="AB14" s="807"/>
      <c r="AC14" s="807"/>
      <c r="AD14" s="807"/>
      <c r="AE14" s="807"/>
      <c r="AF14" s="807"/>
      <c r="AG14" s="807"/>
      <c r="AH14" s="807"/>
      <c r="AI14" s="808"/>
    </row>
    <row r="15" spans="2:35" ht="35.450000000000003" customHeight="1" x14ac:dyDescent="0.15">
      <c r="B15" s="799"/>
      <c r="C15" s="806"/>
      <c r="D15" s="807"/>
      <c r="E15" s="807"/>
      <c r="F15" s="807"/>
      <c r="G15" s="807"/>
      <c r="H15" s="807"/>
      <c r="I15" s="807"/>
      <c r="J15" s="807"/>
      <c r="K15" s="807"/>
      <c r="L15" s="807"/>
      <c r="M15" s="807"/>
      <c r="N15" s="807"/>
      <c r="O15" s="807"/>
      <c r="P15" s="807"/>
      <c r="Q15" s="807"/>
      <c r="R15" s="807"/>
      <c r="S15" s="807"/>
      <c r="T15" s="807"/>
      <c r="U15" s="807"/>
      <c r="V15" s="807"/>
      <c r="W15" s="807"/>
      <c r="X15" s="807"/>
      <c r="Y15" s="807"/>
      <c r="Z15" s="807"/>
      <c r="AA15" s="807"/>
      <c r="AB15" s="807"/>
      <c r="AC15" s="807"/>
      <c r="AD15" s="807"/>
      <c r="AE15" s="807"/>
      <c r="AF15" s="807"/>
      <c r="AG15" s="807"/>
      <c r="AH15" s="807"/>
      <c r="AI15" s="808"/>
    </row>
    <row r="16" spans="2:35" ht="35.450000000000003" customHeight="1" x14ac:dyDescent="0.15">
      <c r="B16" s="799"/>
      <c r="C16" s="806"/>
      <c r="D16" s="807"/>
      <c r="E16" s="807"/>
      <c r="F16" s="807"/>
      <c r="G16" s="807"/>
      <c r="H16" s="807"/>
      <c r="I16" s="807"/>
      <c r="J16" s="807"/>
      <c r="K16" s="807"/>
      <c r="L16" s="807"/>
      <c r="M16" s="807"/>
      <c r="N16" s="807"/>
      <c r="O16" s="807"/>
      <c r="P16" s="807"/>
      <c r="Q16" s="807"/>
      <c r="R16" s="807"/>
      <c r="S16" s="807"/>
      <c r="T16" s="807"/>
      <c r="U16" s="807"/>
      <c r="V16" s="807"/>
      <c r="W16" s="807"/>
      <c r="X16" s="807"/>
      <c r="Y16" s="807"/>
      <c r="Z16" s="807"/>
      <c r="AA16" s="807"/>
      <c r="AB16" s="807"/>
      <c r="AC16" s="807"/>
      <c r="AD16" s="807"/>
      <c r="AE16" s="807"/>
      <c r="AF16" s="807"/>
      <c r="AG16" s="807"/>
      <c r="AH16" s="807"/>
      <c r="AI16" s="808"/>
    </row>
    <row r="17" spans="2:35" ht="22.5" customHeight="1" x14ac:dyDescent="0.15">
      <c r="B17" s="799"/>
      <c r="C17" s="806"/>
      <c r="D17" s="807"/>
      <c r="E17" s="807"/>
      <c r="F17" s="807"/>
      <c r="G17" s="807"/>
      <c r="H17" s="807"/>
      <c r="I17" s="807"/>
      <c r="J17" s="807"/>
      <c r="K17" s="807"/>
      <c r="L17" s="807"/>
      <c r="M17" s="807"/>
      <c r="N17" s="807"/>
      <c r="O17" s="807"/>
      <c r="P17" s="807"/>
      <c r="Q17" s="807"/>
      <c r="R17" s="807"/>
      <c r="S17" s="807"/>
      <c r="T17" s="807"/>
      <c r="U17" s="807"/>
      <c r="V17" s="807"/>
      <c r="W17" s="807"/>
      <c r="X17" s="807"/>
      <c r="Y17" s="807"/>
      <c r="Z17" s="807"/>
      <c r="AA17" s="807"/>
      <c r="AB17" s="807"/>
      <c r="AC17" s="807"/>
      <c r="AD17" s="807"/>
      <c r="AE17" s="807"/>
      <c r="AF17" s="807"/>
      <c r="AG17" s="807"/>
      <c r="AH17" s="807"/>
      <c r="AI17" s="808"/>
    </row>
    <row r="18" spans="2:35" ht="78.75" customHeight="1" x14ac:dyDescent="0.15">
      <c r="B18" s="800"/>
      <c r="C18" s="142"/>
      <c r="D18" s="143"/>
      <c r="E18" s="144"/>
      <c r="F18" s="145"/>
      <c r="G18" s="145"/>
      <c r="H18" s="143"/>
      <c r="I18" s="143"/>
      <c r="J18" s="143"/>
      <c r="K18" s="143"/>
      <c r="L18" s="143"/>
      <c r="M18" s="143"/>
      <c r="N18" s="143"/>
      <c r="O18" s="143"/>
      <c r="P18" s="143"/>
      <c r="Q18" s="143"/>
      <c r="R18" s="143"/>
      <c r="S18" s="146"/>
      <c r="T18" s="146"/>
      <c r="U18" s="146"/>
      <c r="V18" s="804" t="s">
        <v>439</v>
      </c>
      <c r="W18" s="804"/>
      <c r="X18" s="804"/>
      <c r="Y18" s="804"/>
      <c r="Z18" s="804"/>
      <c r="AA18" s="804"/>
      <c r="AB18" s="804"/>
      <c r="AC18" s="804"/>
      <c r="AD18" s="804"/>
      <c r="AE18" s="804"/>
      <c r="AF18" s="804"/>
      <c r="AG18" s="804"/>
      <c r="AH18" s="804"/>
      <c r="AI18" s="805"/>
    </row>
    <row r="19" spans="2:35" ht="15" customHeight="1" x14ac:dyDescent="0.15"/>
  </sheetData>
  <mergeCells count="18">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0"/>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C0FA3-1AAE-41A8-B0C3-58EEC39F3975}">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29" t="s">
        <v>362</v>
      </c>
      <c r="AV1" s="830" t="s">
        <v>363</v>
      </c>
      <c r="AW1" s="830"/>
      <c r="AX1" s="830"/>
      <c r="AY1" s="824" t="s">
        <v>364</v>
      </c>
      <c r="AZ1" s="824"/>
      <c r="BA1" s="824"/>
      <c r="BB1" s="824"/>
      <c r="BC1" s="824"/>
      <c r="BD1" s="824"/>
      <c r="BE1" s="824"/>
      <c r="BF1" s="824"/>
      <c r="BG1" s="824"/>
      <c r="BH1" s="824"/>
      <c r="BI1" s="824"/>
      <c r="BJ1" s="824"/>
      <c r="BK1" s="824" t="s">
        <v>365</v>
      </c>
      <c r="BL1" s="824"/>
      <c r="BM1" s="824"/>
      <c r="BN1" s="824"/>
      <c r="BO1" s="824"/>
      <c r="BP1" s="824"/>
      <c r="BQ1" s="824"/>
      <c r="BR1" s="824"/>
      <c r="BS1" s="824"/>
      <c r="BT1" s="824"/>
      <c r="BU1" s="824"/>
      <c r="BV1" s="824"/>
      <c r="BW1" s="826"/>
      <c r="BX1" s="826"/>
      <c r="BY1" s="826"/>
      <c r="BZ1" s="826"/>
      <c r="CA1" s="826"/>
      <c r="CB1" s="826"/>
      <c r="CC1" s="826"/>
      <c r="CD1" s="826"/>
      <c r="CE1" s="826"/>
      <c r="CF1" s="826"/>
      <c r="CG1" s="826"/>
      <c r="CH1" s="826"/>
    </row>
    <row r="2" spans="2:86" ht="8.25" customHeight="1" x14ac:dyDescent="0.15">
      <c r="AU2" s="829"/>
      <c r="AV2" s="830" t="s">
        <v>366</v>
      </c>
      <c r="AW2" s="831" t="s">
        <v>367</v>
      </c>
      <c r="AX2" s="831" t="s">
        <v>368</v>
      </c>
      <c r="AY2" s="824" t="s">
        <v>369</v>
      </c>
      <c r="AZ2" s="824"/>
      <c r="BA2" s="824"/>
      <c r="BB2" s="824"/>
      <c r="BC2" s="824"/>
      <c r="BD2" s="824"/>
      <c r="BE2" s="824"/>
      <c r="BF2" s="824"/>
      <c r="BG2" s="824"/>
      <c r="BH2" s="824"/>
      <c r="BI2" s="824"/>
      <c r="BJ2" s="824"/>
      <c r="BK2" s="824" t="s">
        <v>370</v>
      </c>
      <c r="BL2" s="824"/>
      <c r="BM2" s="824"/>
      <c r="BN2" s="824"/>
      <c r="BO2" s="824" t="s">
        <v>371</v>
      </c>
      <c r="BP2" s="824"/>
      <c r="BQ2" s="824"/>
      <c r="BR2" s="824"/>
      <c r="BS2" s="824"/>
      <c r="BT2" s="824"/>
      <c r="BU2" s="824"/>
      <c r="BV2" s="824"/>
      <c r="BW2" s="825"/>
      <c r="BX2" s="825"/>
      <c r="BY2" s="825"/>
      <c r="BZ2" s="825"/>
      <c r="CA2" s="826"/>
      <c r="CB2" s="826"/>
      <c r="CC2" s="826"/>
      <c r="CD2" s="826"/>
      <c r="CE2" s="826"/>
      <c r="CF2" s="826"/>
      <c r="CG2" s="826"/>
      <c r="CH2" s="826"/>
    </row>
    <row r="3" spans="2:86" ht="24.95" customHeight="1" x14ac:dyDescent="0.15">
      <c r="B3" s="560" t="s">
        <v>372</v>
      </c>
      <c r="C3" s="827"/>
      <c r="D3" s="827"/>
      <c r="E3" s="828"/>
      <c r="F3" s="828"/>
      <c r="G3" s="828"/>
      <c r="H3" s="828"/>
      <c r="I3" s="828"/>
      <c r="J3" s="828"/>
      <c r="K3" s="827"/>
      <c r="L3" s="827"/>
      <c r="M3" s="827"/>
      <c r="N3" s="827"/>
      <c r="O3" s="827"/>
      <c r="P3" s="827"/>
      <c r="Q3" s="827"/>
      <c r="R3" s="827"/>
      <c r="S3" s="827"/>
      <c r="T3" s="827"/>
      <c r="U3" s="827"/>
      <c r="V3" s="827"/>
      <c r="W3" s="827"/>
      <c r="X3" s="827"/>
      <c r="Y3" s="827"/>
      <c r="Z3" s="827"/>
      <c r="AA3" s="827"/>
      <c r="AB3" s="827"/>
      <c r="AC3" s="827"/>
      <c r="AD3" s="827"/>
      <c r="AE3" s="827"/>
      <c r="AF3" s="827"/>
      <c r="AG3" s="827"/>
      <c r="AH3" s="827"/>
      <c r="AI3" s="827"/>
      <c r="AJ3" s="827"/>
      <c r="AK3" s="827"/>
      <c r="AL3" s="827"/>
      <c r="AM3" s="827"/>
      <c r="AN3" s="827"/>
      <c r="AO3" s="827"/>
      <c r="AU3" s="829"/>
      <c r="AV3" s="830"/>
      <c r="AW3" s="831"/>
      <c r="AX3" s="831"/>
      <c r="AY3" s="824" t="s">
        <v>373</v>
      </c>
      <c r="AZ3" s="824"/>
      <c r="BA3" s="824"/>
      <c r="BB3" s="824"/>
      <c r="BC3" s="824" t="s">
        <v>374</v>
      </c>
      <c r="BD3" s="824"/>
      <c r="BE3" s="824"/>
      <c r="BF3" s="824"/>
      <c r="BG3" s="824" t="s">
        <v>375</v>
      </c>
      <c r="BH3" s="824"/>
      <c r="BI3" s="824"/>
      <c r="BJ3" s="824"/>
      <c r="BK3" s="824" t="s">
        <v>376</v>
      </c>
      <c r="BL3" s="824"/>
      <c r="BM3" s="824"/>
      <c r="BN3" s="824"/>
      <c r="BO3" s="824" t="s">
        <v>374</v>
      </c>
      <c r="BP3" s="824"/>
      <c r="BQ3" s="824"/>
      <c r="BR3" s="824"/>
      <c r="BS3" s="824" t="s">
        <v>375</v>
      </c>
      <c r="BT3" s="824"/>
      <c r="BU3" s="824"/>
      <c r="BV3" s="824"/>
      <c r="BW3" s="826"/>
      <c r="BX3" s="826"/>
      <c r="BY3" s="826"/>
      <c r="BZ3" s="826"/>
      <c r="CA3" s="826"/>
      <c r="CB3" s="826"/>
      <c r="CC3" s="826"/>
      <c r="CD3" s="826"/>
      <c r="CE3" s="826"/>
      <c r="CF3" s="826"/>
      <c r="CG3" s="826"/>
      <c r="CH3" s="826"/>
    </row>
    <row r="4" spans="2:86" ht="18" customHeight="1" x14ac:dyDescent="0.15">
      <c r="B4" s="373" t="s">
        <v>345</v>
      </c>
      <c r="C4" s="373"/>
      <c r="D4" s="373"/>
      <c r="E4" s="843" t="s">
        <v>106</v>
      </c>
      <c r="F4" s="844"/>
      <c r="G4" s="844"/>
      <c r="H4" s="844"/>
      <c r="I4" s="844"/>
      <c r="J4" s="845"/>
      <c r="K4" s="477" t="s">
        <v>346</v>
      </c>
      <c r="L4" s="477"/>
      <c r="M4" s="477"/>
      <c r="N4" s="841" t="s">
        <v>108</v>
      </c>
      <c r="O4" s="841"/>
      <c r="P4" s="841"/>
      <c r="Q4" s="841"/>
      <c r="R4" s="841"/>
      <c r="S4" s="841"/>
      <c r="T4" s="479" t="s">
        <v>377</v>
      </c>
      <c r="U4" s="480"/>
      <c r="V4" s="480"/>
      <c r="W4" s="480"/>
      <c r="X4" s="481"/>
      <c r="Y4" s="846" t="s">
        <v>74</v>
      </c>
      <c r="Z4" s="846"/>
      <c r="AA4" s="846"/>
      <c r="AB4" s="846"/>
      <c r="AC4" s="846"/>
      <c r="AD4" s="846"/>
      <c r="AE4" s="846"/>
      <c r="AF4" s="846"/>
      <c r="AG4" s="479" t="s">
        <v>10</v>
      </c>
      <c r="AH4" s="480"/>
      <c r="AI4" s="480"/>
      <c r="AJ4" s="481"/>
      <c r="AK4" s="832">
        <v>45638</v>
      </c>
      <c r="AL4" s="833"/>
      <c r="AM4" s="833"/>
      <c r="AN4" s="833"/>
      <c r="AO4" s="834"/>
      <c r="AU4" s="829"/>
      <c r="AV4" s="830"/>
      <c r="AW4" s="831"/>
      <c r="AX4" s="831"/>
      <c r="AY4" s="38" t="s">
        <v>378</v>
      </c>
      <c r="AZ4" s="38" t="s">
        <v>379</v>
      </c>
      <c r="BA4" s="38" t="s">
        <v>380</v>
      </c>
      <c r="BB4" s="38" t="s">
        <v>381</v>
      </c>
      <c r="BC4" s="38" t="s">
        <v>378</v>
      </c>
      <c r="BD4" s="38" t="s">
        <v>379</v>
      </c>
      <c r="BE4" s="38" t="s">
        <v>380</v>
      </c>
      <c r="BF4" s="38" t="s">
        <v>381</v>
      </c>
      <c r="BG4" s="38" t="s">
        <v>378</v>
      </c>
      <c r="BH4" s="38" t="s">
        <v>379</v>
      </c>
      <c r="BI4" s="38" t="s">
        <v>380</v>
      </c>
      <c r="BJ4" s="38" t="s">
        <v>381</v>
      </c>
      <c r="BK4" s="38" t="s">
        <v>378</v>
      </c>
      <c r="BL4" s="38" t="s">
        <v>379</v>
      </c>
      <c r="BM4" s="38" t="s">
        <v>380</v>
      </c>
      <c r="BN4" s="38" t="s">
        <v>381</v>
      </c>
      <c r="BO4" s="38" t="s">
        <v>378</v>
      </c>
      <c r="BP4" s="38" t="s">
        <v>379</v>
      </c>
      <c r="BQ4" s="38" t="s">
        <v>380</v>
      </c>
      <c r="BR4" s="38" t="s">
        <v>381</v>
      </c>
      <c r="BS4" s="38" t="s">
        <v>378</v>
      </c>
      <c r="BT4" s="38" t="s">
        <v>379</v>
      </c>
      <c r="BU4" s="38" t="s">
        <v>380</v>
      </c>
      <c r="BV4" s="38" t="s">
        <v>381</v>
      </c>
      <c r="BW4" s="39"/>
      <c r="BX4" s="39"/>
      <c r="BY4" s="39"/>
      <c r="BZ4" s="39"/>
      <c r="CA4" s="39"/>
      <c r="CB4" s="39"/>
      <c r="CC4" s="39"/>
      <c r="CD4" s="39"/>
      <c r="CE4" s="39"/>
      <c r="CF4" s="39"/>
      <c r="CG4" s="39"/>
      <c r="CH4" s="39"/>
    </row>
    <row r="5" spans="2:86" ht="18" customHeight="1" x14ac:dyDescent="0.15">
      <c r="B5" s="390" t="s">
        <v>348</v>
      </c>
      <c r="C5" s="390"/>
      <c r="D5" s="390"/>
      <c r="E5" s="838" t="s">
        <v>107</v>
      </c>
      <c r="F5" s="839"/>
      <c r="G5" s="839"/>
      <c r="H5" s="839"/>
      <c r="I5" s="839"/>
      <c r="J5" s="840"/>
      <c r="K5" s="509" t="s">
        <v>349</v>
      </c>
      <c r="L5" s="509"/>
      <c r="M5" s="509"/>
      <c r="N5" s="841" t="s">
        <v>109</v>
      </c>
      <c r="O5" s="841"/>
      <c r="P5" s="841"/>
      <c r="Q5" s="841"/>
      <c r="R5" s="841"/>
      <c r="S5" s="841"/>
      <c r="T5" s="482"/>
      <c r="U5" s="483"/>
      <c r="V5" s="483"/>
      <c r="W5" s="483"/>
      <c r="X5" s="484"/>
      <c r="Y5" s="842" t="s">
        <v>75</v>
      </c>
      <c r="Z5" s="842"/>
      <c r="AA5" s="842"/>
      <c r="AB5" s="842"/>
      <c r="AC5" s="842"/>
      <c r="AD5" s="842"/>
      <c r="AE5" s="842"/>
      <c r="AF5" s="842"/>
      <c r="AG5" s="612"/>
      <c r="AH5" s="623"/>
      <c r="AI5" s="623"/>
      <c r="AJ5" s="613"/>
      <c r="AK5" s="835"/>
      <c r="AL5" s="836"/>
      <c r="AM5" s="836"/>
      <c r="AN5" s="836"/>
      <c r="AO5" s="837"/>
      <c r="AU5" s="829"/>
      <c r="AV5" s="42" t="str">
        <f>N7</f>
        <v>PS</v>
      </c>
      <c r="AW5" s="43">
        <f>R7</f>
        <v>0</v>
      </c>
      <c r="AX5" s="44" t="str">
        <f>AM35</f>
        <v>Ⅰ</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47" t="s">
        <v>382</v>
      </c>
      <c r="C6" s="849"/>
      <c r="D6" s="850"/>
      <c r="E6" s="851"/>
      <c r="F6" s="851"/>
      <c r="G6" s="851"/>
      <c r="H6" s="851"/>
      <c r="I6" s="851"/>
      <c r="J6" s="852"/>
      <c r="K6" s="857" t="s">
        <v>383</v>
      </c>
      <c r="L6" s="858"/>
      <c r="M6" s="858"/>
      <c r="N6" s="858"/>
      <c r="O6" s="858"/>
      <c r="P6" s="858"/>
      <c r="Q6" s="858"/>
      <c r="R6" s="858"/>
      <c r="S6" s="858"/>
      <c r="T6" s="858"/>
      <c r="U6" s="858"/>
      <c r="V6" s="858"/>
      <c r="W6" s="858"/>
      <c r="X6" s="858"/>
      <c r="Y6" s="858"/>
      <c r="Z6" s="858"/>
      <c r="AA6" s="858"/>
      <c r="AB6" s="858"/>
      <c r="AC6" s="858"/>
      <c r="AD6" s="858"/>
      <c r="AE6" s="858"/>
      <c r="AF6" s="858"/>
      <c r="AG6" s="858"/>
      <c r="AH6" s="858"/>
      <c r="AI6" s="858"/>
      <c r="AJ6" s="858"/>
      <c r="AK6" s="858"/>
      <c r="AL6" s="858"/>
      <c r="AM6" s="858"/>
      <c r="AN6" s="858"/>
      <c r="AO6" s="859"/>
      <c r="AP6" s="15"/>
    </row>
    <row r="7" spans="2:86" ht="12" customHeight="1" x14ac:dyDescent="0.15">
      <c r="B7" s="848"/>
      <c r="C7" s="853"/>
      <c r="D7" s="851"/>
      <c r="E7" s="851"/>
      <c r="F7" s="851"/>
      <c r="G7" s="851"/>
      <c r="H7" s="851"/>
      <c r="I7" s="851"/>
      <c r="J7" s="852"/>
      <c r="K7" s="860" t="s">
        <v>384</v>
      </c>
      <c r="L7" s="861"/>
      <c r="M7" s="862"/>
      <c r="N7" s="863" t="s">
        <v>76</v>
      </c>
      <c r="O7" s="864"/>
      <c r="P7" s="860" t="s">
        <v>385</v>
      </c>
      <c r="Q7" s="862"/>
      <c r="R7" s="865">
        <v>0</v>
      </c>
      <c r="S7" s="866"/>
      <c r="T7" s="867"/>
      <c r="U7" s="868" t="s">
        <v>386</v>
      </c>
      <c r="V7" s="869"/>
      <c r="W7" s="868" t="s">
        <v>387</v>
      </c>
      <c r="X7" s="869"/>
      <c r="Y7" s="862" t="s">
        <v>388</v>
      </c>
      <c r="Z7" s="874"/>
      <c r="AA7" s="874"/>
      <c r="AB7" s="874"/>
      <c r="AC7" s="868" t="s">
        <v>389</v>
      </c>
      <c r="AD7" s="875"/>
      <c r="AE7" s="875"/>
      <c r="AF7" s="875"/>
      <c r="AG7" s="875"/>
      <c r="AH7" s="875"/>
      <c r="AI7" s="875"/>
      <c r="AJ7" s="869"/>
      <c r="AK7" s="868" t="s">
        <v>390</v>
      </c>
      <c r="AL7" s="875"/>
      <c r="AM7" s="875"/>
      <c r="AN7" s="877"/>
      <c r="AO7" s="878"/>
      <c r="AP7" s="15"/>
      <c r="AW7" s="50"/>
    </row>
    <row r="8" spans="2:86" ht="12" customHeight="1" x14ac:dyDescent="0.15">
      <c r="B8" s="848"/>
      <c r="C8" s="853"/>
      <c r="D8" s="851"/>
      <c r="E8" s="851"/>
      <c r="F8" s="851"/>
      <c r="G8" s="851"/>
      <c r="H8" s="851"/>
      <c r="I8" s="851"/>
      <c r="J8" s="852"/>
      <c r="K8" s="874" t="s">
        <v>18</v>
      </c>
      <c r="L8" s="874" t="s">
        <v>9</v>
      </c>
      <c r="M8" s="874"/>
      <c r="N8" s="874" t="s">
        <v>8</v>
      </c>
      <c r="O8" s="874"/>
      <c r="P8" s="874" t="s">
        <v>391</v>
      </c>
      <c r="Q8" s="874"/>
      <c r="R8" s="874" t="s">
        <v>392</v>
      </c>
      <c r="S8" s="874"/>
      <c r="T8" s="874"/>
      <c r="U8" s="870"/>
      <c r="V8" s="871"/>
      <c r="W8" s="870"/>
      <c r="X8" s="871"/>
      <c r="Y8" s="862"/>
      <c r="Z8" s="874"/>
      <c r="AA8" s="874"/>
      <c r="AB8" s="874"/>
      <c r="AC8" s="872"/>
      <c r="AD8" s="876"/>
      <c r="AE8" s="876"/>
      <c r="AF8" s="876"/>
      <c r="AG8" s="876"/>
      <c r="AH8" s="876"/>
      <c r="AI8" s="876"/>
      <c r="AJ8" s="873"/>
      <c r="AK8" s="870"/>
      <c r="AL8" s="879"/>
      <c r="AM8" s="879"/>
      <c r="AN8" s="880"/>
      <c r="AO8" s="881"/>
      <c r="AP8" s="15"/>
    </row>
    <row r="9" spans="2:86" ht="12" customHeight="1" x14ac:dyDescent="0.15">
      <c r="B9" s="848"/>
      <c r="C9" s="853"/>
      <c r="D9" s="851"/>
      <c r="E9" s="851"/>
      <c r="F9" s="851"/>
      <c r="G9" s="851"/>
      <c r="H9" s="851"/>
      <c r="I9" s="851"/>
      <c r="J9" s="852"/>
      <c r="K9" s="874"/>
      <c r="L9" s="874"/>
      <c r="M9" s="874"/>
      <c r="N9" s="874"/>
      <c r="O9" s="874"/>
      <c r="P9" s="874"/>
      <c r="Q9" s="874"/>
      <c r="R9" s="874"/>
      <c r="S9" s="874"/>
      <c r="T9" s="874"/>
      <c r="U9" s="870"/>
      <c r="V9" s="871"/>
      <c r="W9" s="870"/>
      <c r="X9" s="871"/>
      <c r="Y9" s="862" t="s">
        <v>393</v>
      </c>
      <c r="Z9" s="874"/>
      <c r="AA9" s="874"/>
      <c r="AB9" s="874"/>
      <c r="AC9" s="874" t="s">
        <v>394</v>
      </c>
      <c r="AD9" s="874"/>
      <c r="AE9" s="874"/>
      <c r="AF9" s="874"/>
      <c r="AG9" s="874" t="s">
        <v>395</v>
      </c>
      <c r="AH9" s="874"/>
      <c r="AI9" s="874"/>
      <c r="AJ9" s="874"/>
      <c r="AK9" s="870"/>
      <c r="AL9" s="879"/>
      <c r="AM9" s="879"/>
      <c r="AN9" s="880"/>
      <c r="AO9" s="881"/>
      <c r="AP9" s="15"/>
    </row>
    <row r="10" spans="2:86" ht="12" customHeight="1" x14ac:dyDescent="0.15">
      <c r="B10" s="848"/>
      <c r="C10" s="853"/>
      <c r="D10" s="851"/>
      <c r="E10" s="851"/>
      <c r="F10" s="851"/>
      <c r="G10" s="851"/>
      <c r="H10" s="851"/>
      <c r="I10" s="851"/>
      <c r="J10" s="852"/>
      <c r="K10" s="874"/>
      <c r="L10" s="874"/>
      <c r="M10" s="874"/>
      <c r="N10" s="874"/>
      <c r="O10" s="874"/>
      <c r="P10" s="874"/>
      <c r="Q10" s="874"/>
      <c r="R10" s="874"/>
      <c r="S10" s="874"/>
      <c r="T10" s="874"/>
      <c r="U10" s="872"/>
      <c r="V10" s="873"/>
      <c r="W10" s="872"/>
      <c r="X10" s="873"/>
      <c r="Y10" s="51" t="s">
        <v>396</v>
      </c>
      <c r="Z10" s="52" t="s">
        <v>397</v>
      </c>
      <c r="AA10" s="52" t="s">
        <v>398</v>
      </c>
      <c r="AB10" s="52" t="s">
        <v>399</v>
      </c>
      <c r="AC10" s="52" t="s">
        <v>396</v>
      </c>
      <c r="AD10" s="52" t="s">
        <v>397</v>
      </c>
      <c r="AE10" s="52" t="s">
        <v>398</v>
      </c>
      <c r="AF10" s="52" t="s">
        <v>399</v>
      </c>
      <c r="AG10" s="52" t="s">
        <v>396</v>
      </c>
      <c r="AH10" s="52" t="s">
        <v>397</v>
      </c>
      <c r="AI10" s="52" t="s">
        <v>398</v>
      </c>
      <c r="AJ10" s="52" t="s">
        <v>399</v>
      </c>
      <c r="AK10" s="872"/>
      <c r="AL10" s="876"/>
      <c r="AM10" s="876"/>
      <c r="AN10" s="882"/>
      <c r="AO10" s="883"/>
      <c r="AP10" s="15"/>
    </row>
    <row r="11" spans="2:86" ht="12" customHeight="1" x14ac:dyDescent="0.15">
      <c r="B11" s="848"/>
      <c r="C11" s="853"/>
      <c r="D11" s="851"/>
      <c r="E11" s="851"/>
      <c r="F11" s="851"/>
      <c r="G11" s="851"/>
      <c r="H11" s="851"/>
      <c r="I11" s="851"/>
      <c r="J11" s="852"/>
      <c r="K11" s="53">
        <v>1</v>
      </c>
      <c r="L11" s="884" t="s">
        <v>77</v>
      </c>
      <c r="M11" s="886"/>
      <c r="N11" s="884" t="s">
        <v>78</v>
      </c>
      <c r="O11" s="886"/>
      <c r="P11" s="884" t="s">
        <v>54</v>
      </c>
      <c r="Q11" s="886"/>
      <c r="R11" s="593" t="s">
        <v>51</v>
      </c>
      <c r="S11" s="593"/>
      <c r="T11" s="593"/>
      <c r="U11" s="884" t="s">
        <v>61</v>
      </c>
      <c r="V11" s="886"/>
      <c r="W11" s="884"/>
      <c r="X11" s="886"/>
      <c r="Y11" s="54"/>
      <c r="Z11" s="55"/>
      <c r="AA11" s="55"/>
      <c r="AB11" s="55"/>
      <c r="AC11" s="56"/>
      <c r="AD11" s="56"/>
      <c r="AE11" s="56"/>
      <c r="AF11" s="56"/>
      <c r="AG11" s="56"/>
      <c r="AH11" s="56"/>
      <c r="AI11" s="56"/>
      <c r="AJ11" s="56"/>
      <c r="AK11" s="884" t="s">
        <v>112</v>
      </c>
      <c r="AL11" s="885"/>
      <c r="AM11" s="885"/>
      <c r="AN11" s="885"/>
      <c r="AO11" s="886"/>
      <c r="AP11" s="15"/>
      <c r="AQ11" s="57">
        <f>IF(P11="材質劣化",2,IF(P11="漏水",3,1))</f>
        <v>2</v>
      </c>
    </row>
    <row r="12" spans="2:86" ht="12" customHeight="1" x14ac:dyDescent="0.15">
      <c r="B12" s="848"/>
      <c r="C12" s="853"/>
      <c r="D12" s="851"/>
      <c r="E12" s="851"/>
      <c r="F12" s="851"/>
      <c r="G12" s="851"/>
      <c r="H12" s="851"/>
      <c r="I12" s="851"/>
      <c r="J12" s="852"/>
      <c r="K12" s="53">
        <v>2</v>
      </c>
      <c r="L12" s="884" t="s">
        <v>77</v>
      </c>
      <c r="M12" s="886"/>
      <c r="N12" s="884" t="s">
        <v>78</v>
      </c>
      <c r="O12" s="886"/>
      <c r="P12" s="884" t="s">
        <v>54</v>
      </c>
      <c r="Q12" s="886"/>
      <c r="R12" s="593" t="s">
        <v>51</v>
      </c>
      <c r="S12" s="593"/>
      <c r="T12" s="593"/>
      <c r="U12" s="884" t="s">
        <v>61</v>
      </c>
      <c r="V12" s="886"/>
      <c r="W12" s="884"/>
      <c r="X12" s="886"/>
      <c r="Y12" s="54"/>
      <c r="Z12" s="55"/>
      <c r="AA12" s="55"/>
      <c r="AB12" s="55"/>
      <c r="AC12" s="56"/>
      <c r="AD12" s="56"/>
      <c r="AE12" s="56"/>
      <c r="AF12" s="56"/>
      <c r="AG12" s="56"/>
      <c r="AH12" s="56"/>
      <c r="AI12" s="56"/>
      <c r="AJ12" s="56"/>
      <c r="AK12" s="884" t="s">
        <v>112</v>
      </c>
      <c r="AL12" s="885"/>
      <c r="AM12" s="885"/>
      <c r="AN12" s="885"/>
      <c r="AO12" s="886"/>
      <c r="AP12" s="15"/>
      <c r="AQ12" s="57">
        <f>IF(P12="材質劣化",2,IF(P12="漏水",3,1))</f>
        <v>2</v>
      </c>
    </row>
    <row r="13" spans="2:86" ht="12" customHeight="1" x14ac:dyDescent="0.15">
      <c r="B13" s="848"/>
      <c r="C13" s="853"/>
      <c r="D13" s="851"/>
      <c r="E13" s="851"/>
      <c r="F13" s="851"/>
      <c r="G13" s="851"/>
      <c r="H13" s="851"/>
      <c r="I13" s="851"/>
      <c r="J13" s="852"/>
      <c r="K13" s="53"/>
      <c r="L13" s="884"/>
      <c r="M13" s="886"/>
      <c r="N13" s="884"/>
      <c r="O13" s="886"/>
      <c r="P13" s="884"/>
      <c r="Q13" s="886"/>
      <c r="R13" s="338"/>
      <c r="S13" s="607"/>
      <c r="T13" s="339"/>
      <c r="U13" s="884"/>
      <c r="V13" s="886"/>
      <c r="W13" s="884"/>
      <c r="X13" s="886"/>
      <c r="Y13" s="54"/>
      <c r="Z13" s="55"/>
      <c r="AA13" s="55"/>
      <c r="AB13" s="55"/>
      <c r="AC13" s="56"/>
      <c r="AD13" s="56"/>
      <c r="AE13" s="56"/>
      <c r="AF13" s="56"/>
      <c r="AG13" s="56"/>
      <c r="AH13" s="56"/>
      <c r="AI13" s="56"/>
      <c r="AJ13" s="56"/>
      <c r="AK13" s="884"/>
      <c r="AL13" s="885"/>
      <c r="AM13" s="885"/>
      <c r="AN13" s="885"/>
      <c r="AO13" s="886"/>
      <c r="AP13" s="15"/>
      <c r="AQ13" s="57">
        <f t="shared" ref="AQ13:AQ34" si="2">IF(P13="材質劣化",2,IF(P13="漏水",3,1))</f>
        <v>1</v>
      </c>
    </row>
    <row r="14" spans="2:86" ht="12" customHeight="1" x14ac:dyDescent="0.15">
      <c r="B14" s="848"/>
      <c r="C14" s="853"/>
      <c r="D14" s="851"/>
      <c r="E14" s="851"/>
      <c r="F14" s="851"/>
      <c r="G14" s="851"/>
      <c r="H14" s="851"/>
      <c r="I14" s="851"/>
      <c r="J14" s="852"/>
      <c r="K14" s="53"/>
      <c r="L14" s="884"/>
      <c r="M14" s="886"/>
      <c r="N14" s="884"/>
      <c r="O14" s="886"/>
      <c r="P14" s="884"/>
      <c r="Q14" s="886"/>
      <c r="R14" s="338"/>
      <c r="S14" s="607"/>
      <c r="T14" s="339"/>
      <c r="U14" s="884"/>
      <c r="V14" s="886"/>
      <c r="W14" s="884"/>
      <c r="X14" s="886"/>
      <c r="Y14" s="54"/>
      <c r="Z14" s="55"/>
      <c r="AA14" s="55"/>
      <c r="AB14" s="55"/>
      <c r="AC14" s="56"/>
      <c r="AD14" s="56"/>
      <c r="AE14" s="56"/>
      <c r="AF14" s="56"/>
      <c r="AG14" s="56"/>
      <c r="AH14" s="56"/>
      <c r="AI14" s="56"/>
      <c r="AJ14" s="56"/>
      <c r="AK14" s="884"/>
      <c r="AL14" s="885"/>
      <c r="AM14" s="885"/>
      <c r="AN14" s="885"/>
      <c r="AO14" s="886"/>
      <c r="AP14" s="15"/>
      <c r="AQ14" s="57">
        <f t="shared" si="2"/>
        <v>1</v>
      </c>
    </row>
    <row r="15" spans="2:86" ht="12" customHeight="1" x14ac:dyDescent="0.15">
      <c r="B15" s="848"/>
      <c r="C15" s="853"/>
      <c r="D15" s="851"/>
      <c r="E15" s="851"/>
      <c r="F15" s="851"/>
      <c r="G15" s="851"/>
      <c r="H15" s="851"/>
      <c r="I15" s="851"/>
      <c r="J15" s="852"/>
      <c r="K15" s="53"/>
      <c r="L15" s="884"/>
      <c r="M15" s="886"/>
      <c r="N15" s="884"/>
      <c r="O15" s="886"/>
      <c r="P15" s="884"/>
      <c r="Q15" s="886"/>
      <c r="R15" s="338"/>
      <c r="S15" s="607"/>
      <c r="T15" s="339"/>
      <c r="U15" s="884"/>
      <c r="V15" s="886"/>
      <c r="W15" s="884"/>
      <c r="X15" s="886"/>
      <c r="Y15" s="54"/>
      <c r="Z15" s="55"/>
      <c r="AA15" s="55"/>
      <c r="AB15" s="55"/>
      <c r="AC15" s="56"/>
      <c r="AD15" s="56"/>
      <c r="AE15" s="56"/>
      <c r="AF15" s="56"/>
      <c r="AG15" s="56"/>
      <c r="AH15" s="56"/>
      <c r="AI15" s="56"/>
      <c r="AJ15" s="56"/>
      <c r="AK15" s="884"/>
      <c r="AL15" s="885"/>
      <c r="AM15" s="885"/>
      <c r="AN15" s="885"/>
      <c r="AO15" s="886"/>
      <c r="AP15" s="15"/>
      <c r="AQ15" s="57">
        <f t="shared" si="2"/>
        <v>1</v>
      </c>
    </row>
    <row r="16" spans="2:86" ht="12" customHeight="1" x14ac:dyDescent="0.15">
      <c r="B16" s="848"/>
      <c r="C16" s="853"/>
      <c r="D16" s="851"/>
      <c r="E16" s="851"/>
      <c r="F16" s="851"/>
      <c r="G16" s="851"/>
      <c r="H16" s="851"/>
      <c r="I16" s="851"/>
      <c r="J16" s="852"/>
      <c r="K16" s="53"/>
      <c r="L16" s="884"/>
      <c r="M16" s="886"/>
      <c r="N16" s="884"/>
      <c r="O16" s="886"/>
      <c r="P16" s="884"/>
      <c r="Q16" s="886"/>
      <c r="R16" s="338"/>
      <c r="S16" s="607"/>
      <c r="T16" s="339"/>
      <c r="U16" s="884"/>
      <c r="V16" s="886"/>
      <c r="W16" s="884"/>
      <c r="X16" s="886"/>
      <c r="Y16" s="54"/>
      <c r="Z16" s="55"/>
      <c r="AA16" s="55"/>
      <c r="AB16" s="55"/>
      <c r="AC16" s="56"/>
      <c r="AD16" s="56"/>
      <c r="AE16" s="56"/>
      <c r="AF16" s="56"/>
      <c r="AG16" s="56"/>
      <c r="AH16" s="56"/>
      <c r="AI16" s="56"/>
      <c r="AJ16" s="56"/>
      <c r="AK16" s="884"/>
      <c r="AL16" s="885"/>
      <c r="AM16" s="885"/>
      <c r="AN16" s="885"/>
      <c r="AO16" s="886"/>
      <c r="AP16" s="15"/>
      <c r="AQ16" s="57">
        <f t="shared" si="2"/>
        <v>1</v>
      </c>
    </row>
    <row r="17" spans="2:46" ht="12" customHeight="1" x14ac:dyDescent="0.15">
      <c r="B17" s="848"/>
      <c r="C17" s="853"/>
      <c r="D17" s="851"/>
      <c r="E17" s="851"/>
      <c r="F17" s="851"/>
      <c r="G17" s="851"/>
      <c r="H17" s="851"/>
      <c r="I17" s="851"/>
      <c r="J17" s="852"/>
      <c r="K17" s="53"/>
      <c r="L17" s="884"/>
      <c r="M17" s="886"/>
      <c r="N17" s="884"/>
      <c r="O17" s="886"/>
      <c r="P17" s="884"/>
      <c r="Q17" s="886"/>
      <c r="R17" s="338"/>
      <c r="S17" s="607"/>
      <c r="T17" s="339"/>
      <c r="U17" s="884"/>
      <c r="V17" s="886"/>
      <c r="W17" s="884"/>
      <c r="X17" s="886"/>
      <c r="Y17" s="54"/>
      <c r="Z17" s="55"/>
      <c r="AA17" s="55"/>
      <c r="AB17" s="55"/>
      <c r="AC17" s="56"/>
      <c r="AD17" s="56"/>
      <c r="AE17" s="56"/>
      <c r="AF17" s="56"/>
      <c r="AG17" s="56"/>
      <c r="AH17" s="56"/>
      <c r="AI17" s="56"/>
      <c r="AJ17" s="56"/>
      <c r="AK17" s="884"/>
      <c r="AL17" s="885"/>
      <c r="AM17" s="885"/>
      <c r="AN17" s="885"/>
      <c r="AO17" s="886"/>
      <c r="AP17" s="15"/>
      <c r="AQ17" s="57">
        <f t="shared" si="2"/>
        <v>1</v>
      </c>
    </row>
    <row r="18" spans="2:46" ht="12" customHeight="1" x14ac:dyDescent="0.15">
      <c r="B18" s="848"/>
      <c r="C18" s="853"/>
      <c r="D18" s="851"/>
      <c r="E18" s="851"/>
      <c r="F18" s="851"/>
      <c r="G18" s="851"/>
      <c r="H18" s="851"/>
      <c r="I18" s="851"/>
      <c r="J18" s="852"/>
      <c r="K18" s="53"/>
      <c r="L18" s="884"/>
      <c r="M18" s="886"/>
      <c r="N18" s="884"/>
      <c r="O18" s="886"/>
      <c r="P18" s="884"/>
      <c r="Q18" s="886"/>
      <c r="R18" s="338"/>
      <c r="S18" s="607"/>
      <c r="T18" s="339"/>
      <c r="U18" s="884"/>
      <c r="V18" s="886"/>
      <c r="W18" s="884"/>
      <c r="X18" s="886"/>
      <c r="Y18" s="54"/>
      <c r="Z18" s="55"/>
      <c r="AA18" s="55"/>
      <c r="AB18" s="55"/>
      <c r="AC18" s="56"/>
      <c r="AD18" s="56"/>
      <c r="AE18" s="56"/>
      <c r="AF18" s="56"/>
      <c r="AG18" s="56"/>
      <c r="AH18" s="56"/>
      <c r="AI18" s="56"/>
      <c r="AJ18" s="56"/>
      <c r="AK18" s="884"/>
      <c r="AL18" s="885"/>
      <c r="AM18" s="885"/>
      <c r="AN18" s="885"/>
      <c r="AO18" s="886"/>
      <c r="AP18" s="15"/>
      <c r="AQ18" s="57">
        <f t="shared" si="2"/>
        <v>1</v>
      </c>
    </row>
    <row r="19" spans="2:46" ht="12" customHeight="1" x14ac:dyDescent="0.15">
      <c r="B19" s="848"/>
      <c r="C19" s="853"/>
      <c r="D19" s="851"/>
      <c r="E19" s="851"/>
      <c r="F19" s="851"/>
      <c r="G19" s="851"/>
      <c r="H19" s="851"/>
      <c r="I19" s="851"/>
      <c r="J19" s="852"/>
      <c r="K19" s="53"/>
      <c r="L19" s="884"/>
      <c r="M19" s="886"/>
      <c r="N19" s="884"/>
      <c r="O19" s="886"/>
      <c r="P19" s="884"/>
      <c r="Q19" s="886"/>
      <c r="R19" s="338"/>
      <c r="S19" s="607"/>
      <c r="T19" s="339"/>
      <c r="U19" s="884"/>
      <c r="V19" s="886"/>
      <c r="W19" s="884"/>
      <c r="X19" s="886"/>
      <c r="Y19" s="54"/>
      <c r="Z19" s="55"/>
      <c r="AA19" s="55"/>
      <c r="AB19" s="55"/>
      <c r="AC19" s="56"/>
      <c r="AD19" s="56"/>
      <c r="AE19" s="56"/>
      <c r="AF19" s="56"/>
      <c r="AG19" s="56"/>
      <c r="AH19" s="56"/>
      <c r="AI19" s="56"/>
      <c r="AJ19" s="56"/>
      <c r="AK19" s="884"/>
      <c r="AL19" s="885"/>
      <c r="AM19" s="885"/>
      <c r="AN19" s="885"/>
      <c r="AO19" s="886"/>
      <c r="AP19" s="15"/>
      <c r="AQ19" s="57">
        <f t="shared" si="2"/>
        <v>1</v>
      </c>
    </row>
    <row r="20" spans="2:46" ht="12" customHeight="1" x14ac:dyDescent="0.15">
      <c r="B20" s="848"/>
      <c r="C20" s="853"/>
      <c r="D20" s="851"/>
      <c r="E20" s="851"/>
      <c r="F20" s="851"/>
      <c r="G20" s="851"/>
      <c r="H20" s="851"/>
      <c r="I20" s="851"/>
      <c r="J20" s="852"/>
      <c r="K20" s="53"/>
      <c r="L20" s="884"/>
      <c r="M20" s="886"/>
      <c r="N20" s="884"/>
      <c r="O20" s="886"/>
      <c r="P20" s="884"/>
      <c r="Q20" s="886"/>
      <c r="R20" s="338"/>
      <c r="S20" s="607"/>
      <c r="T20" s="339"/>
      <c r="U20" s="884"/>
      <c r="V20" s="886"/>
      <c r="W20" s="884"/>
      <c r="X20" s="886"/>
      <c r="Y20" s="54"/>
      <c r="Z20" s="55"/>
      <c r="AA20" s="55"/>
      <c r="AB20" s="55"/>
      <c r="AC20" s="56"/>
      <c r="AD20" s="56"/>
      <c r="AE20" s="56"/>
      <c r="AF20" s="56"/>
      <c r="AG20" s="56"/>
      <c r="AH20" s="56"/>
      <c r="AI20" s="56"/>
      <c r="AJ20" s="56"/>
      <c r="AK20" s="884"/>
      <c r="AL20" s="885"/>
      <c r="AM20" s="885"/>
      <c r="AN20" s="885"/>
      <c r="AO20" s="886"/>
      <c r="AP20" s="15"/>
      <c r="AQ20" s="57">
        <f t="shared" si="2"/>
        <v>1</v>
      </c>
    </row>
    <row r="21" spans="2:46" ht="12" customHeight="1" x14ac:dyDescent="0.15">
      <c r="B21" s="848"/>
      <c r="C21" s="853"/>
      <c r="D21" s="851"/>
      <c r="E21" s="851"/>
      <c r="F21" s="851"/>
      <c r="G21" s="851"/>
      <c r="H21" s="851"/>
      <c r="I21" s="851"/>
      <c r="J21" s="852"/>
      <c r="K21" s="53"/>
      <c r="L21" s="884"/>
      <c r="M21" s="886"/>
      <c r="N21" s="884"/>
      <c r="O21" s="886"/>
      <c r="P21" s="884"/>
      <c r="Q21" s="886"/>
      <c r="R21" s="338"/>
      <c r="S21" s="607"/>
      <c r="T21" s="339"/>
      <c r="U21" s="884"/>
      <c r="V21" s="886"/>
      <c r="W21" s="884"/>
      <c r="X21" s="886"/>
      <c r="Y21" s="54"/>
      <c r="Z21" s="55"/>
      <c r="AA21" s="55"/>
      <c r="AB21" s="55"/>
      <c r="AC21" s="56"/>
      <c r="AD21" s="56"/>
      <c r="AE21" s="56"/>
      <c r="AF21" s="56"/>
      <c r="AG21" s="56"/>
      <c r="AH21" s="56"/>
      <c r="AI21" s="56"/>
      <c r="AJ21" s="56"/>
      <c r="AK21" s="884"/>
      <c r="AL21" s="885"/>
      <c r="AM21" s="885"/>
      <c r="AN21" s="885"/>
      <c r="AO21" s="886"/>
      <c r="AP21" s="15"/>
      <c r="AQ21" s="57">
        <f>IF(P21="材質劣化",2,IF(P21="漏水",3,1))</f>
        <v>1</v>
      </c>
    </row>
    <row r="22" spans="2:46" ht="12" customHeight="1" x14ac:dyDescent="0.15">
      <c r="B22" s="848"/>
      <c r="C22" s="853"/>
      <c r="D22" s="851"/>
      <c r="E22" s="851"/>
      <c r="F22" s="851"/>
      <c r="G22" s="851"/>
      <c r="H22" s="851"/>
      <c r="I22" s="851"/>
      <c r="J22" s="852"/>
      <c r="K22" s="53"/>
      <c r="L22" s="884"/>
      <c r="M22" s="886"/>
      <c r="N22" s="884"/>
      <c r="O22" s="886"/>
      <c r="P22" s="884"/>
      <c r="Q22" s="886"/>
      <c r="R22" s="338"/>
      <c r="S22" s="607"/>
      <c r="T22" s="339"/>
      <c r="U22" s="884"/>
      <c r="V22" s="886"/>
      <c r="W22" s="884"/>
      <c r="X22" s="886"/>
      <c r="Y22" s="54"/>
      <c r="Z22" s="55"/>
      <c r="AA22" s="55"/>
      <c r="AB22" s="55"/>
      <c r="AC22" s="56"/>
      <c r="AD22" s="56"/>
      <c r="AE22" s="56"/>
      <c r="AF22" s="56"/>
      <c r="AG22" s="56"/>
      <c r="AH22" s="56"/>
      <c r="AI22" s="56"/>
      <c r="AJ22" s="56"/>
      <c r="AK22" s="884"/>
      <c r="AL22" s="885"/>
      <c r="AM22" s="885"/>
      <c r="AN22" s="885"/>
      <c r="AO22" s="886"/>
      <c r="AP22" s="15"/>
      <c r="AQ22" s="57">
        <f t="shared" si="2"/>
        <v>1</v>
      </c>
    </row>
    <row r="23" spans="2:46" ht="12" customHeight="1" x14ac:dyDescent="0.15">
      <c r="B23" s="848"/>
      <c r="C23" s="853"/>
      <c r="D23" s="851"/>
      <c r="E23" s="851"/>
      <c r="F23" s="851"/>
      <c r="G23" s="851"/>
      <c r="H23" s="851"/>
      <c r="I23" s="851"/>
      <c r="J23" s="852"/>
      <c r="K23" s="53"/>
      <c r="L23" s="884"/>
      <c r="M23" s="886"/>
      <c r="N23" s="884"/>
      <c r="O23" s="886"/>
      <c r="P23" s="884"/>
      <c r="Q23" s="886"/>
      <c r="R23" s="338"/>
      <c r="S23" s="607"/>
      <c r="T23" s="339"/>
      <c r="U23" s="884"/>
      <c r="V23" s="886"/>
      <c r="W23" s="884"/>
      <c r="X23" s="886"/>
      <c r="Y23" s="54"/>
      <c r="Z23" s="55"/>
      <c r="AA23" s="55"/>
      <c r="AB23" s="55"/>
      <c r="AC23" s="56"/>
      <c r="AD23" s="56"/>
      <c r="AE23" s="56"/>
      <c r="AF23" s="56"/>
      <c r="AG23" s="56"/>
      <c r="AH23" s="56"/>
      <c r="AI23" s="56"/>
      <c r="AJ23" s="56"/>
      <c r="AK23" s="884"/>
      <c r="AL23" s="885"/>
      <c r="AM23" s="885"/>
      <c r="AN23" s="885"/>
      <c r="AO23" s="886"/>
      <c r="AP23" s="15"/>
      <c r="AQ23" s="57">
        <f t="shared" si="2"/>
        <v>1</v>
      </c>
    </row>
    <row r="24" spans="2:46" ht="12" customHeight="1" x14ac:dyDescent="0.15">
      <c r="B24" s="848"/>
      <c r="C24" s="853"/>
      <c r="D24" s="851"/>
      <c r="E24" s="851"/>
      <c r="F24" s="851"/>
      <c r="G24" s="851"/>
      <c r="H24" s="851"/>
      <c r="I24" s="851"/>
      <c r="J24" s="852"/>
      <c r="K24" s="53"/>
      <c r="L24" s="884"/>
      <c r="M24" s="886"/>
      <c r="N24" s="884"/>
      <c r="O24" s="886"/>
      <c r="P24" s="884"/>
      <c r="Q24" s="886"/>
      <c r="R24" s="338"/>
      <c r="S24" s="607"/>
      <c r="T24" s="339"/>
      <c r="U24" s="884"/>
      <c r="V24" s="886"/>
      <c r="W24" s="884"/>
      <c r="X24" s="886"/>
      <c r="Y24" s="54"/>
      <c r="Z24" s="55"/>
      <c r="AA24" s="55"/>
      <c r="AB24" s="55"/>
      <c r="AC24" s="56"/>
      <c r="AD24" s="56"/>
      <c r="AE24" s="56"/>
      <c r="AF24" s="56"/>
      <c r="AG24" s="56"/>
      <c r="AH24" s="56"/>
      <c r="AI24" s="56"/>
      <c r="AJ24" s="56"/>
      <c r="AK24" s="884"/>
      <c r="AL24" s="885"/>
      <c r="AM24" s="885"/>
      <c r="AN24" s="885"/>
      <c r="AO24" s="886"/>
      <c r="AP24" s="15"/>
      <c r="AQ24" s="57">
        <f t="shared" si="2"/>
        <v>1</v>
      </c>
    </row>
    <row r="25" spans="2:46" ht="12" customHeight="1" x14ac:dyDescent="0.15">
      <c r="B25" s="848"/>
      <c r="C25" s="853"/>
      <c r="D25" s="851"/>
      <c r="E25" s="851"/>
      <c r="F25" s="851"/>
      <c r="G25" s="851"/>
      <c r="H25" s="851"/>
      <c r="I25" s="851"/>
      <c r="J25" s="852"/>
      <c r="K25" s="53"/>
      <c r="L25" s="884"/>
      <c r="M25" s="886"/>
      <c r="N25" s="884"/>
      <c r="O25" s="886"/>
      <c r="P25" s="884"/>
      <c r="Q25" s="886"/>
      <c r="R25" s="338"/>
      <c r="S25" s="607"/>
      <c r="T25" s="339"/>
      <c r="U25" s="884"/>
      <c r="V25" s="886"/>
      <c r="W25" s="884"/>
      <c r="X25" s="886"/>
      <c r="Y25" s="54"/>
      <c r="Z25" s="55"/>
      <c r="AA25" s="55"/>
      <c r="AB25" s="55"/>
      <c r="AC25" s="56"/>
      <c r="AD25" s="56"/>
      <c r="AE25" s="56"/>
      <c r="AF25" s="56"/>
      <c r="AG25" s="56"/>
      <c r="AH25" s="56"/>
      <c r="AI25" s="56"/>
      <c r="AJ25" s="56"/>
      <c r="AK25" s="884"/>
      <c r="AL25" s="885"/>
      <c r="AM25" s="885"/>
      <c r="AN25" s="885"/>
      <c r="AO25" s="886"/>
      <c r="AP25" s="15"/>
      <c r="AQ25" s="57">
        <f t="shared" si="2"/>
        <v>1</v>
      </c>
    </row>
    <row r="26" spans="2:46" ht="12" customHeight="1" x14ac:dyDescent="0.15">
      <c r="B26" s="848"/>
      <c r="C26" s="853"/>
      <c r="D26" s="851"/>
      <c r="E26" s="851"/>
      <c r="F26" s="851"/>
      <c r="G26" s="851"/>
      <c r="H26" s="851"/>
      <c r="I26" s="851"/>
      <c r="J26" s="852"/>
      <c r="K26" s="53"/>
      <c r="L26" s="884"/>
      <c r="M26" s="886"/>
      <c r="N26" s="884"/>
      <c r="O26" s="886"/>
      <c r="P26" s="884"/>
      <c r="Q26" s="886"/>
      <c r="R26" s="338"/>
      <c r="S26" s="607"/>
      <c r="T26" s="339"/>
      <c r="U26" s="884"/>
      <c r="V26" s="886"/>
      <c r="W26" s="884"/>
      <c r="X26" s="886"/>
      <c r="Y26" s="54"/>
      <c r="Z26" s="55"/>
      <c r="AA26" s="55"/>
      <c r="AB26" s="55"/>
      <c r="AC26" s="56"/>
      <c r="AD26" s="56"/>
      <c r="AE26" s="56"/>
      <c r="AF26" s="56"/>
      <c r="AG26" s="56"/>
      <c r="AH26" s="56"/>
      <c r="AI26" s="56"/>
      <c r="AJ26" s="56"/>
      <c r="AK26" s="884"/>
      <c r="AL26" s="885"/>
      <c r="AM26" s="885"/>
      <c r="AN26" s="885"/>
      <c r="AO26" s="886"/>
      <c r="AP26" s="15"/>
      <c r="AQ26" s="57">
        <f t="shared" si="2"/>
        <v>1</v>
      </c>
    </row>
    <row r="27" spans="2:46" ht="12" customHeight="1" x14ac:dyDescent="0.15">
      <c r="B27" s="848"/>
      <c r="C27" s="853"/>
      <c r="D27" s="851"/>
      <c r="E27" s="851"/>
      <c r="F27" s="851"/>
      <c r="G27" s="851"/>
      <c r="H27" s="851"/>
      <c r="I27" s="851"/>
      <c r="J27" s="852"/>
      <c r="K27" s="53"/>
      <c r="L27" s="884"/>
      <c r="M27" s="886"/>
      <c r="N27" s="884"/>
      <c r="O27" s="886"/>
      <c r="P27" s="884"/>
      <c r="Q27" s="886"/>
      <c r="R27" s="338"/>
      <c r="S27" s="607"/>
      <c r="T27" s="339"/>
      <c r="U27" s="884"/>
      <c r="V27" s="886"/>
      <c r="W27" s="884"/>
      <c r="X27" s="886"/>
      <c r="Y27" s="54"/>
      <c r="Z27" s="55"/>
      <c r="AA27" s="55"/>
      <c r="AB27" s="55"/>
      <c r="AC27" s="56"/>
      <c r="AD27" s="56"/>
      <c r="AE27" s="56"/>
      <c r="AF27" s="56"/>
      <c r="AG27" s="56"/>
      <c r="AH27" s="56"/>
      <c r="AI27" s="56"/>
      <c r="AJ27" s="56"/>
      <c r="AK27" s="884"/>
      <c r="AL27" s="885"/>
      <c r="AM27" s="885"/>
      <c r="AN27" s="885"/>
      <c r="AO27" s="886"/>
      <c r="AP27" s="15"/>
      <c r="AQ27" s="57">
        <f t="shared" si="2"/>
        <v>1</v>
      </c>
    </row>
    <row r="28" spans="2:46" ht="12" customHeight="1" x14ac:dyDescent="0.15">
      <c r="B28" s="848"/>
      <c r="C28" s="853"/>
      <c r="D28" s="851"/>
      <c r="E28" s="851"/>
      <c r="F28" s="851"/>
      <c r="G28" s="851"/>
      <c r="H28" s="851"/>
      <c r="I28" s="851"/>
      <c r="J28" s="852"/>
      <c r="K28" s="53"/>
      <c r="L28" s="884"/>
      <c r="M28" s="886"/>
      <c r="N28" s="884"/>
      <c r="O28" s="886"/>
      <c r="P28" s="884"/>
      <c r="Q28" s="886"/>
      <c r="R28" s="338"/>
      <c r="S28" s="607"/>
      <c r="T28" s="339"/>
      <c r="U28" s="884"/>
      <c r="V28" s="886"/>
      <c r="W28" s="884"/>
      <c r="X28" s="886"/>
      <c r="Y28" s="54"/>
      <c r="Z28" s="55"/>
      <c r="AA28" s="55"/>
      <c r="AB28" s="55"/>
      <c r="AC28" s="56"/>
      <c r="AD28" s="56"/>
      <c r="AE28" s="56"/>
      <c r="AF28" s="56"/>
      <c r="AG28" s="56"/>
      <c r="AH28" s="56"/>
      <c r="AI28" s="56"/>
      <c r="AJ28" s="56"/>
      <c r="AK28" s="884"/>
      <c r="AL28" s="885"/>
      <c r="AM28" s="885"/>
      <c r="AN28" s="885"/>
      <c r="AO28" s="886"/>
      <c r="AP28" s="15"/>
      <c r="AQ28" s="57">
        <f t="shared" si="2"/>
        <v>1</v>
      </c>
    </row>
    <row r="29" spans="2:46" ht="12" customHeight="1" x14ac:dyDescent="0.15">
      <c r="B29" s="848"/>
      <c r="C29" s="853"/>
      <c r="D29" s="851"/>
      <c r="E29" s="851"/>
      <c r="F29" s="851"/>
      <c r="G29" s="851"/>
      <c r="H29" s="851"/>
      <c r="I29" s="851"/>
      <c r="J29" s="852"/>
      <c r="K29" s="53"/>
      <c r="L29" s="884"/>
      <c r="M29" s="886"/>
      <c r="N29" s="884"/>
      <c r="O29" s="886"/>
      <c r="P29" s="884"/>
      <c r="Q29" s="886"/>
      <c r="R29" s="338"/>
      <c r="S29" s="607"/>
      <c r="T29" s="339"/>
      <c r="U29" s="884"/>
      <c r="V29" s="886"/>
      <c r="W29" s="884"/>
      <c r="X29" s="886"/>
      <c r="Y29" s="54"/>
      <c r="Z29" s="55"/>
      <c r="AA29" s="55"/>
      <c r="AB29" s="55"/>
      <c r="AC29" s="56"/>
      <c r="AD29" s="56"/>
      <c r="AE29" s="56"/>
      <c r="AF29" s="56"/>
      <c r="AG29" s="56"/>
      <c r="AH29" s="56"/>
      <c r="AI29" s="56"/>
      <c r="AJ29" s="56"/>
      <c r="AK29" s="884"/>
      <c r="AL29" s="885"/>
      <c r="AM29" s="885"/>
      <c r="AN29" s="885"/>
      <c r="AO29" s="886"/>
      <c r="AP29" s="15"/>
      <c r="AQ29" s="57">
        <f t="shared" si="2"/>
        <v>1</v>
      </c>
    </row>
    <row r="30" spans="2:46" ht="12" customHeight="1" x14ac:dyDescent="0.15">
      <c r="B30" s="848"/>
      <c r="C30" s="853"/>
      <c r="D30" s="851"/>
      <c r="E30" s="851"/>
      <c r="F30" s="851"/>
      <c r="G30" s="851"/>
      <c r="H30" s="851"/>
      <c r="I30" s="851"/>
      <c r="J30" s="852"/>
      <c r="K30" s="53"/>
      <c r="L30" s="884"/>
      <c r="M30" s="886"/>
      <c r="N30" s="884"/>
      <c r="O30" s="886"/>
      <c r="P30" s="884"/>
      <c r="Q30" s="886"/>
      <c r="R30" s="338"/>
      <c r="S30" s="607"/>
      <c r="T30" s="339"/>
      <c r="U30" s="884"/>
      <c r="V30" s="886"/>
      <c r="W30" s="884"/>
      <c r="X30" s="886"/>
      <c r="Y30" s="54"/>
      <c r="Z30" s="55"/>
      <c r="AA30" s="55"/>
      <c r="AB30" s="55"/>
      <c r="AC30" s="56"/>
      <c r="AD30" s="56"/>
      <c r="AE30" s="56"/>
      <c r="AF30" s="56"/>
      <c r="AG30" s="56"/>
      <c r="AH30" s="56"/>
      <c r="AI30" s="56"/>
      <c r="AJ30" s="56"/>
      <c r="AK30" s="884"/>
      <c r="AL30" s="885"/>
      <c r="AM30" s="885"/>
      <c r="AN30" s="885"/>
      <c r="AO30" s="886"/>
      <c r="AP30" s="15"/>
      <c r="AQ30" s="57">
        <f t="shared" si="2"/>
        <v>1</v>
      </c>
    </row>
    <row r="31" spans="2:46" ht="12" customHeight="1" x14ac:dyDescent="0.15">
      <c r="B31" s="848"/>
      <c r="C31" s="853"/>
      <c r="D31" s="851"/>
      <c r="E31" s="851"/>
      <c r="F31" s="851"/>
      <c r="G31" s="851"/>
      <c r="H31" s="851"/>
      <c r="I31" s="851"/>
      <c r="J31" s="852"/>
      <c r="K31" s="53"/>
      <c r="L31" s="884"/>
      <c r="M31" s="886"/>
      <c r="N31" s="884"/>
      <c r="O31" s="886"/>
      <c r="P31" s="884"/>
      <c r="Q31" s="886"/>
      <c r="R31" s="338"/>
      <c r="S31" s="607"/>
      <c r="T31" s="339"/>
      <c r="U31" s="884"/>
      <c r="V31" s="886"/>
      <c r="W31" s="884"/>
      <c r="X31" s="886"/>
      <c r="Y31" s="54"/>
      <c r="Z31" s="55"/>
      <c r="AA31" s="55"/>
      <c r="AB31" s="55"/>
      <c r="AC31" s="56"/>
      <c r="AD31" s="56"/>
      <c r="AE31" s="56"/>
      <c r="AF31" s="56"/>
      <c r="AG31" s="56"/>
      <c r="AH31" s="56"/>
      <c r="AI31" s="56"/>
      <c r="AJ31" s="56"/>
      <c r="AK31" s="884"/>
      <c r="AL31" s="885"/>
      <c r="AM31" s="885"/>
      <c r="AN31" s="885"/>
      <c r="AO31" s="886"/>
      <c r="AP31" s="15"/>
      <c r="AQ31" s="57">
        <f t="shared" si="2"/>
        <v>1</v>
      </c>
    </row>
    <row r="32" spans="2:46" ht="12" customHeight="1" x14ac:dyDescent="0.15">
      <c r="B32" s="848"/>
      <c r="C32" s="853"/>
      <c r="D32" s="851"/>
      <c r="E32" s="851"/>
      <c r="F32" s="851"/>
      <c r="G32" s="851"/>
      <c r="H32" s="851"/>
      <c r="I32" s="851"/>
      <c r="J32" s="852"/>
      <c r="K32" s="53"/>
      <c r="L32" s="884"/>
      <c r="M32" s="886"/>
      <c r="N32" s="884"/>
      <c r="O32" s="886"/>
      <c r="P32" s="884"/>
      <c r="Q32" s="886"/>
      <c r="R32" s="338"/>
      <c r="S32" s="607"/>
      <c r="T32" s="339"/>
      <c r="U32" s="884"/>
      <c r="V32" s="886"/>
      <c r="W32" s="884"/>
      <c r="X32" s="886"/>
      <c r="Y32" s="54"/>
      <c r="Z32" s="55"/>
      <c r="AA32" s="55"/>
      <c r="AB32" s="55"/>
      <c r="AC32" s="56"/>
      <c r="AD32" s="56"/>
      <c r="AE32" s="56"/>
      <c r="AF32" s="56"/>
      <c r="AG32" s="56"/>
      <c r="AH32" s="56"/>
      <c r="AI32" s="56"/>
      <c r="AJ32" s="56"/>
      <c r="AK32" s="884"/>
      <c r="AL32" s="885"/>
      <c r="AM32" s="885"/>
      <c r="AN32" s="885"/>
      <c r="AO32" s="886"/>
      <c r="AP32" s="15"/>
      <c r="AQ32" s="57">
        <f t="shared" si="2"/>
        <v>1</v>
      </c>
      <c r="AS32" s="825"/>
      <c r="AT32" s="825"/>
    </row>
    <row r="33" spans="2:86" ht="12" customHeight="1" x14ac:dyDescent="0.15">
      <c r="B33" s="848"/>
      <c r="C33" s="853"/>
      <c r="D33" s="851"/>
      <c r="E33" s="851"/>
      <c r="F33" s="851"/>
      <c r="G33" s="851"/>
      <c r="H33" s="851"/>
      <c r="I33" s="851"/>
      <c r="J33" s="852"/>
      <c r="K33" s="53"/>
      <c r="L33" s="884"/>
      <c r="M33" s="886"/>
      <c r="N33" s="884"/>
      <c r="O33" s="886"/>
      <c r="P33" s="884"/>
      <c r="Q33" s="886"/>
      <c r="R33" s="338"/>
      <c r="S33" s="607"/>
      <c r="T33" s="339"/>
      <c r="U33" s="884"/>
      <c r="V33" s="886"/>
      <c r="W33" s="884"/>
      <c r="X33" s="886"/>
      <c r="Y33" s="54"/>
      <c r="Z33" s="55"/>
      <c r="AA33" s="55"/>
      <c r="AB33" s="55"/>
      <c r="AC33" s="56"/>
      <c r="AD33" s="56"/>
      <c r="AE33" s="56"/>
      <c r="AF33" s="56"/>
      <c r="AG33" s="56"/>
      <c r="AH33" s="56"/>
      <c r="AI33" s="56"/>
      <c r="AJ33" s="56"/>
      <c r="AK33" s="884"/>
      <c r="AL33" s="885"/>
      <c r="AM33" s="885"/>
      <c r="AN33" s="885"/>
      <c r="AO33" s="886"/>
      <c r="AP33" s="15"/>
      <c r="AQ33" s="57">
        <f t="shared" si="2"/>
        <v>1</v>
      </c>
      <c r="AS33" s="887"/>
      <c r="AT33" s="887"/>
    </row>
    <row r="34" spans="2:86" ht="12" customHeight="1" x14ac:dyDescent="0.15">
      <c r="B34" s="848"/>
      <c r="C34" s="853"/>
      <c r="D34" s="851"/>
      <c r="E34" s="851"/>
      <c r="F34" s="851"/>
      <c r="G34" s="851"/>
      <c r="H34" s="851"/>
      <c r="I34" s="851"/>
      <c r="J34" s="852"/>
      <c r="K34" s="53"/>
      <c r="L34" s="884"/>
      <c r="M34" s="886"/>
      <c r="N34" s="884"/>
      <c r="O34" s="886"/>
      <c r="P34" s="884"/>
      <c r="Q34" s="886"/>
      <c r="R34" s="338"/>
      <c r="S34" s="607"/>
      <c r="T34" s="339"/>
      <c r="U34" s="884"/>
      <c r="V34" s="886"/>
      <c r="W34" s="884"/>
      <c r="X34" s="886"/>
      <c r="Y34" s="54"/>
      <c r="Z34" s="55"/>
      <c r="AA34" s="55"/>
      <c r="AB34" s="55"/>
      <c r="AC34" s="56"/>
      <c r="AD34" s="56"/>
      <c r="AE34" s="56"/>
      <c r="AF34" s="56"/>
      <c r="AG34" s="56"/>
      <c r="AH34" s="56"/>
      <c r="AI34" s="56"/>
      <c r="AJ34" s="56"/>
      <c r="AK34" s="884"/>
      <c r="AL34" s="885"/>
      <c r="AM34" s="885"/>
      <c r="AN34" s="885"/>
      <c r="AO34" s="886"/>
      <c r="AP34" s="15"/>
      <c r="AQ34" s="57">
        <f t="shared" si="2"/>
        <v>1</v>
      </c>
      <c r="AS34" s="888"/>
      <c r="AT34" s="888"/>
    </row>
    <row r="35" spans="2:86" ht="12" customHeight="1" x14ac:dyDescent="0.15">
      <c r="B35" s="848"/>
      <c r="C35" s="853"/>
      <c r="D35" s="851"/>
      <c r="E35" s="851"/>
      <c r="F35" s="851"/>
      <c r="G35" s="851"/>
      <c r="H35" s="851"/>
      <c r="I35" s="851"/>
      <c r="J35" s="852"/>
      <c r="K35" s="889" t="s">
        <v>400</v>
      </c>
      <c r="L35" s="874" t="s">
        <v>401</v>
      </c>
      <c r="M35" s="874"/>
      <c r="N35" s="874"/>
      <c r="O35" s="874"/>
      <c r="P35" s="874"/>
      <c r="Q35" s="874"/>
      <c r="R35" s="874"/>
      <c r="S35" s="874"/>
      <c r="T35" s="874"/>
      <c r="U35" s="874"/>
      <c r="V35" s="874"/>
      <c r="W35" s="874"/>
      <c r="X35" s="874"/>
      <c r="Y35" s="860" t="s">
        <v>402</v>
      </c>
      <c r="Z35" s="861"/>
      <c r="AA35" s="861"/>
      <c r="AB35" s="862"/>
      <c r="AC35" s="58">
        <f t="shared" ref="AC35:AJ35" si="3">SUM(AC11:AC34)</f>
        <v>0</v>
      </c>
      <c r="AD35" s="58">
        <f t="shared" si="3"/>
        <v>0</v>
      </c>
      <c r="AE35" s="58">
        <f>SUM(AE11:AE34)</f>
        <v>0</v>
      </c>
      <c r="AF35" s="58">
        <f t="shared" si="3"/>
        <v>0</v>
      </c>
      <c r="AG35" s="58">
        <f t="shared" si="3"/>
        <v>0</v>
      </c>
      <c r="AH35" s="58">
        <f t="shared" si="3"/>
        <v>0</v>
      </c>
      <c r="AI35" s="58">
        <f t="shared" si="3"/>
        <v>0</v>
      </c>
      <c r="AJ35" s="59">
        <f t="shared" si="3"/>
        <v>0</v>
      </c>
      <c r="AK35" s="874" t="s">
        <v>403</v>
      </c>
      <c r="AL35" s="874"/>
      <c r="AM35" s="891" t="s">
        <v>61</v>
      </c>
      <c r="AN35" s="891"/>
      <c r="AO35" s="891"/>
      <c r="AP35" s="15"/>
    </row>
    <row r="36" spans="2:86" ht="12" customHeight="1" x14ac:dyDescent="0.15">
      <c r="B36" s="848"/>
      <c r="C36" s="853"/>
      <c r="D36" s="851"/>
      <c r="E36" s="851"/>
      <c r="F36" s="851"/>
      <c r="G36" s="851"/>
      <c r="H36" s="851"/>
      <c r="I36" s="851"/>
      <c r="J36" s="852"/>
      <c r="K36" s="890"/>
      <c r="L36" s="868" t="s">
        <v>404</v>
      </c>
      <c r="M36" s="875"/>
      <c r="N36" s="869"/>
      <c r="O36" s="868" t="s">
        <v>405</v>
      </c>
      <c r="P36" s="875"/>
      <c r="Q36" s="875"/>
      <c r="R36" s="875"/>
      <c r="S36" s="875"/>
      <c r="T36" s="875"/>
      <c r="U36" s="875"/>
      <c r="V36" s="875"/>
      <c r="W36" s="875"/>
      <c r="X36" s="869"/>
      <c r="Y36" s="51" t="s">
        <v>396</v>
      </c>
      <c r="Z36" s="52" t="s">
        <v>397</v>
      </c>
      <c r="AA36" s="52" t="s">
        <v>398</v>
      </c>
      <c r="AB36" s="52" t="s">
        <v>399</v>
      </c>
      <c r="AC36" s="52" t="s">
        <v>396</v>
      </c>
      <c r="AD36" s="52" t="s">
        <v>397</v>
      </c>
      <c r="AE36" s="52" t="s">
        <v>398</v>
      </c>
      <c r="AF36" s="52" t="s">
        <v>399</v>
      </c>
      <c r="AG36" s="52" t="s">
        <v>396</v>
      </c>
      <c r="AH36" s="52" t="s">
        <v>397</v>
      </c>
      <c r="AI36" s="52" t="s">
        <v>398</v>
      </c>
      <c r="AJ36" s="60" t="s">
        <v>399</v>
      </c>
      <c r="AK36" s="874"/>
      <c r="AL36" s="874"/>
      <c r="AM36" s="891"/>
      <c r="AN36" s="891"/>
      <c r="AO36" s="891"/>
      <c r="AP36" s="15"/>
    </row>
    <row r="37" spans="2:86" ht="14.25" customHeight="1" x14ac:dyDescent="0.15">
      <c r="B37" s="848"/>
      <c r="C37" s="853"/>
      <c r="D37" s="851"/>
      <c r="E37" s="851"/>
      <c r="F37" s="851"/>
      <c r="G37" s="851"/>
      <c r="H37" s="851"/>
      <c r="I37" s="851"/>
      <c r="J37" s="852"/>
      <c r="K37" s="890"/>
      <c r="L37" s="870"/>
      <c r="M37" s="879"/>
      <c r="N37" s="871"/>
      <c r="O37" s="870"/>
      <c r="P37" s="879"/>
      <c r="Q37" s="879"/>
      <c r="R37" s="879"/>
      <c r="S37" s="879"/>
      <c r="T37" s="879"/>
      <c r="U37" s="879"/>
      <c r="V37" s="879"/>
      <c r="W37" s="879"/>
      <c r="X37" s="871"/>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874"/>
      <c r="AL37" s="874"/>
      <c r="AM37" s="891"/>
      <c r="AN37" s="891"/>
      <c r="AO37" s="891"/>
      <c r="AP37" s="15"/>
    </row>
    <row r="38" spans="2:86" ht="14.25" customHeight="1" x14ac:dyDescent="0.15">
      <c r="B38" s="848"/>
      <c r="C38" s="853"/>
      <c r="D38" s="851"/>
      <c r="E38" s="851"/>
      <c r="F38" s="851"/>
      <c r="G38" s="851"/>
      <c r="H38" s="851"/>
      <c r="I38" s="851"/>
      <c r="J38" s="852"/>
      <c r="K38" s="890"/>
      <c r="L38" s="872"/>
      <c r="M38" s="876"/>
      <c r="N38" s="873"/>
      <c r="O38" s="872"/>
      <c r="P38" s="876"/>
      <c r="Q38" s="876"/>
      <c r="R38" s="876"/>
      <c r="S38" s="876"/>
      <c r="T38" s="876"/>
      <c r="U38" s="876"/>
      <c r="V38" s="876"/>
      <c r="W38" s="876"/>
      <c r="X38" s="873"/>
      <c r="Y38" s="892"/>
      <c r="Z38" s="892"/>
      <c r="AA38" s="892"/>
      <c r="AB38" s="892"/>
      <c r="AC38" s="892"/>
      <c r="AD38" s="892"/>
      <c r="AE38" s="892"/>
      <c r="AF38" s="892"/>
      <c r="AG38" s="892"/>
      <c r="AH38" s="892"/>
      <c r="AI38" s="892"/>
      <c r="AJ38" s="892"/>
      <c r="AK38" s="874"/>
      <c r="AL38" s="874"/>
      <c r="AM38" s="891"/>
      <c r="AN38" s="891"/>
      <c r="AO38" s="891"/>
      <c r="AP38" s="15"/>
    </row>
    <row r="39" spans="2:86" ht="12" customHeight="1" x14ac:dyDescent="0.15">
      <c r="B39" s="848"/>
      <c r="C39" s="853"/>
      <c r="D39" s="851"/>
      <c r="E39" s="851"/>
      <c r="F39" s="851"/>
      <c r="G39" s="851"/>
      <c r="H39" s="851"/>
      <c r="I39" s="851"/>
      <c r="J39" s="851"/>
      <c r="K39" s="900" t="s">
        <v>406</v>
      </c>
      <c r="L39" s="902"/>
      <c r="M39" s="902"/>
      <c r="N39" s="902"/>
      <c r="O39" s="902"/>
      <c r="P39" s="902"/>
      <c r="Q39" s="902"/>
      <c r="R39" s="902"/>
      <c r="S39" s="902"/>
      <c r="T39" s="902"/>
      <c r="U39" s="902"/>
      <c r="V39" s="902"/>
      <c r="W39" s="902"/>
      <c r="X39" s="902"/>
      <c r="Y39" s="902"/>
      <c r="Z39" s="902"/>
      <c r="AA39" s="902"/>
      <c r="AB39" s="902"/>
      <c r="AC39" s="902"/>
      <c r="AD39" s="902"/>
      <c r="AE39" s="902"/>
      <c r="AF39" s="902"/>
      <c r="AG39" s="902"/>
      <c r="AH39" s="902"/>
      <c r="AI39" s="902"/>
      <c r="AJ39" s="902"/>
      <c r="AK39" s="903"/>
      <c r="AL39" s="903"/>
      <c r="AM39" s="903"/>
      <c r="AN39" s="903"/>
      <c r="AO39" s="904"/>
      <c r="AP39" s="15"/>
    </row>
    <row r="40" spans="2:86" ht="12" customHeight="1" x14ac:dyDescent="0.15">
      <c r="B40" s="848"/>
      <c r="C40" s="853"/>
      <c r="D40" s="851"/>
      <c r="E40" s="851"/>
      <c r="F40" s="851"/>
      <c r="G40" s="851"/>
      <c r="H40" s="851"/>
      <c r="I40" s="851"/>
      <c r="J40" s="851"/>
      <c r="K40" s="901"/>
      <c r="L40" s="903"/>
      <c r="M40" s="903"/>
      <c r="N40" s="903"/>
      <c r="O40" s="903"/>
      <c r="P40" s="903"/>
      <c r="Q40" s="903"/>
      <c r="R40" s="903"/>
      <c r="S40" s="903"/>
      <c r="T40" s="903"/>
      <c r="U40" s="903"/>
      <c r="V40" s="903"/>
      <c r="W40" s="903"/>
      <c r="X40" s="903"/>
      <c r="Y40" s="903"/>
      <c r="Z40" s="903"/>
      <c r="AA40" s="903"/>
      <c r="AB40" s="903"/>
      <c r="AC40" s="903"/>
      <c r="AD40" s="903"/>
      <c r="AE40" s="903"/>
      <c r="AF40" s="903"/>
      <c r="AG40" s="903"/>
      <c r="AH40" s="903"/>
      <c r="AI40" s="903"/>
      <c r="AJ40" s="903"/>
      <c r="AK40" s="903"/>
      <c r="AL40" s="903"/>
      <c r="AM40" s="903"/>
      <c r="AN40" s="903"/>
      <c r="AO40" s="904"/>
      <c r="AP40" s="15"/>
    </row>
    <row r="41" spans="2:86" ht="12" customHeight="1" x14ac:dyDescent="0.15">
      <c r="B41" s="848"/>
      <c r="C41" s="853"/>
      <c r="D41" s="851"/>
      <c r="E41" s="851"/>
      <c r="F41" s="851"/>
      <c r="G41" s="851"/>
      <c r="H41" s="851"/>
      <c r="I41" s="851"/>
      <c r="J41" s="851"/>
      <c r="K41" s="901"/>
      <c r="L41" s="903"/>
      <c r="M41" s="903"/>
      <c r="N41" s="903"/>
      <c r="O41" s="903"/>
      <c r="P41" s="903"/>
      <c r="Q41" s="903"/>
      <c r="R41" s="903"/>
      <c r="S41" s="903"/>
      <c r="T41" s="903"/>
      <c r="U41" s="903"/>
      <c r="V41" s="903"/>
      <c r="W41" s="903"/>
      <c r="X41" s="903"/>
      <c r="Y41" s="903"/>
      <c r="Z41" s="903"/>
      <c r="AA41" s="903"/>
      <c r="AB41" s="903"/>
      <c r="AC41" s="903"/>
      <c r="AD41" s="903"/>
      <c r="AE41" s="903"/>
      <c r="AF41" s="903"/>
      <c r="AG41" s="903"/>
      <c r="AH41" s="903"/>
      <c r="AI41" s="903"/>
      <c r="AJ41" s="903"/>
      <c r="AK41" s="903"/>
      <c r="AL41" s="903"/>
      <c r="AM41" s="903"/>
      <c r="AN41" s="903"/>
      <c r="AO41" s="904"/>
      <c r="AP41" s="15"/>
    </row>
    <row r="42" spans="2:86" ht="12" customHeight="1" x14ac:dyDescent="0.15">
      <c r="B42" s="848"/>
      <c r="C42" s="853"/>
      <c r="D42" s="851"/>
      <c r="E42" s="851"/>
      <c r="F42" s="851"/>
      <c r="G42" s="851"/>
      <c r="H42" s="851"/>
      <c r="I42" s="851"/>
      <c r="J42" s="851"/>
      <c r="K42" s="901"/>
      <c r="L42" s="905"/>
      <c r="M42" s="905"/>
      <c r="N42" s="905"/>
      <c r="O42" s="905"/>
      <c r="P42" s="905"/>
      <c r="Q42" s="905"/>
      <c r="R42" s="905"/>
      <c r="S42" s="905"/>
      <c r="T42" s="905"/>
      <c r="U42" s="905"/>
      <c r="V42" s="905"/>
      <c r="W42" s="905"/>
      <c r="X42" s="905"/>
      <c r="Y42" s="905"/>
      <c r="Z42" s="905"/>
      <c r="AA42" s="905"/>
      <c r="AB42" s="905"/>
      <c r="AC42" s="905"/>
      <c r="AD42" s="905"/>
      <c r="AE42" s="905"/>
      <c r="AF42" s="905"/>
      <c r="AG42" s="905"/>
      <c r="AH42" s="905"/>
      <c r="AI42" s="905"/>
      <c r="AJ42" s="905"/>
      <c r="AK42" s="905"/>
      <c r="AL42" s="905"/>
      <c r="AM42" s="905"/>
      <c r="AN42" s="905"/>
      <c r="AO42" s="906"/>
      <c r="AP42" s="37"/>
      <c r="CD42" s="15"/>
      <c r="CE42" s="15"/>
      <c r="CF42" s="15"/>
      <c r="CG42" s="15"/>
      <c r="CH42" s="15"/>
    </row>
    <row r="43" spans="2:86" ht="12" customHeight="1" x14ac:dyDescent="0.15">
      <c r="B43" s="848"/>
      <c r="C43" s="853"/>
      <c r="D43" s="851"/>
      <c r="E43" s="851"/>
      <c r="F43" s="851"/>
      <c r="G43" s="851"/>
      <c r="H43" s="851"/>
      <c r="I43" s="851"/>
      <c r="J43" s="852"/>
      <c r="K43" s="893" t="s">
        <v>407</v>
      </c>
      <c r="L43" s="893"/>
      <c r="M43" s="893"/>
      <c r="N43" s="893"/>
      <c r="O43" s="893"/>
      <c r="P43" s="893"/>
      <c r="Q43" s="893"/>
      <c r="R43" s="893"/>
      <c r="S43" s="893"/>
      <c r="T43" s="893"/>
      <c r="U43" s="893"/>
      <c r="V43" s="893"/>
      <c r="W43" s="893"/>
      <c r="X43" s="893"/>
      <c r="Y43" s="893"/>
      <c r="Z43" s="893"/>
      <c r="AA43" s="893"/>
      <c r="AB43" s="893"/>
      <c r="AC43" s="893"/>
      <c r="AD43" s="893"/>
      <c r="AE43" s="893"/>
      <c r="AF43" s="893"/>
      <c r="AG43" s="893"/>
      <c r="AH43" s="893"/>
      <c r="AI43" s="893"/>
      <c r="AJ43" s="893"/>
      <c r="AK43" s="893"/>
      <c r="AL43" s="893"/>
      <c r="AM43" s="893"/>
      <c r="AN43" s="893"/>
      <c r="AO43" s="893"/>
      <c r="AP43" s="37"/>
      <c r="CD43" s="15"/>
      <c r="CE43" s="15"/>
      <c r="CF43" s="15"/>
      <c r="CG43" s="15"/>
      <c r="CH43" s="15"/>
    </row>
    <row r="44" spans="2:86" ht="12" customHeight="1" x14ac:dyDescent="0.15">
      <c r="B44" s="848"/>
      <c r="C44" s="853"/>
      <c r="D44" s="851"/>
      <c r="E44" s="851"/>
      <c r="F44" s="851"/>
      <c r="G44" s="851"/>
      <c r="H44" s="851"/>
      <c r="I44" s="851"/>
      <c r="J44" s="852"/>
      <c r="K44" s="894" t="s">
        <v>408</v>
      </c>
      <c r="L44" s="895"/>
      <c r="M44" s="895"/>
      <c r="N44" s="895"/>
      <c r="O44" s="895"/>
      <c r="P44" s="895"/>
      <c r="Q44" s="895"/>
      <c r="R44" s="895"/>
      <c r="S44" s="895"/>
      <c r="T44" s="895"/>
      <c r="U44" s="895"/>
      <c r="V44" s="895"/>
      <c r="W44" s="895"/>
      <c r="X44" s="895"/>
      <c r="Y44" s="895"/>
      <c r="Z44" s="895"/>
      <c r="AA44" s="895"/>
      <c r="AB44" s="895"/>
      <c r="AC44" s="895"/>
      <c r="AD44" s="895"/>
      <c r="AE44" s="895"/>
      <c r="AF44" s="895"/>
      <c r="AG44" s="895"/>
      <c r="AH44" s="895"/>
      <c r="AI44" s="895"/>
      <c r="AJ44" s="895"/>
      <c r="AK44" s="895"/>
      <c r="AL44" s="895"/>
      <c r="AM44" s="895"/>
      <c r="AN44" s="895"/>
      <c r="AO44" s="896"/>
      <c r="AP44" s="37"/>
      <c r="CD44" s="15"/>
      <c r="CE44" s="15"/>
      <c r="CF44" s="15"/>
      <c r="CG44" s="15"/>
      <c r="CH44" s="15"/>
    </row>
    <row r="45" spans="2:86" ht="12" customHeight="1" x14ac:dyDescent="0.15">
      <c r="B45" s="464"/>
      <c r="C45" s="854"/>
      <c r="D45" s="855"/>
      <c r="E45" s="855"/>
      <c r="F45" s="855"/>
      <c r="G45" s="855"/>
      <c r="H45" s="855"/>
      <c r="I45" s="855"/>
      <c r="J45" s="856"/>
      <c r="K45" s="897" t="s">
        <v>409</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7"/>
      <c r="CD45" s="15"/>
      <c r="CE45" s="15"/>
      <c r="CF45" s="15"/>
      <c r="CG45" s="15"/>
      <c r="CH45" s="15"/>
    </row>
    <row r="46" spans="2:86" ht="12" customHeight="1" x14ac:dyDescent="0.2">
      <c r="B46" s="62" t="s">
        <v>410</v>
      </c>
      <c r="C46" s="49"/>
      <c r="D46" s="49"/>
      <c r="E46" s="49"/>
      <c r="F46" s="49"/>
      <c r="G46" s="49"/>
      <c r="H46" s="49"/>
      <c r="I46" s="49"/>
      <c r="J46" s="49"/>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37"/>
      <c r="CD46" s="15"/>
      <c r="CE46" s="15"/>
      <c r="CF46" s="15"/>
      <c r="CG46" s="15"/>
      <c r="CH46" s="15"/>
    </row>
    <row r="47" spans="2:86" s="62" customFormat="1" ht="12" customHeight="1" x14ac:dyDescent="0.15">
      <c r="B47" s="15" t="s">
        <v>411</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412</v>
      </c>
      <c r="AP48" s="37"/>
      <c r="CD48" s="15"/>
      <c r="CE48" s="15"/>
      <c r="CF48" s="15"/>
      <c r="CG48" s="15"/>
      <c r="CH48" s="15"/>
    </row>
    <row r="49" spans="2:86" ht="12" customHeight="1" x14ac:dyDescent="0.15">
      <c r="B49" s="15" t="s">
        <v>413</v>
      </c>
      <c r="AP49" s="37"/>
      <c r="CD49" s="15"/>
      <c r="CE49" s="15"/>
      <c r="CF49" s="15"/>
      <c r="CG49" s="15"/>
      <c r="CH49" s="15"/>
    </row>
    <row r="50" spans="2:86" ht="12" customHeight="1" x14ac:dyDescent="0.15">
      <c r="B50" s="15" t="s">
        <v>414</v>
      </c>
    </row>
    <row r="51" spans="2:86" ht="12" customHeight="1" x14ac:dyDescent="0.15">
      <c r="B51" s="15" t="s">
        <v>415</v>
      </c>
    </row>
    <row r="52" spans="2:86" ht="12" customHeight="1" x14ac:dyDescent="0.15">
      <c r="B52" s="15" t="s">
        <v>416</v>
      </c>
    </row>
    <row r="53" spans="2:86" x14ac:dyDescent="0.15">
      <c r="B53" s="15" t="s">
        <v>417</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34 AG11:AJ34">
    <cfRule type="expression" dxfId="65" priority="3">
      <formula>$AQ11=2</formula>
    </cfRule>
  </conditionalFormatting>
  <conditionalFormatting sqref="Y11:AF34">
    <cfRule type="expression" dxfId="64" priority="2">
      <formula>$AQ11=3</formula>
    </cfRule>
  </conditionalFormatting>
  <conditionalFormatting sqref="AC11:AJ34">
    <cfRule type="expression" dxfId="63" priority="1">
      <formula>$AQ11=1</formula>
    </cfRule>
  </conditionalFormatting>
  <dataValidations count="2">
    <dataValidation type="list" allowBlank="1" showInputMessage="1" showErrorMessage="1" sqref="N11:O34" xr:uid="{3F0D6744-DAC9-430A-9F2D-BDC0468BA960}">
      <formula1>INDIRECT(L11)</formula1>
    </dataValidation>
    <dataValidation type="list" allowBlank="1" showInputMessage="1" showErrorMessage="1" sqref="Y11:AB34" xr:uid="{1A1A9EFA-9876-4190-A9B3-CD91600B065E}">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90131-60C4-4A97-AF9D-156CCB3C74DE}">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29" t="s">
        <v>362</v>
      </c>
      <c r="AV1" s="830" t="s">
        <v>363</v>
      </c>
      <c r="AW1" s="830"/>
      <c r="AX1" s="830"/>
      <c r="AY1" s="824" t="s">
        <v>364</v>
      </c>
      <c r="AZ1" s="824"/>
      <c r="BA1" s="824"/>
      <c r="BB1" s="824"/>
      <c r="BC1" s="824"/>
      <c r="BD1" s="824"/>
      <c r="BE1" s="824"/>
      <c r="BF1" s="824"/>
      <c r="BG1" s="824"/>
      <c r="BH1" s="824"/>
      <c r="BI1" s="824"/>
      <c r="BJ1" s="824"/>
      <c r="BK1" s="824" t="s">
        <v>365</v>
      </c>
      <c r="BL1" s="824"/>
      <c r="BM1" s="824"/>
      <c r="BN1" s="824"/>
      <c r="BO1" s="824"/>
      <c r="BP1" s="824"/>
      <c r="BQ1" s="824"/>
      <c r="BR1" s="824"/>
      <c r="BS1" s="824"/>
      <c r="BT1" s="824"/>
      <c r="BU1" s="824"/>
      <c r="BV1" s="824"/>
      <c r="BW1" s="826"/>
      <c r="BX1" s="826"/>
      <c r="BY1" s="826"/>
      <c r="BZ1" s="826"/>
      <c r="CA1" s="826"/>
      <c r="CB1" s="826"/>
      <c r="CC1" s="826"/>
      <c r="CD1" s="826"/>
      <c r="CE1" s="826"/>
      <c r="CF1" s="826"/>
      <c r="CG1" s="826"/>
      <c r="CH1" s="826"/>
    </row>
    <row r="2" spans="2:86" ht="8.25" customHeight="1" x14ac:dyDescent="0.15">
      <c r="AU2" s="829"/>
      <c r="AV2" s="830" t="s">
        <v>366</v>
      </c>
      <c r="AW2" s="831" t="s">
        <v>367</v>
      </c>
      <c r="AX2" s="831" t="s">
        <v>368</v>
      </c>
      <c r="AY2" s="824" t="s">
        <v>369</v>
      </c>
      <c r="AZ2" s="824"/>
      <c r="BA2" s="824"/>
      <c r="BB2" s="824"/>
      <c r="BC2" s="824"/>
      <c r="BD2" s="824"/>
      <c r="BE2" s="824"/>
      <c r="BF2" s="824"/>
      <c r="BG2" s="824"/>
      <c r="BH2" s="824"/>
      <c r="BI2" s="824"/>
      <c r="BJ2" s="824"/>
      <c r="BK2" s="824" t="s">
        <v>370</v>
      </c>
      <c r="BL2" s="824"/>
      <c r="BM2" s="824"/>
      <c r="BN2" s="824"/>
      <c r="BO2" s="824" t="s">
        <v>371</v>
      </c>
      <c r="BP2" s="824"/>
      <c r="BQ2" s="824"/>
      <c r="BR2" s="824"/>
      <c r="BS2" s="824"/>
      <c r="BT2" s="824"/>
      <c r="BU2" s="824"/>
      <c r="BV2" s="824"/>
      <c r="BW2" s="825"/>
      <c r="BX2" s="825"/>
      <c r="BY2" s="825"/>
      <c r="BZ2" s="825"/>
      <c r="CA2" s="826"/>
      <c r="CB2" s="826"/>
      <c r="CC2" s="826"/>
      <c r="CD2" s="826"/>
      <c r="CE2" s="826"/>
      <c r="CF2" s="826"/>
      <c r="CG2" s="826"/>
      <c r="CH2" s="826"/>
    </row>
    <row r="3" spans="2:86" ht="24.95" customHeight="1" x14ac:dyDescent="0.15">
      <c r="B3" s="560" t="s">
        <v>372</v>
      </c>
      <c r="C3" s="827"/>
      <c r="D3" s="827"/>
      <c r="E3" s="828"/>
      <c r="F3" s="828"/>
      <c r="G3" s="828"/>
      <c r="H3" s="828"/>
      <c r="I3" s="828"/>
      <c r="J3" s="828"/>
      <c r="K3" s="827"/>
      <c r="L3" s="827"/>
      <c r="M3" s="827"/>
      <c r="N3" s="827"/>
      <c r="O3" s="827"/>
      <c r="P3" s="827"/>
      <c r="Q3" s="827"/>
      <c r="R3" s="827"/>
      <c r="S3" s="827"/>
      <c r="T3" s="827"/>
      <c r="U3" s="827"/>
      <c r="V3" s="827"/>
      <c r="W3" s="827"/>
      <c r="X3" s="827"/>
      <c r="Y3" s="827"/>
      <c r="Z3" s="827"/>
      <c r="AA3" s="827"/>
      <c r="AB3" s="827"/>
      <c r="AC3" s="827"/>
      <c r="AD3" s="827"/>
      <c r="AE3" s="827"/>
      <c r="AF3" s="827"/>
      <c r="AG3" s="827"/>
      <c r="AH3" s="827"/>
      <c r="AI3" s="827"/>
      <c r="AJ3" s="827"/>
      <c r="AK3" s="827"/>
      <c r="AL3" s="827"/>
      <c r="AM3" s="827"/>
      <c r="AN3" s="827"/>
      <c r="AO3" s="827"/>
      <c r="AU3" s="829"/>
      <c r="AV3" s="830"/>
      <c r="AW3" s="831"/>
      <c r="AX3" s="831"/>
      <c r="AY3" s="824" t="s">
        <v>373</v>
      </c>
      <c r="AZ3" s="824"/>
      <c r="BA3" s="824"/>
      <c r="BB3" s="824"/>
      <c r="BC3" s="824" t="s">
        <v>374</v>
      </c>
      <c r="BD3" s="824"/>
      <c r="BE3" s="824"/>
      <c r="BF3" s="824"/>
      <c r="BG3" s="824" t="s">
        <v>375</v>
      </c>
      <c r="BH3" s="824"/>
      <c r="BI3" s="824"/>
      <c r="BJ3" s="824"/>
      <c r="BK3" s="824" t="s">
        <v>376</v>
      </c>
      <c r="BL3" s="824"/>
      <c r="BM3" s="824"/>
      <c r="BN3" s="824"/>
      <c r="BO3" s="824" t="s">
        <v>374</v>
      </c>
      <c r="BP3" s="824"/>
      <c r="BQ3" s="824"/>
      <c r="BR3" s="824"/>
      <c r="BS3" s="824" t="s">
        <v>375</v>
      </c>
      <c r="BT3" s="824"/>
      <c r="BU3" s="824"/>
      <c r="BV3" s="824"/>
      <c r="BW3" s="826"/>
      <c r="BX3" s="826"/>
      <c r="BY3" s="826"/>
      <c r="BZ3" s="826"/>
      <c r="CA3" s="826"/>
      <c r="CB3" s="826"/>
      <c r="CC3" s="826"/>
      <c r="CD3" s="826"/>
      <c r="CE3" s="826"/>
      <c r="CF3" s="826"/>
      <c r="CG3" s="826"/>
      <c r="CH3" s="826"/>
    </row>
    <row r="4" spans="2:86" ht="18" customHeight="1" x14ac:dyDescent="0.15">
      <c r="B4" s="373" t="s">
        <v>345</v>
      </c>
      <c r="C4" s="373"/>
      <c r="D4" s="373"/>
      <c r="E4" s="843" t="s">
        <v>106</v>
      </c>
      <c r="F4" s="844"/>
      <c r="G4" s="844"/>
      <c r="H4" s="844"/>
      <c r="I4" s="844"/>
      <c r="J4" s="845"/>
      <c r="K4" s="477" t="s">
        <v>346</v>
      </c>
      <c r="L4" s="477"/>
      <c r="M4" s="477"/>
      <c r="N4" s="841" t="s">
        <v>108</v>
      </c>
      <c r="O4" s="841"/>
      <c r="P4" s="841"/>
      <c r="Q4" s="841"/>
      <c r="R4" s="841"/>
      <c r="S4" s="841"/>
      <c r="T4" s="479" t="s">
        <v>377</v>
      </c>
      <c r="U4" s="480"/>
      <c r="V4" s="480"/>
      <c r="W4" s="480"/>
      <c r="X4" s="481"/>
      <c r="Y4" s="846" t="s">
        <v>74</v>
      </c>
      <c r="Z4" s="846"/>
      <c r="AA4" s="846"/>
      <c r="AB4" s="846"/>
      <c r="AC4" s="846"/>
      <c r="AD4" s="846"/>
      <c r="AE4" s="846"/>
      <c r="AF4" s="846"/>
      <c r="AG4" s="479" t="s">
        <v>10</v>
      </c>
      <c r="AH4" s="480"/>
      <c r="AI4" s="480"/>
      <c r="AJ4" s="481"/>
      <c r="AK4" s="832">
        <v>45638</v>
      </c>
      <c r="AL4" s="833"/>
      <c r="AM4" s="833"/>
      <c r="AN4" s="833"/>
      <c r="AO4" s="834"/>
      <c r="AU4" s="829"/>
      <c r="AV4" s="830"/>
      <c r="AW4" s="831"/>
      <c r="AX4" s="831"/>
      <c r="AY4" s="38" t="s">
        <v>378</v>
      </c>
      <c r="AZ4" s="38" t="s">
        <v>379</v>
      </c>
      <c r="BA4" s="38" t="s">
        <v>380</v>
      </c>
      <c r="BB4" s="38" t="s">
        <v>381</v>
      </c>
      <c r="BC4" s="38" t="s">
        <v>378</v>
      </c>
      <c r="BD4" s="38" t="s">
        <v>379</v>
      </c>
      <c r="BE4" s="38" t="s">
        <v>380</v>
      </c>
      <c r="BF4" s="38" t="s">
        <v>381</v>
      </c>
      <c r="BG4" s="38" t="s">
        <v>378</v>
      </c>
      <c r="BH4" s="38" t="s">
        <v>379</v>
      </c>
      <c r="BI4" s="38" t="s">
        <v>380</v>
      </c>
      <c r="BJ4" s="38" t="s">
        <v>381</v>
      </c>
      <c r="BK4" s="38" t="s">
        <v>378</v>
      </c>
      <c r="BL4" s="38" t="s">
        <v>379</v>
      </c>
      <c r="BM4" s="38" t="s">
        <v>380</v>
      </c>
      <c r="BN4" s="38" t="s">
        <v>381</v>
      </c>
      <c r="BO4" s="38" t="s">
        <v>378</v>
      </c>
      <c r="BP4" s="38" t="s">
        <v>379</v>
      </c>
      <c r="BQ4" s="38" t="s">
        <v>380</v>
      </c>
      <c r="BR4" s="38" t="s">
        <v>381</v>
      </c>
      <c r="BS4" s="38" t="s">
        <v>378</v>
      </c>
      <c r="BT4" s="38" t="s">
        <v>379</v>
      </c>
      <c r="BU4" s="38" t="s">
        <v>380</v>
      </c>
      <c r="BV4" s="38" t="s">
        <v>381</v>
      </c>
      <c r="BW4" s="39"/>
      <c r="BX4" s="39"/>
      <c r="BY4" s="39"/>
      <c r="BZ4" s="39"/>
      <c r="CA4" s="39"/>
      <c r="CB4" s="39"/>
      <c r="CC4" s="39"/>
      <c r="CD4" s="39"/>
      <c r="CE4" s="39"/>
      <c r="CF4" s="39"/>
      <c r="CG4" s="39"/>
      <c r="CH4" s="39"/>
    </row>
    <row r="5" spans="2:86" ht="18" customHeight="1" x14ac:dyDescent="0.15">
      <c r="B5" s="390" t="s">
        <v>348</v>
      </c>
      <c r="C5" s="390"/>
      <c r="D5" s="390"/>
      <c r="E5" s="838" t="s">
        <v>107</v>
      </c>
      <c r="F5" s="839"/>
      <c r="G5" s="839"/>
      <c r="H5" s="839"/>
      <c r="I5" s="839"/>
      <c r="J5" s="840"/>
      <c r="K5" s="509" t="s">
        <v>349</v>
      </c>
      <c r="L5" s="509"/>
      <c r="M5" s="509"/>
      <c r="N5" s="841" t="s">
        <v>109</v>
      </c>
      <c r="O5" s="841"/>
      <c r="P5" s="841"/>
      <c r="Q5" s="841"/>
      <c r="R5" s="841"/>
      <c r="S5" s="841"/>
      <c r="T5" s="482"/>
      <c r="U5" s="483"/>
      <c r="V5" s="483"/>
      <c r="W5" s="483"/>
      <c r="X5" s="484"/>
      <c r="Y5" s="842" t="s">
        <v>75</v>
      </c>
      <c r="Z5" s="842"/>
      <c r="AA5" s="842"/>
      <c r="AB5" s="842"/>
      <c r="AC5" s="842"/>
      <c r="AD5" s="842"/>
      <c r="AE5" s="842"/>
      <c r="AF5" s="842"/>
      <c r="AG5" s="612"/>
      <c r="AH5" s="623"/>
      <c r="AI5" s="623"/>
      <c r="AJ5" s="613"/>
      <c r="AK5" s="835"/>
      <c r="AL5" s="836"/>
      <c r="AM5" s="836"/>
      <c r="AN5" s="836"/>
      <c r="AO5" s="837"/>
      <c r="AU5" s="829"/>
      <c r="AV5" s="42" t="str">
        <f>N7</f>
        <v>S001</v>
      </c>
      <c r="AW5" s="43">
        <f>R7</f>
        <v>1.5</v>
      </c>
      <c r="AX5" s="44" t="str">
        <f>AM35</f>
        <v>Ⅱ</v>
      </c>
      <c r="AY5" s="44">
        <f>Y37</f>
        <v>0</v>
      </c>
      <c r="AZ5" s="44">
        <f t="shared" ref="AZ5:BJ5" si="0">Z37</f>
        <v>0</v>
      </c>
      <c r="BA5" s="44">
        <f t="shared" si="0"/>
        <v>0</v>
      </c>
      <c r="BB5" s="44">
        <f>AB37</f>
        <v>0</v>
      </c>
      <c r="BC5" s="44">
        <f t="shared" si="0"/>
        <v>0</v>
      </c>
      <c r="BD5" s="44">
        <f>AD37</f>
        <v>0</v>
      </c>
      <c r="BE5" s="44">
        <f>AE37</f>
        <v>0</v>
      </c>
      <c r="BF5" s="44">
        <f t="shared" si="0"/>
        <v>1</v>
      </c>
      <c r="BG5" s="44">
        <f t="shared" si="0"/>
        <v>0</v>
      </c>
      <c r="BH5" s="44">
        <f t="shared" si="0"/>
        <v>0</v>
      </c>
      <c r="BI5" s="44">
        <f>AI37</f>
        <v>0</v>
      </c>
      <c r="BJ5" s="44">
        <f t="shared" si="0"/>
        <v>5</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0.05</v>
      </c>
      <c r="BS5" s="44">
        <f>AG35</f>
        <v>0</v>
      </c>
      <c r="BT5" s="44">
        <f>AH35</f>
        <v>0</v>
      </c>
      <c r="BU5" s="44">
        <f>AI35</f>
        <v>0</v>
      </c>
      <c r="BV5" s="44">
        <f>AJ35</f>
        <v>10.61</v>
      </c>
      <c r="BW5" s="46"/>
      <c r="BX5" s="47"/>
      <c r="BY5" s="47"/>
      <c r="BZ5" s="47"/>
      <c r="CA5" s="48"/>
      <c r="CB5" s="48"/>
      <c r="CC5" s="48"/>
      <c r="CD5" s="48"/>
      <c r="CE5" s="48"/>
      <c r="CF5" s="48"/>
      <c r="CG5" s="48"/>
      <c r="CH5" s="48"/>
    </row>
    <row r="6" spans="2:86" ht="12" customHeight="1" x14ac:dyDescent="0.15">
      <c r="B6" s="847" t="s">
        <v>382</v>
      </c>
      <c r="C6" s="849"/>
      <c r="D6" s="850"/>
      <c r="E6" s="851"/>
      <c r="F6" s="851"/>
      <c r="G6" s="851"/>
      <c r="H6" s="851"/>
      <c r="I6" s="851"/>
      <c r="J6" s="852"/>
      <c r="K6" s="857" t="s">
        <v>383</v>
      </c>
      <c r="L6" s="858"/>
      <c r="M6" s="858"/>
      <c r="N6" s="858"/>
      <c r="O6" s="858"/>
      <c r="P6" s="858"/>
      <c r="Q6" s="858"/>
      <c r="R6" s="858"/>
      <c r="S6" s="858"/>
      <c r="T6" s="858"/>
      <c r="U6" s="858"/>
      <c r="V6" s="858"/>
      <c r="W6" s="858"/>
      <c r="X6" s="858"/>
      <c r="Y6" s="858"/>
      <c r="Z6" s="858"/>
      <c r="AA6" s="858"/>
      <c r="AB6" s="858"/>
      <c r="AC6" s="858"/>
      <c r="AD6" s="858"/>
      <c r="AE6" s="858"/>
      <c r="AF6" s="858"/>
      <c r="AG6" s="858"/>
      <c r="AH6" s="858"/>
      <c r="AI6" s="858"/>
      <c r="AJ6" s="858"/>
      <c r="AK6" s="858"/>
      <c r="AL6" s="858"/>
      <c r="AM6" s="858"/>
      <c r="AN6" s="858"/>
      <c r="AO6" s="859"/>
      <c r="AP6" s="15"/>
    </row>
    <row r="7" spans="2:86" ht="12" customHeight="1" x14ac:dyDescent="0.15">
      <c r="B7" s="848"/>
      <c r="C7" s="853"/>
      <c r="D7" s="851"/>
      <c r="E7" s="851"/>
      <c r="F7" s="851"/>
      <c r="G7" s="851"/>
      <c r="H7" s="851"/>
      <c r="I7" s="851"/>
      <c r="J7" s="852"/>
      <c r="K7" s="860" t="s">
        <v>384</v>
      </c>
      <c r="L7" s="861"/>
      <c r="M7" s="862"/>
      <c r="N7" s="863" t="s">
        <v>114</v>
      </c>
      <c r="O7" s="864"/>
      <c r="P7" s="860" t="s">
        <v>385</v>
      </c>
      <c r="Q7" s="862"/>
      <c r="R7" s="865">
        <v>1.5</v>
      </c>
      <c r="S7" s="866"/>
      <c r="T7" s="867"/>
      <c r="U7" s="868" t="s">
        <v>386</v>
      </c>
      <c r="V7" s="869"/>
      <c r="W7" s="868" t="s">
        <v>387</v>
      </c>
      <c r="X7" s="869"/>
      <c r="Y7" s="862" t="s">
        <v>388</v>
      </c>
      <c r="Z7" s="874"/>
      <c r="AA7" s="874"/>
      <c r="AB7" s="874"/>
      <c r="AC7" s="868" t="s">
        <v>389</v>
      </c>
      <c r="AD7" s="875"/>
      <c r="AE7" s="875"/>
      <c r="AF7" s="875"/>
      <c r="AG7" s="875"/>
      <c r="AH7" s="875"/>
      <c r="AI7" s="875"/>
      <c r="AJ7" s="869"/>
      <c r="AK7" s="868" t="s">
        <v>390</v>
      </c>
      <c r="AL7" s="875"/>
      <c r="AM7" s="875"/>
      <c r="AN7" s="877"/>
      <c r="AO7" s="878"/>
      <c r="AP7" s="15"/>
      <c r="AW7" s="50"/>
    </row>
    <row r="8" spans="2:86" ht="12" customHeight="1" x14ac:dyDescent="0.15">
      <c r="B8" s="848"/>
      <c r="C8" s="853"/>
      <c r="D8" s="851"/>
      <c r="E8" s="851"/>
      <c r="F8" s="851"/>
      <c r="G8" s="851"/>
      <c r="H8" s="851"/>
      <c r="I8" s="851"/>
      <c r="J8" s="852"/>
      <c r="K8" s="874" t="s">
        <v>18</v>
      </c>
      <c r="L8" s="874" t="s">
        <v>9</v>
      </c>
      <c r="M8" s="874"/>
      <c r="N8" s="874" t="s">
        <v>8</v>
      </c>
      <c r="O8" s="874"/>
      <c r="P8" s="874" t="s">
        <v>391</v>
      </c>
      <c r="Q8" s="874"/>
      <c r="R8" s="874" t="s">
        <v>392</v>
      </c>
      <c r="S8" s="874"/>
      <c r="T8" s="874"/>
      <c r="U8" s="870"/>
      <c r="V8" s="871"/>
      <c r="W8" s="870"/>
      <c r="X8" s="871"/>
      <c r="Y8" s="862"/>
      <c r="Z8" s="874"/>
      <c r="AA8" s="874"/>
      <c r="AB8" s="874"/>
      <c r="AC8" s="872"/>
      <c r="AD8" s="876"/>
      <c r="AE8" s="876"/>
      <c r="AF8" s="876"/>
      <c r="AG8" s="876"/>
      <c r="AH8" s="876"/>
      <c r="AI8" s="876"/>
      <c r="AJ8" s="873"/>
      <c r="AK8" s="870"/>
      <c r="AL8" s="879"/>
      <c r="AM8" s="879"/>
      <c r="AN8" s="880"/>
      <c r="AO8" s="881"/>
      <c r="AP8" s="15"/>
    </row>
    <row r="9" spans="2:86" ht="12" customHeight="1" x14ac:dyDescent="0.15">
      <c r="B9" s="848"/>
      <c r="C9" s="853"/>
      <c r="D9" s="851"/>
      <c r="E9" s="851"/>
      <c r="F9" s="851"/>
      <c r="G9" s="851"/>
      <c r="H9" s="851"/>
      <c r="I9" s="851"/>
      <c r="J9" s="852"/>
      <c r="K9" s="874"/>
      <c r="L9" s="874"/>
      <c r="M9" s="874"/>
      <c r="N9" s="874"/>
      <c r="O9" s="874"/>
      <c r="P9" s="874"/>
      <c r="Q9" s="874"/>
      <c r="R9" s="874"/>
      <c r="S9" s="874"/>
      <c r="T9" s="874"/>
      <c r="U9" s="870"/>
      <c r="V9" s="871"/>
      <c r="W9" s="870"/>
      <c r="X9" s="871"/>
      <c r="Y9" s="862" t="s">
        <v>393</v>
      </c>
      <c r="Z9" s="874"/>
      <c r="AA9" s="874"/>
      <c r="AB9" s="874"/>
      <c r="AC9" s="874" t="s">
        <v>394</v>
      </c>
      <c r="AD9" s="874"/>
      <c r="AE9" s="874"/>
      <c r="AF9" s="874"/>
      <c r="AG9" s="874" t="s">
        <v>395</v>
      </c>
      <c r="AH9" s="874"/>
      <c r="AI9" s="874"/>
      <c r="AJ9" s="874"/>
      <c r="AK9" s="870"/>
      <c r="AL9" s="879"/>
      <c r="AM9" s="879"/>
      <c r="AN9" s="880"/>
      <c r="AO9" s="881"/>
      <c r="AP9" s="15"/>
    </row>
    <row r="10" spans="2:86" ht="12" customHeight="1" x14ac:dyDescent="0.15">
      <c r="B10" s="848"/>
      <c r="C10" s="853"/>
      <c r="D10" s="851"/>
      <c r="E10" s="851"/>
      <c r="F10" s="851"/>
      <c r="G10" s="851"/>
      <c r="H10" s="851"/>
      <c r="I10" s="851"/>
      <c r="J10" s="852"/>
      <c r="K10" s="874"/>
      <c r="L10" s="874"/>
      <c r="M10" s="874"/>
      <c r="N10" s="874"/>
      <c r="O10" s="874"/>
      <c r="P10" s="874"/>
      <c r="Q10" s="874"/>
      <c r="R10" s="874"/>
      <c r="S10" s="874"/>
      <c r="T10" s="874"/>
      <c r="U10" s="872"/>
      <c r="V10" s="873"/>
      <c r="W10" s="872"/>
      <c r="X10" s="873"/>
      <c r="Y10" s="51" t="s">
        <v>396</v>
      </c>
      <c r="Z10" s="52" t="s">
        <v>397</v>
      </c>
      <c r="AA10" s="52" t="s">
        <v>398</v>
      </c>
      <c r="AB10" s="52" t="s">
        <v>399</v>
      </c>
      <c r="AC10" s="52" t="s">
        <v>396</v>
      </c>
      <c r="AD10" s="52" t="s">
        <v>397</v>
      </c>
      <c r="AE10" s="52" t="s">
        <v>398</v>
      </c>
      <c r="AF10" s="52" t="s">
        <v>399</v>
      </c>
      <c r="AG10" s="52" t="s">
        <v>396</v>
      </c>
      <c r="AH10" s="52" t="s">
        <v>397</v>
      </c>
      <c r="AI10" s="52" t="s">
        <v>398</v>
      </c>
      <c r="AJ10" s="52" t="s">
        <v>399</v>
      </c>
      <c r="AK10" s="872"/>
      <c r="AL10" s="876"/>
      <c r="AM10" s="876"/>
      <c r="AN10" s="882"/>
      <c r="AO10" s="883"/>
      <c r="AP10" s="15"/>
    </row>
    <row r="11" spans="2:86" ht="12" customHeight="1" x14ac:dyDescent="0.15">
      <c r="B11" s="848"/>
      <c r="C11" s="853"/>
      <c r="D11" s="851"/>
      <c r="E11" s="851"/>
      <c r="F11" s="851"/>
      <c r="G11" s="851"/>
      <c r="H11" s="851"/>
      <c r="I11" s="851"/>
      <c r="J11" s="852"/>
      <c r="K11" s="53">
        <v>1</v>
      </c>
      <c r="L11" s="884" t="s">
        <v>57</v>
      </c>
      <c r="M11" s="886"/>
      <c r="N11" s="884" t="s">
        <v>62</v>
      </c>
      <c r="O11" s="886"/>
      <c r="P11" s="884" t="s">
        <v>49</v>
      </c>
      <c r="Q11" s="886"/>
      <c r="R11" s="593" t="s">
        <v>51</v>
      </c>
      <c r="S11" s="593"/>
      <c r="T11" s="593"/>
      <c r="U11" s="884" t="s">
        <v>61</v>
      </c>
      <c r="V11" s="886"/>
      <c r="W11" s="884"/>
      <c r="X11" s="886"/>
      <c r="Y11" s="54"/>
      <c r="Z11" s="55"/>
      <c r="AA11" s="55"/>
      <c r="AB11" s="55"/>
      <c r="AC11" s="56"/>
      <c r="AD11" s="56"/>
      <c r="AE11" s="56"/>
      <c r="AF11" s="56"/>
      <c r="AG11" s="56"/>
      <c r="AH11" s="56"/>
      <c r="AI11" s="56"/>
      <c r="AJ11" s="56"/>
      <c r="AK11" s="884" t="s">
        <v>115</v>
      </c>
      <c r="AL11" s="885"/>
      <c r="AM11" s="885"/>
      <c r="AN11" s="885"/>
      <c r="AO11" s="886"/>
      <c r="AP11" s="15"/>
      <c r="AQ11" s="57">
        <f>IF(P11="材質劣化",2,IF(P11="漏水",3,1))</f>
        <v>3</v>
      </c>
    </row>
    <row r="12" spans="2:86" ht="12" customHeight="1" x14ac:dyDescent="0.15">
      <c r="B12" s="848"/>
      <c r="C12" s="853"/>
      <c r="D12" s="851"/>
      <c r="E12" s="851"/>
      <c r="F12" s="851"/>
      <c r="G12" s="851"/>
      <c r="H12" s="851"/>
      <c r="I12" s="851"/>
      <c r="J12" s="852"/>
      <c r="K12" s="53">
        <v>2</v>
      </c>
      <c r="L12" s="884" t="s">
        <v>57</v>
      </c>
      <c r="M12" s="886"/>
      <c r="N12" s="884" t="s">
        <v>62</v>
      </c>
      <c r="O12" s="886"/>
      <c r="P12" s="884" t="s">
        <v>49</v>
      </c>
      <c r="Q12" s="886"/>
      <c r="R12" s="593" t="s">
        <v>49</v>
      </c>
      <c r="S12" s="593"/>
      <c r="T12" s="593"/>
      <c r="U12" s="884" t="s">
        <v>56</v>
      </c>
      <c r="V12" s="886"/>
      <c r="W12" s="884"/>
      <c r="X12" s="886"/>
      <c r="Y12" s="54"/>
      <c r="Z12" s="55"/>
      <c r="AA12" s="55"/>
      <c r="AB12" s="55"/>
      <c r="AC12" s="56"/>
      <c r="AD12" s="56"/>
      <c r="AE12" s="56"/>
      <c r="AF12" s="56"/>
      <c r="AG12" s="56"/>
      <c r="AH12" s="56"/>
      <c r="AI12" s="56"/>
      <c r="AJ12" s="56">
        <v>2.2799999999999998</v>
      </c>
      <c r="AK12" s="884"/>
      <c r="AL12" s="885"/>
      <c r="AM12" s="885"/>
      <c r="AN12" s="885"/>
      <c r="AO12" s="886"/>
      <c r="AP12" s="15"/>
      <c r="AQ12" s="57">
        <f>IF(P12="材質劣化",2,IF(P12="漏水",3,1))</f>
        <v>3</v>
      </c>
    </row>
    <row r="13" spans="2:86" ht="12" customHeight="1" x14ac:dyDescent="0.15">
      <c r="B13" s="848"/>
      <c r="C13" s="853"/>
      <c r="D13" s="851"/>
      <c r="E13" s="851"/>
      <c r="F13" s="851"/>
      <c r="G13" s="851"/>
      <c r="H13" s="851"/>
      <c r="I13" s="851"/>
      <c r="J13" s="852"/>
      <c r="K13" s="53">
        <v>3</v>
      </c>
      <c r="L13" s="884" t="s">
        <v>57</v>
      </c>
      <c r="M13" s="886"/>
      <c r="N13" s="884" t="s">
        <v>60</v>
      </c>
      <c r="O13" s="886"/>
      <c r="P13" s="884" t="s">
        <v>49</v>
      </c>
      <c r="Q13" s="886"/>
      <c r="R13" s="338" t="s">
        <v>49</v>
      </c>
      <c r="S13" s="607"/>
      <c r="T13" s="339"/>
      <c r="U13" s="884" t="s">
        <v>56</v>
      </c>
      <c r="V13" s="886"/>
      <c r="W13" s="884"/>
      <c r="X13" s="886"/>
      <c r="Y13" s="54"/>
      <c r="Z13" s="55"/>
      <c r="AA13" s="55"/>
      <c r="AB13" s="55"/>
      <c r="AC13" s="56"/>
      <c r="AD13" s="56"/>
      <c r="AE13" s="56"/>
      <c r="AF13" s="56"/>
      <c r="AG13" s="56"/>
      <c r="AH13" s="56"/>
      <c r="AI13" s="56"/>
      <c r="AJ13" s="56">
        <v>3.6</v>
      </c>
      <c r="AK13" s="884"/>
      <c r="AL13" s="885"/>
      <c r="AM13" s="885"/>
      <c r="AN13" s="885"/>
      <c r="AO13" s="886"/>
      <c r="AP13" s="15"/>
      <c r="AQ13" s="57">
        <f t="shared" ref="AQ13:AQ34" si="2">IF(P13="材質劣化",2,IF(P13="漏水",3,1))</f>
        <v>3</v>
      </c>
    </row>
    <row r="14" spans="2:86" ht="12" customHeight="1" x14ac:dyDescent="0.15">
      <c r="B14" s="848"/>
      <c r="C14" s="853"/>
      <c r="D14" s="851"/>
      <c r="E14" s="851"/>
      <c r="F14" s="851"/>
      <c r="G14" s="851"/>
      <c r="H14" s="851"/>
      <c r="I14" s="851"/>
      <c r="J14" s="852"/>
      <c r="K14" s="53">
        <v>4</v>
      </c>
      <c r="L14" s="884" t="s">
        <v>57</v>
      </c>
      <c r="M14" s="886"/>
      <c r="N14" s="884" t="s">
        <v>93</v>
      </c>
      <c r="O14" s="886"/>
      <c r="P14" s="884" t="s">
        <v>49</v>
      </c>
      <c r="Q14" s="886"/>
      <c r="R14" s="338" t="s">
        <v>49</v>
      </c>
      <c r="S14" s="607"/>
      <c r="T14" s="339"/>
      <c r="U14" s="884" t="s">
        <v>56</v>
      </c>
      <c r="V14" s="886"/>
      <c r="W14" s="884"/>
      <c r="X14" s="886"/>
      <c r="Y14" s="54"/>
      <c r="Z14" s="55"/>
      <c r="AA14" s="55"/>
      <c r="AB14" s="55"/>
      <c r="AC14" s="56"/>
      <c r="AD14" s="56"/>
      <c r="AE14" s="56"/>
      <c r="AF14" s="56"/>
      <c r="AG14" s="56"/>
      <c r="AH14" s="56"/>
      <c r="AI14" s="56"/>
      <c r="AJ14" s="56">
        <v>2.73</v>
      </c>
      <c r="AK14" s="884"/>
      <c r="AL14" s="885"/>
      <c r="AM14" s="885"/>
      <c r="AN14" s="885"/>
      <c r="AO14" s="886"/>
      <c r="AP14" s="15"/>
      <c r="AQ14" s="57">
        <f t="shared" si="2"/>
        <v>3</v>
      </c>
    </row>
    <row r="15" spans="2:86" ht="12" customHeight="1" x14ac:dyDescent="0.15">
      <c r="B15" s="848"/>
      <c r="C15" s="853"/>
      <c r="D15" s="851"/>
      <c r="E15" s="851"/>
      <c r="F15" s="851"/>
      <c r="G15" s="851"/>
      <c r="H15" s="851"/>
      <c r="I15" s="851"/>
      <c r="J15" s="852"/>
      <c r="K15" s="53">
        <v>5</v>
      </c>
      <c r="L15" s="884" t="s">
        <v>57</v>
      </c>
      <c r="M15" s="886"/>
      <c r="N15" s="884" t="s">
        <v>60</v>
      </c>
      <c r="O15" s="886"/>
      <c r="P15" s="884" t="s">
        <v>54</v>
      </c>
      <c r="Q15" s="886"/>
      <c r="R15" s="338" t="s">
        <v>47</v>
      </c>
      <c r="S15" s="607"/>
      <c r="T15" s="339"/>
      <c r="U15" s="884" t="s">
        <v>110</v>
      </c>
      <c r="V15" s="886"/>
      <c r="W15" s="884"/>
      <c r="X15" s="886"/>
      <c r="Y15" s="54"/>
      <c r="Z15" s="55"/>
      <c r="AA15" s="55"/>
      <c r="AB15" s="55"/>
      <c r="AC15" s="56"/>
      <c r="AD15" s="56"/>
      <c r="AE15" s="56"/>
      <c r="AF15" s="56">
        <v>0.05</v>
      </c>
      <c r="AG15" s="56"/>
      <c r="AH15" s="56"/>
      <c r="AI15" s="56"/>
      <c r="AJ15" s="56"/>
      <c r="AK15" s="884"/>
      <c r="AL15" s="885"/>
      <c r="AM15" s="885"/>
      <c r="AN15" s="885"/>
      <c r="AO15" s="886"/>
      <c r="AP15" s="15"/>
      <c r="AQ15" s="57">
        <f t="shared" si="2"/>
        <v>2</v>
      </c>
    </row>
    <row r="16" spans="2:86" ht="12" customHeight="1" x14ac:dyDescent="0.15">
      <c r="B16" s="848"/>
      <c r="C16" s="853"/>
      <c r="D16" s="851"/>
      <c r="E16" s="851"/>
      <c r="F16" s="851"/>
      <c r="G16" s="851"/>
      <c r="H16" s="851"/>
      <c r="I16" s="851"/>
      <c r="J16" s="852"/>
      <c r="K16" s="53">
        <v>6</v>
      </c>
      <c r="L16" s="884" t="s">
        <v>67</v>
      </c>
      <c r="M16" s="886"/>
      <c r="N16" s="884" t="s">
        <v>121</v>
      </c>
      <c r="O16" s="886"/>
      <c r="P16" s="884" t="s">
        <v>49</v>
      </c>
      <c r="Q16" s="886"/>
      <c r="R16" s="338" t="s">
        <v>50</v>
      </c>
      <c r="S16" s="607"/>
      <c r="T16" s="339"/>
      <c r="U16" s="884" t="s">
        <v>110</v>
      </c>
      <c r="V16" s="886"/>
      <c r="W16" s="884"/>
      <c r="X16" s="886"/>
      <c r="Y16" s="54"/>
      <c r="Z16" s="55"/>
      <c r="AA16" s="55"/>
      <c r="AB16" s="55"/>
      <c r="AC16" s="56"/>
      <c r="AD16" s="56"/>
      <c r="AE16" s="56"/>
      <c r="AF16" s="56"/>
      <c r="AG16" s="56"/>
      <c r="AH16" s="56"/>
      <c r="AI16" s="56"/>
      <c r="AJ16" s="56">
        <v>1</v>
      </c>
      <c r="AK16" s="884" t="s">
        <v>122</v>
      </c>
      <c r="AL16" s="885"/>
      <c r="AM16" s="885"/>
      <c r="AN16" s="885"/>
      <c r="AO16" s="886"/>
      <c r="AP16" s="15"/>
      <c r="AQ16" s="57">
        <f t="shared" si="2"/>
        <v>3</v>
      </c>
    </row>
    <row r="17" spans="2:46" ht="12" customHeight="1" x14ac:dyDescent="0.15">
      <c r="B17" s="848"/>
      <c r="C17" s="853"/>
      <c r="D17" s="851"/>
      <c r="E17" s="851"/>
      <c r="F17" s="851"/>
      <c r="G17" s="851"/>
      <c r="H17" s="851"/>
      <c r="I17" s="851"/>
      <c r="J17" s="852"/>
      <c r="K17" s="53">
        <v>7</v>
      </c>
      <c r="L17" s="884" t="s">
        <v>67</v>
      </c>
      <c r="M17" s="886"/>
      <c r="N17" s="884" t="s">
        <v>121</v>
      </c>
      <c r="O17" s="886"/>
      <c r="P17" s="884" t="s">
        <v>49</v>
      </c>
      <c r="Q17" s="886"/>
      <c r="R17" s="338" t="s">
        <v>50</v>
      </c>
      <c r="S17" s="607"/>
      <c r="T17" s="339"/>
      <c r="U17" s="884" t="s">
        <v>110</v>
      </c>
      <c r="V17" s="886"/>
      <c r="W17" s="884"/>
      <c r="X17" s="886"/>
      <c r="Y17" s="54"/>
      <c r="Z17" s="55"/>
      <c r="AA17" s="55"/>
      <c r="AB17" s="55"/>
      <c r="AC17" s="56"/>
      <c r="AD17" s="56"/>
      <c r="AE17" s="56"/>
      <c r="AF17" s="56"/>
      <c r="AG17" s="56"/>
      <c r="AH17" s="56"/>
      <c r="AI17" s="56"/>
      <c r="AJ17" s="56">
        <v>1</v>
      </c>
      <c r="AK17" s="884" t="s">
        <v>122</v>
      </c>
      <c r="AL17" s="885"/>
      <c r="AM17" s="885"/>
      <c r="AN17" s="885"/>
      <c r="AO17" s="886"/>
      <c r="AP17" s="15"/>
      <c r="AQ17" s="57">
        <f t="shared" si="2"/>
        <v>3</v>
      </c>
    </row>
    <row r="18" spans="2:46" ht="12" customHeight="1" x14ac:dyDescent="0.15">
      <c r="B18" s="848"/>
      <c r="C18" s="853"/>
      <c r="D18" s="851"/>
      <c r="E18" s="851"/>
      <c r="F18" s="851"/>
      <c r="G18" s="851"/>
      <c r="H18" s="851"/>
      <c r="I18" s="851"/>
      <c r="J18" s="852"/>
      <c r="K18" s="53"/>
      <c r="L18" s="884"/>
      <c r="M18" s="886"/>
      <c r="N18" s="884"/>
      <c r="O18" s="886"/>
      <c r="P18" s="884"/>
      <c r="Q18" s="886"/>
      <c r="R18" s="338"/>
      <c r="S18" s="607"/>
      <c r="T18" s="339"/>
      <c r="U18" s="884"/>
      <c r="V18" s="886"/>
      <c r="W18" s="884"/>
      <c r="X18" s="886"/>
      <c r="Y18" s="54"/>
      <c r="Z18" s="55"/>
      <c r="AA18" s="55"/>
      <c r="AB18" s="55"/>
      <c r="AC18" s="56"/>
      <c r="AD18" s="56"/>
      <c r="AE18" s="56"/>
      <c r="AF18" s="56"/>
      <c r="AG18" s="56"/>
      <c r="AH18" s="56"/>
      <c r="AI18" s="56"/>
      <c r="AJ18" s="56"/>
      <c r="AK18" s="884"/>
      <c r="AL18" s="885"/>
      <c r="AM18" s="885"/>
      <c r="AN18" s="885"/>
      <c r="AO18" s="886"/>
      <c r="AP18" s="15"/>
      <c r="AQ18" s="57">
        <f t="shared" si="2"/>
        <v>1</v>
      </c>
    </row>
    <row r="19" spans="2:46" ht="12" customHeight="1" x14ac:dyDescent="0.15">
      <c r="B19" s="848"/>
      <c r="C19" s="853"/>
      <c r="D19" s="851"/>
      <c r="E19" s="851"/>
      <c r="F19" s="851"/>
      <c r="G19" s="851"/>
      <c r="H19" s="851"/>
      <c r="I19" s="851"/>
      <c r="J19" s="852"/>
      <c r="K19" s="53"/>
      <c r="L19" s="884"/>
      <c r="M19" s="886"/>
      <c r="N19" s="884"/>
      <c r="O19" s="886"/>
      <c r="P19" s="884"/>
      <c r="Q19" s="886"/>
      <c r="R19" s="338"/>
      <c r="S19" s="607"/>
      <c r="T19" s="339"/>
      <c r="U19" s="884"/>
      <c r="V19" s="886"/>
      <c r="W19" s="884"/>
      <c r="X19" s="886"/>
      <c r="Y19" s="54"/>
      <c r="Z19" s="55"/>
      <c r="AA19" s="55"/>
      <c r="AB19" s="55"/>
      <c r="AC19" s="56"/>
      <c r="AD19" s="56"/>
      <c r="AE19" s="56"/>
      <c r="AF19" s="56"/>
      <c r="AG19" s="56"/>
      <c r="AH19" s="56"/>
      <c r="AI19" s="56"/>
      <c r="AJ19" s="56"/>
      <c r="AK19" s="884"/>
      <c r="AL19" s="885"/>
      <c r="AM19" s="885"/>
      <c r="AN19" s="885"/>
      <c r="AO19" s="886"/>
      <c r="AP19" s="15"/>
      <c r="AQ19" s="57">
        <f t="shared" si="2"/>
        <v>1</v>
      </c>
    </row>
    <row r="20" spans="2:46" ht="12" customHeight="1" x14ac:dyDescent="0.15">
      <c r="B20" s="848"/>
      <c r="C20" s="853"/>
      <c r="D20" s="851"/>
      <c r="E20" s="851"/>
      <c r="F20" s="851"/>
      <c r="G20" s="851"/>
      <c r="H20" s="851"/>
      <c r="I20" s="851"/>
      <c r="J20" s="852"/>
      <c r="K20" s="53"/>
      <c r="L20" s="884"/>
      <c r="M20" s="886"/>
      <c r="N20" s="884"/>
      <c r="O20" s="886"/>
      <c r="P20" s="884"/>
      <c r="Q20" s="886"/>
      <c r="R20" s="338"/>
      <c r="S20" s="607"/>
      <c r="T20" s="339"/>
      <c r="U20" s="884"/>
      <c r="V20" s="886"/>
      <c r="W20" s="884"/>
      <c r="X20" s="886"/>
      <c r="Y20" s="54"/>
      <c r="Z20" s="55"/>
      <c r="AA20" s="55"/>
      <c r="AB20" s="55"/>
      <c r="AC20" s="56"/>
      <c r="AD20" s="56"/>
      <c r="AE20" s="56"/>
      <c r="AF20" s="56"/>
      <c r="AG20" s="56"/>
      <c r="AH20" s="56"/>
      <c r="AI20" s="56"/>
      <c r="AJ20" s="56"/>
      <c r="AK20" s="884"/>
      <c r="AL20" s="885"/>
      <c r="AM20" s="885"/>
      <c r="AN20" s="885"/>
      <c r="AO20" s="886"/>
      <c r="AP20" s="15"/>
      <c r="AQ20" s="57">
        <f t="shared" si="2"/>
        <v>1</v>
      </c>
    </row>
    <row r="21" spans="2:46" ht="12" customHeight="1" x14ac:dyDescent="0.15">
      <c r="B21" s="848"/>
      <c r="C21" s="853"/>
      <c r="D21" s="851"/>
      <c r="E21" s="851"/>
      <c r="F21" s="851"/>
      <c r="G21" s="851"/>
      <c r="H21" s="851"/>
      <c r="I21" s="851"/>
      <c r="J21" s="852"/>
      <c r="K21" s="53"/>
      <c r="L21" s="884"/>
      <c r="M21" s="886"/>
      <c r="N21" s="884"/>
      <c r="O21" s="886"/>
      <c r="P21" s="884"/>
      <c r="Q21" s="886"/>
      <c r="R21" s="338"/>
      <c r="S21" s="607"/>
      <c r="T21" s="339"/>
      <c r="U21" s="884"/>
      <c r="V21" s="886"/>
      <c r="W21" s="884"/>
      <c r="X21" s="886"/>
      <c r="Y21" s="54"/>
      <c r="Z21" s="55"/>
      <c r="AA21" s="55"/>
      <c r="AB21" s="55"/>
      <c r="AC21" s="56"/>
      <c r="AD21" s="56"/>
      <c r="AE21" s="56"/>
      <c r="AF21" s="56"/>
      <c r="AG21" s="56"/>
      <c r="AH21" s="56"/>
      <c r="AI21" s="56"/>
      <c r="AJ21" s="56"/>
      <c r="AK21" s="884"/>
      <c r="AL21" s="885"/>
      <c r="AM21" s="885"/>
      <c r="AN21" s="885"/>
      <c r="AO21" s="886"/>
      <c r="AP21" s="15"/>
      <c r="AQ21" s="57">
        <f>IF(P21="材質劣化",2,IF(P21="漏水",3,1))</f>
        <v>1</v>
      </c>
    </row>
    <row r="22" spans="2:46" ht="12" customHeight="1" x14ac:dyDescent="0.15">
      <c r="B22" s="848"/>
      <c r="C22" s="853"/>
      <c r="D22" s="851"/>
      <c r="E22" s="851"/>
      <c r="F22" s="851"/>
      <c r="G22" s="851"/>
      <c r="H22" s="851"/>
      <c r="I22" s="851"/>
      <c r="J22" s="852"/>
      <c r="K22" s="53"/>
      <c r="L22" s="884"/>
      <c r="M22" s="886"/>
      <c r="N22" s="884"/>
      <c r="O22" s="886"/>
      <c r="P22" s="884"/>
      <c r="Q22" s="886"/>
      <c r="R22" s="338"/>
      <c r="S22" s="607"/>
      <c r="T22" s="339"/>
      <c r="U22" s="884"/>
      <c r="V22" s="886"/>
      <c r="W22" s="884"/>
      <c r="X22" s="886"/>
      <c r="Y22" s="54"/>
      <c r="Z22" s="55"/>
      <c r="AA22" s="55"/>
      <c r="AB22" s="55"/>
      <c r="AC22" s="56"/>
      <c r="AD22" s="56"/>
      <c r="AE22" s="56"/>
      <c r="AF22" s="56"/>
      <c r="AG22" s="56"/>
      <c r="AH22" s="56"/>
      <c r="AI22" s="56"/>
      <c r="AJ22" s="56"/>
      <c r="AK22" s="884"/>
      <c r="AL22" s="885"/>
      <c r="AM22" s="885"/>
      <c r="AN22" s="885"/>
      <c r="AO22" s="886"/>
      <c r="AP22" s="15"/>
      <c r="AQ22" s="57">
        <f t="shared" si="2"/>
        <v>1</v>
      </c>
    </row>
    <row r="23" spans="2:46" ht="12" customHeight="1" x14ac:dyDescent="0.15">
      <c r="B23" s="848"/>
      <c r="C23" s="853"/>
      <c r="D23" s="851"/>
      <c r="E23" s="851"/>
      <c r="F23" s="851"/>
      <c r="G23" s="851"/>
      <c r="H23" s="851"/>
      <c r="I23" s="851"/>
      <c r="J23" s="852"/>
      <c r="K23" s="53"/>
      <c r="L23" s="884"/>
      <c r="M23" s="886"/>
      <c r="N23" s="884"/>
      <c r="O23" s="886"/>
      <c r="P23" s="884"/>
      <c r="Q23" s="886"/>
      <c r="R23" s="338"/>
      <c r="S23" s="607"/>
      <c r="T23" s="339"/>
      <c r="U23" s="884"/>
      <c r="V23" s="886"/>
      <c r="W23" s="884"/>
      <c r="X23" s="886"/>
      <c r="Y23" s="54"/>
      <c r="Z23" s="55"/>
      <c r="AA23" s="55"/>
      <c r="AB23" s="55"/>
      <c r="AC23" s="56"/>
      <c r="AD23" s="56"/>
      <c r="AE23" s="56"/>
      <c r="AF23" s="56"/>
      <c r="AG23" s="56"/>
      <c r="AH23" s="56"/>
      <c r="AI23" s="56"/>
      <c r="AJ23" s="56"/>
      <c r="AK23" s="884"/>
      <c r="AL23" s="885"/>
      <c r="AM23" s="885"/>
      <c r="AN23" s="885"/>
      <c r="AO23" s="886"/>
      <c r="AP23" s="15"/>
      <c r="AQ23" s="57">
        <f t="shared" si="2"/>
        <v>1</v>
      </c>
    </row>
    <row r="24" spans="2:46" ht="12" customHeight="1" x14ac:dyDescent="0.15">
      <c r="B24" s="848"/>
      <c r="C24" s="853"/>
      <c r="D24" s="851"/>
      <c r="E24" s="851"/>
      <c r="F24" s="851"/>
      <c r="G24" s="851"/>
      <c r="H24" s="851"/>
      <c r="I24" s="851"/>
      <c r="J24" s="852"/>
      <c r="K24" s="53"/>
      <c r="L24" s="884"/>
      <c r="M24" s="886"/>
      <c r="N24" s="884"/>
      <c r="O24" s="886"/>
      <c r="P24" s="884"/>
      <c r="Q24" s="886"/>
      <c r="R24" s="338"/>
      <c r="S24" s="607"/>
      <c r="T24" s="339"/>
      <c r="U24" s="884"/>
      <c r="V24" s="886"/>
      <c r="W24" s="884"/>
      <c r="X24" s="886"/>
      <c r="Y24" s="54"/>
      <c r="Z24" s="55"/>
      <c r="AA24" s="55"/>
      <c r="AB24" s="55"/>
      <c r="AC24" s="56"/>
      <c r="AD24" s="56"/>
      <c r="AE24" s="56"/>
      <c r="AF24" s="56"/>
      <c r="AG24" s="56"/>
      <c r="AH24" s="56"/>
      <c r="AI24" s="56"/>
      <c r="AJ24" s="56"/>
      <c r="AK24" s="884"/>
      <c r="AL24" s="885"/>
      <c r="AM24" s="885"/>
      <c r="AN24" s="885"/>
      <c r="AO24" s="886"/>
      <c r="AP24" s="15"/>
      <c r="AQ24" s="57">
        <f t="shared" si="2"/>
        <v>1</v>
      </c>
    </row>
    <row r="25" spans="2:46" ht="12" customHeight="1" x14ac:dyDescent="0.15">
      <c r="B25" s="848"/>
      <c r="C25" s="853"/>
      <c r="D25" s="851"/>
      <c r="E25" s="851"/>
      <c r="F25" s="851"/>
      <c r="G25" s="851"/>
      <c r="H25" s="851"/>
      <c r="I25" s="851"/>
      <c r="J25" s="852"/>
      <c r="K25" s="53"/>
      <c r="L25" s="884"/>
      <c r="M25" s="886"/>
      <c r="N25" s="884"/>
      <c r="O25" s="886"/>
      <c r="P25" s="884"/>
      <c r="Q25" s="886"/>
      <c r="R25" s="338"/>
      <c r="S25" s="607"/>
      <c r="T25" s="339"/>
      <c r="U25" s="884"/>
      <c r="V25" s="886"/>
      <c r="W25" s="884"/>
      <c r="X25" s="886"/>
      <c r="Y25" s="54"/>
      <c r="Z25" s="55"/>
      <c r="AA25" s="55"/>
      <c r="AB25" s="55"/>
      <c r="AC25" s="56"/>
      <c r="AD25" s="56"/>
      <c r="AE25" s="56"/>
      <c r="AF25" s="56"/>
      <c r="AG25" s="56"/>
      <c r="AH25" s="56"/>
      <c r="AI25" s="56"/>
      <c r="AJ25" s="56"/>
      <c r="AK25" s="884"/>
      <c r="AL25" s="885"/>
      <c r="AM25" s="885"/>
      <c r="AN25" s="885"/>
      <c r="AO25" s="886"/>
      <c r="AP25" s="15"/>
      <c r="AQ25" s="57">
        <f t="shared" si="2"/>
        <v>1</v>
      </c>
    </row>
    <row r="26" spans="2:46" ht="12" customHeight="1" x14ac:dyDescent="0.15">
      <c r="B26" s="848"/>
      <c r="C26" s="853"/>
      <c r="D26" s="851"/>
      <c r="E26" s="851"/>
      <c r="F26" s="851"/>
      <c r="G26" s="851"/>
      <c r="H26" s="851"/>
      <c r="I26" s="851"/>
      <c r="J26" s="852"/>
      <c r="K26" s="53"/>
      <c r="L26" s="884"/>
      <c r="M26" s="886"/>
      <c r="N26" s="884"/>
      <c r="O26" s="886"/>
      <c r="P26" s="884"/>
      <c r="Q26" s="886"/>
      <c r="R26" s="338"/>
      <c r="S26" s="607"/>
      <c r="T26" s="339"/>
      <c r="U26" s="884"/>
      <c r="V26" s="886"/>
      <c r="W26" s="884"/>
      <c r="X26" s="886"/>
      <c r="Y26" s="54"/>
      <c r="Z26" s="55"/>
      <c r="AA26" s="55"/>
      <c r="AB26" s="55"/>
      <c r="AC26" s="56"/>
      <c r="AD26" s="56"/>
      <c r="AE26" s="56"/>
      <c r="AF26" s="56"/>
      <c r="AG26" s="56"/>
      <c r="AH26" s="56"/>
      <c r="AI26" s="56"/>
      <c r="AJ26" s="56"/>
      <c r="AK26" s="884"/>
      <c r="AL26" s="885"/>
      <c r="AM26" s="885"/>
      <c r="AN26" s="885"/>
      <c r="AO26" s="886"/>
      <c r="AP26" s="15"/>
      <c r="AQ26" s="57">
        <f t="shared" si="2"/>
        <v>1</v>
      </c>
    </row>
    <row r="27" spans="2:46" ht="12" customHeight="1" x14ac:dyDescent="0.15">
      <c r="B27" s="848"/>
      <c r="C27" s="853"/>
      <c r="D27" s="851"/>
      <c r="E27" s="851"/>
      <c r="F27" s="851"/>
      <c r="G27" s="851"/>
      <c r="H27" s="851"/>
      <c r="I27" s="851"/>
      <c r="J27" s="852"/>
      <c r="K27" s="53"/>
      <c r="L27" s="884"/>
      <c r="M27" s="886"/>
      <c r="N27" s="884"/>
      <c r="O27" s="886"/>
      <c r="P27" s="884"/>
      <c r="Q27" s="886"/>
      <c r="R27" s="338"/>
      <c r="S27" s="607"/>
      <c r="T27" s="339"/>
      <c r="U27" s="884"/>
      <c r="V27" s="886"/>
      <c r="W27" s="884"/>
      <c r="X27" s="886"/>
      <c r="Y27" s="54"/>
      <c r="Z27" s="55"/>
      <c r="AA27" s="55"/>
      <c r="AB27" s="55"/>
      <c r="AC27" s="56"/>
      <c r="AD27" s="56"/>
      <c r="AE27" s="56"/>
      <c r="AF27" s="56"/>
      <c r="AG27" s="56"/>
      <c r="AH27" s="56"/>
      <c r="AI27" s="56"/>
      <c r="AJ27" s="56"/>
      <c r="AK27" s="884"/>
      <c r="AL27" s="885"/>
      <c r="AM27" s="885"/>
      <c r="AN27" s="885"/>
      <c r="AO27" s="886"/>
      <c r="AP27" s="15"/>
      <c r="AQ27" s="57">
        <f t="shared" si="2"/>
        <v>1</v>
      </c>
    </row>
    <row r="28" spans="2:46" ht="12" customHeight="1" x14ac:dyDescent="0.15">
      <c r="B28" s="848"/>
      <c r="C28" s="853"/>
      <c r="D28" s="851"/>
      <c r="E28" s="851"/>
      <c r="F28" s="851"/>
      <c r="G28" s="851"/>
      <c r="H28" s="851"/>
      <c r="I28" s="851"/>
      <c r="J28" s="852"/>
      <c r="K28" s="53"/>
      <c r="L28" s="884"/>
      <c r="M28" s="886"/>
      <c r="N28" s="884"/>
      <c r="O28" s="886"/>
      <c r="P28" s="884"/>
      <c r="Q28" s="886"/>
      <c r="R28" s="338"/>
      <c r="S28" s="607"/>
      <c r="T28" s="339"/>
      <c r="U28" s="884"/>
      <c r="V28" s="886"/>
      <c r="W28" s="884"/>
      <c r="X28" s="886"/>
      <c r="Y28" s="54"/>
      <c r="Z28" s="55"/>
      <c r="AA28" s="55"/>
      <c r="AB28" s="55"/>
      <c r="AC28" s="56"/>
      <c r="AD28" s="56"/>
      <c r="AE28" s="56"/>
      <c r="AF28" s="56"/>
      <c r="AG28" s="56"/>
      <c r="AH28" s="56"/>
      <c r="AI28" s="56"/>
      <c r="AJ28" s="56"/>
      <c r="AK28" s="884"/>
      <c r="AL28" s="885"/>
      <c r="AM28" s="885"/>
      <c r="AN28" s="885"/>
      <c r="AO28" s="886"/>
      <c r="AP28" s="15"/>
      <c r="AQ28" s="57">
        <f t="shared" si="2"/>
        <v>1</v>
      </c>
    </row>
    <row r="29" spans="2:46" ht="12" customHeight="1" x14ac:dyDescent="0.15">
      <c r="B29" s="848"/>
      <c r="C29" s="853"/>
      <c r="D29" s="851"/>
      <c r="E29" s="851"/>
      <c r="F29" s="851"/>
      <c r="G29" s="851"/>
      <c r="H29" s="851"/>
      <c r="I29" s="851"/>
      <c r="J29" s="852"/>
      <c r="K29" s="53"/>
      <c r="L29" s="884"/>
      <c r="M29" s="886"/>
      <c r="N29" s="884"/>
      <c r="O29" s="886"/>
      <c r="P29" s="884"/>
      <c r="Q29" s="886"/>
      <c r="R29" s="338"/>
      <c r="S29" s="607"/>
      <c r="T29" s="339"/>
      <c r="U29" s="884"/>
      <c r="V29" s="886"/>
      <c r="W29" s="884"/>
      <c r="X29" s="886"/>
      <c r="Y29" s="54"/>
      <c r="Z29" s="55"/>
      <c r="AA29" s="55"/>
      <c r="AB29" s="55"/>
      <c r="AC29" s="56"/>
      <c r="AD29" s="56"/>
      <c r="AE29" s="56"/>
      <c r="AF29" s="56"/>
      <c r="AG29" s="56"/>
      <c r="AH29" s="56"/>
      <c r="AI29" s="56"/>
      <c r="AJ29" s="56"/>
      <c r="AK29" s="884"/>
      <c r="AL29" s="885"/>
      <c r="AM29" s="885"/>
      <c r="AN29" s="885"/>
      <c r="AO29" s="886"/>
      <c r="AP29" s="15"/>
      <c r="AQ29" s="57">
        <f t="shared" si="2"/>
        <v>1</v>
      </c>
    </row>
    <row r="30" spans="2:46" ht="12" customHeight="1" x14ac:dyDescent="0.15">
      <c r="B30" s="848"/>
      <c r="C30" s="853"/>
      <c r="D30" s="851"/>
      <c r="E30" s="851"/>
      <c r="F30" s="851"/>
      <c r="G30" s="851"/>
      <c r="H30" s="851"/>
      <c r="I30" s="851"/>
      <c r="J30" s="852"/>
      <c r="K30" s="53"/>
      <c r="L30" s="884"/>
      <c r="M30" s="886"/>
      <c r="N30" s="884"/>
      <c r="O30" s="886"/>
      <c r="P30" s="884"/>
      <c r="Q30" s="886"/>
      <c r="R30" s="338"/>
      <c r="S30" s="607"/>
      <c r="T30" s="339"/>
      <c r="U30" s="884"/>
      <c r="V30" s="886"/>
      <c r="W30" s="884"/>
      <c r="X30" s="886"/>
      <c r="Y30" s="54"/>
      <c r="Z30" s="55"/>
      <c r="AA30" s="55"/>
      <c r="AB30" s="55"/>
      <c r="AC30" s="56"/>
      <c r="AD30" s="56"/>
      <c r="AE30" s="56"/>
      <c r="AF30" s="56"/>
      <c r="AG30" s="56"/>
      <c r="AH30" s="56"/>
      <c r="AI30" s="56"/>
      <c r="AJ30" s="56"/>
      <c r="AK30" s="884"/>
      <c r="AL30" s="885"/>
      <c r="AM30" s="885"/>
      <c r="AN30" s="885"/>
      <c r="AO30" s="886"/>
      <c r="AP30" s="15"/>
      <c r="AQ30" s="57">
        <f t="shared" si="2"/>
        <v>1</v>
      </c>
    </row>
    <row r="31" spans="2:46" ht="12" customHeight="1" x14ac:dyDescent="0.15">
      <c r="B31" s="848"/>
      <c r="C31" s="853"/>
      <c r="D31" s="851"/>
      <c r="E31" s="851"/>
      <c r="F31" s="851"/>
      <c r="G31" s="851"/>
      <c r="H31" s="851"/>
      <c r="I31" s="851"/>
      <c r="J31" s="852"/>
      <c r="K31" s="53"/>
      <c r="L31" s="884"/>
      <c r="M31" s="886"/>
      <c r="N31" s="884"/>
      <c r="O31" s="886"/>
      <c r="P31" s="884"/>
      <c r="Q31" s="886"/>
      <c r="R31" s="338"/>
      <c r="S31" s="607"/>
      <c r="T31" s="339"/>
      <c r="U31" s="884"/>
      <c r="V31" s="886"/>
      <c r="W31" s="884"/>
      <c r="X31" s="886"/>
      <c r="Y31" s="54"/>
      <c r="Z31" s="55"/>
      <c r="AA31" s="55"/>
      <c r="AB31" s="55"/>
      <c r="AC31" s="56"/>
      <c r="AD31" s="56"/>
      <c r="AE31" s="56"/>
      <c r="AF31" s="56"/>
      <c r="AG31" s="56"/>
      <c r="AH31" s="56"/>
      <c r="AI31" s="56"/>
      <c r="AJ31" s="56"/>
      <c r="AK31" s="884"/>
      <c r="AL31" s="885"/>
      <c r="AM31" s="885"/>
      <c r="AN31" s="885"/>
      <c r="AO31" s="886"/>
      <c r="AP31" s="15"/>
      <c r="AQ31" s="57">
        <f t="shared" si="2"/>
        <v>1</v>
      </c>
    </row>
    <row r="32" spans="2:46" ht="12" customHeight="1" x14ac:dyDescent="0.15">
      <c r="B32" s="848"/>
      <c r="C32" s="853"/>
      <c r="D32" s="851"/>
      <c r="E32" s="851"/>
      <c r="F32" s="851"/>
      <c r="G32" s="851"/>
      <c r="H32" s="851"/>
      <c r="I32" s="851"/>
      <c r="J32" s="852"/>
      <c r="K32" s="53"/>
      <c r="L32" s="884"/>
      <c r="M32" s="886"/>
      <c r="N32" s="884"/>
      <c r="O32" s="886"/>
      <c r="P32" s="884"/>
      <c r="Q32" s="886"/>
      <c r="R32" s="338"/>
      <c r="S32" s="607"/>
      <c r="T32" s="339"/>
      <c r="U32" s="884"/>
      <c r="V32" s="886"/>
      <c r="W32" s="884"/>
      <c r="X32" s="886"/>
      <c r="Y32" s="54"/>
      <c r="Z32" s="55"/>
      <c r="AA32" s="55"/>
      <c r="AB32" s="55"/>
      <c r="AC32" s="56"/>
      <c r="AD32" s="56"/>
      <c r="AE32" s="56"/>
      <c r="AF32" s="56"/>
      <c r="AG32" s="56"/>
      <c r="AH32" s="56"/>
      <c r="AI32" s="56"/>
      <c r="AJ32" s="56"/>
      <c r="AK32" s="884"/>
      <c r="AL32" s="885"/>
      <c r="AM32" s="885"/>
      <c r="AN32" s="885"/>
      <c r="AO32" s="886"/>
      <c r="AP32" s="15"/>
      <c r="AQ32" s="57">
        <f t="shared" si="2"/>
        <v>1</v>
      </c>
      <c r="AS32" s="825"/>
      <c r="AT32" s="825"/>
    </row>
    <row r="33" spans="2:86" ht="12" customHeight="1" x14ac:dyDescent="0.15">
      <c r="B33" s="848"/>
      <c r="C33" s="853"/>
      <c r="D33" s="851"/>
      <c r="E33" s="851"/>
      <c r="F33" s="851"/>
      <c r="G33" s="851"/>
      <c r="H33" s="851"/>
      <c r="I33" s="851"/>
      <c r="J33" s="852"/>
      <c r="K33" s="53"/>
      <c r="L33" s="884"/>
      <c r="M33" s="886"/>
      <c r="N33" s="884"/>
      <c r="O33" s="886"/>
      <c r="P33" s="884"/>
      <c r="Q33" s="886"/>
      <c r="R33" s="338"/>
      <c r="S33" s="607"/>
      <c r="T33" s="339"/>
      <c r="U33" s="884"/>
      <c r="V33" s="886"/>
      <c r="W33" s="884"/>
      <c r="X33" s="886"/>
      <c r="Y33" s="54"/>
      <c r="Z33" s="55"/>
      <c r="AA33" s="55"/>
      <c r="AB33" s="55"/>
      <c r="AC33" s="56"/>
      <c r="AD33" s="56"/>
      <c r="AE33" s="56"/>
      <c r="AF33" s="56"/>
      <c r="AG33" s="56"/>
      <c r="AH33" s="56"/>
      <c r="AI33" s="56"/>
      <c r="AJ33" s="56"/>
      <c r="AK33" s="884"/>
      <c r="AL33" s="885"/>
      <c r="AM33" s="885"/>
      <c r="AN33" s="885"/>
      <c r="AO33" s="886"/>
      <c r="AP33" s="15"/>
      <c r="AQ33" s="57">
        <f t="shared" si="2"/>
        <v>1</v>
      </c>
      <c r="AS33" s="887"/>
      <c r="AT33" s="887"/>
    </row>
    <row r="34" spans="2:86" ht="12" customHeight="1" x14ac:dyDescent="0.15">
      <c r="B34" s="848"/>
      <c r="C34" s="853"/>
      <c r="D34" s="851"/>
      <c r="E34" s="851"/>
      <c r="F34" s="851"/>
      <c r="G34" s="851"/>
      <c r="H34" s="851"/>
      <c r="I34" s="851"/>
      <c r="J34" s="852"/>
      <c r="K34" s="53"/>
      <c r="L34" s="884"/>
      <c r="M34" s="886"/>
      <c r="N34" s="884"/>
      <c r="O34" s="886"/>
      <c r="P34" s="884"/>
      <c r="Q34" s="886"/>
      <c r="R34" s="338"/>
      <c r="S34" s="607"/>
      <c r="T34" s="339"/>
      <c r="U34" s="884"/>
      <c r="V34" s="886"/>
      <c r="W34" s="884"/>
      <c r="X34" s="886"/>
      <c r="Y34" s="54"/>
      <c r="Z34" s="55"/>
      <c r="AA34" s="55"/>
      <c r="AB34" s="55"/>
      <c r="AC34" s="56"/>
      <c r="AD34" s="56"/>
      <c r="AE34" s="56"/>
      <c r="AF34" s="56"/>
      <c r="AG34" s="56"/>
      <c r="AH34" s="56"/>
      <c r="AI34" s="56"/>
      <c r="AJ34" s="56"/>
      <c r="AK34" s="884"/>
      <c r="AL34" s="885"/>
      <c r="AM34" s="885"/>
      <c r="AN34" s="885"/>
      <c r="AO34" s="886"/>
      <c r="AP34" s="15"/>
      <c r="AQ34" s="57">
        <f t="shared" si="2"/>
        <v>1</v>
      </c>
      <c r="AS34" s="888"/>
      <c r="AT34" s="888"/>
    </row>
    <row r="35" spans="2:86" ht="12" customHeight="1" x14ac:dyDescent="0.15">
      <c r="B35" s="848"/>
      <c r="C35" s="853"/>
      <c r="D35" s="851"/>
      <c r="E35" s="851"/>
      <c r="F35" s="851"/>
      <c r="G35" s="851"/>
      <c r="H35" s="851"/>
      <c r="I35" s="851"/>
      <c r="J35" s="852"/>
      <c r="K35" s="889" t="s">
        <v>400</v>
      </c>
      <c r="L35" s="874" t="s">
        <v>401</v>
      </c>
      <c r="M35" s="874"/>
      <c r="N35" s="874"/>
      <c r="O35" s="874"/>
      <c r="P35" s="874"/>
      <c r="Q35" s="874"/>
      <c r="R35" s="874"/>
      <c r="S35" s="874"/>
      <c r="T35" s="874"/>
      <c r="U35" s="874"/>
      <c r="V35" s="874"/>
      <c r="W35" s="874"/>
      <c r="X35" s="874"/>
      <c r="Y35" s="860" t="s">
        <v>402</v>
      </c>
      <c r="Z35" s="861"/>
      <c r="AA35" s="861"/>
      <c r="AB35" s="862"/>
      <c r="AC35" s="58">
        <f t="shared" ref="AC35:AJ35" si="3">SUM(AC11:AC34)</f>
        <v>0</v>
      </c>
      <c r="AD35" s="58">
        <f t="shared" si="3"/>
        <v>0</v>
      </c>
      <c r="AE35" s="58">
        <f>SUM(AE11:AE34)</f>
        <v>0</v>
      </c>
      <c r="AF35" s="58">
        <f t="shared" si="3"/>
        <v>0.05</v>
      </c>
      <c r="AG35" s="58">
        <f t="shared" si="3"/>
        <v>0</v>
      </c>
      <c r="AH35" s="58">
        <f t="shared" si="3"/>
        <v>0</v>
      </c>
      <c r="AI35" s="58">
        <f t="shared" si="3"/>
        <v>0</v>
      </c>
      <c r="AJ35" s="59">
        <f t="shared" si="3"/>
        <v>10.61</v>
      </c>
      <c r="AK35" s="874" t="s">
        <v>403</v>
      </c>
      <c r="AL35" s="874"/>
      <c r="AM35" s="891" t="s">
        <v>418</v>
      </c>
      <c r="AN35" s="891"/>
      <c r="AO35" s="891"/>
      <c r="AP35" s="15"/>
    </row>
    <row r="36" spans="2:86" ht="12" customHeight="1" x14ac:dyDescent="0.15">
      <c r="B36" s="848"/>
      <c r="C36" s="853"/>
      <c r="D36" s="851"/>
      <c r="E36" s="851"/>
      <c r="F36" s="851"/>
      <c r="G36" s="851"/>
      <c r="H36" s="851"/>
      <c r="I36" s="851"/>
      <c r="J36" s="852"/>
      <c r="K36" s="890"/>
      <c r="L36" s="868" t="s">
        <v>404</v>
      </c>
      <c r="M36" s="875"/>
      <c r="N36" s="869"/>
      <c r="O36" s="868" t="s">
        <v>405</v>
      </c>
      <c r="P36" s="875"/>
      <c r="Q36" s="875"/>
      <c r="R36" s="875"/>
      <c r="S36" s="875"/>
      <c r="T36" s="875"/>
      <c r="U36" s="875"/>
      <c r="V36" s="875"/>
      <c r="W36" s="875"/>
      <c r="X36" s="869"/>
      <c r="Y36" s="51" t="s">
        <v>396</v>
      </c>
      <c r="Z36" s="52" t="s">
        <v>397</v>
      </c>
      <c r="AA36" s="52" t="s">
        <v>398</v>
      </c>
      <c r="AB36" s="52" t="s">
        <v>399</v>
      </c>
      <c r="AC36" s="52" t="s">
        <v>396</v>
      </c>
      <c r="AD36" s="52" t="s">
        <v>397</v>
      </c>
      <c r="AE36" s="52" t="s">
        <v>398</v>
      </c>
      <c r="AF36" s="52" t="s">
        <v>399</v>
      </c>
      <c r="AG36" s="52" t="s">
        <v>396</v>
      </c>
      <c r="AH36" s="52" t="s">
        <v>397</v>
      </c>
      <c r="AI36" s="52" t="s">
        <v>398</v>
      </c>
      <c r="AJ36" s="60" t="s">
        <v>399</v>
      </c>
      <c r="AK36" s="874"/>
      <c r="AL36" s="874"/>
      <c r="AM36" s="891"/>
      <c r="AN36" s="891"/>
      <c r="AO36" s="891"/>
      <c r="AP36" s="15"/>
    </row>
    <row r="37" spans="2:86" ht="14.25" customHeight="1" x14ac:dyDescent="0.15">
      <c r="B37" s="848"/>
      <c r="C37" s="853"/>
      <c r="D37" s="851"/>
      <c r="E37" s="851"/>
      <c r="F37" s="851"/>
      <c r="G37" s="851"/>
      <c r="H37" s="851"/>
      <c r="I37" s="851"/>
      <c r="J37" s="852"/>
      <c r="K37" s="890"/>
      <c r="L37" s="870"/>
      <c r="M37" s="879"/>
      <c r="N37" s="871"/>
      <c r="O37" s="870"/>
      <c r="P37" s="879"/>
      <c r="Q37" s="879"/>
      <c r="R37" s="879"/>
      <c r="S37" s="879"/>
      <c r="T37" s="879"/>
      <c r="U37" s="879"/>
      <c r="V37" s="879"/>
      <c r="W37" s="879"/>
      <c r="X37" s="871"/>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1</v>
      </c>
      <c r="AG37" s="892">
        <f t="shared" si="4"/>
        <v>0</v>
      </c>
      <c r="AH37" s="892">
        <f t="shared" si="4"/>
        <v>0</v>
      </c>
      <c r="AI37" s="892">
        <f t="shared" si="4"/>
        <v>0</v>
      </c>
      <c r="AJ37" s="892">
        <f>COUNTA(AJ11:AJ34)</f>
        <v>5</v>
      </c>
      <c r="AK37" s="874"/>
      <c r="AL37" s="874"/>
      <c r="AM37" s="891"/>
      <c r="AN37" s="891"/>
      <c r="AO37" s="891"/>
      <c r="AP37" s="15"/>
    </row>
    <row r="38" spans="2:86" ht="14.25" customHeight="1" x14ac:dyDescent="0.15">
      <c r="B38" s="848"/>
      <c r="C38" s="853"/>
      <c r="D38" s="851"/>
      <c r="E38" s="851"/>
      <c r="F38" s="851"/>
      <c r="G38" s="851"/>
      <c r="H38" s="851"/>
      <c r="I38" s="851"/>
      <c r="J38" s="852"/>
      <c r="K38" s="890"/>
      <c r="L38" s="872"/>
      <c r="M38" s="876"/>
      <c r="N38" s="873"/>
      <c r="O38" s="872"/>
      <c r="P38" s="876"/>
      <c r="Q38" s="876"/>
      <c r="R38" s="876"/>
      <c r="S38" s="876"/>
      <c r="T38" s="876"/>
      <c r="U38" s="876"/>
      <c r="V38" s="876"/>
      <c r="W38" s="876"/>
      <c r="X38" s="873"/>
      <c r="Y38" s="892"/>
      <c r="Z38" s="892"/>
      <c r="AA38" s="892"/>
      <c r="AB38" s="892"/>
      <c r="AC38" s="892"/>
      <c r="AD38" s="892"/>
      <c r="AE38" s="892"/>
      <c r="AF38" s="892"/>
      <c r="AG38" s="892"/>
      <c r="AH38" s="892"/>
      <c r="AI38" s="892"/>
      <c r="AJ38" s="892"/>
      <c r="AK38" s="874"/>
      <c r="AL38" s="874"/>
      <c r="AM38" s="891"/>
      <c r="AN38" s="891"/>
      <c r="AO38" s="891"/>
      <c r="AP38" s="15"/>
    </row>
    <row r="39" spans="2:86" ht="12" customHeight="1" x14ac:dyDescent="0.15">
      <c r="B39" s="848"/>
      <c r="C39" s="853"/>
      <c r="D39" s="851"/>
      <c r="E39" s="851"/>
      <c r="F39" s="851"/>
      <c r="G39" s="851"/>
      <c r="H39" s="851"/>
      <c r="I39" s="851"/>
      <c r="J39" s="851"/>
      <c r="K39" s="900" t="s">
        <v>406</v>
      </c>
      <c r="L39" s="902"/>
      <c r="M39" s="902"/>
      <c r="N39" s="902"/>
      <c r="O39" s="902"/>
      <c r="P39" s="902"/>
      <c r="Q39" s="902"/>
      <c r="R39" s="902"/>
      <c r="S39" s="902"/>
      <c r="T39" s="902"/>
      <c r="U39" s="902"/>
      <c r="V39" s="902"/>
      <c r="W39" s="902"/>
      <c r="X39" s="902"/>
      <c r="Y39" s="902"/>
      <c r="Z39" s="902"/>
      <c r="AA39" s="902"/>
      <c r="AB39" s="902"/>
      <c r="AC39" s="902"/>
      <c r="AD39" s="902"/>
      <c r="AE39" s="902"/>
      <c r="AF39" s="902"/>
      <c r="AG39" s="902"/>
      <c r="AH39" s="902"/>
      <c r="AI39" s="902"/>
      <c r="AJ39" s="902"/>
      <c r="AK39" s="903"/>
      <c r="AL39" s="903"/>
      <c r="AM39" s="903"/>
      <c r="AN39" s="903"/>
      <c r="AO39" s="904"/>
      <c r="AP39" s="15"/>
    </row>
    <row r="40" spans="2:86" ht="12" customHeight="1" x14ac:dyDescent="0.15">
      <c r="B40" s="848"/>
      <c r="C40" s="853"/>
      <c r="D40" s="851"/>
      <c r="E40" s="851"/>
      <c r="F40" s="851"/>
      <c r="G40" s="851"/>
      <c r="H40" s="851"/>
      <c r="I40" s="851"/>
      <c r="J40" s="851"/>
      <c r="K40" s="901"/>
      <c r="L40" s="903"/>
      <c r="M40" s="903"/>
      <c r="N40" s="903"/>
      <c r="O40" s="903"/>
      <c r="P40" s="903"/>
      <c r="Q40" s="903"/>
      <c r="R40" s="903"/>
      <c r="S40" s="903"/>
      <c r="T40" s="903"/>
      <c r="U40" s="903"/>
      <c r="V40" s="903"/>
      <c r="W40" s="903"/>
      <c r="X40" s="903"/>
      <c r="Y40" s="903"/>
      <c r="Z40" s="903"/>
      <c r="AA40" s="903"/>
      <c r="AB40" s="903"/>
      <c r="AC40" s="903"/>
      <c r="AD40" s="903"/>
      <c r="AE40" s="903"/>
      <c r="AF40" s="903"/>
      <c r="AG40" s="903"/>
      <c r="AH40" s="903"/>
      <c r="AI40" s="903"/>
      <c r="AJ40" s="903"/>
      <c r="AK40" s="903"/>
      <c r="AL40" s="903"/>
      <c r="AM40" s="903"/>
      <c r="AN40" s="903"/>
      <c r="AO40" s="904"/>
      <c r="AP40" s="15"/>
    </row>
    <row r="41" spans="2:86" ht="12" customHeight="1" x14ac:dyDescent="0.15">
      <c r="B41" s="848"/>
      <c r="C41" s="853"/>
      <c r="D41" s="851"/>
      <c r="E41" s="851"/>
      <c r="F41" s="851"/>
      <c r="G41" s="851"/>
      <c r="H41" s="851"/>
      <c r="I41" s="851"/>
      <c r="J41" s="851"/>
      <c r="K41" s="901"/>
      <c r="L41" s="903"/>
      <c r="M41" s="903"/>
      <c r="N41" s="903"/>
      <c r="O41" s="903"/>
      <c r="P41" s="903"/>
      <c r="Q41" s="903"/>
      <c r="R41" s="903"/>
      <c r="S41" s="903"/>
      <c r="T41" s="903"/>
      <c r="U41" s="903"/>
      <c r="V41" s="903"/>
      <c r="W41" s="903"/>
      <c r="X41" s="903"/>
      <c r="Y41" s="903"/>
      <c r="Z41" s="903"/>
      <c r="AA41" s="903"/>
      <c r="AB41" s="903"/>
      <c r="AC41" s="903"/>
      <c r="AD41" s="903"/>
      <c r="AE41" s="903"/>
      <c r="AF41" s="903"/>
      <c r="AG41" s="903"/>
      <c r="AH41" s="903"/>
      <c r="AI41" s="903"/>
      <c r="AJ41" s="903"/>
      <c r="AK41" s="903"/>
      <c r="AL41" s="903"/>
      <c r="AM41" s="903"/>
      <c r="AN41" s="903"/>
      <c r="AO41" s="904"/>
      <c r="AP41" s="15"/>
    </row>
    <row r="42" spans="2:86" ht="12" customHeight="1" x14ac:dyDescent="0.15">
      <c r="B42" s="848"/>
      <c r="C42" s="853"/>
      <c r="D42" s="851"/>
      <c r="E42" s="851"/>
      <c r="F42" s="851"/>
      <c r="G42" s="851"/>
      <c r="H42" s="851"/>
      <c r="I42" s="851"/>
      <c r="J42" s="851"/>
      <c r="K42" s="901"/>
      <c r="L42" s="905"/>
      <c r="M42" s="905"/>
      <c r="N42" s="905"/>
      <c r="O42" s="905"/>
      <c r="P42" s="905"/>
      <c r="Q42" s="905"/>
      <c r="R42" s="905"/>
      <c r="S42" s="905"/>
      <c r="T42" s="905"/>
      <c r="U42" s="905"/>
      <c r="V42" s="905"/>
      <c r="W42" s="905"/>
      <c r="X42" s="905"/>
      <c r="Y42" s="905"/>
      <c r="Z42" s="905"/>
      <c r="AA42" s="905"/>
      <c r="AB42" s="905"/>
      <c r="AC42" s="905"/>
      <c r="AD42" s="905"/>
      <c r="AE42" s="905"/>
      <c r="AF42" s="905"/>
      <c r="AG42" s="905"/>
      <c r="AH42" s="905"/>
      <c r="AI42" s="905"/>
      <c r="AJ42" s="905"/>
      <c r="AK42" s="905"/>
      <c r="AL42" s="905"/>
      <c r="AM42" s="905"/>
      <c r="AN42" s="905"/>
      <c r="AO42" s="906"/>
      <c r="AP42" s="37"/>
      <c r="CD42" s="15"/>
      <c r="CE42" s="15"/>
      <c r="CF42" s="15"/>
      <c r="CG42" s="15"/>
      <c r="CH42" s="15"/>
    </row>
    <row r="43" spans="2:86" ht="12" customHeight="1" x14ac:dyDescent="0.15">
      <c r="B43" s="848"/>
      <c r="C43" s="853"/>
      <c r="D43" s="851"/>
      <c r="E43" s="851"/>
      <c r="F43" s="851"/>
      <c r="G43" s="851"/>
      <c r="H43" s="851"/>
      <c r="I43" s="851"/>
      <c r="J43" s="852"/>
      <c r="K43" s="893" t="s">
        <v>407</v>
      </c>
      <c r="L43" s="893"/>
      <c r="M43" s="893"/>
      <c r="N43" s="893"/>
      <c r="O43" s="893"/>
      <c r="P43" s="893"/>
      <c r="Q43" s="893"/>
      <c r="R43" s="893"/>
      <c r="S43" s="893"/>
      <c r="T43" s="893"/>
      <c r="U43" s="893"/>
      <c r="V43" s="893"/>
      <c r="W43" s="893"/>
      <c r="X43" s="893"/>
      <c r="Y43" s="893"/>
      <c r="Z43" s="893"/>
      <c r="AA43" s="893"/>
      <c r="AB43" s="893"/>
      <c r="AC43" s="893"/>
      <c r="AD43" s="893"/>
      <c r="AE43" s="893"/>
      <c r="AF43" s="893"/>
      <c r="AG43" s="893"/>
      <c r="AH43" s="893"/>
      <c r="AI43" s="893"/>
      <c r="AJ43" s="893"/>
      <c r="AK43" s="893"/>
      <c r="AL43" s="893"/>
      <c r="AM43" s="893"/>
      <c r="AN43" s="893"/>
      <c r="AO43" s="893"/>
      <c r="AP43" s="37"/>
      <c r="CD43" s="15"/>
      <c r="CE43" s="15"/>
      <c r="CF43" s="15"/>
      <c r="CG43" s="15"/>
      <c r="CH43" s="15"/>
    </row>
    <row r="44" spans="2:86" ht="12" customHeight="1" x14ac:dyDescent="0.15">
      <c r="B44" s="848"/>
      <c r="C44" s="853"/>
      <c r="D44" s="851"/>
      <c r="E44" s="851"/>
      <c r="F44" s="851"/>
      <c r="G44" s="851"/>
      <c r="H44" s="851"/>
      <c r="I44" s="851"/>
      <c r="J44" s="852"/>
      <c r="K44" s="894" t="s">
        <v>408</v>
      </c>
      <c r="L44" s="895"/>
      <c r="M44" s="895"/>
      <c r="N44" s="895"/>
      <c r="O44" s="895"/>
      <c r="P44" s="895"/>
      <c r="Q44" s="895"/>
      <c r="R44" s="895"/>
      <c r="S44" s="895"/>
      <c r="T44" s="895"/>
      <c r="U44" s="895"/>
      <c r="V44" s="895"/>
      <c r="W44" s="895"/>
      <c r="X44" s="895"/>
      <c r="Y44" s="895"/>
      <c r="Z44" s="895"/>
      <c r="AA44" s="895"/>
      <c r="AB44" s="895"/>
      <c r="AC44" s="895"/>
      <c r="AD44" s="895"/>
      <c r="AE44" s="895"/>
      <c r="AF44" s="895"/>
      <c r="AG44" s="895"/>
      <c r="AH44" s="895"/>
      <c r="AI44" s="895"/>
      <c r="AJ44" s="895"/>
      <c r="AK44" s="895"/>
      <c r="AL44" s="895"/>
      <c r="AM44" s="895"/>
      <c r="AN44" s="895"/>
      <c r="AO44" s="896"/>
      <c r="AP44" s="37"/>
      <c r="CD44" s="15"/>
      <c r="CE44" s="15"/>
      <c r="CF44" s="15"/>
      <c r="CG44" s="15"/>
      <c r="CH44" s="15"/>
    </row>
    <row r="45" spans="2:86" ht="12" customHeight="1" x14ac:dyDescent="0.15">
      <c r="B45" s="464"/>
      <c r="C45" s="854"/>
      <c r="D45" s="855"/>
      <c r="E45" s="855"/>
      <c r="F45" s="855"/>
      <c r="G45" s="855"/>
      <c r="H45" s="855"/>
      <c r="I45" s="855"/>
      <c r="J45" s="856"/>
      <c r="K45" s="897" t="s">
        <v>409</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7"/>
      <c r="CD45" s="15"/>
      <c r="CE45" s="15"/>
      <c r="CF45" s="15"/>
      <c r="CG45" s="15"/>
      <c r="CH45" s="15"/>
    </row>
    <row r="46" spans="2:86" ht="12" customHeight="1" x14ac:dyDescent="0.2">
      <c r="B46" s="62" t="s">
        <v>410</v>
      </c>
      <c r="C46" s="49"/>
      <c r="D46" s="49"/>
      <c r="E46" s="49"/>
      <c r="F46" s="49"/>
      <c r="G46" s="49"/>
      <c r="H46" s="49"/>
      <c r="I46" s="49"/>
      <c r="J46" s="49"/>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37"/>
      <c r="CD46" s="15"/>
      <c r="CE46" s="15"/>
      <c r="CF46" s="15"/>
      <c r="CG46" s="15"/>
      <c r="CH46" s="15"/>
    </row>
    <row r="47" spans="2:86" s="62" customFormat="1" ht="12" customHeight="1" x14ac:dyDescent="0.15">
      <c r="B47" s="15" t="s">
        <v>411</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412</v>
      </c>
      <c r="AP48" s="37"/>
      <c r="CD48" s="15"/>
      <c r="CE48" s="15"/>
      <c r="CF48" s="15"/>
      <c r="CG48" s="15"/>
      <c r="CH48" s="15"/>
    </row>
    <row r="49" spans="2:86" ht="12" customHeight="1" x14ac:dyDescent="0.15">
      <c r="B49" s="15" t="s">
        <v>413</v>
      </c>
      <c r="AP49" s="37"/>
      <c r="CD49" s="15"/>
      <c r="CE49" s="15"/>
      <c r="CF49" s="15"/>
      <c r="CG49" s="15"/>
      <c r="CH49" s="15"/>
    </row>
    <row r="50" spans="2:86" ht="12" customHeight="1" x14ac:dyDescent="0.15">
      <c r="B50" s="15" t="s">
        <v>414</v>
      </c>
    </row>
    <row r="51" spans="2:86" ht="12" customHeight="1" x14ac:dyDescent="0.15">
      <c r="B51" s="15" t="s">
        <v>415</v>
      </c>
    </row>
    <row r="52" spans="2:86" ht="12" customHeight="1" x14ac:dyDescent="0.15">
      <c r="B52" s="15" t="s">
        <v>416</v>
      </c>
    </row>
    <row r="53" spans="2:86" x14ac:dyDescent="0.15">
      <c r="B53" s="15" t="s">
        <v>417</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34 AG11:AJ34">
    <cfRule type="expression" dxfId="62" priority="3">
      <formula>$AQ11=2</formula>
    </cfRule>
  </conditionalFormatting>
  <conditionalFormatting sqref="Y11:AF34">
    <cfRule type="expression" dxfId="61" priority="2">
      <formula>$AQ11=3</formula>
    </cfRule>
  </conditionalFormatting>
  <conditionalFormatting sqref="AC11:AJ34">
    <cfRule type="expression" dxfId="60" priority="1">
      <formula>$AQ11=1</formula>
    </cfRule>
  </conditionalFormatting>
  <dataValidations count="2">
    <dataValidation type="list" allowBlank="1" showInputMessage="1" showErrorMessage="1" sqref="N11:O34" xr:uid="{0D88F65D-BC75-4DA4-9D38-50427B438E86}">
      <formula1>INDIRECT(L11)</formula1>
    </dataValidation>
    <dataValidation type="list" allowBlank="1" showInputMessage="1" showErrorMessage="1" sqref="Y11:AB34" xr:uid="{F3178C46-C8C4-4E65-961D-C35A21653D10}">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F21DD-0F27-4D36-9B1C-9E17730141F8}">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29" t="s">
        <v>362</v>
      </c>
      <c r="AV1" s="830" t="s">
        <v>363</v>
      </c>
      <c r="AW1" s="830"/>
      <c r="AX1" s="830"/>
      <c r="AY1" s="824" t="s">
        <v>364</v>
      </c>
      <c r="AZ1" s="824"/>
      <c r="BA1" s="824"/>
      <c r="BB1" s="824"/>
      <c r="BC1" s="824"/>
      <c r="BD1" s="824"/>
      <c r="BE1" s="824"/>
      <c r="BF1" s="824"/>
      <c r="BG1" s="824"/>
      <c r="BH1" s="824"/>
      <c r="BI1" s="824"/>
      <c r="BJ1" s="824"/>
      <c r="BK1" s="824" t="s">
        <v>365</v>
      </c>
      <c r="BL1" s="824"/>
      <c r="BM1" s="824"/>
      <c r="BN1" s="824"/>
      <c r="BO1" s="824"/>
      <c r="BP1" s="824"/>
      <c r="BQ1" s="824"/>
      <c r="BR1" s="824"/>
      <c r="BS1" s="824"/>
      <c r="BT1" s="824"/>
      <c r="BU1" s="824"/>
      <c r="BV1" s="824"/>
      <c r="BW1" s="826"/>
      <c r="BX1" s="826"/>
      <c r="BY1" s="826"/>
      <c r="BZ1" s="826"/>
      <c r="CA1" s="826"/>
      <c r="CB1" s="826"/>
      <c r="CC1" s="826"/>
      <c r="CD1" s="826"/>
      <c r="CE1" s="826"/>
      <c r="CF1" s="826"/>
      <c r="CG1" s="826"/>
      <c r="CH1" s="826"/>
    </row>
    <row r="2" spans="2:86" ht="8.25" customHeight="1" x14ac:dyDescent="0.15">
      <c r="AU2" s="829"/>
      <c r="AV2" s="830" t="s">
        <v>366</v>
      </c>
      <c r="AW2" s="831" t="s">
        <v>367</v>
      </c>
      <c r="AX2" s="831" t="s">
        <v>368</v>
      </c>
      <c r="AY2" s="824" t="s">
        <v>369</v>
      </c>
      <c r="AZ2" s="824"/>
      <c r="BA2" s="824"/>
      <c r="BB2" s="824"/>
      <c r="BC2" s="824"/>
      <c r="BD2" s="824"/>
      <c r="BE2" s="824"/>
      <c r="BF2" s="824"/>
      <c r="BG2" s="824"/>
      <c r="BH2" s="824"/>
      <c r="BI2" s="824"/>
      <c r="BJ2" s="824"/>
      <c r="BK2" s="824" t="s">
        <v>370</v>
      </c>
      <c r="BL2" s="824"/>
      <c r="BM2" s="824"/>
      <c r="BN2" s="824"/>
      <c r="BO2" s="824" t="s">
        <v>371</v>
      </c>
      <c r="BP2" s="824"/>
      <c r="BQ2" s="824"/>
      <c r="BR2" s="824"/>
      <c r="BS2" s="824"/>
      <c r="BT2" s="824"/>
      <c r="BU2" s="824"/>
      <c r="BV2" s="824"/>
      <c r="BW2" s="825"/>
      <c r="BX2" s="825"/>
      <c r="BY2" s="825"/>
      <c r="BZ2" s="825"/>
      <c r="CA2" s="826"/>
      <c r="CB2" s="826"/>
      <c r="CC2" s="826"/>
      <c r="CD2" s="826"/>
      <c r="CE2" s="826"/>
      <c r="CF2" s="826"/>
      <c r="CG2" s="826"/>
      <c r="CH2" s="826"/>
    </row>
    <row r="3" spans="2:86" ht="24.95" customHeight="1" x14ac:dyDescent="0.15">
      <c r="B3" s="560" t="s">
        <v>372</v>
      </c>
      <c r="C3" s="827"/>
      <c r="D3" s="827"/>
      <c r="E3" s="828"/>
      <c r="F3" s="828"/>
      <c r="G3" s="828"/>
      <c r="H3" s="828"/>
      <c r="I3" s="828"/>
      <c r="J3" s="828"/>
      <c r="K3" s="827"/>
      <c r="L3" s="827"/>
      <c r="M3" s="827"/>
      <c r="N3" s="827"/>
      <c r="O3" s="827"/>
      <c r="P3" s="827"/>
      <c r="Q3" s="827"/>
      <c r="R3" s="827"/>
      <c r="S3" s="827"/>
      <c r="T3" s="827"/>
      <c r="U3" s="827"/>
      <c r="V3" s="827"/>
      <c r="W3" s="827"/>
      <c r="X3" s="827"/>
      <c r="Y3" s="827"/>
      <c r="Z3" s="827"/>
      <c r="AA3" s="827"/>
      <c r="AB3" s="827"/>
      <c r="AC3" s="827"/>
      <c r="AD3" s="827"/>
      <c r="AE3" s="827"/>
      <c r="AF3" s="827"/>
      <c r="AG3" s="827"/>
      <c r="AH3" s="827"/>
      <c r="AI3" s="827"/>
      <c r="AJ3" s="827"/>
      <c r="AK3" s="827"/>
      <c r="AL3" s="827"/>
      <c r="AM3" s="827"/>
      <c r="AN3" s="827"/>
      <c r="AO3" s="827"/>
      <c r="AU3" s="829"/>
      <c r="AV3" s="830"/>
      <c r="AW3" s="831"/>
      <c r="AX3" s="831"/>
      <c r="AY3" s="824" t="s">
        <v>373</v>
      </c>
      <c r="AZ3" s="824"/>
      <c r="BA3" s="824"/>
      <c r="BB3" s="824"/>
      <c r="BC3" s="824" t="s">
        <v>374</v>
      </c>
      <c r="BD3" s="824"/>
      <c r="BE3" s="824"/>
      <c r="BF3" s="824"/>
      <c r="BG3" s="824" t="s">
        <v>375</v>
      </c>
      <c r="BH3" s="824"/>
      <c r="BI3" s="824"/>
      <c r="BJ3" s="824"/>
      <c r="BK3" s="824" t="s">
        <v>376</v>
      </c>
      <c r="BL3" s="824"/>
      <c r="BM3" s="824"/>
      <c r="BN3" s="824"/>
      <c r="BO3" s="824" t="s">
        <v>374</v>
      </c>
      <c r="BP3" s="824"/>
      <c r="BQ3" s="824"/>
      <c r="BR3" s="824"/>
      <c r="BS3" s="824" t="s">
        <v>375</v>
      </c>
      <c r="BT3" s="824"/>
      <c r="BU3" s="824"/>
      <c r="BV3" s="824"/>
      <c r="BW3" s="826"/>
      <c r="BX3" s="826"/>
      <c r="BY3" s="826"/>
      <c r="BZ3" s="826"/>
      <c r="CA3" s="826"/>
      <c r="CB3" s="826"/>
      <c r="CC3" s="826"/>
      <c r="CD3" s="826"/>
      <c r="CE3" s="826"/>
      <c r="CF3" s="826"/>
      <c r="CG3" s="826"/>
      <c r="CH3" s="826"/>
    </row>
    <row r="4" spans="2:86" ht="18" customHeight="1" x14ac:dyDescent="0.15">
      <c r="B4" s="373" t="s">
        <v>345</v>
      </c>
      <c r="C4" s="373"/>
      <c r="D4" s="373"/>
      <c r="E4" s="843" t="s">
        <v>106</v>
      </c>
      <c r="F4" s="844"/>
      <c r="G4" s="844"/>
      <c r="H4" s="844"/>
      <c r="I4" s="844"/>
      <c r="J4" s="845"/>
      <c r="K4" s="477" t="s">
        <v>346</v>
      </c>
      <c r="L4" s="477"/>
      <c r="M4" s="477"/>
      <c r="N4" s="841" t="s">
        <v>108</v>
      </c>
      <c r="O4" s="841"/>
      <c r="P4" s="841"/>
      <c r="Q4" s="841"/>
      <c r="R4" s="841"/>
      <c r="S4" s="841"/>
      <c r="T4" s="479" t="s">
        <v>377</v>
      </c>
      <c r="U4" s="480"/>
      <c r="V4" s="480"/>
      <c r="W4" s="480"/>
      <c r="X4" s="481"/>
      <c r="Y4" s="846" t="s">
        <v>74</v>
      </c>
      <c r="Z4" s="846"/>
      <c r="AA4" s="846"/>
      <c r="AB4" s="846"/>
      <c r="AC4" s="846"/>
      <c r="AD4" s="846"/>
      <c r="AE4" s="846"/>
      <c r="AF4" s="846"/>
      <c r="AG4" s="479" t="s">
        <v>10</v>
      </c>
      <c r="AH4" s="480"/>
      <c r="AI4" s="480"/>
      <c r="AJ4" s="481"/>
      <c r="AK4" s="832">
        <v>45638</v>
      </c>
      <c r="AL4" s="833"/>
      <c r="AM4" s="833"/>
      <c r="AN4" s="833"/>
      <c r="AO4" s="834"/>
      <c r="AU4" s="829"/>
      <c r="AV4" s="830"/>
      <c r="AW4" s="831"/>
      <c r="AX4" s="831"/>
      <c r="AY4" s="38" t="s">
        <v>378</v>
      </c>
      <c r="AZ4" s="38" t="s">
        <v>379</v>
      </c>
      <c r="BA4" s="38" t="s">
        <v>380</v>
      </c>
      <c r="BB4" s="38" t="s">
        <v>381</v>
      </c>
      <c r="BC4" s="38" t="s">
        <v>378</v>
      </c>
      <c r="BD4" s="38" t="s">
        <v>379</v>
      </c>
      <c r="BE4" s="38" t="s">
        <v>380</v>
      </c>
      <c r="BF4" s="38" t="s">
        <v>381</v>
      </c>
      <c r="BG4" s="38" t="s">
        <v>378</v>
      </c>
      <c r="BH4" s="38" t="s">
        <v>379</v>
      </c>
      <c r="BI4" s="38" t="s">
        <v>380</v>
      </c>
      <c r="BJ4" s="38" t="s">
        <v>381</v>
      </c>
      <c r="BK4" s="38" t="s">
        <v>378</v>
      </c>
      <c r="BL4" s="38" t="s">
        <v>379</v>
      </c>
      <c r="BM4" s="38" t="s">
        <v>380</v>
      </c>
      <c r="BN4" s="38" t="s">
        <v>381</v>
      </c>
      <c r="BO4" s="38" t="s">
        <v>378</v>
      </c>
      <c r="BP4" s="38" t="s">
        <v>379</v>
      </c>
      <c r="BQ4" s="38" t="s">
        <v>380</v>
      </c>
      <c r="BR4" s="38" t="s">
        <v>381</v>
      </c>
      <c r="BS4" s="38" t="s">
        <v>378</v>
      </c>
      <c r="BT4" s="38" t="s">
        <v>379</v>
      </c>
      <c r="BU4" s="38" t="s">
        <v>380</v>
      </c>
      <c r="BV4" s="38" t="s">
        <v>381</v>
      </c>
      <c r="BW4" s="39"/>
      <c r="BX4" s="39"/>
      <c r="BY4" s="39"/>
      <c r="BZ4" s="39"/>
      <c r="CA4" s="39"/>
      <c r="CB4" s="39"/>
      <c r="CC4" s="39"/>
      <c r="CD4" s="39"/>
      <c r="CE4" s="39"/>
      <c r="CF4" s="39"/>
      <c r="CG4" s="39"/>
      <c r="CH4" s="39"/>
    </row>
    <row r="5" spans="2:86" ht="18" customHeight="1" x14ac:dyDescent="0.15">
      <c r="B5" s="390" t="s">
        <v>348</v>
      </c>
      <c r="C5" s="390"/>
      <c r="D5" s="390"/>
      <c r="E5" s="838" t="s">
        <v>107</v>
      </c>
      <c r="F5" s="839"/>
      <c r="G5" s="839"/>
      <c r="H5" s="839"/>
      <c r="I5" s="839"/>
      <c r="J5" s="840"/>
      <c r="K5" s="509" t="s">
        <v>349</v>
      </c>
      <c r="L5" s="509"/>
      <c r="M5" s="509"/>
      <c r="N5" s="841" t="s">
        <v>109</v>
      </c>
      <c r="O5" s="841"/>
      <c r="P5" s="841"/>
      <c r="Q5" s="841"/>
      <c r="R5" s="841"/>
      <c r="S5" s="841"/>
      <c r="T5" s="482"/>
      <c r="U5" s="483"/>
      <c r="V5" s="483"/>
      <c r="W5" s="483"/>
      <c r="X5" s="484"/>
      <c r="Y5" s="842" t="s">
        <v>75</v>
      </c>
      <c r="Z5" s="842"/>
      <c r="AA5" s="842"/>
      <c r="AB5" s="842"/>
      <c r="AC5" s="842"/>
      <c r="AD5" s="842"/>
      <c r="AE5" s="842"/>
      <c r="AF5" s="842"/>
      <c r="AG5" s="612"/>
      <c r="AH5" s="623"/>
      <c r="AI5" s="623"/>
      <c r="AJ5" s="613"/>
      <c r="AK5" s="835"/>
      <c r="AL5" s="836"/>
      <c r="AM5" s="836"/>
      <c r="AN5" s="836"/>
      <c r="AO5" s="837"/>
      <c r="AU5" s="829"/>
      <c r="AV5" s="42" t="str">
        <f>N7</f>
        <v>S002</v>
      </c>
      <c r="AW5" s="43">
        <f>R7</f>
        <v>5.7</v>
      </c>
      <c r="AX5" s="44" t="str">
        <f>AM35</f>
        <v>Ⅱ</v>
      </c>
      <c r="AY5" s="44">
        <f>Y37</f>
        <v>0</v>
      </c>
      <c r="AZ5" s="44">
        <f t="shared" ref="AZ5:BJ5" si="0">Z37</f>
        <v>0</v>
      </c>
      <c r="BA5" s="44">
        <f t="shared" si="0"/>
        <v>0</v>
      </c>
      <c r="BB5" s="44">
        <f>AB37</f>
        <v>0</v>
      </c>
      <c r="BC5" s="44">
        <f t="shared" si="0"/>
        <v>0</v>
      </c>
      <c r="BD5" s="44">
        <f>AD37</f>
        <v>0</v>
      </c>
      <c r="BE5" s="44">
        <f>AE37</f>
        <v>0</v>
      </c>
      <c r="BF5" s="44">
        <f t="shared" si="0"/>
        <v>3</v>
      </c>
      <c r="BG5" s="44">
        <f t="shared" si="0"/>
        <v>0</v>
      </c>
      <c r="BH5" s="44">
        <f t="shared" si="0"/>
        <v>0</v>
      </c>
      <c r="BI5" s="44">
        <f>AI37</f>
        <v>1</v>
      </c>
      <c r="BJ5" s="44">
        <f t="shared" si="0"/>
        <v>3</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0.4</v>
      </c>
      <c r="BS5" s="44">
        <f>AG35</f>
        <v>0</v>
      </c>
      <c r="BT5" s="44">
        <f>AH35</f>
        <v>0</v>
      </c>
      <c r="BU5" s="44">
        <f>AI35</f>
        <v>3.35</v>
      </c>
      <c r="BV5" s="44">
        <f>AJ35</f>
        <v>8.58</v>
      </c>
      <c r="BW5" s="46"/>
      <c r="BX5" s="47"/>
      <c r="BY5" s="47"/>
      <c r="BZ5" s="47"/>
      <c r="CA5" s="48"/>
      <c r="CB5" s="48"/>
      <c r="CC5" s="48"/>
      <c r="CD5" s="48"/>
      <c r="CE5" s="48"/>
      <c r="CF5" s="48"/>
      <c r="CG5" s="48"/>
      <c r="CH5" s="48"/>
    </row>
    <row r="6" spans="2:86" ht="12" customHeight="1" x14ac:dyDescent="0.15">
      <c r="B6" s="847" t="s">
        <v>382</v>
      </c>
      <c r="C6" s="849"/>
      <c r="D6" s="850"/>
      <c r="E6" s="851"/>
      <c r="F6" s="851"/>
      <c r="G6" s="851"/>
      <c r="H6" s="851"/>
      <c r="I6" s="851"/>
      <c r="J6" s="852"/>
      <c r="K6" s="857" t="s">
        <v>383</v>
      </c>
      <c r="L6" s="858"/>
      <c r="M6" s="858"/>
      <c r="N6" s="858"/>
      <c r="O6" s="858"/>
      <c r="P6" s="858"/>
      <c r="Q6" s="858"/>
      <c r="R6" s="858"/>
      <c r="S6" s="858"/>
      <c r="T6" s="858"/>
      <c r="U6" s="858"/>
      <c r="V6" s="858"/>
      <c r="W6" s="858"/>
      <c r="X6" s="858"/>
      <c r="Y6" s="858"/>
      <c r="Z6" s="858"/>
      <c r="AA6" s="858"/>
      <c r="AB6" s="858"/>
      <c r="AC6" s="858"/>
      <c r="AD6" s="858"/>
      <c r="AE6" s="858"/>
      <c r="AF6" s="858"/>
      <c r="AG6" s="858"/>
      <c r="AH6" s="858"/>
      <c r="AI6" s="858"/>
      <c r="AJ6" s="858"/>
      <c r="AK6" s="858"/>
      <c r="AL6" s="858"/>
      <c r="AM6" s="858"/>
      <c r="AN6" s="858"/>
      <c r="AO6" s="859"/>
      <c r="AP6" s="15"/>
    </row>
    <row r="7" spans="2:86" ht="12" customHeight="1" x14ac:dyDescent="0.15">
      <c r="B7" s="848"/>
      <c r="C7" s="853"/>
      <c r="D7" s="851"/>
      <c r="E7" s="851"/>
      <c r="F7" s="851"/>
      <c r="G7" s="851"/>
      <c r="H7" s="851"/>
      <c r="I7" s="851"/>
      <c r="J7" s="852"/>
      <c r="K7" s="860" t="s">
        <v>384</v>
      </c>
      <c r="L7" s="861"/>
      <c r="M7" s="862"/>
      <c r="N7" s="863" t="s">
        <v>79</v>
      </c>
      <c r="O7" s="864"/>
      <c r="P7" s="860" t="s">
        <v>385</v>
      </c>
      <c r="Q7" s="862"/>
      <c r="R7" s="865">
        <v>5.7</v>
      </c>
      <c r="S7" s="866"/>
      <c r="T7" s="867"/>
      <c r="U7" s="868" t="s">
        <v>386</v>
      </c>
      <c r="V7" s="869"/>
      <c r="W7" s="868" t="s">
        <v>387</v>
      </c>
      <c r="X7" s="869"/>
      <c r="Y7" s="862" t="s">
        <v>388</v>
      </c>
      <c r="Z7" s="874"/>
      <c r="AA7" s="874"/>
      <c r="AB7" s="874"/>
      <c r="AC7" s="868" t="s">
        <v>389</v>
      </c>
      <c r="AD7" s="875"/>
      <c r="AE7" s="875"/>
      <c r="AF7" s="875"/>
      <c r="AG7" s="875"/>
      <c r="AH7" s="875"/>
      <c r="AI7" s="875"/>
      <c r="AJ7" s="869"/>
      <c r="AK7" s="868" t="s">
        <v>390</v>
      </c>
      <c r="AL7" s="875"/>
      <c r="AM7" s="875"/>
      <c r="AN7" s="877"/>
      <c r="AO7" s="878"/>
      <c r="AP7" s="15"/>
      <c r="AW7" s="50"/>
    </row>
    <row r="8" spans="2:86" ht="12" customHeight="1" x14ac:dyDescent="0.15">
      <c r="B8" s="848"/>
      <c r="C8" s="853"/>
      <c r="D8" s="851"/>
      <c r="E8" s="851"/>
      <c r="F8" s="851"/>
      <c r="G8" s="851"/>
      <c r="H8" s="851"/>
      <c r="I8" s="851"/>
      <c r="J8" s="852"/>
      <c r="K8" s="874" t="s">
        <v>18</v>
      </c>
      <c r="L8" s="874" t="s">
        <v>9</v>
      </c>
      <c r="M8" s="874"/>
      <c r="N8" s="874" t="s">
        <v>8</v>
      </c>
      <c r="O8" s="874"/>
      <c r="P8" s="874" t="s">
        <v>391</v>
      </c>
      <c r="Q8" s="874"/>
      <c r="R8" s="874" t="s">
        <v>392</v>
      </c>
      <c r="S8" s="874"/>
      <c r="T8" s="874"/>
      <c r="U8" s="870"/>
      <c r="V8" s="871"/>
      <c r="W8" s="870"/>
      <c r="X8" s="871"/>
      <c r="Y8" s="862"/>
      <c r="Z8" s="874"/>
      <c r="AA8" s="874"/>
      <c r="AB8" s="874"/>
      <c r="AC8" s="872"/>
      <c r="AD8" s="876"/>
      <c r="AE8" s="876"/>
      <c r="AF8" s="876"/>
      <c r="AG8" s="876"/>
      <c r="AH8" s="876"/>
      <c r="AI8" s="876"/>
      <c r="AJ8" s="873"/>
      <c r="AK8" s="870"/>
      <c r="AL8" s="879"/>
      <c r="AM8" s="879"/>
      <c r="AN8" s="880"/>
      <c r="AO8" s="881"/>
      <c r="AP8" s="15"/>
    </row>
    <row r="9" spans="2:86" ht="12" customHeight="1" x14ac:dyDescent="0.15">
      <c r="B9" s="848"/>
      <c r="C9" s="853"/>
      <c r="D9" s="851"/>
      <c r="E9" s="851"/>
      <c r="F9" s="851"/>
      <c r="G9" s="851"/>
      <c r="H9" s="851"/>
      <c r="I9" s="851"/>
      <c r="J9" s="852"/>
      <c r="K9" s="874"/>
      <c r="L9" s="874"/>
      <c r="M9" s="874"/>
      <c r="N9" s="874"/>
      <c r="O9" s="874"/>
      <c r="P9" s="874"/>
      <c r="Q9" s="874"/>
      <c r="R9" s="874"/>
      <c r="S9" s="874"/>
      <c r="T9" s="874"/>
      <c r="U9" s="870"/>
      <c r="V9" s="871"/>
      <c r="W9" s="870"/>
      <c r="X9" s="871"/>
      <c r="Y9" s="862" t="s">
        <v>393</v>
      </c>
      <c r="Z9" s="874"/>
      <c r="AA9" s="874"/>
      <c r="AB9" s="874"/>
      <c r="AC9" s="874" t="s">
        <v>394</v>
      </c>
      <c r="AD9" s="874"/>
      <c r="AE9" s="874"/>
      <c r="AF9" s="874"/>
      <c r="AG9" s="874" t="s">
        <v>395</v>
      </c>
      <c r="AH9" s="874"/>
      <c r="AI9" s="874"/>
      <c r="AJ9" s="874"/>
      <c r="AK9" s="870"/>
      <c r="AL9" s="879"/>
      <c r="AM9" s="879"/>
      <c r="AN9" s="880"/>
      <c r="AO9" s="881"/>
      <c r="AP9" s="15"/>
    </row>
    <row r="10" spans="2:86" ht="12" customHeight="1" x14ac:dyDescent="0.15">
      <c r="B10" s="848"/>
      <c r="C10" s="853"/>
      <c r="D10" s="851"/>
      <c r="E10" s="851"/>
      <c r="F10" s="851"/>
      <c r="G10" s="851"/>
      <c r="H10" s="851"/>
      <c r="I10" s="851"/>
      <c r="J10" s="852"/>
      <c r="K10" s="874"/>
      <c r="L10" s="874"/>
      <c r="M10" s="874"/>
      <c r="N10" s="874"/>
      <c r="O10" s="874"/>
      <c r="P10" s="874"/>
      <c r="Q10" s="874"/>
      <c r="R10" s="874"/>
      <c r="S10" s="874"/>
      <c r="T10" s="874"/>
      <c r="U10" s="872"/>
      <c r="V10" s="873"/>
      <c r="W10" s="872"/>
      <c r="X10" s="873"/>
      <c r="Y10" s="51" t="s">
        <v>396</v>
      </c>
      <c r="Z10" s="52" t="s">
        <v>397</v>
      </c>
      <c r="AA10" s="52" t="s">
        <v>398</v>
      </c>
      <c r="AB10" s="52" t="s">
        <v>399</v>
      </c>
      <c r="AC10" s="52" t="s">
        <v>396</v>
      </c>
      <c r="AD10" s="52" t="s">
        <v>397</v>
      </c>
      <c r="AE10" s="52" t="s">
        <v>398</v>
      </c>
      <c r="AF10" s="52" t="s">
        <v>399</v>
      </c>
      <c r="AG10" s="52" t="s">
        <v>396</v>
      </c>
      <c r="AH10" s="52" t="s">
        <v>397</v>
      </c>
      <c r="AI10" s="52" t="s">
        <v>398</v>
      </c>
      <c r="AJ10" s="52" t="s">
        <v>399</v>
      </c>
      <c r="AK10" s="872"/>
      <c r="AL10" s="876"/>
      <c r="AM10" s="876"/>
      <c r="AN10" s="882"/>
      <c r="AO10" s="883"/>
      <c r="AP10" s="15"/>
    </row>
    <row r="11" spans="2:86" ht="12" customHeight="1" x14ac:dyDescent="0.15">
      <c r="B11" s="848"/>
      <c r="C11" s="853"/>
      <c r="D11" s="851"/>
      <c r="E11" s="851"/>
      <c r="F11" s="851"/>
      <c r="G11" s="851"/>
      <c r="H11" s="851"/>
      <c r="I11" s="851"/>
      <c r="J11" s="852"/>
      <c r="K11" s="53">
        <v>1</v>
      </c>
      <c r="L11" s="884" t="s">
        <v>57</v>
      </c>
      <c r="M11" s="886"/>
      <c r="N11" s="884" t="s">
        <v>123</v>
      </c>
      <c r="O11" s="886"/>
      <c r="P11" s="884" t="s">
        <v>54</v>
      </c>
      <c r="Q11" s="886"/>
      <c r="R11" s="593" t="s">
        <v>47</v>
      </c>
      <c r="S11" s="593"/>
      <c r="T11" s="593"/>
      <c r="U11" s="884" t="s">
        <v>56</v>
      </c>
      <c r="V11" s="886"/>
      <c r="W11" s="884"/>
      <c r="X11" s="886"/>
      <c r="Y11" s="54"/>
      <c r="Z11" s="55"/>
      <c r="AA11" s="55"/>
      <c r="AB11" s="55"/>
      <c r="AC11" s="56"/>
      <c r="AD11" s="56"/>
      <c r="AE11" s="56"/>
      <c r="AF11" s="56">
        <v>0.12</v>
      </c>
      <c r="AG11" s="56"/>
      <c r="AH11" s="56"/>
      <c r="AI11" s="56"/>
      <c r="AJ11" s="56"/>
      <c r="AK11" s="884"/>
      <c r="AL11" s="885"/>
      <c r="AM11" s="885"/>
      <c r="AN11" s="885"/>
      <c r="AO11" s="886"/>
      <c r="AP11" s="15"/>
      <c r="AQ11" s="57">
        <f>IF(P11="材質劣化",2,IF(P11="漏水",3,1))</f>
        <v>2</v>
      </c>
    </row>
    <row r="12" spans="2:86" ht="12" customHeight="1" x14ac:dyDescent="0.15">
      <c r="B12" s="848"/>
      <c r="C12" s="853"/>
      <c r="D12" s="851"/>
      <c r="E12" s="851"/>
      <c r="F12" s="851"/>
      <c r="G12" s="851"/>
      <c r="H12" s="851"/>
      <c r="I12" s="851"/>
      <c r="J12" s="852"/>
      <c r="K12" s="53">
        <v>2</v>
      </c>
      <c r="L12" s="884" t="s">
        <v>57</v>
      </c>
      <c r="M12" s="886"/>
      <c r="N12" s="884" t="s">
        <v>126</v>
      </c>
      <c r="O12" s="886"/>
      <c r="P12" s="884" t="s">
        <v>49</v>
      </c>
      <c r="Q12" s="886"/>
      <c r="R12" s="593" t="s">
        <v>51</v>
      </c>
      <c r="S12" s="593"/>
      <c r="T12" s="593"/>
      <c r="U12" s="884" t="s">
        <v>61</v>
      </c>
      <c r="V12" s="886"/>
      <c r="W12" s="884"/>
      <c r="X12" s="886"/>
      <c r="Y12" s="54"/>
      <c r="Z12" s="55"/>
      <c r="AA12" s="55"/>
      <c r="AB12" s="55"/>
      <c r="AC12" s="56"/>
      <c r="AD12" s="56"/>
      <c r="AE12" s="56"/>
      <c r="AF12" s="56"/>
      <c r="AG12" s="56"/>
      <c r="AH12" s="56"/>
      <c r="AI12" s="56"/>
      <c r="AJ12" s="56"/>
      <c r="AK12" s="884" t="s">
        <v>115</v>
      </c>
      <c r="AL12" s="885"/>
      <c r="AM12" s="885"/>
      <c r="AN12" s="885"/>
      <c r="AO12" s="886"/>
      <c r="AP12" s="15"/>
      <c r="AQ12" s="57">
        <f>IF(P12="材質劣化",2,IF(P12="漏水",3,1))</f>
        <v>3</v>
      </c>
    </row>
    <row r="13" spans="2:86" ht="12" customHeight="1" x14ac:dyDescent="0.15">
      <c r="B13" s="848"/>
      <c r="C13" s="853"/>
      <c r="D13" s="851"/>
      <c r="E13" s="851"/>
      <c r="F13" s="851"/>
      <c r="G13" s="851"/>
      <c r="H13" s="851"/>
      <c r="I13" s="851"/>
      <c r="J13" s="852"/>
      <c r="K13" s="53">
        <v>3</v>
      </c>
      <c r="L13" s="884" t="s">
        <v>57</v>
      </c>
      <c r="M13" s="886"/>
      <c r="N13" s="884" t="s">
        <v>59</v>
      </c>
      <c r="O13" s="886"/>
      <c r="P13" s="884" t="s">
        <v>49</v>
      </c>
      <c r="Q13" s="886"/>
      <c r="R13" s="338" t="s">
        <v>49</v>
      </c>
      <c r="S13" s="607"/>
      <c r="T13" s="339"/>
      <c r="U13" s="884" t="s">
        <v>56</v>
      </c>
      <c r="V13" s="886"/>
      <c r="W13" s="884"/>
      <c r="X13" s="886"/>
      <c r="Y13" s="54"/>
      <c r="Z13" s="55"/>
      <c r="AA13" s="55"/>
      <c r="AB13" s="55"/>
      <c r="AC13" s="56"/>
      <c r="AD13" s="56"/>
      <c r="AE13" s="56"/>
      <c r="AF13" s="56"/>
      <c r="AG13" s="56"/>
      <c r="AH13" s="56"/>
      <c r="AI13" s="56"/>
      <c r="AJ13" s="56">
        <v>3.85</v>
      </c>
      <c r="AK13" s="884"/>
      <c r="AL13" s="885"/>
      <c r="AM13" s="885"/>
      <c r="AN13" s="885"/>
      <c r="AO13" s="886"/>
      <c r="AP13" s="15"/>
      <c r="AQ13" s="57">
        <f t="shared" ref="AQ13:AQ34" si="2">IF(P13="材質劣化",2,IF(P13="漏水",3,1))</f>
        <v>3</v>
      </c>
    </row>
    <row r="14" spans="2:86" ht="12" customHeight="1" x14ac:dyDescent="0.15">
      <c r="B14" s="848"/>
      <c r="C14" s="853"/>
      <c r="D14" s="851"/>
      <c r="E14" s="851"/>
      <c r="F14" s="851"/>
      <c r="G14" s="851"/>
      <c r="H14" s="851"/>
      <c r="I14" s="851"/>
      <c r="J14" s="852"/>
      <c r="K14" s="53">
        <v>4</v>
      </c>
      <c r="L14" s="884" t="s">
        <v>57</v>
      </c>
      <c r="M14" s="886"/>
      <c r="N14" s="884" t="s">
        <v>93</v>
      </c>
      <c r="O14" s="886"/>
      <c r="P14" s="884" t="s">
        <v>49</v>
      </c>
      <c r="Q14" s="886"/>
      <c r="R14" s="338" t="s">
        <v>49</v>
      </c>
      <c r="S14" s="607"/>
      <c r="T14" s="339"/>
      <c r="U14" s="884" t="s">
        <v>56</v>
      </c>
      <c r="V14" s="886"/>
      <c r="W14" s="884"/>
      <c r="X14" s="886"/>
      <c r="Y14" s="54"/>
      <c r="Z14" s="55"/>
      <c r="AA14" s="55"/>
      <c r="AB14" s="55"/>
      <c r="AC14" s="56"/>
      <c r="AD14" s="56"/>
      <c r="AE14" s="56"/>
      <c r="AF14" s="56"/>
      <c r="AG14" s="56"/>
      <c r="AH14" s="56"/>
      <c r="AI14" s="56"/>
      <c r="AJ14" s="56">
        <v>2.78</v>
      </c>
      <c r="AK14" s="884"/>
      <c r="AL14" s="885"/>
      <c r="AM14" s="885"/>
      <c r="AN14" s="885"/>
      <c r="AO14" s="886"/>
      <c r="AP14" s="15"/>
      <c r="AQ14" s="57">
        <f t="shared" si="2"/>
        <v>3</v>
      </c>
    </row>
    <row r="15" spans="2:86" ht="12" customHeight="1" x14ac:dyDescent="0.15">
      <c r="B15" s="848"/>
      <c r="C15" s="853"/>
      <c r="D15" s="851"/>
      <c r="E15" s="851"/>
      <c r="F15" s="851"/>
      <c r="G15" s="851"/>
      <c r="H15" s="851"/>
      <c r="I15" s="851"/>
      <c r="J15" s="852"/>
      <c r="K15" s="53">
        <v>5</v>
      </c>
      <c r="L15" s="884" t="s">
        <v>57</v>
      </c>
      <c r="M15" s="886"/>
      <c r="N15" s="884" t="s">
        <v>93</v>
      </c>
      <c r="O15" s="886"/>
      <c r="P15" s="884" t="s">
        <v>49</v>
      </c>
      <c r="Q15" s="886"/>
      <c r="R15" s="338" t="s">
        <v>49</v>
      </c>
      <c r="S15" s="607"/>
      <c r="T15" s="339"/>
      <c r="U15" s="884" t="s">
        <v>56</v>
      </c>
      <c r="V15" s="886"/>
      <c r="W15" s="884"/>
      <c r="X15" s="886"/>
      <c r="Y15" s="54"/>
      <c r="Z15" s="55"/>
      <c r="AA15" s="55"/>
      <c r="AB15" s="55"/>
      <c r="AC15" s="56"/>
      <c r="AD15" s="56"/>
      <c r="AE15" s="56"/>
      <c r="AF15" s="56"/>
      <c r="AG15" s="56"/>
      <c r="AH15" s="56"/>
      <c r="AI15" s="56"/>
      <c r="AJ15" s="56">
        <v>1.95</v>
      </c>
      <c r="AK15" s="884"/>
      <c r="AL15" s="885"/>
      <c r="AM15" s="885"/>
      <c r="AN15" s="885"/>
      <c r="AO15" s="886"/>
      <c r="AP15" s="15"/>
      <c r="AQ15" s="57">
        <f t="shared" si="2"/>
        <v>3</v>
      </c>
    </row>
    <row r="16" spans="2:86" ht="12" customHeight="1" x14ac:dyDescent="0.15">
      <c r="B16" s="848"/>
      <c r="C16" s="853"/>
      <c r="D16" s="851"/>
      <c r="E16" s="851"/>
      <c r="F16" s="851"/>
      <c r="G16" s="851"/>
      <c r="H16" s="851"/>
      <c r="I16" s="851"/>
      <c r="J16" s="852"/>
      <c r="K16" s="53">
        <v>6</v>
      </c>
      <c r="L16" s="884" t="s">
        <v>57</v>
      </c>
      <c r="M16" s="886"/>
      <c r="N16" s="884" t="s">
        <v>123</v>
      </c>
      <c r="O16" s="886"/>
      <c r="P16" s="884" t="s">
        <v>54</v>
      </c>
      <c r="Q16" s="886"/>
      <c r="R16" s="338" t="s">
        <v>47</v>
      </c>
      <c r="S16" s="607"/>
      <c r="T16" s="339"/>
      <c r="U16" s="884" t="s">
        <v>110</v>
      </c>
      <c r="V16" s="886"/>
      <c r="W16" s="884"/>
      <c r="X16" s="886"/>
      <c r="Y16" s="54"/>
      <c r="Z16" s="55"/>
      <c r="AA16" s="55"/>
      <c r="AB16" s="55"/>
      <c r="AC16" s="56"/>
      <c r="AD16" s="56"/>
      <c r="AE16" s="56"/>
      <c r="AF16" s="56">
        <v>0.06</v>
      </c>
      <c r="AG16" s="56"/>
      <c r="AH16" s="56"/>
      <c r="AI16" s="56"/>
      <c r="AJ16" s="56"/>
      <c r="AK16" s="884"/>
      <c r="AL16" s="885"/>
      <c r="AM16" s="885"/>
      <c r="AN16" s="885"/>
      <c r="AO16" s="886"/>
      <c r="AP16" s="15"/>
      <c r="AQ16" s="57">
        <f t="shared" si="2"/>
        <v>2</v>
      </c>
    </row>
    <row r="17" spans="2:46" ht="12" customHeight="1" x14ac:dyDescent="0.15">
      <c r="B17" s="848"/>
      <c r="C17" s="853"/>
      <c r="D17" s="851"/>
      <c r="E17" s="851"/>
      <c r="F17" s="851"/>
      <c r="G17" s="851"/>
      <c r="H17" s="851"/>
      <c r="I17" s="851"/>
      <c r="J17" s="852"/>
      <c r="K17" s="53">
        <v>7</v>
      </c>
      <c r="L17" s="884" t="s">
        <v>57</v>
      </c>
      <c r="M17" s="886"/>
      <c r="N17" s="884" t="s">
        <v>59</v>
      </c>
      <c r="O17" s="886"/>
      <c r="P17" s="884" t="s">
        <v>49</v>
      </c>
      <c r="Q17" s="886"/>
      <c r="R17" s="338" t="s">
        <v>49</v>
      </c>
      <c r="S17" s="607"/>
      <c r="T17" s="339"/>
      <c r="U17" s="884" t="s">
        <v>110</v>
      </c>
      <c r="V17" s="886"/>
      <c r="W17" s="884"/>
      <c r="X17" s="886"/>
      <c r="Y17" s="54"/>
      <c r="Z17" s="55"/>
      <c r="AA17" s="55"/>
      <c r="AB17" s="55"/>
      <c r="AC17" s="56"/>
      <c r="AD17" s="56"/>
      <c r="AE17" s="56"/>
      <c r="AF17" s="56"/>
      <c r="AG17" s="56"/>
      <c r="AH17" s="56"/>
      <c r="AI17" s="56">
        <v>3.35</v>
      </c>
      <c r="AJ17" s="56"/>
      <c r="AK17" s="884"/>
      <c r="AL17" s="885"/>
      <c r="AM17" s="885"/>
      <c r="AN17" s="885"/>
      <c r="AO17" s="886"/>
      <c r="AP17" s="15"/>
      <c r="AQ17" s="57">
        <f t="shared" si="2"/>
        <v>3</v>
      </c>
    </row>
    <row r="18" spans="2:46" ht="12" customHeight="1" x14ac:dyDescent="0.15">
      <c r="B18" s="848"/>
      <c r="C18" s="853"/>
      <c r="D18" s="851"/>
      <c r="E18" s="851"/>
      <c r="F18" s="851"/>
      <c r="G18" s="851"/>
      <c r="H18" s="851"/>
      <c r="I18" s="851"/>
      <c r="J18" s="852"/>
      <c r="K18" s="53">
        <v>8</v>
      </c>
      <c r="L18" s="884" t="s">
        <v>57</v>
      </c>
      <c r="M18" s="886"/>
      <c r="N18" s="884" t="s">
        <v>64</v>
      </c>
      <c r="O18" s="886"/>
      <c r="P18" s="884" t="s">
        <v>54</v>
      </c>
      <c r="Q18" s="886"/>
      <c r="R18" s="338" t="s">
        <v>47</v>
      </c>
      <c r="S18" s="607"/>
      <c r="T18" s="339"/>
      <c r="U18" s="884" t="s">
        <v>110</v>
      </c>
      <c r="V18" s="886"/>
      <c r="W18" s="884"/>
      <c r="X18" s="886"/>
      <c r="Y18" s="54"/>
      <c r="Z18" s="55"/>
      <c r="AA18" s="55"/>
      <c r="AB18" s="55"/>
      <c r="AC18" s="56"/>
      <c r="AD18" s="56"/>
      <c r="AE18" s="56"/>
      <c r="AF18" s="56">
        <v>0.22</v>
      </c>
      <c r="AG18" s="56"/>
      <c r="AH18" s="56"/>
      <c r="AI18" s="56"/>
      <c r="AJ18" s="56"/>
      <c r="AK18" s="884"/>
      <c r="AL18" s="885"/>
      <c r="AM18" s="885"/>
      <c r="AN18" s="885"/>
      <c r="AO18" s="886"/>
      <c r="AP18" s="15"/>
      <c r="AQ18" s="57">
        <f t="shared" si="2"/>
        <v>2</v>
      </c>
    </row>
    <row r="19" spans="2:46" ht="12" customHeight="1" x14ac:dyDescent="0.15">
      <c r="B19" s="848"/>
      <c r="C19" s="853"/>
      <c r="D19" s="851"/>
      <c r="E19" s="851"/>
      <c r="F19" s="851"/>
      <c r="G19" s="851"/>
      <c r="H19" s="851"/>
      <c r="I19" s="851"/>
      <c r="J19" s="852"/>
      <c r="K19" s="53"/>
      <c r="L19" s="884"/>
      <c r="M19" s="886"/>
      <c r="N19" s="884"/>
      <c r="O19" s="886"/>
      <c r="P19" s="884"/>
      <c r="Q19" s="886"/>
      <c r="R19" s="338"/>
      <c r="S19" s="607"/>
      <c r="T19" s="339"/>
      <c r="U19" s="884"/>
      <c r="V19" s="886"/>
      <c r="W19" s="884"/>
      <c r="X19" s="886"/>
      <c r="Y19" s="54"/>
      <c r="Z19" s="55"/>
      <c r="AA19" s="55"/>
      <c r="AB19" s="55"/>
      <c r="AC19" s="56"/>
      <c r="AD19" s="56"/>
      <c r="AE19" s="56"/>
      <c r="AF19" s="56"/>
      <c r="AG19" s="56"/>
      <c r="AH19" s="56"/>
      <c r="AI19" s="56"/>
      <c r="AJ19" s="56"/>
      <c r="AK19" s="884"/>
      <c r="AL19" s="885"/>
      <c r="AM19" s="885"/>
      <c r="AN19" s="885"/>
      <c r="AO19" s="886"/>
      <c r="AP19" s="15"/>
      <c r="AQ19" s="57">
        <f t="shared" si="2"/>
        <v>1</v>
      </c>
    </row>
    <row r="20" spans="2:46" ht="12" customHeight="1" x14ac:dyDescent="0.15">
      <c r="B20" s="848"/>
      <c r="C20" s="853"/>
      <c r="D20" s="851"/>
      <c r="E20" s="851"/>
      <c r="F20" s="851"/>
      <c r="G20" s="851"/>
      <c r="H20" s="851"/>
      <c r="I20" s="851"/>
      <c r="J20" s="852"/>
      <c r="K20" s="53"/>
      <c r="L20" s="884"/>
      <c r="M20" s="886"/>
      <c r="N20" s="884"/>
      <c r="O20" s="886"/>
      <c r="P20" s="884"/>
      <c r="Q20" s="886"/>
      <c r="R20" s="338"/>
      <c r="S20" s="607"/>
      <c r="T20" s="339"/>
      <c r="U20" s="884"/>
      <c r="V20" s="886"/>
      <c r="W20" s="884"/>
      <c r="X20" s="886"/>
      <c r="Y20" s="54"/>
      <c r="Z20" s="55"/>
      <c r="AA20" s="55"/>
      <c r="AB20" s="55"/>
      <c r="AC20" s="56"/>
      <c r="AD20" s="56"/>
      <c r="AE20" s="56"/>
      <c r="AF20" s="56"/>
      <c r="AG20" s="56"/>
      <c r="AH20" s="56"/>
      <c r="AI20" s="56"/>
      <c r="AJ20" s="56"/>
      <c r="AK20" s="884"/>
      <c r="AL20" s="885"/>
      <c r="AM20" s="885"/>
      <c r="AN20" s="885"/>
      <c r="AO20" s="886"/>
      <c r="AP20" s="15"/>
      <c r="AQ20" s="57">
        <f t="shared" si="2"/>
        <v>1</v>
      </c>
    </row>
    <row r="21" spans="2:46" ht="12" customHeight="1" x14ac:dyDescent="0.15">
      <c r="B21" s="848"/>
      <c r="C21" s="853"/>
      <c r="D21" s="851"/>
      <c r="E21" s="851"/>
      <c r="F21" s="851"/>
      <c r="G21" s="851"/>
      <c r="H21" s="851"/>
      <c r="I21" s="851"/>
      <c r="J21" s="852"/>
      <c r="K21" s="53"/>
      <c r="L21" s="884"/>
      <c r="M21" s="886"/>
      <c r="N21" s="884"/>
      <c r="O21" s="886"/>
      <c r="P21" s="884"/>
      <c r="Q21" s="886"/>
      <c r="R21" s="338"/>
      <c r="S21" s="607"/>
      <c r="T21" s="339"/>
      <c r="U21" s="884"/>
      <c r="V21" s="886"/>
      <c r="W21" s="884"/>
      <c r="X21" s="886"/>
      <c r="Y21" s="54"/>
      <c r="Z21" s="55"/>
      <c r="AA21" s="55"/>
      <c r="AB21" s="55"/>
      <c r="AC21" s="56"/>
      <c r="AD21" s="56"/>
      <c r="AE21" s="56"/>
      <c r="AF21" s="56"/>
      <c r="AG21" s="56"/>
      <c r="AH21" s="56"/>
      <c r="AI21" s="56"/>
      <c r="AJ21" s="56"/>
      <c r="AK21" s="884"/>
      <c r="AL21" s="885"/>
      <c r="AM21" s="885"/>
      <c r="AN21" s="885"/>
      <c r="AO21" s="886"/>
      <c r="AP21" s="15"/>
      <c r="AQ21" s="57">
        <f>IF(P21="材質劣化",2,IF(P21="漏水",3,1))</f>
        <v>1</v>
      </c>
    </row>
    <row r="22" spans="2:46" ht="12" customHeight="1" x14ac:dyDescent="0.15">
      <c r="B22" s="848"/>
      <c r="C22" s="853"/>
      <c r="D22" s="851"/>
      <c r="E22" s="851"/>
      <c r="F22" s="851"/>
      <c r="G22" s="851"/>
      <c r="H22" s="851"/>
      <c r="I22" s="851"/>
      <c r="J22" s="852"/>
      <c r="K22" s="53"/>
      <c r="L22" s="884"/>
      <c r="M22" s="886"/>
      <c r="N22" s="884"/>
      <c r="O22" s="886"/>
      <c r="P22" s="884"/>
      <c r="Q22" s="886"/>
      <c r="R22" s="338"/>
      <c r="S22" s="607"/>
      <c r="T22" s="339"/>
      <c r="U22" s="884"/>
      <c r="V22" s="886"/>
      <c r="W22" s="884"/>
      <c r="X22" s="886"/>
      <c r="Y22" s="54"/>
      <c r="Z22" s="55"/>
      <c r="AA22" s="55"/>
      <c r="AB22" s="55"/>
      <c r="AC22" s="56"/>
      <c r="AD22" s="56"/>
      <c r="AE22" s="56"/>
      <c r="AF22" s="56"/>
      <c r="AG22" s="56"/>
      <c r="AH22" s="56"/>
      <c r="AI22" s="56"/>
      <c r="AJ22" s="56"/>
      <c r="AK22" s="884"/>
      <c r="AL22" s="885"/>
      <c r="AM22" s="885"/>
      <c r="AN22" s="885"/>
      <c r="AO22" s="886"/>
      <c r="AP22" s="15"/>
      <c r="AQ22" s="57">
        <f t="shared" si="2"/>
        <v>1</v>
      </c>
    </row>
    <row r="23" spans="2:46" ht="12" customHeight="1" x14ac:dyDescent="0.15">
      <c r="B23" s="848"/>
      <c r="C23" s="853"/>
      <c r="D23" s="851"/>
      <c r="E23" s="851"/>
      <c r="F23" s="851"/>
      <c r="G23" s="851"/>
      <c r="H23" s="851"/>
      <c r="I23" s="851"/>
      <c r="J23" s="852"/>
      <c r="K23" s="53"/>
      <c r="L23" s="884"/>
      <c r="M23" s="886"/>
      <c r="N23" s="884"/>
      <c r="O23" s="886"/>
      <c r="P23" s="884"/>
      <c r="Q23" s="886"/>
      <c r="R23" s="338"/>
      <c r="S23" s="607"/>
      <c r="T23" s="339"/>
      <c r="U23" s="884"/>
      <c r="V23" s="886"/>
      <c r="W23" s="884"/>
      <c r="X23" s="886"/>
      <c r="Y23" s="54"/>
      <c r="Z23" s="55"/>
      <c r="AA23" s="55"/>
      <c r="AB23" s="55"/>
      <c r="AC23" s="56"/>
      <c r="AD23" s="56"/>
      <c r="AE23" s="56"/>
      <c r="AF23" s="56"/>
      <c r="AG23" s="56"/>
      <c r="AH23" s="56"/>
      <c r="AI23" s="56"/>
      <c r="AJ23" s="56"/>
      <c r="AK23" s="884"/>
      <c r="AL23" s="885"/>
      <c r="AM23" s="885"/>
      <c r="AN23" s="885"/>
      <c r="AO23" s="886"/>
      <c r="AP23" s="15"/>
      <c r="AQ23" s="57">
        <f t="shared" si="2"/>
        <v>1</v>
      </c>
    </row>
    <row r="24" spans="2:46" ht="12" customHeight="1" x14ac:dyDescent="0.15">
      <c r="B24" s="848"/>
      <c r="C24" s="853"/>
      <c r="D24" s="851"/>
      <c r="E24" s="851"/>
      <c r="F24" s="851"/>
      <c r="G24" s="851"/>
      <c r="H24" s="851"/>
      <c r="I24" s="851"/>
      <c r="J24" s="852"/>
      <c r="K24" s="53"/>
      <c r="L24" s="884"/>
      <c r="M24" s="886"/>
      <c r="N24" s="884"/>
      <c r="O24" s="886"/>
      <c r="P24" s="884"/>
      <c r="Q24" s="886"/>
      <c r="R24" s="338"/>
      <c r="S24" s="607"/>
      <c r="T24" s="339"/>
      <c r="U24" s="884"/>
      <c r="V24" s="886"/>
      <c r="W24" s="884"/>
      <c r="X24" s="886"/>
      <c r="Y24" s="54"/>
      <c r="Z24" s="55"/>
      <c r="AA24" s="55"/>
      <c r="AB24" s="55"/>
      <c r="AC24" s="56"/>
      <c r="AD24" s="56"/>
      <c r="AE24" s="56"/>
      <c r="AF24" s="56"/>
      <c r="AG24" s="56"/>
      <c r="AH24" s="56"/>
      <c r="AI24" s="56"/>
      <c r="AJ24" s="56"/>
      <c r="AK24" s="884"/>
      <c r="AL24" s="885"/>
      <c r="AM24" s="885"/>
      <c r="AN24" s="885"/>
      <c r="AO24" s="886"/>
      <c r="AP24" s="15"/>
      <c r="AQ24" s="57">
        <f t="shared" si="2"/>
        <v>1</v>
      </c>
    </row>
    <row r="25" spans="2:46" ht="12" customHeight="1" x14ac:dyDescent="0.15">
      <c r="B25" s="848"/>
      <c r="C25" s="853"/>
      <c r="D25" s="851"/>
      <c r="E25" s="851"/>
      <c r="F25" s="851"/>
      <c r="G25" s="851"/>
      <c r="H25" s="851"/>
      <c r="I25" s="851"/>
      <c r="J25" s="852"/>
      <c r="K25" s="53"/>
      <c r="L25" s="884"/>
      <c r="M25" s="886"/>
      <c r="N25" s="884"/>
      <c r="O25" s="886"/>
      <c r="P25" s="884"/>
      <c r="Q25" s="886"/>
      <c r="R25" s="338"/>
      <c r="S25" s="607"/>
      <c r="T25" s="339"/>
      <c r="U25" s="884"/>
      <c r="V25" s="886"/>
      <c r="W25" s="884"/>
      <c r="X25" s="886"/>
      <c r="Y25" s="54"/>
      <c r="Z25" s="55"/>
      <c r="AA25" s="55"/>
      <c r="AB25" s="55"/>
      <c r="AC25" s="56"/>
      <c r="AD25" s="56"/>
      <c r="AE25" s="56"/>
      <c r="AF25" s="56"/>
      <c r="AG25" s="56"/>
      <c r="AH25" s="56"/>
      <c r="AI25" s="56"/>
      <c r="AJ25" s="56"/>
      <c r="AK25" s="884"/>
      <c r="AL25" s="885"/>
      <c r="AM25" s="885"/>
      <c r="AN25" s="885"/>
      <c r="AO25" s="886"/>
      <c r="AP25" s="15"/>
      <c r="AQ25" s="57">
        <f t="shared" si="2"/>
        <v>1</v>
      </c>
    </row>
    <row r="26" spans="2:46" ht="12" customHeight="1" x14ac:dyDescent="0.15">
      <c r="B26" s="848"/>
      <c r="C26" s="853"/>
      <c r="D26" s="851"/>
      <c r="E26" s="851"/>
      <c r="F26" s="851"/>
      <c r="G26" s="851"/>
      <c r="H26" s="851"/>
      <c r="I26" s="851"/>
      <c r="J26" s="852"/>
      <c r="K26" s="53"/>
      <c r="L26" s="884"/>
      <c r="M26" s="886"/>
      <c r="N26" s="884"/>
      <c r="O26" s="886"/>
      <c r="P26" s="884"/>
      <c r="Q26" s="886"/>
      <c r="R26" s="338"/>
      <c r="S26" s="607"/>
      <c r="T26" s="339"/>
      <c r="U26" s="884"/>
      <c r="V26" s="886"/>
      <c r="W26" s="884"/>
      <c r="X26" s="886"/>
      <c r="Y26" s="54"/>
      <c r="Z26" s="55"/>
      <c r="AA26" s="55"/>
      <c r="AB26" s="55"/>
      <c r="AC26" s="56"/>
      <c r="AD26" s="56"/>
      <c r="AE26" s="56"/>
      <c r="AF26" s="56"/>
      <c r="AG26" s="56"/>
      <c r="AH26" s="56"/>
      <c r="AI26" s="56"/>
      <c r="AJ26" s="56"/>
      <c r="AK26" s="884"/>
      <c r="AL26" s="885"/>
      <c r="AM26" s="885"/>
      <c r="AN26" s="885"/>
      <c r="AO26" s="886"/>
      <c r="AP26" s="15"/>
      <c r="AQ26" s="57">
        <f t="shared" si="2"/>
        <v>1</v>
      </c>
    </row>
    <row r="27" spans="2:46" ht="12" customHeight="1" x14ac:dyDescent="0.15">
      <c r="B27" s="848"/>
      <c r="C27" s="853"/>
      <c r="D27" s="851"/>
      <c r="E27" s="851"/>
      <c r="F27" s="851"/>
      <c r="G27" s="851"/>
      <c r="H27" s="851"/>
      <c r="I27" s="851"/>
      <c r="J27" s="852"/>
      <c r="K27" s="53"/>
      <c r="L27" s="884"/>
      <c r="M27" s="886"/>
      <c r="N27" s="884"/>
      <c r="O27" s="886"/>
      <c r="P27" s="884"/>
      <c r="Q27" s="886"/>
      <c r="R27" s="338"/>
      <c r="S27" s="607"/>
      <c r="T27" s="339"/>
      <c r="U27" s="884"/>
      <c r="V27" s="886"/>
      <c r="W27" s="884"/>
      <c r="X27" s="886"/>
      <c r="Y27" s="54"/>
      <c r="Z27" s="55"/>
      <c r="AA27" s="55"/>
      <c r="AB27" s="55"/>
      <c r="AC27" s="56"/>
      <c r="AD27" s="56"/>
      <c r="AE27" s="56"/>
      <c r="AF27" s="56"/>
      <c r="AG27" s="56"/>
      <c r="AH27" s="56"/>
      <c r="AI27" s="56"/>
      <c r="AJ27" s="56"/>
      <c r="AK27" s="884"/>
      <c r="AL27" s="885"/>
      <c r="AM27" s="885"/>
      <c r="AN27" s="885"/>
      <c r="AO27" s="886"/>
      <c r="AP27" s="15"/>
      <c r="AQ27" s="57">
        <f t="shared" si="2"/>
        <v>1</v>
      </c>
    </row>
    <row r="28" spans="2:46" ht="12" customHeight="1" x14ac:dyDescent="0.15">
      <c r="B28" s="848"/>
      <c r="C28" s="853"/>
      <c r="D28" s="851"/>
      <c r="E28" s="851"/>
      <c r="F28" s="851"/>
      <c r="G28" s="851"/>
      <c r="H28" s="851"/>
      <c r="I28" s="851"/>
      <c r="J28" s="852"/>
      <c r="K28" s="53"/>
      <c r="L28" s="884"/>
      <c r="M28" s="886"/>
      <c r="N28" s="884"/>
      <c r="O28" s="886"/>
      <c r="P28" s="884"/>
      <c r="Q28" s="886"/>
      <c r="R28" s="338"/>
      <c r="S28" s="607"/>
      <c r="T28" s="339"/>
      <c r="U28" s="884"/>
      <c r="V28" s="886"/>
      <c r="W28" s="884"/>
      <c r="X28" s="886"/>
      <c r="Y28" s="54"/>
      <c r="Z28" s="55"/>
      <c r="AA28" s="55"/>
      <c r="AB28" s="55"/>
      <c r="AC28" s="56"/>
      <c r="AD28" s="56"/>
      <c r="AE28" s="56"/>
      <c r="AF28" s="56"/>
      <c r="AG28" s="56"/>
      <c r="AH28" s="56"/>
      <c r="AI28" s="56"/>
      <c r="AJ28" s="56"/>
      <c r="AK28" s="884"/>
      <c r="AL28" s="885"/>
      <c r="AM28" s="885"/>
      <c r="AN28" s="885"/>
      <c r="AO28" s="886"/>
      <c r="AP28" s="15"/>
      <c r="AQ28" s="57">
        <f t="shared" si="2"/>
        <v>1</v>
      </c>
    </row>
    <row r="29" spans="2:46" ht="12" customHeight="1" x14ac:dyDescent="0.15">
      <c r="B29" s="848"/>
      <c r="C29" s="853"/>
      <c r="D29" s="851"/>
      <c r="E29" s="851"/>
      <c r="F29" s="851"/>
      <c r="G29" s="851"/>
      <c r="H29" s="851"/>
      <c r="I29" s="851"/>
      <c r="J29" s="852"/>
      <c r="K29" s="53"/>
      <c r="L29" s="884"/>
      <c r="M29" s="886"/>
      <c r="N29" s="884"/>
      <c r="O29" s="886"/>
      <c r="P29" s="884"/>
      <c r="Q29" s="886"/>
      <c r="R29" s="338"/>
      <c r="S29" s="607"/>
      <c r="T29" s="339"/>
      <c r="U29" s="884"/>
      <c r="V29" s="886"/>
      <c r="W29" s="884"/>
      <c r="X29" s="886"/>
      <c r="Y29" s="54"/>
      <c r="Z29" s="55"/>
      <c r="AA29" s="55"/>
      <c r="AB29" s="55"/>
      <c r="AC29" s="56"/>
      <c r="AD29" s="56"/>
      <c r="AE29" s="56"/>
      <c r="AF29" s="56"/>
      <c r="AG29" s="56"/>
      <c r="AH29" s="56"/>
      <c r="AI29" s="56"/>
      <c r="AJ29" s="56"/>
      <c r="AK29" s="884"/>
      <c r="AL29" s="885"/>
      <c r="AM29" s="885"/>
      <c r="AN29" s="885"/>
      <c r="AO29" s="886"/>
      <c r="AP29" s="15"/>
      <c r="AQ29" s="57">
        <f t="shared" si="2"/>
        <v>1</v>
      </c>
    </row>
    <row r="30" spans="2:46" ht="12" customHeight="1" x14ac:dyDescent="0.15">
      <c r="B30" s="848"/>
      <c r="C30" s="853"/>
      <c r="D30" s="851"/>
      <c r="E30" s="851"/>
      <c r="F30" s="851"/>
      <c r="G30" s="851"/>
      <c r="H30" s="851"/>
      <c r="I30" s="851"/>
      <c r="J30" s="852"/>
      <c r="K30" s="53"/>
      <c r="L30" s="884"/>
      <c r="M30" s="886"/>
      <c r="N30" s="884"/>
      <c r="O30" s="886"/>
      <c r="P30" s="884"/>
      <c r="Q30" s="886"/>
      <c r="R30" s="338"/>
      <c r="S30" s="607"/>
      <c r="T30" s="339"/>
      <c r="U30" s="884"/>
      <c r="V30" s="886"/>
      <c r="W30" s="884"/>
      <c r="X30" s="886"/>
      <c r="Y30" s="54"/>
      <c r="Z30" s="55"/>
      <c r="AA30" s="55"/>
      <c r="AB30" s="55"/>
      <c r="AC30" s="56"/>
      <c r="AD30" s="56"/>
      <c r="AE30" s="56"/>
      <c r="AF30" s="56"/>
      <c r="AG30" s="56"/>
      <c r="AH30" s="56"/>
      <c r="AI30" s="56"/>
      <c r="AJ30" s="56"/>
      <c r="AK30" s="884"/>
      <c r="AL30" s="885"/>
      <c r="AM30" s="885"/>
      <c r="AN30" s="885"/>
      <c r="AO30" s="886"/>
      <c r="AP30" s="15"/>
      <c r="AQ30" s="57">
        <f t="shared" si="2"/>
        <v>1</v>
      </c>
    </row>
    <row r="31" spans="2:46" ht="12" customHeight="1" x14ac:dyDescent="0.15">
      <c r="B31" s="848"/>
      <c r="C31" s="853"/>
      <c r="D31" s="851"/>
      <c r="E31" s="851"/>
      <c r="F31" s="851"/>
      <c r="G31" s="851"/>
      <c r="H31" s="851"/>
      <c r="I31" s="851"/>
      <c r="J31" s="852"/>
      <c r="K31" s="53"/>
      <c r="L31" s="884"/>
      <c r="M31" s="886"/>
      <c r="N31" s="884"/>
      <c r="O31" s="886"/>
      <c r="P31" s="884"/>
      <c r="Q31" s="886"/>
      <c r="R31" s="338"/>
      <c r="S31" s="607"/>
      <c r="T31" s="339"/>
      <c r="U31" s="884"/>
      <c r="V31" s="886"/>
      <c r="W31" s="884"/>
      <c r="X31" s="886"/>
      <c r="Y31" s="54"/>
      <c r="Z31" s="55"/>
      <c r="AA31" s="55"/>
      <c r="AB31" s="55"/>
      <c r="AC31" s="56"/>
      <c r="AD31" s="56"/>
      <c r="AE31" s="56"/>
      <c r="AF31" s="56"/>
      <c r="AG31" s="56"/>
      <c r="AH31" s="56"/>
      <c r="AI31" s="56"/>
      <c r="AJ31" s="56"/>
      <c r="AK31" s="884"/>
      <c r="AL31" s="885"/>
      <c r="AM31" s="885"/>
      <c r="AN31" s="885"/>
      <c r="AO31" s="886"/>
      <c r="AP31" s="15"/>
      <c r="AQ31" s="57">
        <f t="shared" si="2"/>
        <v>1</v>
      </c>
    </row>
    <row r="32" spans="2:46" ht="12" customHeight="1" x14ac:dyDescent="0.15">
      <c r="B32" s="848"/>
      <c r="C32" s="853"/>
      <c r="D32" s="851"/>
      <c r="E32" s="851"/>
      <c r="F32" s="851"/>
      <c r="G32" s="851"/>
      <c r="H32" s="851"/>
      <c r="I32" s="851"/>
      <c r="J32" s="852"/>
      <c r="K32" s="53"/>
      <c r="L32" s="884"/>
      <c r="M32" s="886"/>
      <c r="N32" s="884"/>
      <c r="O32" s="886"/>
      <c r="P32" s="884"/>
      <c r="Q32" s="886"/>
      <c r="R32" s="338"/>
      <c r="S32" s="607"/>
      <c r="T32" s="339"/>
      <c r="U32" s="884"/>
      <c r="V32" s="886"/>
      <c r="W32" s="884"/>
      <c r="X32" s="886"/>
      <c r="Y32" s="54"/>
      <c r="Z32" s="55"/>
      <c r="AA32" s="55"/>
      <c r="AB32" s="55"/>
      <c r="AC32" s="56"/>
      <c r="AD32" s="56"/>
      <c r="AE32" s="56"/>
      <c r="AF32" s="56"/>
      <c r="AG32" s="56"/>
      <c r="AH32" s="56"/>
      <c r="AI32" s="56"/>
      <c r="AJ32" s="56"/>
      <c r="AK32" s="884"/>
      <c r="AL32" s="885"/>
      <c r="AM32" s="885"/>
      <c r="AN32" s="885"/>
      <c r="AO32" s="886"/>
      <c r="AP32" s="15"/>
      <c r="AQ32" s="57">
        <f t="shared" si="2"/>
        <v>1</v>
      </c>
      <c r="AS32" s="825"/>
      <c r="AT32" s="825"/>
    </row>
    <row r="33" spans="2:86" ht="12" customHeight="1" x14ac:dyDescent="0.15">
      <c r="B33" s="848"/>
      <c r="C33" s="853"/>
      <c r="D33" s="851"/>
      <c r="E33" s="851"/>
      <c r="F33" s="851"/>
      <c r="G33" s="851"/>
      <c r="H33" s="851"/>
      <c r="I33" s="851"/>
      <c r="J33" s="852"/>
      <c r="K33" s="53"/>
      <c r="L33" s="884"/>
      <c r="M33" s="886"/>
      <c r="N33" s="884"/>
      <c r="O33" s="886"/>
      <c r="P33" s="884"/>
      <c r="Q33" s="886"/>
      <c r="R33" s="338"/>
      <c r="S33" s="607"/>
      <c r="T33" s="339"/>
      <c r="U33" s="884"/>
      <c r="V33" s="886"/>
      <c r="W33" s="884"/>
      <c r="X33" s="886"/>
      <c r="Y33" s="54"/>
      <c r="Z33" s="55"/>
      <c r="AA33" s="55"/>
      <c r="AB33" s="55"/>
      <c r="AC33" s="56"/>
      <c r="AD33" s="56"/>
      <c r="AE33" s="56"/>
      <c r="AF33" s="56"/>
      <c r="AG33" s="56"/>
      <c r="AH33" s="56"/>
      <c r="AI33" s="56"/>
      <c r="AJ33" s="56"/>
      <c r="AK33" s="884"/>
      <c r="AL33" s="885"/>
      <c r="AM33" s="885"/>
      <c r="AN33" s="885"/>
      <c r="AO33" s="886"/>
      <c r="AP33" s="15"/>
      <c r="AQ33" s="57">
        <f t="shared" si="2"/>
        <v>1</v>
      </c>
      <c r="AS33" s="887"/>
      <c r="AT33" s="887"/>
    </row>
    <row r="34" spans="2:86" ht="12" customHeight="1" x14ac:dyDescent="0.15">
      <c r="B34" s="848"/>
      <c r="C34" s="853"/>
      <c r="D34" s="851"/>
      <c r="E34" s="851"/>
      <c r="F34" s="851"/>
      <c r="G34" s="851"/>
      <c r="H34" s="851"/>
      <c r="I34" s="851"/>
      <c r="J34" s="852"/>
      <c r="K34" s="53"/>
      <c r="L34" s="884"/>
      <c r="M34" s="886"/>
      <c r="N34" s="884"/>
      <c r="O34" s="886"/>
      <c r="P34" s="884"/>
      <c r="Q34" s="886"/>
      <c r="R34" s="338"/>
      <c r="S34" s="607"/>
      <c r="T34" s="339"/>
      <c r="U34" s="884"/>
      <c r="V34" s="886"/>
      <c r="W34" s="884"/>
      <c r="X34" s="886"/>
      <c r="Y34" s="54"/>
      <c r="Z34" s="55"/>
      <c r="AA34" s="55"/>
      <c r="AB34" s="55"/>
      <c r="AC34" s="56"/>
      <c r="AD34" s="56"/>
      <c r="AE34" s="56"/>
      <c r="AF34" s="56"/>
      <c r="AG34" s="56"/>
      <c r="AH34" s="56"/>
      <c r="AI34" s="56"/>
      <c r="AJ34" s="56"/>
      <c r="AK34" s="884"/>
      <c r="AL34" s="885"/>
      <c r="AM34" s="885"/>
      <c r="AN34" s="885"/>
      <c r="AO34" s="886"/>
      <c r="AP34" s="15"/>
      <c r="AQ34" s="57">
        <f t="shared" si="2"/>
        <v>1</v>
      </c>
      <c r="AS34" s="888"/>
      <c r="AT34" s="888"/>
    </row>
    <row r="35" spans="2:86" ht="12" customHeight="1" x14ac:dyDescent="0.15">
      <c r="B35" s="848"/>
      <c r="C35" s="853"/>
      <c r="D35" s="851"/>
      <c r="E35" s="851"/>
      <c r="F35" s="851"/>
      <c r="G35" s="851"/>
      <c r="H35" s="851"/>
      <c r="I35" s="851"/>
      <c r="J35" s="852"/>
      <c r="K35" s="889" t="s">
        <v>400</v>
      </c>
      <c r="L35" s="874" t="s">
        <v>401</v>
      </c>
      <c r="M35" s="874"/>
      <c r="N35" s="874"/>
      <c r="O35" s="874"/>
      <c r="P35" s="874"/>
      <c r="Q35" s="874"/>
      <c r="R35" s="874"/>
      <c r="S35" s="874"/>
      <c r="T35" s="874"/>
      <c r="U35" s="874"/>
      <c r="V35" s="874"/>
      <c r="W35" s="874"/>
      <c r="X35" s="874"/>
      <c r="Y35" s="860" t="s">
        <v>402</v>
      </c>
      <c r="Z35" s="861"/>
      <c r="AA35" s="861"/>
      <c r="AB35" s="862"/>
      <c r="AC35" s="58">
        <f t="shared" ref="AC35:AJ35" si="3">SUM(AC11:AC34)</f>
        <v>0</v>
      </c>
      <c r="AD35" s="58">
        <f t="shared" si="3"/>
        <v>0</v>
      </c>
      <c r="AE35" s="58">
        <f>SUM(AE11:AE34)</f>
        <v>0</v>
      </c>
      <c r="AF35" s="58">
        <f t="shared" si="3"/>
        <v>0.4</v>
      </c>
      <c r="AG35" s="58">
        <f t="shared" si="3"/>
        <v>0</v>
      </c>
      <c r="AH35" s="58">
        <f t="shared" si="3"/>
        <v>0</v>
      </c>
      <c r="AI35" s="58">
        <f t="shared" si="3"/>
        <v>3.35</v>
      </c>
      <c r="AJ35" s="59">
        <f t="shared" si="3"/>
        <v>8.58</v>
      </c>
      <c r="AK35" s="874" t="s">
        <v>403</v>
      </c>
      <c r="AL35" s="874"/>
      <c r="AM35" s="891" t="s">
        <v>418</v>
      </c>
      <c r="AN35" s="891"/>
      <c r="AO35" s="891"/>
      <c r="AP35" s="15"/>
    </row>
    <row r="36" spans="2:86" ht="12" customHeight="1" x14ac:dyDescent="0.15">
      <c r="B36" s="848"/>
      <c r="C36" s="853"/>
      <c r="D36" s="851"/>
      <c r="E36" s="851"/>
      <c r="F36" s="851"/>
      <c r="G36" s="851"/>
      <c r="H36" s="851"/>
      <c r="I36" s="851"/>
      <c r="J36" s="852"/>
      <c r="K36" s="890"/>
      <c r="L36" s="868" t="s">
        <v>404</v>
      </c>
      <c r="M36" s="875"/>
      <c r="N36" s="869"/>
      <c r="O36" s="868" t="s">
        <v>405</v>
      </c>
      <c r="P36" s="875"/>
      <c r="Q36" s="875"/>
      <c r="R36" s="875"/>
      <c r="S36" s="875"/>
      <c r="T36" s="875"/>
      <c r="U36" s="875"/>
      <c r="V36" s="875"/>
      <c r="W36" s="875"/>
      <c r="X36" s="869"/>
      <c r="Y36" s="51" t="s">
        <v>396</v>
      </c>
      <c r="Z36" s="52" t="s">
        <v>397</v>
      </c>
      <c r="AA36" s="52" t="s">
        <v>398</v>
      </c>
      <c r="AB36" s="52" t="s">
        <v>399</v>
      </c>
      <c r="AC36" s="52" t="s">
        <v>396</v>
      </c>
      <c r="AD36" s="52" t="s">
        <v>397</v>
      </c>
      <c r="AE36" s="52" t="s">
        <v>398</v>
      </c>
      <c r="AF36" s="52" t="s">
        <v>399</v>
      </c>
      <c r="AG36" s="52" t="s">
        <v>396</v>
      </c>
      <c r="AH36" s="52" t="s">
        <v>397</v>
      </c>
      <c r="AI36" s="52" t="s">
        <v>398</v>
      </c>
      <c r="AJ36" s="60" t="s">
        <v>399</v>
      </c>
      <c r="AK36" s="874"/>
      <c r="AL36" s="874"/>
      <c r="AM36" s="891"/>
      <c r="AN36" s="891"/>
      <c r="AO36" s="891"/>
      <c r="AP36" s="15"/>
    </row>
    <row r="37" spans="2:86" ht="14.25" customHeight="1" x14ac:dyDescent="0.15">
      <c r="B37" s="848"/>
      <c r="C37" s="853"/>
      <c r="D37" s="851"/>
      <c r="E37" s="851"/>
      <c r="F37" s="851"/>
      <c r="G37" s="851"/>
      <c r="H37" s="851"/>
      <c r="I37" s="851"/>
      <c r="J37" s="852"/>
      <c r="K37" s="890"/>
      <c r="L37" s="870"/>
      <c r="M37" s="879"/>
      <c r="N37" s="871"/>
      <c r="O37" s="870"/>
      <c r="P37" s="879"/>
      <c r="Q37" s="879"/>
      <c r="R37" s="879"/>
      <c r="S37" s="879"/>
      <c r="T37" s="879"/>
      <c r="U37" s="879"/>
      <c r="V37" s="879"/>
      <c r="W37" s="879"/>
      <c r="X37" s="871"/>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3</v>
      </c>
      <c r="AG37" s="892">
        <f t="shared" si="4"/>
        <v>0</v>
      </c>
      <c r="AH37" s="892">
        <f t="shared" si="4"/>
        <v>0</v>
      </c>
      <c r="AI37" s="892">
        <f t="shared" si="4"/>
        <v>1</v>
      </c>
      <c r="AJ37" s="892">
        <f>COUNTA(AJ11:AJ34)</f>
        <v>3</v>
      </c>
      <c r="AK37" s="874"/>
      <c r="AL37" s="874"/>
      <c r="AM37" s="891"/>
      <c r="AN37" s="891"/>
      <c r="AO37" s="891"/>
      <c r="AP37" s="15"/>
    </row>
    <row r="38" spans="2:86" ht="14.25" customHeight="1" x14ac:dyDescent="0.15">
      <c r="B38" s="848"/>
      <c r="C38" s="853"/>
      <c r="D38" s="851"/>
      <c r="E38" s="851"/>
      <c r="F38" s="851"/>
      <c r="G38" s="851"/>
      <c r="H38" s="851"/>
      <c r="I38" s="851"/>
      <c r="J38" s="852"/>
      <c r="K38" s="890"/>
      <c r="L38" s="872"/>
      <c r="M38" s="876"/>
      <c r="N38" s="873"/>
      <c r="O38" s="872"/>
      <c r="P38" s="876"/>
      <c r="Q38" s="876"/>
      <c r="R38" s="876"/>
      <c r="S38" s="876"/>
      <c r="T38" s="876"/>
      <c r="U38" s="876"/>
      <c r="V38" s="876"/>
      <c r="W38" s="876"/>
      <c r="X38" s="873"/>
      <c r="Y38" s="892"/>
      <c r="Z38" s="892"/>
      <c r="AA38" s="892"/>
      <c r="AB38" s="892"/>
      <c r="AC38" s="892"/>
      <c r="AD38" s="892"/>
      <c r="AE38" s="892"/>
      <c r="AF38" s="892"/>
      <c r="AG38" s="892"/>
      <c r="AH38" s="892"/>
      <c r="AI38" s="892"/>
      <c r="AJ38" s="892"/>
      <c r="AK38" s="874"/>
      <c r="AL38" s="874"/>
      <c r="AM38" s="891"/>
      <c r="AN38" s="891"/>
      <c r="AO38" s="891"/>
      <c r="AP38" s="15"/>
    </row>
    <row r="39" spans="2:86" ht="12" customHeight="1" x14ac:dyDescent="0.15">
      <c r="B39" s="848"/>
      <c r="C39" s="853"/>
      <c r="D39" s="851"/>
      <c r="E39" s="851"/>
      <c r="F39" s="851"/>
      <c r="G39" s="851"/>
      <c r="H39" s="851"/>
      <c r="I39" s="851"/>
      <c r="J39" s="851"/>
      <c r="K39" s="900" t="s">
        <v>406</v>
      </c>
      <c r="L39" s="902"/>
      <c r="M39" s="902"/>
      <c r="N39" s="902"/>
      <c r="O39" s="902"/>
      <c r="P39" s="902"/>
      <c r="Q39" s="902"/>
      <c r="R39" s="902"/>
      <c r="S39" s="902"/>
      <c r="T39" s="902"/>
      <c r="U39" s="902"/>
      <c r="V39" s="902"/>
      <c r="W39" s="902"/>
      <c r="X39" s="902"/>
      <c r="Y39" s="902"/>
      <c r="Z39" s="902"/>
      <c r="AA39" s="902"/>
      <c r="AB39" s="902"/>
      <c r="AC39" s="902"/>
      <c r="AD39" s="902"/>
      <c r="AE39" s="902"/>
      <c r="AF39" s="902"/>
      <c r="AG39" s="902"/>
      <c r="AH39" s="902"/>
      <c r="AI39" s="902"/>
      <c r="AJ39" s="902"/>
      <c r="AK39" s="903"/>
      <c r="AL39" s="903"/>
      <c r="AM39" s="903"/>
      <c r="AN39" s="903"/>
      <c r="AO39" s="904"/>
      <c r="AP39" s="15"/>
    </row>
    <row r="40" spans="2:86" ht="12" customHeight="1" x14ac:dyDescent="0.15">
      <c r="B40" s="848"/>
      <c r="C40" s="853"/>
      <c r="D40" s="851"/>
      <c r="E40" s="851"/>
      <c r="F40" s="851"/>
      <c r="G40" s="851"/>
      <c r="H40" s="851"/>
      <c r="I40" s="851"/>
      <c r="J40" s="851"/>
      <c r="K40" s="901"/>
      <c r="L40" s="903"/>
      <c r="M40" s="903"/>
      <c r="N40" s="903"/>
      <c r="O40" s="903"/>
      <c r="P40" s="903"/>
      <c r="Q40" s="903"/>
      <c r="R40" s="903"/>
      <c r="S40" s="903"/>
      <c r="T40" s="903"/>
      <c r="U40" s="903"/>
      <c r="V40" s="903"/>
      <c r="W40" s="903"/>
      <c r="X40" s="903"/>
      <c r="Y40" s="903"/>
      <c r="Z40" s="903"/>
      <c r="AA40" s="903"/>
      <c r="AB40" s="903"/>
      <c r="AC40" s="903"/>
      <c r="AD40" s="903"/>
      <c r="AE40" s="903"/>
      <c r="AF40" s="903"/>
      <c r="AG40" s="903"/>
      <c r="AH40" s="903"/>
      <c r="AI40" s="903"/>
      <c r="AJ40" s="903"/>
      <c r="AK40" s="903"/>
      <c r="AL40" s="903"/>
      <c r="AM40" s="903"/>
      <c r="AN40" s="903"/>
      <c r="AO40" s="904"/>
      <c r="AP40" s="15"/>
    </row>
    <row r="41" spans="2:86" ht="12" customHeight="1" x14ac:dyDescent="0.15">
      <c r="B41" s="848"/>
      <c r="C41" s="853"/>
      <c r="D41" s="851"/>
      <c r="E41" s="851"/>
      <c r="F41" s="851"/>
      <c r="G41" s="851"/>
      <c r="H41" s="851"/>
      <c r="I41" s="851"/>
      <c r="J41" s="851"/>
      <c r="K41" s="901"/>
      <c r="L41" s="903"/>
      <c r="M41" s="903"/>
      <c r="N41" s="903"/>
      <c r="O41" s="903"/>
      <c r="P41" s="903"/>
      <c r="Q41" s="903"/>
      <c r="R41" s="903"/>
      <c r="S41" s="903"/>
      <c r="T41" s="903"/>
      <c r="U41" s="903"/>
      <c r="V41" s="903"/>
      <c r="W41" s="903"/>
      <c r="X41" s="903"/>
      <c r="Y41" s="903"/>
      <c r="Z41" s="903"/>
      <c r="AA41" s="903"/>
      <c r="AB41" s="903"/>
      <c r="AC41" s="903"/>
      <c r="AD41" s="903"/>
      <c r="AE41" s="903"/>
      <c r="AF41" s="903"/>
      <c r="AG41" s="903"/>
      <c r="AH41" s="903"/>
      <c r="AI41" s="903"/>
      <c r="AJ41" s="903"/>
      <c r="AK41" s="903"/>
      <c r="AL41" s="903"/>
      <c r="AM41" s="903"/>
      <c r="AN41" s="903"/>
      <c r="AO41" s="904"/>
      <c r="AP41" s="15"/>
    </row>
    <row r="42" spans="2:86" ht="12" customHeight="1" x14ac:dyDescent="0.15">
      <c r="B42" s="848"/>
      <c r="C42" s="853"/>
      <c r="D42" s="851"/>
      <c r="E42" s="851"/>
      <c r="F42" s="851"/>
      <c r="G42" s="851"/>
      <c r="H42" s="851"/>
      <c r="I42" s="851"/>
      <c r="J42" s="851"/>
      <c r="K42" s="901"/>
      <c r="L42" s="905"/>
      <c r="M42" s="905"/>
      <c r="N42" s="905"/>
      <c r="O42" s="905"/>
      <c r="P42" s="905"/>
      <c r="Q42" s="905"/>
      <c r="R42" s="905"/>
      <c r="S42" s="905"/>
      <c r="T42" s="905"/>
      <c r="U42" s="905"/>
      <c r="V42" s="905"/>
      <c r="W42" s="905"/>
      <c r="X42" s="905"/>
      <c r="Y42" s="905"/>
      <c r="Z42" s="905"/>
      <c r="AA42" s="905"/>
      <c r="AB42" s="905"/>
      <c r="AC42" s="905"/>
      <c r="AD42" s="905"/>
      <c r="AE42" s="905"/>
      <c r="AF42" s="905"/>
      <c r="AG42" s="905"/>
      <c r="AH42" s="905"/>
      <c r="AI42" s="905"/>
      <c r="AJ42" s="905"/>
      <c r="AK42" s="905"/>
      <c r="AL42" s="905"/>
      <c r="AM42" s="905"/>
      <c r="AN42" s="905"/>
      <c r="AO42" s="906"/>
      <c r="AP42" s="37"/>
      <c r="CD42" s="15"/>
      <c r="CE42" s="15"/>
      <c r="CF42" s="15"/>
      <c r="CG42" s="15"/>
      <c r="CH42" s="15"/>
    </row>
    <row r="43" spans="2:86" ht="12" customHeight="1" x14ac:dyDescent="0.15">
      <c r="B43" s="848"/>
      <c r="C43" s="853"/>
      <c r="D43" s="851"/>
      <c r="E43" s="851"/>
      <c r="F43" s="851"/>
      <c r="G43" s="851"/>
      <c r="H43" s="851"/>
      <c r="I43" s="851"/>
      <c r="J43" s="852"/>
      <c r="K43" s="893" t="s">
        <v>407</v>
      </c>
      <c r="L43" s="893"/>
      <c r="M43" s="893"/>
      <c r="N43" s="893"/>
      <c r="O43" s="893"/>
      <c r="P43" s="893"/>
      <c r="Q43" s="893"/>
      <c r="R43" s="893"/>
      <c r="S43" s="893"/>
      <c r="T43" s="893"/>
      <c r="U43" s="893"/>
      <c r="V43" s="893"/>
      <c r="W43" s="893"/>
      <c r="X43" s="893"/>
      <c r="Y43" s="893"/>
      <c r="Z43" s="893"/>
      <c r="AA43" s="893"/>
      <c r="AB43" s="893"/>
      <c r="AC43" s="893"/>
      <c r="AD43" s="893"/>
      <c r="AE43" s="893"/>
      <c r="AF43" s="893"/>
      <c r="AG43" s="893"/>
      <c r="AH43" s="893"/>
      <c r="AI43" s="893"/>
      <c r="AJ43" s="893"/>
      <c r="AK43" s="893"/>
      <c r="AL43" s="893"/>
      <c r="AM43" s="893"/>
      <c r="AN43" s="893"/>
      <c r="AO43" s="893"/>
      <c r="AP43" s="37"/>
      <c r="CD43" s="15"/>
      <c r="CE43" s="15"/>
      <c r="CF43" s="15"/>
      <c r="CG43" s="15"/>
      <c r="CH43" s="15"/>
    </row>
    <row r="44" spans="2:86" ht="12" customHeight="1" x14ac:dyDescent="0.15">
      <c r="B44" s="848"/>
      <c r="C44" s="853"/>
      <c r="D44" s="851"/>
      <c r="E44" s="851"/>
      <c r="F44" s="851"/>
      <c r="G44" s="851"/>
      <c r="H44" s="851"/>
      <c r="I44" s="851"/>
      <c r="J44" s="852"/>
      <c r="K44" s="894" t="s">
        <v>408</v>
      </c>
      <c r="L44" s="895"/>
      <c r="M44" s="895"/>
      <c r="N44" s="895"/>
      <c r="O44" s="895"/>
      <c r="P44" s="895"/>
      <c r="Q44" s="895"/>
      <c r="R44" s="895"/>
      <c r="S44" s="895"/>
      <c r="T44" s="895"/>
      <c r="U44" s="895"/>
      <c r="V44" s="895"/>
      <c r="W44" s="895"/>
      <c r="X44" s="895"/>
      <c r="Y44" s="895"/>
      <c r="Z44" s="895"/>
      <c r="AA44" s="895"/>
      <c r="AB44" s="895"/>
      <c r="AC44" s="895"/>
      <c r="AD44" s="895"/>
      <c r="AE44" s="895"/>
      <c r="AF44" s="895"/>
      <c r="AG44" s="895"/>
      <c r="AH44" s="895"/>
      <c r="AI44" s="895"/>
      <c r="AJ44" s="895"/>
      <c r="AK44" s="895"/>
      <c r="AL44" s="895"/>
      <c r="AM44" s="895"/>
      <c r="AN44" s="895"/>
      <c r="AO44" s="896"/>
      <c r="AP44" s="37"/>
      <c r="CD44" s="15"/>
      <c r="CE44" s="15"/>
      <c r="CF44" s="15"/>
      <c r="CG44" s="15"/>
      <c r="CH44" s="15"/>
    </row>
    <row r="45" spans="2:86" ht="12" customHeight="1" x14ac:dyDescent="0.15">
      <c r="B45" s="464"/>
      <c r="C45" s="854"/>
      <c r="D45" s="855"/>
      <c r="E45" s="855"/>
      <c r="F45" s="855"/>
      <c r="G45" s="855"/>
      <c r="H45" s="855"/>
      <c r="I45" s="855"/>
      <c r="J45" s="856"/>
      <c r="K45" s="897" t="s">
        <v>409</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7"/>
      <c r="CD45" s="15"/>
      <c r="CE45" s="15"/>
      <c r="CF45" s="15"/>
      <c r="CG45" s="15"/>
      <c r="CH45" s="15"/>
    </row>
    <row r="46" spans="2:86" ht="12" customHeight="1" x14ac:dyDescent="0.2">
      <c r="B46" s="62" t="s">
        <v>410</v>
      </c>
      <c r="C46" s="49"/>
      <c r="D46" s="49"/>
      <c r="E46" s="49"/>
      <c r="F46" s="49"/>
      <c r="G46" s="49"/>
      <c r="H46" s="49"/>
      <c r="I46" s="49"/>
      <c r="J46" s="49"/>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37"/>
      <c r="CD46" s="15"/>
      <c r="CE46" s="15"/>
      <c r="CF46" s="15"/>
      <c r="CG46" s="15"/>
      <c r="CH46" s="15"/>
    </row>
    <row r="47" spans="2:86" s="62" customFormat="1" ht="12" customHeight="1" x14ac:dyDescent="0.15">
      <c r="B47" s="15" t="s">
        <v>411</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412</v>
      </c>
      <c r="AP48" s="37"/>
      <c r="CD48" s="15"/>
      <c r="CE48" s="15"/>
      <c r="CF48" s="15"/>
      <c r="CG48" s="15"/>
      <c r="CH48" s="15"/>
    </row>
    <row r="49" spans="2:86" ht="12" customHeight="1" x14ac:dyDescent="0.15">
      <c r="B49" s="15" t="s">
        <v>413</v>
      </c>
      <c r="AP49" s="37"/>
      <c r="CD49" s="15"/>
      <c r="CE49" s="15"/>
      <c r="CF49" s="15"/>
      <c r="CG49" s="15"/>
      <c r="CH49" s="15"/>
    </row>
    <row r="50" spans="2:86" ht="12" customHeight="1" x14ac:dyDescent="0.15">
      <c r="B50" s="15" t="s">
        <v>414</v>
      </c>
    </row>
    <row r="51" spans="2:86" ht="12" customHeight="1" x14ac:dyDescent="0.15">
      <c r="B51" s="15" t="s">
        <v>415</v>
      </c>
    </row>
    <row r="52" spans="2:86" ht="12" customHeight="1" x14ac:dyDescent="0.15">
      <c r="B52" s="15" t="s">
        <v>416</v>
      </c>
    </row>
    <row r="53" spans="2:86" x14ac:dyDescent="0.15">
      <c r="B53" s="15" t="s">
        <v>417</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34 AG11:AJ34">
    <cfRule type="expression" dxfId="59" priority="3">
      <formula>$AQ11=2</formula>
    </cfRule>
  </conditionalFormatting>
  <conditionalFormatting sqref="Y11:AF34">
    <cfRule type="expression" dxfId="58" priority="2">
      <formula>$AQ11=3</formula>
    </cfRule>
  </conditionalFormatting>
  <conditionalFormatting sqref="AC11:AJ34">
    <cfRule type="expression" dxfId="57" priority="1">
      <formula>$AQ11=1</formula>
    </cfRule>
  </conditionalFormatting>
  <dataValidations count="2">
    <dataValidation type="list" allowBlank="1" showInputMessage="1" showErrorMessage="1" sqref="N11:O34" xr:uid="{FA16E3FF-1079-40EE-A009-6F418F770B79}">
      <formula1>INDIRECT(L11)</formula1>
    </dataValidation>
    <dataValidation type="list" allowBlank="1" showInputMessage="1" showErrorMessage="1" sqref="Y11:AB34" xr:uid="{B63B18AC-1428-4740-8619-C2C2152CBFD8}">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5C80C-4E62-41BD-8327-ACDE412D4BFB}">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29" t="s">
        <v>362</v>
      </c>
      <c r="AV1" s="830" t="s">
        <v>363</v>
      </c>
      <c r="AW1" s="830"/>
      <c r="AX1" s="830"/>
      <c r="AY1" s="824" t="s">
        <v>364</v>
      </c>
      <c r="AZ1" s="824"/>
      <c r="BA1" s="824"/>
      <c r="BB1" s="824"/>
      <c r="BC1" s="824"/>
      <c r="BD1" s="824"/>
      <c r="BE1" s="824"/>
      <c r="BF1" s="824"/>
      <c r="BG1" s="824"/>
      <c r="BH1" s="824"/>
      <c r="BI1" s="824"/>
      <c r="BJ1" s="824"/>
      <c r="BK1" s="824" t="s">
        <v>365</v>
      </c>
      <c r="BL1" s="824"/>
      <c r="BM1" s="824"/>
      <c r="BN1" s="824"/>
      <c r="BO1" s="824"/>
      <c r="BP1" s="824"/>
      <c r="BQ1" s="824"/>
      <c r="BR1" s="824"/>
      <c r="BS1" s="824"/>
      <c r="BT1" s="824"/>
      <c r="BU1" s="824"/>
      <c r="BV1" s="824"/>
      <c r="BW1" s="826"/>
      <c r="BX1" s="826"/>
      <c r="BY1" s="826"/>
      <c r="BZ1" s="826"/>
      <c r="CA1" s="826"/>
      <c r="CB1" s="826"/>
      <c r="CC1" s="826"/>
      <c r="CD1" s="826"/>
      <c r="CE1" s="826"/>
      <c r="CF1" s="826"/>
      <c r="CG1" s="826"/>
      <c r="CH1" s="826"/>
    </row>
    <row r="2" spans="2:86" ht="8.25" customHeight="1" x14ac:dyDescent="0.15">
      <c r="AU2" s="829"/>
      <c r="AV2" s="830" t="s">
        <v>366</v>
      </c>
      <c r="AW2" s="831" t="s">
        <v>367</v>
      </c>
      <c r="AX2" s="831" t="s">
        <v>368</v>
      </c>
      <c r="AY2" s="824" t="s">
        <v>369</v>
      </c>
      <c r="AZ2" s="824"/>
      <c r="BA2" s="824"/>
      <c r="BB2" s="824"/>
      <c r="BC2" s="824"/>
      <c r="BD2" s="824"/>
      <c r="BE2" s="824"/>
      <c r="BF2" s="824"/>
      <c r="BG2" s="824"/>
      <c r="BH2" s="824"/>
      <c r="BI2" s="824"/>
      <c r="BJ2" s="824"/>
      <c r="BK2" s="824" t="s">
        <v>370</v>
      </c>
      <c r="BL2" s="824"/>
      <c r="BM2" s="824"/>
      <c r="BN2" s="824"/>
      <c r="BO2" s="824" t="s">
        <v>371</v>
      </c>
      <c r="BP2" s="824"/>
      <c r="BQ2" s="824"/>
      <c r="BR2" s="824"/>
      <c r="BS2" s="824"/>
      <c r="BT2" s="824"/>
      <c r="BU2" s="824"/>
      <c r="BV2" s="824"/>
      <c r="BW2" s="825"/>
      <c r="BX2" s="825"/>
      <c r="BY2" s="825"/>
      <c r="BZ2" s="825"/>
      <c r="CA2" s="826"/>
      <c r="CB2" s="826"/>
      <c r="CC2" s="826"/>
      <c r="CD2" s="826"/>
      <c r="CE2" s="826"/>
      <c r="CF2" s="826"/>
      <c r="CG2" s="826"/>
      <c r="CH2" s="826"/>
    </row>
    <row r="3" spans="2:86" ht="24.95" customHeight="1" x14ac:dyDescent="0.15">
      <c r="B3" s="560" t="s">
        <v>372</v>
      </c>
      <c r="C3" s="827"/>
      <c r="D3" s="827"/>
      <c r="E3" s="828"/>
      <c r="F3" s="828"/>
      <c r="G3" s="828"/>
      <c r="H3" s="828"/>
      <c r="I3" s="828"/>
      <c r="J3" s="828"/>
      <c r="K3" s="827"/>
      <c r="L3" s="827"/>
      <c r="M3" s="827"/>
      <c r="N3" s="827"/>
      <c r="O3" s="827"/>
      <c r="P3" s="827"/>
      <c r="Q3" s="827"/>
      <c r="R3" s="827"/>
      <c r="S3" s="827"/>
      <c r="T3" s="827"/>
      <c r="U3" s="827"/>
      <c r="V3" s="827"/>
      <c r="W3" s="827"/>
      <c r="X3" s="827"/>
      <c r="Y3" s="827"/>
      <c r="Z3" s="827"/>
      <c r="AA3" s="827"/>
      <c r="AB3" s="827"/>
      <c r="AC3" s="827"/>
      <c r="AD3" s="827"/>
      <c r="AE3" s="827"/>
      <c r="AF3" s="827"/>
      <c r="AG3" s="827"/>
      <c r="AH3" s="827"/>
      <c r="AI3" s="827"/>
      <c r="AJ3" s="827"/>
      <c r="AK3" s="827"/>
      <c r="AL3" s="827"/>
      <c r="AM3" s="827"/>
      <c r="AN3" s="827"/>
      <c r="AO3" s="827"/>
      <c r="AU3" s="829"/>
      <c r="AV3" s="830"/>
      <c r="AW3" s="831"/>
      <c r="AX3" s="831"/>
      <c r="AY3" s="824" t="s">
        <v>373</v>
      </c>
      <c r="AZ3" s="824"/>
      <c r="BA3" s="824"/>
      <c r="BB3" s="824"/>
      <c r="BC3" s="824" t="s">
        <v>374</v>
      </c>
      <c r="BD3" s="824"/>
      <c r="BE3" s="824"/>
      <c r="BF3" s="824"/>
      <c r="BG3" s="824" t="s">
        <v>375</v>
      </c>
      <c r="BH3" s="824"/>
      <c r="BI3" s="824"/>
      <c r="BJ3" s="824"/>
      <c r="BK3" s="824" t="s">
        <v>376</v>
      </c>
      <c r="BL3" s="824"/>
      <c r="BM3" s="824"/>
      <c r="BN3" s="824"/>
      <c r="BO3" s="824" t="s">
        <v>374</v>
      </c>
      <c r="BP3" s="824"/>
      <c r="BQ3" s="824"/>
      <c r="BR3" s="824"/>
      <c r="BS3" s="824" t="s">
        <v>375</v>
      </c>
      <c r="BT3" s="824"/>
      <c r="BU3" s="824"/>
      <c r="BV3" s="824"/>
      <c r="BW3" s="826"/>
      <c r="BX3" s="826"/>
      <c r="BY3" s="826"/>
      <c r="BZ3" s="826"/>
      <c r="CA3" s="826"/>
      <c r="CB3" s="826"/>
      <c r="CC3" s="826"/>
      <c r="CD3" s="826"/>
      <c r="CE3" s="826"/>
      <c r="CF3" s="826"/>
      <c r="CG3" s="826"/>
      <c r="CH3" s="826"/>
    </row>
    <row r="4" spans="2:86" ht="18" customHeight="1" x14ac:dyDescent="0.15">
      <c r="B4" s="373" t="s">
        <v>345</v>
      </c>
      <c r="C4" s="373"/>
      <c r="D4" s="373"/>
      <c r="E4" s="843" t="s">
        <v>106</v>
      </c>
      <c r="F4" s="844"/>
      <c r="G4" s="844"/>
      <c r="H4" s="844"/>
      <c r="I4" s="844"/>
      <c r="J4" s="845"/>
      <c r="K4" s="477" t="s">
        <v>346</v>
      </c>
      <c r="L4" s="477"/>
      <c r="M4" s="477"/>
      <c r="N4" s="841" t="s">
        <v>108</v>
      </c>
      <c r="O4" s="841"/>
      <c r="P4" s="841"/>
      <c r="Q4" s="841"/>
      <c r="R4" s="841"/>
      <c r="S4" s="841"/>
      <c r="T4" s="479" t="s">
        <v>377</v>
      </c>
      <c r="U4" s="480"/>
      <c r="V4" s="480"/>
      <c r="W4" s="480"/>
      <c r="X4" s="481"/>
      <c r="Y4" s="846" t="s">
        <v>74</v>
      </c>
      <c r="Z4" s="846"/>
      <c r="AA4" s="846"/>
      <c r="AB4" s="846"/>
      <c r="AC4" s="846"/>
      <c r="AD4" s="846"/>
      <c r="AE4" s="846"/>
      <c r="AF4" s="846"/>
      <c r="AG4" s="479" t="s">
        <v>10</v>
      </c>
      <c r="AH4" s="480"/>
      <c r="AI4" s="480"/>
      <c r="AJ4" s="481"/>
      <c r="AK4" s="832">
        <v>45638</v>
      </c>
      <c r="AL4" s="833"/>
      <c r="AM4" s="833"/>
      <c r="AN4" s="833"/>
      <c r="AO4" s="834"/>
      <c r="AU4" s="829"/>
      <c r="AV4" s="830"/>
      <c r="AW4" s="831"/>
      <c r="AX4" s="831"/>
      <c r="AY4" s="38" t="s">
        <v>378</v>
      </c>
      <c r="AZ4" s="38" t="s">
        <v>379</v>
      </c>
      <c r="BA4" s="38" t="s">
        <v>380</v>
      </c>
      <c r="BB4" s="38" t="s">
        <v>381</v>
      </c>
      <c r="BC4" s="38" t="s">
        <v>378</v>
      </c>
      <c r="BD4" s="38" t="s">
        <v>379</v>
      </c>
      <c r="BE4" s="38" t="s">
        <v>380</v>
      </c>
      <c r="BF4" s="38" t="s">
        <v>381</v>
      </c>
      <c r="BG4" s="38" t="s">
        <v>378</v>
      </c>
      <c r="BH4" s="38" t="s">
        <v>379</v>
      </c>
      <c r="BI4" s="38" t="s">
        <v>380</v>
      </c>
      <c r="BJ4" s="38" t="s">
        <v>381</v>
      </c>
      <c r="BK4" s="38" t="s">
        <v>378</v>
      </c>
      <c r="BL4" s="38" t="s">
        <v>379</v>
      </c>
      <c r="BM4" s="38" t="s">
        <v>380</v>
      </c>
      <c r="BN4" s="38" t="s">
        <v>381</v>
      </c>
      <c r="BO4" s="38" t="s">
        <v>378</v>
      </c>
      <c r="BP4" s="38" t="s">
        <v>379</v>
      </c>
      <c r="BQ4" s="38" t="s">
        <v>380</v>
      </c>
      <c r="BR4" s="38" t="s">
        <v>381</v>
      </c>
      <c r="BS4" s="38" t="s">
        <v>378</v>
      </c>
      <c r="BT4" s="38" t="s">
        <v>379</v>
      </c>
      <c r="BU4" s="38" t="s">
        <v>380</v>
      </c>
      <c r="BV4" s="38" t="s">
        <v>381</v>
      </c>
      <c r="BW4" s="39"/>
      <c r="BX4" s="39"/>
      <c r="BY4" s="39"/>
      <c r="BZ4" s="39"/>
      <c r="CA4" s="39"/>
      <c r="CB4" s="39"/>
      <c r="CC4" s="39"/>
      <c r="CD4" s="39"/>
      <c r="CE4" s="39"/>
      <c r="CF4" s="39"/>
      <c r="CG4" s="39"/>
      <c r="CH4" s="39"/>
    </row>
    <row r="5" spans="2:86" ht="18" customHeight="1" x14ac:dyDescent="0.15">
      <c r="B5" s="390" t="s">
        <v>348</v>
      </c>
      <c r="C5" s="390"/>
      <c r="D5" s="390"/>
      <c r="E5" s="838" t="s">
        <v>107</v>
      </c>
      <c r="F5" s="839"/>
      <c r="G5" s="839"/>
      <c r="H5" s="839"/>
      <c r="I5" s="839"/>
      <c r="J5" s="840"/>
      <c r="K5" s="509" t="s">
        <v>349</v>
      </c>
      <c r="L5" s="509"/>
      <c r="M5" s="509"/>
      <c r="N5" s="841" t="s">
        <v>109</v>
      </c>
      <c r="O5" s="841"/>
      <c r="P5" s="841"/>
      <c r="Q5" s="841"/>
      <c r="R5" s="841"/>
      <c r="S5" s="841"/>
      <c r="T5" s="482"/>
      <c r="U5" s="483"/>
      <c r="V5" s="483"/>
      <c r="W5" s="483"/>
      <c r="X5" s="484"/>
      <c r="Y5" s="842" t="s">
        <v>75</v>
      </c>
      <c r="Z5" s="842"/>
      <c r="AA5" s="842"/>
      <c r="AB5" s="842"/>
      <c r="AC5" s="842"/>
      <c r="AD5" s="842"/>
      <c r="AE5" s="842"/>
      <c r="AF5" s="842"/>
      <c r="AG5" s="612"/>
      <c r="AH5" s="623"/>
      <c r="AI5" s="623"/>
      <c r="AJ5" s="613"/>
      <c r="AK5" s="835"/>
      <c r="AL5" s="836"/>
      <c r="AM5" s="836"/>
      <c r="AN5" s="836"/>
      <c r="AO5" s="837"/>
      <c r="AU5" s="829"/>
      <c r="AV5" s="42" t="str">
        <f>N7</f>
        <v>S003</v>
      </c>
      <c r="AW5" s="43">
        <f>R7</f>
        <v>3.7</v>
      </c>
      <c r="AX5" s="44" t="str">
        <f>AM35</f>
        <v>Ⅱ</v>
      </c>
      <c r="AY5" s="44">
        <f>Y37</f>
        <v>0</v>
      </c>
      <c r="AZ5" s="44">
        <f t="shared" ref="AZ5:BJ5" si="0">Z37</f>
        <v>0</v>
      </c>
      <c r="BA5" s="44">
        <f t="shared" si="0"/>
        <v>0</v>
      </c>
      <c r="BB5" s="44">
        <f>AB37</f>
        <v>0</v>
      </c>
      <c r="BC5" s="44">
        <f t="shared" si="0"/>
        <v>0</v>
      </c>
      <c r="BD5" s="44">
        <f>AD37</f>
        <v>0</v>
      </c>
      <c r="BE5" s="44">
        <f>AE37</f>
        <v>0</v>
      </c>
      <c r="BF5" s="44">
        <f t="shared" si="0"/>
        <v>1</v>
      </c>
      <c r="BG5" s="44">
        <f t="shared" si="0"/>
        <v>0</v>
      </c>
      <c r="BH5" s="44">
        <f t="shared" si="0"/>
        <v>0</v>
      </c>
      <c r="BI5" s="44">
        <f>AI37</f>
        <v>1</v>
      </c>
      <c r="BJ5" s="44">
        <f t="shared" si="0"/>
        <v>3</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0.18</v>
      </c>
      <c r="BS5" s="44">
        <f>AG35</f>
        <v>0</v>
      </c>
      <c r="BT5" s="44">
        <f>AH35</f>
        <v>0</v>
      </c>
      <c r="BU5" s="44">
        <f>AI35</f>
        <v>3.33</v>
      </c>
      <c r="BV5" s="44">
        <f>AJ35</f>
        <v>15.58</v>
      </c>
      <c r="BW5" s="46"/>
      <c r="BX5" s="47"/>
      <c r="BY5" s="47"/>
      <c r="BZ5" s="47"/>
      <c r="CA5" s="48"/>
      <c r="CB5" s="48"/>
      <c r="CC5" s="48"/>
      <c r="CD5" s="48"/>
      <c r="CE5" s="48"/>
      <c r="CF5" s="48"/>
      <c r="CG5" s="48"/>
      <c r="CH5" s="48"/>
    </row>
    <row r="6" spans="2:86" ht="12" customHeight="1" x14ac:dyDescent="0.15">
      <c r="B6" s="847" t="s">
        <v>382</v>
      </c>
      <c r="C6" s="849"/>
      <c r="D6" s="850"/>
      <c r="E6" s="851"/>
      <c r="F6" s="851"/>
      <c r="G6" s="851"/>
      <c r="H6" s="851"/>
      <c r="I6" s="851"/>
      <c r="J6" s="852"/>
      <c r="K6" s="857" t="s">
        <v>383</v>
      </c>
      <c r="L6" s="858"/>
      <c r="M6" s="858"/>
      <c r="N6" s="858"/>
      <c r="O6" s="858"/>
      <c r="P6" s="858"/>
      <c r="Q6" s="858"/>
      <c r="R6" s="858"/>
      <c r="S6" s="858"/>
      <c r="T6" s="858"/>
      <c r="U6" s="858"/>
      <c r="V6" s="858"/>
      <c r="W6" s="858"/>
      <c r="X6" s="858"/>
      <c r="Y6" s="858"/>
      <c r="Z6" s="858"/>
      <c r="AA6" s="858"/>
      <c r="AB6" s="858"/>
      <c r="AC6" s="858"/>
      <c r="AD6" s="858"/>
      <c r="AE6" s="858"/>
      <c r="AF6" s="858"/>
      <c r="AG6" s="858"/>
      <c r="AH6" s="858"/>
      <c r="AI6" s="858"/>
      <c r="AJ6" s="858"/>
      <c r="AK6" s="858"/>
      <c r="AL6" s="858"/>
      <c r="AM6" s="858"/>
      <c r="AN6" s="858"/>
      <c r="AO6" s="859"/>
      <c r="AP6" s="15"/>
    </row>
    <row r="7" spans="2:86" ht="12" customHeight="1" x14ac:dyDescent="0.15">
      <c r="B7" s="848"/>
      <c r="C7" s="853"/>
      <c r="D7" s="851"/>
      <c r="E7" s="851"/>
      <c r="F7" s="851"/>
      <c r="G7" s="851"/>
      <c r="H7" s="851"/>
      <c r="I7" s="851"/>
      <c r="J7" s="852"/>
      <c r="K7" s="860" t="s">
        <v>384</v>
      </c>
      <c r="L7" s="861"/>
      <c r="M7" s="862"/>
      <c r="N7" s="863" t="s">
        <v>70</v>
      </c>
      <c r="O7" s="864"/>
      <c r="P7" s="860" t="s">
        <v>385</v>
      </c>
      <c r="Q7" s="862"/>
      <c r="R7" s="865">
        <v>3.7</v>
      </c>
      <c r="S7" s="866"/>
      <c r="T7" s="867"/>
      <c r="U7" s="868" t="s">
        <v>386</v>
      </c>
      <c r="V7" s="869"/>
      <c r="W7" s="868" t="s">
        <v>387</v>
      </c>
      <c r="X7" s="869"/>
      <c r="Y7" s="862" t="s">
        <v>388</v>
      </c>
      <c r="Z7" s="874"/>
      <c r="AA7" s="874"/>
      <c r="AB7" s="874"/>
      <c r="AC7" s="868" t="s">
        <v>389</v>
      </c>
      <c r="AD7" s="875"/>
      <c r="AE7" s="875"/>
      <c r="AF7" s="875"/>
      <c r="AG7" s="875"/>
      <c r="AH7" s="875"/>
      <c r="AI7" s="875"/>
      <c r="AJ7" s="869"/>
      <c r="AK7" s="868" t="s">
        <v>390</v>
      </c>
      <c r="AL7" s="875"/>
      <c r="AM7" s="875"/>
      <c r="AN7" s="877"/>
      <c r="AO7" s="878"/>
      <c r="AP7" s="15"/>
      <c r="AW7" s="50"/>
    </row>
    <row r="8" spans="2:86" ht="12" customHeight="1" x14ac:dyDescent="0.15">
      <c r="B8" s="848"/>
      <c r="C8" s="853"/>
      <c r="D8" s="851"/>
      <c r="E8" s="851"/>
      <c r="F8" s="851"/>
      <c r="G8" s="851"/>
      <c r="H8" s="851"/>
      <c r="I8" s="851"/>
      <c r="J8" s="852"/>
      <c r="K8" s="874" t="s">
        <v>18</v>
      </c>
      <c r="L8" s="874" t="s">
        <v>9</v>
      </c>
      <c r="M8" s="874"/>
      <c r="N8" s="874" t="s">
        <v>8</v>
      </c>
      <c r="O8" s="874"/>
      <c r="P8" s="874" t="s">
        <v>391</v>
      </c>
      <c r="Q8" s="874"/>
      <c r="R8" s="874" t="s">
        <v>392</v>
      </c>
      <c r="S8" s="874"/>
      <c r="T8" s="874"/>
      <c r="U8" s="870"/>
      <c r="V8" s="871"/>
      <c r="W8" s="870"/>
      <c r="X8" s="871"/>
      <c r="Y8" s="862"/>
      <c r="Z8" s="874"/>
      <c r="AA8" s="874"/>
      <c r="AB8" s="874"/>
      <c r="AC8" s="872"/>
      <c r="AD8" s="876"/>
      <c r="AE8" s="876"/>
      <c r="AF8" s="876"/>
      <c r="AG8" s="876"/>
      <c r="AH8" s="876"/>
      <c r="AI8" s="876"/>
      <c r="AJ8" s="873"/>
      <c r="AK8" s="870"/>
      <c r="AL8" s="879"/>
      <c r="AM8" s="879"/>
      <c r="AN8" s="880"/>
      <c r="AO8" s="881"/>
      <c r="AP8" s="15"/>
    </row>
    <row r="9" spans="2:86" ht="12" customHeight="1" x14ac:dyDescent="0.15">
      <c r="B9" s="848"/>
      <c r="C9" s="853"/>
      <c r="D9" s="851"/>
      <c r="E9" s="851"/>
      <c r="F9" s="851"/>
      <c r="G9" s="851"/>
      <c r="H9" s="851"/>
      <c r="I9" s="851"/>
      <c r="J9" s="852"/>
      <c r="K9" s="874"/>
      <c r="L9" s="874"/>
      <c r="M9" s="874"/>
      <c r="N9" s="874"/>
      <c r="O9" s="874"/>
      <c r="P9" s="874"/>
      <c r="Q9" s="874"/>
      <c r="R9" s="874"/>
      <c r="S9" s="874"/>
      <c r="T9" s="874"/>
      <c r="U9" s="870"/>
      <c r="V9" s="871"/>
      <c r="W9" s="870"/>
      <c r="X9" s="871"/>
      <c r="Y9" s="862" t="s">
        <v>393</v>
      </c>
      <c r="Z9" s="874"/>
      <c r="AA9" s="874"/>
      <c r="AB9" s="874"/>
      <c r="AC9" s="874" t="s">
        <v>394</v>
      </c>
      <c r="AD9" s="874"/>
      <c r="AE9" s="874"/>
      <c r="AF9" s="874"/>
      <c r="AG9" s="874" t="s">
        <v>395</v>
      </c>
      <c r="AH9" s="874"/>
      <c r="AI9" s="874"/>
      <c r="AJ9" s="874"/>
      <c r="AK9" s="870"/>
      <c r="AL9" s="879"/>
      <c r="AM9" s="879"/>
      <c r="AN9" s="880"/>
      <c r="AO9" s="881"/>
      <c r="AP9" s="15"/>
    </row>
    <row r="10" spans="2:86" ht="12" customHeight="1" x14ac:dyDescent="0.15">
      <c r="B10" s="848"/>
      <c r="C10" s="853"/>
      <c r="D10" s="851"/>
      <c r="E10" s="851"/>
      <c r="F10" s="851"/>
      <c r="G10" s="851"/>
      <c r="H10" s="851"/>
      <c r="I10" s="851"/>
      <c r="J10" s="852"/>
      <c r="K10" s="874"/>
      <c r="L10" s="874"/>
      <c r="M10" s="874"/>
      <c r="N10" s="874"/>
      <c r="O10" s="874"/>
      <c r="P10" s="874"/>
      <c r="Q10" s="874"/>
      <c r="R10" s="874"/>
      <c r="S10" s="874"/>
      <c r="T10" s="874"/>
      <c r="U10" s="872"/>
      <c r="V10" s="873"/>
      <c r="W10" s="872"/>
      <c r="X10" s="873"/>
      <c r="Y10" s="51" t="s">
        <v>396</v>
      </c>
      <c r="Z10" s="52" t="s">
        <v>397</v>
      </c>
      <c r="AA10" s="52" t="s">
        <v>398</v>
      </c>
      <c r="AB10" s="52" t="s">
        <v>399</v>
      </c>
      <c r="AC10" s="52" t="s">
        <v>396</v>
      </c>
      <c r="AD10" s="52" t="s">
        <v>397</v>
      </c>
      <c r="AE10" s="52" t="s">
        <v>398</v>
      </c>
      <c r="AF10" s="52" t="s">
        <v>399</v>
      </c>
      <c r="AG10" s="52" t="s">
        <v>396</v>
      </c>
      <c r="AH10" s="52" t="s">
        <v>397</v>
      </c>
      <c r="AI10" s="52" t="s">
        <v>398</v>
      </c>
      <c r="AJ10" s="52" t="s">
        <v>399</v>
      </c>
      <c r="AK10" s="872"/>
      <c r="AL10" s="876"/>
      <c r="AM10" s="876"/>
      <c r="AN10" s="882"/>
      <c r="AO10" s="883"/>
      <c r="AP10" s="15"/>
    </row>
    <row r="11" spans="2:86" ht="12" customHeight="1" x14ac:dyDescent="0.15">
      <c r="B11" s="848"/>
      <c r="C11" s="853"/>
      <c r="D11" s="851"/>
      <c r="E11" s="851"/>
      <c r="F11" s="851"/>
      <c r="G11" s="851"/>
      <c r="H11" s="851"/>
      <c r="I11" s="851"/>
      <c r="J11" s="852"/>
      <c r="K11" s="53">
        <v>1</v>
      </c>
      <c r="L11" s="884" t="s">
        <v>57</v>
      </c>
      <c r="M11" s="886"/>
      <c r="N11" s="884" t="s">
        <v>126</v>
      </c>
      <c r="O11" s="886"/>
      <c r="P11" s="884" t="s">
        <v>49</v>
      </c>
      <c r="Q11" s="886"/>
      <c r="R11" s="593" t="s">
        <v>49</v>
      </c>
      <c r="S11" s="593"/>
      <c r="T11" s="593"/>
      <c r="U11" s="884" t="s">
        <v>56</v>
      </c>
      <c r="V11" s="886"/>
      <c r="W11" s="884"/>
      <c r="X11" s="886"/>
      <c r="Y11" s="54"/>
      <c r="Z11" s="55"/>
      <c r="AA11" s="55"/>
      <c r="AB11" s="55"/>
      <c r="AC11" s="56"/>
      <c r="AD11" s="56"/>
      <c r="AE11" s="56"/>
      <c r="AF11" s="56"/>
      <c r="AG11" s="56"/>
      <c r="AH11" s="56"/>
      <c r="AI11" s="56"/>
      <c r="AJ11" s="56">
        <v>1.08</v>
      </c>
      <c r="AK11" s="884"/>
      <c r="AL11" s="885"/>
      <c r="AM11" s="885"/>
      <c r="AN11" s="885"/>
      <c r="AO11" s="886"/>
      <c r="AP11" s="15"/>
      <c r="AQ11" s="57">
        <f>IF(P11="材質劣化",2,IF(P11="漏水",3,1))</f>
        <v>3</v>
      </c>
    </row>
    <row r="12" spans="2:86" ht="12" customHeight="1" x14ac:dyDescent="0.15">
      <c r="B12" s="848"/>
      <c r="C12" s="853"/>
      <c r="D12" s="851"/>
      <c r="E12" s="851"/>
      <c r="F12" s="851"/>
      <c r="G12" s="851"/>
      <c r="H12" s="851"/>
      <c r="I12" s="851"/>
      <c r="J12" s="852"/>
      <c r="K12" s="53">
        <v>2</v>
      </c>
      <c r="L12" s="884" t="s">
        <v>57</v>
      </c>
      <c r="M12" s="886"/>
      <c r="N12" s="884" t="s">
        <v>123</v>
      </c>
      <c r="O12" s="886"/>
      <c r="P12" s="884" t="s">
        <v>54</v>
      </c>
      <c r="Q12" s="886"/>
      <c r="R12" s="593" t="s">
        <v>47</v>
      </c>
      <c r="S12" s="593"/>
      <c r="T12" s="593"/>
      <c r="U12" s="884" t="s">
        <v>56</v>
      </c>
      <c r="V12" s="886"/>
      <c r="W12" s="884"/>
      <c r="X12" s="886"/>
      <c r="Y12" s="54"/>
      <c r="Z12" s="55"/>
      <c r="AA12" s="55"/>
      <c r="AB12" s="55"/>
      <c r="AC12" s="56"/>
      <c r="AD12" s="56"/>
      <c r="AE12" s="56"/>
      <c r="AF12" s="56">
        <v>0.18</v>
      </c>
      <c r="AG12" s="56"/>
      <c r="AH12" s="56"/>
      <c r="AI12" s="56"/>
      <c r="AJ12" s="56"/>
      <c r="AK12" s="884"/>
      <c r="AL12" s="885"/>
      <c r="AM12" s="885"/>
      <c r="AN12" s="885"/>
      <c r="AO12" s="886"/>
      <c r="AP12" s="15"/>
      <c r="AQ12" s="57">
        <f>IF(P12="材質劣化",2,IF(P12="漏水",3,1))</f>
        <v>2</v>
      </c>
    </row>
    <row r="13" spans="2:86" ht="12" customHeight="1" x14ac:dyDescent="0.15">
      <c r="B13" s="848"/>
      <c r="C13" s="853"/>
      <c r="D13" s="851"/>
      <c r="E13" s="851"/>
      <c r="F13" s="851"/>
      <c r="G13" s="851"/>
      <c r="H13" s="851"/>
      <c r="I13" s="851"/>
      <c r="J13" s="852"/>
      <c r="K13" s="53">
        <v>3</v>
      </c>
      <c r="L13" s="884" t="s">
        <v>57</v>
      </c>
      <c r="M13" s="886"/>
      <c r="N13" s="884" t="s">
        <v>62</v>
      </c>
      <c r="O13" s="886"/>
      <c r="P13" s="884" t="s">
        <v>49</v>
      </c>
      <c r="Q13" s="886"/>
      <c r="R13" s="338" t="s">
        <v>49</v>
      </c>
      <c r="S13" s="607"/>
      <c r="T13" s="339"/>
      <c r="U13" s="884" t="s">
        <v>56</v>
      </c>
      <c r="V13" s="886"/>
      <c r="W13" s="884"/>
      <c r="X13" s="886"/>
      <c r="Y13" s="54"/>
      <c r="Z13" s="55"/>
      <c r="AA13" s="55"/>
      <c r="AB13" s="55"/>
      <c r="AC13" s="56"/>
      <c r="AD13" s="56"/>
      <c r="AE13" s="56"/>
      <c r="AF13" s="56"/>
      <c r="AG13" s="56"/>
      <c r="AH13" s="56"/>
      <c r="AI13" s="56"/>
      <c r="AJ13" s="56">
        <v>1.4</v>
      </c>
      <c r="AK13" s="884"/>
      <c r="AL13" s="885"/>
      <c r="AM13" s="885"/>
      <c r="AN13" s="885"/>
      <c r="AO13" s="886"/>
      <c r="AP13" s="15"/>
      <c r="AQ13" s="57">
        <f t="shared" ref="AQ13:AQ34" si="2">IF(P13="材質劣化",2,IF(P13="漏水",3,1))</f>
        <v>3</v>
      </c>
    </row>
    <row r="14" spans="2:86" ht="12" customHeight="1" x14ac:dyDescent="0.15">
      <c r="B14" s="848"/>
      <c r="C14" s="853"/>
      <c r="D14" s="851"/>
      <c r="E14" s="851"/>
      <c r="F14" s="851"/>
      <c r="G14" s="851"/>
      <c r="H14" s="851"/>
      <c r="I14" s="851"/>
      <c r="J14" s="852"/>
      <c r="K14" s="53">
        <v>4</v>
      </c>
      <c r="L14" s="884" t="s">
        <v>57</v>
      </c>
      <c r="M14" s="886"/>
      <c r="N14" s="884" t="s">
        <v>62</v>
      </c>
      <c r="O14" s="886"/>
      <c r="P14" s="884" t="s">
        <v>54</v>
      </c>
      <c r="Q14" s="886"/>
      <c r="R14" s="338" t="s">
        <v>51</v>
      </c>
      <c r="S14" s="607"/>
      <c r="T14" s="339"/>
      <c r="U14" s="884" t="s">
        <v>61</v>
      </c>
      <c r="V14" s="886"/>
      <c r="W14" s="884"/>
      <c r="X14" s="886"/>
      <c r="Y14" s="54"/>
      <c r="Z14" s="55"/>
      <c r="AA14" s="55"/>
      <c r="AB14" s="55"/>
      <c r="AC14" s="56"/>
      <c r="AD14" s="56"/>
      <c r="AE14" s="56"/>
      <c r="AF14" s="56"/>
      <c r="AG14" s="56"/>
      <c r="AH14" s="56"/>
      <c r="AI14" s="56"/>
      <c r="AJ14" s="56"/>
      <c r="AK14" s="884" t="s">
        <v>112</v>
      </c>
      <c r="AL14" s="885"/>
      <c r="AM14" s="885"/>
      <c r="AN14" s="885"/>
      <c r="AO14" s="886"/>
      <c r="AP14" s="15"/>
      <c r="AQ14" s="57">
        <f t="shared" si="2"/>
        <v>2</v>
      </c>
    </row>
    <row r="15" spans="2:86" ht="12" customHeight="1" x14ac:dyDescent="0.15">
      <c r="B15" s="848"/>
      <c r="C15" s="853"/>
      <c r="D15" s="851"/>
      <c r="E15" s="851"/>
      <c r="F15" s="851"/>
      <c r="G15" s="851"/>
      <c r="H15" s="851"/>
      <c r="I15" s="851"/>
      <c r="J15" s="852"/>
      <c r="K15" s="53">
        <v>5</v>
      </c>
      <c r="L15" s="884" t="s">
        <v>57</v>
      </c>
      <c r="M15" s="886"/>
      <c r="N15" s="884" t="s">
        <v>93</v>
      </c>
      <c r="O15" s="886"/>
      <c r="P15" s="884" t="s">
        <v>49</v>
      </c>
      <c r="Q15" s="886"/>
      <c r="R15" s="338" t="s">
        <v>51</v>
      </c>
      <c r="S15" s="607"/>
      <c r="T15" s="339"/>
      <c r="U15" s="884" t="s">
        <v>61</v>
      </c>
      <c r="V15" s="886"/>
      <c r="W15" s="884"/>
      <c r="X15" s="886"/>
      <c r="Y15" s="54"/>
      <c r="Z15" s="55"/>
      <c r="AA15" s="55"/>
      <c r="AB15" s="55"/>
      <c r="AC15" s="56"/>
      <c r="AD15" s="56"/>
      <c r="AE15" s="56"/>
      <c r="AF15" s="56"/>
      <c r="AG15" s="56"/>
      <c r="AH15" s="56"/>
      <c r="AI15" s="56"/>
      <c r="AJ15" s="56"/>
      <c r="AK15" s="884" t="s">
        <v>115</v>
      </c>
      <c r="AL15" s="885"/>
      <c r="AM15" s="885"/>
      <c r="AN15" s="885"/>
      <c r="AO15" s="886"/>
      <c r="AP15" s="15"/>
      <c r="AQ15" s="57">
        <f t="shared" si="2"/>
        <v>3</v>
      </c>
    </row>
    <row r="16" spans="2:86" ht="12" customHeight="1" x14ac:dyDescent="0.15">
      <c r="B16" s="848"/>
      <c r="C16" s="853"/>
      <c r="D16" s="851"/>
      <c r="E16" s="851"/>
      <c r="F16" s="851"/>
      <c r="G16" s="851"/>
      <c r="H16" s="851"/>
      <c r="I16" s="851"/>
      <c r="J16" s="852"/>
      <c r="K16" s="53">
        <v>6</v>
      </c>
      <c r="L16" s="884" t="s">
        <v>57</v>
      </c>
      <c r="M16" s="886"/>
      <c r="N16" s="884" t="s">
        <v>59</v>
      </c>
      <c r="O16" s="886"/>
      <c r="P16" s="884" t="s">
        <v>49</v>
      </c>
      <c r="Q16" s="886"/>
      <c r="R16" s="338" t="s">
        <v>49</v>
      </c>
      <c r="S16" s="607"/>
      <c r="T16" s="339"/>
      <c r="U16" s="884" t="s">
        <v>110</v>
      </c>
      <c r="V16" s="886"/>
      <c r="W16" s="884"/>
      <c r="X16" s="886"/>
      <c r="Y16" s="54"/>
      <c r="Z16" s="55"/>
      <c r="AA16" s="55"/>
      <c r="AB16" s="55"/>
      <c r="AC16" s="56"/>
      <c r="AD16" s="56"/>
      <c r="AE16" s="56"/>
      <c r="AF16" s="56"/>
      <c r="AG16" s="56"/>
      <c r="AH16" s="56"/>
      <c r="AI16" s="56">
        <v>3.33</v>
      </c>
      <c r="AJ16" s="56"/>
      <c r="AK16" s="884"/>
      <c r="AL16" s="885"/>
      <c r="AM16" s="885"/>
      <c r="AN16" s="885"/>
      <c r="AO16" s="886"/>
      <c r="AP16" s="15"/>
      <c r="AQ16" s="57">
        <f t="shared" si="2"/>
        <v>3</v>
      </c>
    </row>
    <row r="17" spans="2:46" ht="12" customHeight="1" x14ac:dyDescent="0.15">
      <c r="B17" s="848"/>
      <c r="C17" s="853"/>
      <c r="D17" s="851"/>
      <c r="E17" s="851"/>
      <c r="F17" s="851"/>
      <c r="G17" s="851"/>
      <c r="H17" s="851"/>
      <c r="I17" s="851"/>
      <c r="J17" s="852"/>
      <c r="K17" s="53">
        <v>7</v>
      </c>
      <c r="L17" s="884" t="s">
        <v>57</v>
      </c>
      <c r="M17" s="886"/>
      <c r="N17" s="884" t="s">
        <v>59</v>
      </c>
      <c r="O17" s="886"/>
      <c r="P17" s="884" t="s">
        <v>49</v>
      </c>
      <c r="Q17" s="886"/>
      <c r="R17" s="338" t="s">
        <v>49</v>
      </c>
      <c r="S17" s="607"/>
      <c r="T17" s="339"/>
      <c r="U17" s="884" t="s">
        <v>110</v>
      </c>
      <c r="V17" s="886"/>
      <c r="W17" s="884"/>
      <c r="X17" s="886"/>
      <c r="Y17" s="54"/>
      <c r="Z17" s="55"/>
      <c r="AA17" s="55"/>
      <c r="AB17" s="55"/>
      <c r="AC17" s="56"/>
      <c r="AD17" s="56"/>
      <c r="AE17" s="56"/>
      <c r="AF17" s="56"/>
      <c r="AG17" s="56"/>
      <c r="AH17" s="56"/>
      <c r="AI17" s="56"/>
      <c r="AJ17" s="56">
        <v>13.1</v>
      </c>
      <c r="AK17" s="884"/>
      <c r="AL17" s="885"/>
      <c r="AM17" s="885"/>
      <c r="AN17" s="885"/>
      <c r="AO17" s="886"/>
      <c r="AP17" s="15"/>
      <c r="AQ17" s="57">
        <f t="shared" si="2"/>
        <v>3</v>
      </c>
    </row>
    <row r="18" spans="2:46" ht="12" customHeight="1" x14ac:dyDescent="0.15">
      <c r="B18" s="848"/>
      <c r="C18" s="853"/>
      <c r="D18" s="851"/>
      <c r="E18" s="851"/>
      <c r="F18" s="851"/>
      <c r="G18" s="851"/>
      <c r="H18" s="851"/>
      <c r="I18" s="851"/>
      <c r="J18" s="852"/>
      <c r="K18" s="53"/>
      <c r="L18" s="884"/>
      <c r="M18" s="886"/>
      <c r="N18" s="884"/>
      <c r="O18" s="886"/>
      <c r="P18" s="884"/>
      <c r="Q18" s="886"/>
      <c r="R18" s="338"/>
      <c r="S18" s="607"/>
      <c r="T18" s="339"/>
      <c r="U18" s="884"/>
      <c r="V18" s="886"/>
      <c r="W18" s="884"/>
      <c r="X18" s="886"/>
      <c r="Y18" s="54"/>
      <c r="Z18" s="55"/>
      <c r="AA18" s="55"/>
      <c r="AB18" s="55"/>
      <c r="AC18" s="56"/>
      <c r="AD18" s="56"/>
      <c r="AE18" s="56"/>
      <c r="AF18" s="56"/>
      <c r="AG18" s="56"/>
      <c r="AH18" s="56"/>
      <c r="AI18" s="56"/>
      <c r="AJ18" s="56"/>
      <c r="AK18" s="884"/>
      <c r="AL18" s="885"/>
      <c r="AM18" s="885"/>
      <c r="AN18" s="885"/>
      <c r="AO18" s="886"/>
      <c r="AP18" s="15"/>
      <c r="AQ18" s="57">
        <f t="shared" si="2"/>
        <v>1</v>
      </c>
    </row>
    <row r="19" spans="2:46" ht="12" customHeight="1" x14ac:dyDescent="0.15">
      <c r="B19" s="848"/>
      <c r="C19" s="853"/>
      <c r="D19" s="851"/>
      <c r="E19" s="851"/>
      <c r="F19" s="851"/>
      <c r="G19" s="851"/>
      <c r="H19" s="851"/>
      <c r="I19" s="851"/>
      <c r="J19" s="852"/>
      <c r="K19" s="53"/>
      <c r="L19" s="884"/>
      <c r="M19" s="886"/>
      <c r="N19" s="884"/>
      <c r="O19" s="886"/>
      <c r="P19" s="884"/>
      <c r="Q19" s="886"/>
      <c r="R19" s="338"/>
      <c r="S19" s="607"/>
      <c r="T19" s="339"/>
      <c r="U19" s="884"/>
      <c r="V19" s="886"/>
      <c r="W19" s="884"/>
      <c r="X19" s="886"/>
      <c r="Y19" s="54"/>
      <c r="Z19" s="55"/>
      <c r="AA19" s="55"/>
      <c r="AB19" s="55"/>
      <c r="AC19" s="56"/>
      <c r="AD19" s="56"/>
      <c r="AE19" s="56"/>
      <c r="AF19" s="56"/>
      <c r="AG19" s="56"/>
      <c r="AH19" s="56"/>
      <c r="AI19" s="56"/>
      <c r="AJ19" s="56"/>
      <c r="AK19" s="884"/>
      <c r="AL19" s="885"/>
      <c r="AM19" s="885"/>
      <c r="AN19" s="885"/>
      <c r="AO19" s="886"/>
      <c r="AP19" s="15"/>
      <c r="AQ19" s="57">
        <f t="shared" si="2"/>
        <v>1</v>
      </c>
    </row>
    <row r="20" spans="2:46" ht="12" customHeight="1" x14ac:dyDescent="0.15">
      <c r="B20" s="848"/>
      <c r="C20" s="853"/>
      <c r="D20" s="851"/>
      <c r="E20" s="851"/>
      <c r="F20" s="851"/>
      <c r="G20" s="851"/>
      <c r="H20" s="851"/>
      <c r="I20" s="851"/>
      <c r="J20" s="852"/>
      <c r="K20" s="53"/>
      <c r="L20" s="884"/>
      <c r="M20" s="886"/>
      <c r="N20" s="884"/>
      <c r="O20" s="886"/>
      <c r="P20" s="884"/>
      <c r="Q20" s="886"/>
      <c r="R20" s="338"/>
      <c r="S20" s="607"/>
      <c r="T20" s="339"/>
      <c r="U20" s="884"/>
      <c r="V20" s="886"/>
      <c r="W20" s="884"/>
      <c r="X20" s="886"/>
      <c r="Y20" s="54"/>
      <c r="Z20" s="55"/>
      <c r="AA20" s="55"/>
      <c r="AB20" s="55"/>
      <c r="AC20" s="56"/>
      <c r="AD20" s="56"/>
      <c r="AE20" s="56"/>
      <c r="AF20" s="56"/>
      <c r="AG20" s="56"/>
      <c r="AH20" s="56"/>
      <c r="AI20" s="56"/>
      <c r="AJ20" s="56"/>
      <c r="AK20" s="884"/>
      <c r="AL20" s="885"/>
      <c r="AM20" s="885"/>
      <c r="AN20" s="885"/>
      <c r="AO20" s="886"/>
      <c r="AP20" s="15"/>
      <c r="AQ20" s="57">
        <f t="shared" si="2"/>
        <v>1</v>
      </c>
    </row>
    <row r="21" spans="2:46" ht="12" customHeight="1" x14ac:dyDescent="0.15">
      <c r="B21" s="848"/>
      <c r="C21" s="853"/>
      <c r="D21" s="851"/>
      <c r="E21" s="851"/>
      <c r="F21" s="851"/>
      <c r="G21" s="851"/>
      <c r="H21" s="851"/>
      <c r="I21" s="851"/>
      <c r="J21" s="852"/>
      <c r="K21" s="53"/>
      <c r="L21" s="884"/>
      <c r="M21" s="886"/>
      <c r="N21" s="884"/>
      <c r="O21" s="886"/>
      <c r="P21" s="884"/>
      <c r="Q21" s="886"/>
      <c r="R21" s="338"/>
      <c r="S21" s="607"/>
      <c r="T21" s="339"/>
      <c r="U21" s="884"/>
      <c r="V21" s="886"/>
      <c r="W21" s="884"/>
      <c r="X21" s="886"/>
      <c r="Y21" s="54"/>
      <c r="Z21" s="55"/>
      <c r="AA21" s="55"/>
      <c r="AB21" s="55"/>
      <c r="AC21" s="56"/>
      <c r="AD21" s="56"/>
      <c r="AE21" s="56"/>
      <c r="AF21" s="56"/>
      <c r="AG21" s="56"/>
      <c r="AH21" s="56"/>
      <c r="AI21" s="56"/>
      <c r="AJ21" s="56"/>
      <c r="AK21" s="884"/>
      <c r="AL21" s="885"/>
      <c r="AM21" s="885"/>
      <c r="AN21" s="885"/>
      <c r="AO21" s="886"/>
      <c r="AP21" s="15"/>
      <c r="AQ21" s="57">
        <f>IF(P21="材質劣化",2,IF(P21="漏水",3,1))</f>
        <v>1</v>
      </c>
    </row>
    <row r="22" spans="2:46" ht="12" customHeight="1" x14ac:dyDescent="0.15">
      <c r="B22" s="848"/>
      <c r="C22" s="853"/>
      <c r="D22" s="851"/>
      <c r="E22" s="851"/>
      <c r="F22" s="851"/>
      <c r="G22" s="851"/>
      <c r="H22" s="851"/>
      <c r="I22" s="851"/>
      <c r="J22" s="852"/>
      <c r="K22" s="53"/>
      <c r="L22" s="884"/>
      <c r="M22" s="886"/>
      <c r="N22" s="884"/>
      <c r="O22" s="886"/>
      <c r="P22" s="884"/>
      <c r="Q22" s="886"/>
      <c r="R22" s="338"/>
      <c r="S22" s="607"/>
      <c r="T22" s="339"/>
      <c r="U22" s="884"/>
      <c r="V22" s="886"/>
      <c r="W22" s="884"/>
      <c r="X22" s="886"/>
      <c r="Y22" s="54"/>
      <c r="Z22" s="55"/>
      <c r="AA22" s="55"/>
      <c r="AB22" s="55"/>
      <c r="AC22" s="56"/>
      <c r="AD22" s="56"/>
      <c r="AE22" s="56"/>
      <c r="AF22" s="56"/>
      <c r="AG22" s="56"/>
      <c r="AH22" s="56"/>
      <c r="AI22" s="56"/>
      <c r="AJ22" s="56"/>
      <c r="AK22" s="884"/>
      <c r="AL22" s="885"/>
      <c r="AM22" s="885"/>
      <c r="AN22" s="885"/>
      <c r="AO22" s="886"/>
      <c r="AP22" s="15"/>
      <c r="AQ22" s="57">
        <f t="shared" si="2"/>
        <v>1</v>
      </c>
    </row>
    <row r="23" spans="2:46" ht="12" customHeight="1" x14ac:dyDescent="0.15">
      <c r="B23" s="848"/>
      <c r="C23" s="853"/>
      <c r="D23" s="851"/>
      <c r="E23" s="851"/>
      <c r="F23" s="851"/>
      <c r="G23" s="851"/>
      <c r="H23" s="851"/>
      <c r="I23" s="851"/>
      <c r="J23" s="852"/>
      <c r="K23" s="53"/>
      <c r="L23" s="884"/>
      <c r="M23" s="886"/>
      <c r="N23" s="884"/>
      <c r="O23" s="886"/>
      <c r="P23" s="884"/>
      <c r="Q23" s="886"/>
      <c r="R23" s="338"/>
      <c r="S23" s="607"/>
      <c r="T23" s="339"/>
      <c r="U23" s="884"/>
      <c r="V23" s="886"/>
      <c r="W23" s="884"/>
      <c r="X23" s="886"/>
      <c r="Y23" s="54"/>
      <c r="Z23" s="55"/>
      <c r="AA23" s="55"/>
      <c r="AB23" s="55"/>
      <c r="AC23" s="56"/>
      <c r="AD23" s="56"/>
      <c r="AE23" s="56"/>
      <c r="AF23" s="56"/>
      <c r="AG23" s="56"/>
      <c r="AH23" s="56"/>
      <c r="AI23" s="56"/>
      <c r="AJ23" s="56"/>
      <c r="AK23" s="884"/>
      <c r="AL23" s="885"/>
      <c r="AM23" s="885"/>
      <c r="AN23" s="885"/>
      <c r="AO23" s="886"/>
      <c r="AP23" s="15"/>
      <c r="AQ23" s="57">
        <f t="shared" si="2"/>
        <v>1</v>
      </c>
    </row>
    <row r="24" spans="2:46" ht="12" customHeight="1" x14ac:dyDescent="0.15">
      <c r="B24" s="848"/>
      <c r="C24" s="853"/>
      <c r="D24" s="851"/>
      <c r="E24" s="851"/>
      <c r="F24" s="851"/>
      <c r="G24" s="851"/>
      <c r="H24" s="851"/>
      <c r="I24" s="851"/>
      <c r="J24" s="852"/>
      <c r="K24" s="53"/>
      <c r="L24" s="884"/>
      <c r="M24" s="886"/>
      <c r="N24" s="884"/>
      <c r="O24" s="886"/>
      <c r="P24" s="884"/>
      <c r="Q24" s="886"/>
      <c r="R24" s="338"/>
      <c r="S24" s="607"/>
      <c r="T24" s="339"/>
      <c r="U24" s="884"/>
      <c r="V24" s="886"/>
      <c r="W24" s="884"/>
      <c r="X24" s="886"/>
      <c r="Y24" s="54"/>
      <c r="Z24" s="55"/>
      <c r="AA24" s="55"/>
      <c r="AB24" s="55"/>
      <c r="AC24" s="56"/>
      <c r="AD24" s="56"/>
      <c r="AE24" s="56"/>
      <c r="AF24" s="56"/>
      <c r="AG24" s="56"/>
      <c r="AH24" s="56"/>
      <c r="AI24" s="56"/>
      <c r="AJ24" s="56"/>
      <c r="AK24" s="884"/>
      <c r="AL24" s="885"/>
      <c r="AM24" s="885"/>
      <c r="AN24" s="885"/>
      <c r="AO24" s="886"/>
      <c r="AP24" s="15"/>
      <c r="AQ24" s="57">
        <f t="shared" si="2"/>
        <v>1</v>
      </c>
    </row>
    <row r="25" spans="2:46" ht="12" customHeight="1" x14ac:dyDescent="0.15">
      <c r="B25" s="848"/>
      <c r="C25" s="853"/>
      <c r="D25" s="851"/>
      <c r="E25" s="851"/>
      <c r="F25" s="851"/>
      <c r="G25" s="851"/>
      <c r="H25" s="851"/>
      <c r="I25" s="851"/>
      <c r="J25" s="852"/>
      <c r="K25" s="53"/>
      <c r="L25" s="884"/>
      <c r="M25" s="886"/>
      <c r="N25" s="884"/>
      <c r="O25" s="886"/>
      <c r="P25" s="884"/>
      <c r="Q25" s="886"/>
      <c r="R25" s="338"/>
      <c r="S25" s="607"/>
      <c r="T25" s="339"/>
      <c r="U25" s="884"/>
      <c r="V25" s="886"/>
      <c r="W25" s="884"/>
      <c r="X25" s="886"/>
      <c r="Y25" s="54"/>
      <c r="Z25" s="55"/>
      <c r="AA25" s="55"/>
      <c r="AB25" s="55"/>
      <c r="AC25" s="56"/>
      <c r="AD25" s="56"/>
      <c r="AE25" s="56"/>
      <c r="AF25" s="56"/>
      <c r="AG25" s="56"/>
      <c r="AH25" s="56"/>
      <c r="AI25" s="56"/>
      <c r="AJ25" s="56"/>
      <c r="AK25" s="884"/>
      <c r="AL25" s="885"/>
      <c r="AM25" s="885"/>
      <c r="AN25" s="885"/>
      <c r="AO25" s="886"/>
      <c r="AP25" s="15"/>
      <c r="AQ25" s="57">
        <f t="shared" si="2"/>
        <v>1</v>
      </c>
    </row>
    <row r="26" spans="2:46" ht="12" customHeight="1" x14ac:dyDescent="0.15">
      <c r="B26" s="848"/>
      <c r="C26" s="853"/>
      <c r="D26" s="851"/>
      <c r="E26" s="851"/>
      <c r="F26" s="851"/>
      <c r="G26" s="851"/>
      <c r="H26" s="851"/>
      <c r="I26" s="851"/>
      <c r="J26" s="852"/>
      <c r="K26" s="53"/>
      <c r="L26" s="884"/>
      <c r="M26" s="886"/>
      <c r="N26" s="884"/>
      <c r="O26" s="886"/>
      <c r="P26" s="884"/>
      <c r="Q26" s="886"/>
      <c r="R26" s="338"/>
      <c r="S26" s="607"/>
      <c r="T26" s="339"/>
      <c r="U26" s="884"/>
      <c r="V26" s="886"/>
      <c r="W26" s="884"/>
      <c r="X26" s="886"/>
      <c r="Y26" s="54"/>
      <c r="Z26" s="55"/>
      <c r="AA26" s="55"/>
      <c r="AB26" s="55"/>
      <c r="AC26" s="56"/>
      <c r="AD26" s="56"/>
      <c r="AE26" s="56"/>
      <c r="AF26" s="56"/>
      <c r="AG26" s="56"/>
      <c r="AH26" s="56"/>
      <c r="AI26" s="56"/>
      <c r="AJ26" s="56"/>
      <c r="AK26" s="884"/>
      <c r="AL26" s="885"/>
      <c r="AM26" s="885"/>
      <c r="AN26" s="885"/>
      <c r="AO26" s="886"/>
      <c r="AP26" s="15"/>
      <c r="AQ26" s="57">
        <f t="shared" si="2"/>
        <v>1</v>
      </c>
    </row>
    <row r="27" spans="2:46" ht="12" customHeight="1" x14ac:dyDescent="0.15">
      <c r="B27" s="848"/>
      <c r="C27" s="853"/>
      <c r="D27" s="851"/>
      <c r="E27" s="851"/>
      <c r="F27" s="851"/>
      <c r="G27" s="851"/>
      <c r="H27" s="851"/>
      <c r="I27" s="851"/>
      <c r="J27" s="852"/>
      <c r="K27" s="53"/>
      <c r="L27" s="884"/>
      <c r="M27" s="886"/>
      <c r="N27" s="884"/>
      <c r="O27" s="886"/>
      <c r="P27" s="884"/>
      <c r="Q27" s="886"/>
      <c r="R27" s="338"/>
      <c r="S27" s="607"/>
      <c r="T27" s="339"/>
      <c r="U27" s="884"/>
      <c r="V27" s="886"/>
      <c r="W27" s="884"/>
      <c r="X27" s="886"/>
      <c r="Y27" s="54"/>
      <c r="Z27" s="55"/>
      <c r="AA27" s="55"/>
      <c r="AB27" s="55"/>
      <c r="AC27" s="56"/>
      <c r="AD27" s="56"/>
      <c r="AE27" s="56"/>
      <c r="AF27" s="56"/>
      <c r="AG27" s="56"/>
      <c r="AH27" s="56"/>
      <c r="AI27" s="56"/>
      <c r="AJ27" s="56"/>
      <c r="AK27" s="884"/>
      <c r="AL27" s="885"/>
      <c r="AM27" s="885"/>
      <c r="AN27" s="885"/>
      <c r="AO27" s="886"/>
      <c r="AP27" s="15"/>
      <c r="AQ27" s="57">
        <f t="shared" si="2"/>
        <v>1</v>
      </c>
    </row>
    <row r="28" spans="2:46" ht="12" customHeight="1" x14ac:dyDescent="0.15">
      <c r="B28" s="848"/>
      <c r="C28" s="853"/>
      <c r="D28" s="851"/>
      <c r="E28" s="851"/>
      <c r="F28" s="851"/>
      <c r="G28" s="851"/>
      <c r="H28" s="851"/>
      <c r="I28" s="851"/>
      <c r="J28" s="852"/>
      <c r="K28" s="53"/>
      <c r="L28" s="884"/>
      <c r="M28" s="886"/>
      <c r="N28" s="884"/>
      <c r="O28" s="886"/>
      <c r="P28" s="884"/>
      <c r="Q28" s="886"/>
      <c r="R28" s="338"/>
      <c r="S28" s="607"/>
      <c r="T28" s="339"/>
      <c r="U28" s="884"/>
      <c r="V28" s="886"/>
      <c r="W28" s="884"/>
      <c r="X28" s="886"/>
      <c r="Y28" s="54"/>
      <c r="Z28" s="55"/>
      <c r="AA28" s="55"/>
      <c r="AB28" s="55"/>
      <c r="AC28" s="56"/>
      <c r="AD28" s="56"/>
      <c r="AE28" s="56"/>
      <c r="AF28" s="56"/>
      <c r="AG28" s="56"/>
      <c r="AH28" s="56"/>
      <c r="AI28" s="56"/>
      <c r="AJ28" s="56"/>
      <c r="AK28" s="884"/>
      <c r="AL28" s="885"/>
      <c r="AM28" s="885"/>
      <c r="AN28" s="885"/>
      <c r="AO28" s="886"/>
      <c r="AP28" s="15"/>
      <c r="AQ28" s="57">
        <f t="shared" si="2"/>
        <v>1</v>
      </c>
    </row>
    <row r="29" spans="2:46" ht="12" customHeight="1" x14ac:dyDescent="0.15">
      <c r="B29" s="848"/>
      <c r="C29" s="853"/>
      <c r="D29" s="851"/>
      <c r="E29" s="851"/>
      <c r="F29" s="851"/>
      <c r="G29" s="851"/>
      <c r="H29" s="851"/>
      <c r="I29" s="851"/>
      <c r="J29" s="852"/>
      <c r="K29" s="53"/>
      <c r="L29" s="884"/>
      <c r="M29" s="886"/>
      <c r="N29" s="884"/>
      <c r="O29" s="886"/>
      <c r="P29" s="884"/>
      <c r="Q29" s="886"/>
      <c r="R29" s="338"/>
      <c r="S29" s="607"/>
      <c r="T29" s="339"/>
      <c r="U29" s="884"/>
      <c r="V29" s="886"/>
      <c r="W29" s="884"/>
      <c r="X29" s="886"/>
      <c r="Y29" s="54"/>
      <c r="Z29" s="55"/>
      <c r="AA29" s="55"/>
      <c r="AB29" s="55"/>
      <c r="AC29" s="56"/>
      <c r="AD29" s="56"/>
      <c r="AE29" s="56"/>
      <c r="AF29" s="56"/>
      <c r="AG29" s="56"/>
      <c r="AH29" s="56"/>
      <c r="AI29" s="56"/>
      <c r="AJ29" s="56"/>
      <c r="AK29" s="884"/>
      <c r="AL29" s="885"/>
      <c r="AM29" s="885"/>
      <c r="AN29" s="885"/>
      <c r="AO29" s="886"/>
      <c r="AP29" s="15"/>
      <c r="AQ29" s="57">
        <f t="shared" si="2"/>
        <v>1</v>
      </c>
    </row>
    <row r="30" spans="2:46" ht="12" customHeight="1" x14ac:dyDescent="0.15">
      <c r="B30" s="848"/>
      <c r="C30" s="853"/>
      <c r="D30" s="851"/>
      <c r="E30" s="851"/>
      <c r="F30" s="851"/>
      <c r="G30" s="851"/>
      <c r="H30" s="851"/>
      <c r="I30" s="851"/>
      <c r="J30" s="852"/>
      <c r="K30" s="53"/>
      <c r="L30" s="884"/>
      <c r="M30" s="886"/>
      <c r="N30" s="884"/>
      <c r="O30" s="886"/>
      <c r="P30" s="884"/>
      <c r="Q30" s="886"/>
      <c r="R30" s="338"/>
      <c r="S30" s="607"/>
      <c r="T30" s="339"/>
      <c r="U30" s="884"/>
      <c r="V30" s="886"/>
      <c r="W30" s="884"/>
      <c r="X30" s="886"/>
      <c r="Y30" s="54"/>
      <c r="Z30" s="55"/>
      <c r="AA30" s="55"/>
      <c r="AB30" s="55"/>
      <c r="AC30" s="56"/>
      <c r="AD30" s="56"/>
      <c r="AE30" s="56"/>
      <c r="AF30" s="56"/>
      <c r="AG30" s="56"/>
      <c r="AH30" s="56"/>
      <c r="AI30" s="56"/>
      <c r="AJ30" s="56"/>
      <c r="AK30" s="884"/>
      <c r="AL30" s="885"/>
      <c r="AM30" s="885"/>
      <c r="AN30" s="885"/>
      <c r="AO30" s="886"/>
      <c r="AP30" s="15"/>
      <c r="AQ30" s="57">
        <f t="shared" si="2"/>
        <v>1</v>
      </c>
    </row>
    <row r="31" spans="2:46" ht="12" customHeight="1" x14ac:dyDescent="0.15">
      <c r="B31" s="848"/>
      <c r="C31" s="853"/>
      <c r="D31" s="851"/>
      <c r="E31" s="851"/>
      <c r="F31" s="851"/>
      <c r="G31" s="851"/>
      <c r="H31" s="851"/>
      <c r="I31" s="851"/>
      <c r="J31" s="852"/>
      <c r="K31" s="53"/>
      <c r="L31" s="884"/>
      <c r="M31" s="886"/>
      <c r="N31" s="884"/>
      <c r="O31" s="886"/>
      <c r="P31" s="884"/>
      <c r="Q31" s="886"/>
      <c r="R31" s="338"/>
      <c r="S31" s="607"/>
      <c r="T31" s="339"/>
      <c r="U31" s="884"/>
      <c r="V31" s="886"/>
      <c r="W31" s="884"/>
      <c r="X31" s="886"/>
      <c r="Y31" s="54"/>
      <c r="Z31" s="55"/>
      <c r="AA31" s="55"/>
      <c r="AB31" s="55"/>
      <c r="AC31" s="56"/>
      <c r="AD31" s="56"/>
      <c r="AE31" s="56"/>
      <c r="AF31" s="56"/>
      <c r="AG31" s="56"/>
      <c r="AH31" s="56"/>
      <c r="AI31" s="56"/>
      <c r="AJ31" s="56"/>
      <c r="AK31" s="884"/>
      <c r="AL31" s="885"/>
      <c r="AM31" s="885"/>
      <c r="AN31" s="885"/>
      <c r="AO31" s="886"/>
      <c r="AP31" s="15"/>
      <c r="AQ31" s="57">
        <f t="shared" si="2"/>
        <v>1</v>
      </c>
    </row>
    <row r="32" spans="2:46" ht="12" customHeight="1" x14ac:dyDescent="0.15">
      <c r="B32" s="848"/>
      <c r="C32" s="853"/>
      <c r="D32" s="851"/>
      <c r="E32" s="851"/>
      <c r="F32" s="851"/>
      <c r="G32" s="851"/>
      <c r="H32" s="851"/>
      <c r="I32" s="851"/>
      <c r="J32" s="852"/>
      <c r="K32" s="53"/>
      <c r="L32" s="884"/>
      <c r="M32" s="886"/>
      <c r="N32" s="884"/>
      <c r="O32" s="886"/>
      <c r="P32" s="884"/>
      <c r="Q32" s="886"/>
      <c r="R32" s="338"/>
      <c r="S32" s="607"/>
      <c r="T32" s="339"/>
      <c r="U32" s="884"/>
      <c r="V32" s="886"/>
      <c r="W32" s="884"/>
      <c r="X32" s="886"/>
      <c r="Y32" s="54"/>
      <c r="Z32" s="55"/>
      <c r="AA32" s="55"/>
      <c r="AB32" s="55"/>
      <c r="AC32" s="56"/>
      <c r="AD32" s="56"/>
      <c r="AE32" s="56"/>
      <c r="AF32" s="56"/>
      <c r="AG32" s="56"/>
      <c r="AH32" s="56"/>
      <c r="AI32" s="56"/>
      <c r="AJ32" s="56"/>
      <c r="AK32" s="884"/>
      <c r="AL32" s="885"/>
      <c r="AM32" s="885"/>
      <c r="AN32" s="885"/>
      <c r="AO32" s="886"/>
      <c r="AP32" s="15"/>
      <c r="AQ32" s="57">
        <f t="shared" si="2"/>
        <v>1</v>
      </c>
      <c r="AS32" s="825"/>
      <c r="AT32" s="825"/>
    </row>
    <row r="33" spans="2:86" ht="12" customHeight="1" x14ac:dyDescent="0.15">
      <c r="B33" s="848"/>
      <c r="C33" s="853"/>
      <c r="D33" s="851"/>
      <c r="E33" s="851"/>
      <c r="F33" s="851"/>
      <c r="G33" s="851"/>
      <c r="H33" s="851"/>
      <c r="I33" s="851"/>
      <c r="J33" s="852"/>
      <c r="K33" s="53"/>
      <c r="L33" s="884"/>
      <c r="M33" s="886"/>
      <c r="N33" s="884"/>
      <c r="O33" s="886"/>
      <c r="P33" s="884"/>
      <c r="Q33" s="886"/>
      <c r="R33" s="338"/>
      <c r="S33" s="607"/>
      <c r="T33" s="339"/>
      <c r="U33" s="884"/>
      <c r="V33" s="886"/>
      <c r="W33" s="884"/>
      <c r="X33" s="886"/>
      <c r="Y33" s="54"/>
      <c r="Z33" s="55"/>
      <c r="AA33" s="55"/>
      <c r="AB33" s="55"/>
      <c r="AC33" s="56"/>
      <c r="AD33" s="56"/>
      <c r="AE33" s="56"/>
      <c r="AF33" s="56"/>
      <c r="AG33" s="56"/>
      <c r="AH33" s="56"/>
      <c r="AI33" s="56"/>
      <c r="AJ33" s="56"/>
      <c r="AK33" s="884"/>
      <c r="AL33" s="885"/>
      <c r="AM33" s="885"/>
      <c r="AN33" s="885"/>
      <c r="AO33" s="886"/>
      <c r="AP33" s="15"/>
      <c r="AQ33" s="57">
        <f t="shared" si="2"/>
        <v>1</v>
      </c>
      <c r="AS33" s="887"/>
      <c r="AT33" s="887"/>
    </row>
    <row r="34" spans="2:86" ht="12" customHeight="1" x14ac:dyDescent="0.15">
      <c r="B34" s="848"/>
      <c r="C34" s="853"/>
      <c r="D34" s="851"/>
      <c r="E34" s="851"/>
      <c r="F34" s="851"/>
      <c r="G34" s="851"/>
      <c r="H34" s="851"/>
      <c r="I34" s="851"/>
      <c r="J34" s="852"/>
      <c r="K34" s="53"/>
      <c r="L34" s="884"/>
      <c r="M34" s="886"/>
      <c r="N34" s="884"/>
      <c r="O34" s="886"/>
      <c r="P34" s="884"/>
      <c r="Q34" s="886"/>
      <c r="R34" s="338"/>
      <c r="S34" s="607"/>
      <c r="T34" s="339"/>
      <c r="U34" s="884"/>
      <c r="V34" s="886"/>
      <c r="W34" s="884"/>
      <c r="X34" s="886"/>
      <c r="Y34" s="54"/>
      <c r="Z34" s="55"/>
      <c r="AA34" s="55"/>
      <c r="AB34" s="55"/>
      <c r="AC34" s="56"/>
      <c r="AD34" s="56"/>
      <c r="AE34" s="56"/>
      <c r="AF34" s="56"/>
      <c r="AG34" s="56"/>
      <c r="AH34" s="56"/>
      <c r="AI34" s="56"/>
      <c r="AJ34" s="56"/>
      <c r="AK34" s="884"/>
      <c r="AL34" s="885"/>
      <c r="AM34" s="885"/>
      <c r="AN34" s="885"/>
      <c r="AO34" s="886"/>
      <c r="AP34" s="15"/>
      <c r="AQ34" s="57">
        <f t="shared" si="2"/>
        <v>1</v>
      </c>
      <c r="AS34" s="888"/>
      <c r="AT34" s="888"/>
    </row>
    <row r="35" spans="2:86" ht="12" customHeight="1" x14ac:dyDescent="0.15">
      <c r="B35" s="848"/>
      <c r="C35" s="853"/>
      <c r="D35" s="851"/>
      <c r="E35" s="851"/>
      <c r="F35" s="851"/>
      <c r="G35" s="851"/>
      <c r="H35" s="851"/>
      <c r="I35" s="851"/>
      <c r="J35" s="852"/>
      <c r="K35" s="889" t="s">
        <v>400</v>
      </c>
      <c r="L35" s="874" t="s">
        <v>401</v>
      </c>
      <c r="M35" s="874"/>
      <c r="N35" s="874"/>
      <c r="O35" s="874"/>
      <c r="P35" s="874"/>
      <c r="Q35" s="874"/>
      <c r="R35" s="874"/>
      <c r="S35" s="874"/>
      <c r="T35" s="874"/>
      <c r="U35" s="874"/>
      <c r="V35" s="874"/>
      <c r="W35" s="874"/>
      <c r="X35" s="874"/>
      <c r="Y35" s="860" t="s">
        <v>402</v>
      </c>
      <c r="Z35" s="861"/>
      <c r="AA35" s="861"/>
      <c r="AB35" s="862"/>
      <c r="AC35" s="58">
        <f t="shared" ref="AC35:AJ35" si="3">SUM(AC11:AC34)</f>
        <v>0</v>
      </c>
      <c r="AD35" s="58">
        <f t="shared" si="3"/>
        <v>0</v>
      </c>
      <c r="AE35" s="58">
        <f>SUM(AE11:AE34)</f>
        <v>0</v>
      </c>
      <c r="AF35" s="58">
        <f t="shared" si="3"/>
        <v>0.18</v>
      </c>
      <c r="AG35" s="58">
        <f t="shared" si="3"/>
        <v>0</v>
      </c>
      <c r="AH35" s="58">
        <f t="shared" si="3"/>
        <v>0</v>
      </c>
      <c r="AI35" s="58">
        <f t="shared" si="3"/>
        <v>3.33</v>
      </c>
      <c r="AJ35" s="59">
        <f t="shared" si="3"/>
        <v>15.58</v>
      </c>
      <c r="AK35" s="874" t="s">
        <v>403</v>
      </c>
      <c r="AL35" s="874"/>
      <c r="AM35" s="891" t="s">
        <v>418</v>
      </c>
      <c r="AN35" s="891"/>
      <c r="AO35" s="891"/>
      <c r="AP35" s="15"/>
    </row>
    <row r="36" spans="2:86" ht="12" customHeight="1" x14ac:dyDescent="0.15">
      <c r="B36" s="848"/>
      <c r="C36" s="853"/>
      <c r="D36" s="851"/>
      <c r="E36" s="851"/>
      <c r="F36" s="851"/>
      <c r="G36" s="851"/>
      <c r="H36" s="851"/>
      <c r="I36" s="851"/>
      <c r="J36" s="852"/>
      <c r="K36" s="890"/>
      <c r="L36" s="868" t="s">
        <v>404</v>
      </c>
      <c r="M36" s="875"/>
      <c r="N36" s="869"/>
      <c r="O36" s="868" t="s">
        <v>405</v>
      </c>
      <c r="P36" s="875"/>
      <c r="Q36" s="875"/>
      <c r="R36" s="875"/>
      <c r="S36" s="875"/>
      <c r="T36" s="875"/>
      <c r="U36" s="875"/>
      <c r="V36" s="875"/>
      <c r="W36" s="875"/>
      <c r="X36" s="869"/>
      <c r="Y36" s="51" t="s">
        <v>396</v>
      </c>
      <c r="Z36" s="52" t="s">
        <v>397</v>
      </c>
      <c r="AA36" s="52" t="s">
        <v>398</v>
      </c>
      <c r="AB36" s="52" t="s">
        <v>399</v>
      </c>
      <c r="AC36" s="52" t="s">
        <v>396</v>
      </c>
      <c r="AD36" s="52" t="s">
        <v>397</v>
      </c>
      <c r="AE36" s="52" t="s">
        <v>398</v>
      </c>
      <c r="AF36" s="52" t="s">
        <v>399</v>
      </c>
      <c r="AG36" s="52" t="s">
        <v>396</v>
      </c>
      <c r="AH36" s="52" t="s">
        <v>397</v>
      </c>
      <c r="AI36" s="52" t="s">
        <v>398</v>
      </c>
      <c r="AJ36" s="60" t="s">
        <v>399</v>
      </c>
      <c r="AK36" s="874"/>
      <c r="AL36" s="874"/>
      <c r="AM36" s="891"/>
      <c r="AN36" s="891"/>
      <c r="AO36" s="891"/>
      <c r="AP36" s="15"/>
    </row>
    <row r="37" spans="2:86" ht="14.25" customHeight="1" x14ac:dyDescent="0.15">
      <c r="B37" s="848"/>
      <c r="C37" s="853"/>
      <c r="D37" s="851"/>
      <c r="E37" s="851"/>
      <c r="F37" s="851"/>
      <c r="G37" s="851"/>
      <c r="H37" s="851"/>
      <c r="I37" s="851"/>
      <c r="J37" s="852"/>
      <c r="K37" s="890"/>
      <c r="L37" s="870"/>
      <c r="M37" s="879"/>
      <c r="N37" s="871"/>
      <c r="O37" s="870"/>
      <c r="P37" s="879"/>
      <c r="Q37" s="879"/>
      <c r="R37" s="879"/>
      <c r="S37" s="879"/>
      <c r="T37" s="879"/>
      <c r="U37" s="879"/>
      <c r="V37" s="879"/>
      <c r="W37" s="879"/>
      <c r="X37" s="871"/>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1</v>
      </c>
      <c r="AG37" s="892">
        <f t="shared" si="4"/>
        <v>0</v>
      </c>
      <c r="AH37" s="892">
        <f t="shared" si="4"/>
        <v>0</v>
      </c>
      <c r="AI37" s="892">
        <f t="shared" si="4"/>
        <v>1</v>
      </c>
      <c r="AJ37" s="892">
        <f>COUNTA(AJ11:AJ34)</f>
        <v>3</v>
      </c>
      <c r="AK37" s="874"/>
      <c r="AL37" s="874"/>
      <c r="AM37" s="891"/>
      <c r="AN37" s="891"/>
      <c r="AO37" s="891"/>
      <c r="AP37" s="15"/>
    </row>
    <row r="38" spans="2:86" ht="14.25" customHeight="1" x14ac:dyDescent="0.15">
      <c r="B38" s="848"/>
      <c r="C38" s="853"/>
      <c r="D38" s="851"/>
      <c r="E38" s="851"/>
      <c r="F38" s="851"/>
      <c r="G38" s="851"/>
      <c r="H38" s="851"/>
      <c r="I38" s="851"/>
      <c r="J38" s="852"/>
      <c r="K38" s="890"/>
      <c r="L38" s="872"/>
      <c r="M38" s="876"/>
      <c r="N38" s="873"/>
      <c r="O38" s="872"/>
      <c r="P38" s="876"/>
      <c r="Q38" s="876"/>
      <c r="R38" s="876"/>
      <c r="S38" s="876"/>
      <c r="T38" s="876"/>
      <c r="U38" s="876"/>
      <c r="V38" s="876"/>
      <c r="W38" s="876"/>
      <c r="X38" s="873"/>
      <c r="Y38" s="892"/>
      <c r="Z38" s="892"/>
      <c r="AA38" s="892"/>
      <c r="AB38" s="892"/>
      <c r="AC38" s="892"/>
      <c r="AD38" s="892"/>
      <c r="AE38" s="892"/>
      <c r="AF38" s="892"/>
      <c r="AG38" s="892"/>
      <c r="AH38" s="892"/>
      <c r="AI38" s="892"/>
      <c r="AJ38" s="892"/>
      <c r="AK38" s="874"/>
      <c r="AL38" s="874"/>
      <c r="AM38" s="891"/>
      <c r="AN38" s="891"/>
      <c r="AO38" s="891"/>
      <c r="AP38" s="15"/>
    </row>
    <row r="39" spans="2:86" ht="12" customHeight="1" x14ac:dyDescent="0.15">
      <c r="B39" s="848"/>
      <c r="C39" s="853"/>
      <c r="D39" s="851"/>
      <c r="E39" s="851"/>
      <c r="F39" s="851"/>
      <c r="G39" s="851"/>
      <c r="H39" s="851"/>
      <c r="I39" s="851"/>
      <c r="J39" s="851"/>
      <c r="K39" s="900" t="s">
        <v>406</v>
      </c>
      <c r="L39" s="902"/>
      <c r="M39" s="902"/>
      <c r="N39" s="902"/>
      <c r="O39" s="902"/>
      <c r="P39" s="902"/>
      <c r="Q39" s="902"/>
      <c r="R39" s="902"/>
      <c r="S39" s="902"/>
      <c r="T39" s="902"/>
      <c r="U39" s="902"/>
      <c r="V39" s="902"/>
      <c r="W39" s="902"/>
      <c r="X39" s="902"/>
      <c r="Y39" s="902"/>
      <c r="Z39" s="902"/>
      <c r="AA39" s="902"/>
      <c r="AB39" s="902"/>
      <c r="AC39" s="902"/>
      <c r="AD39" s="902"/>
      <c r="AE39" s="902"/>
      <c r="AF39" s="902"/>
      <c r="AG39" s="902"/>
      <c r="AH39" s="902"/>
      <c r="AI39" s="902"/>
      <c r="AJ39" s="902"/>
      <c r="AK39" s="903"/>
      <c r="AL39" s="903"/>
      <c r="AM39" s="903"/>
      <c r="AN39" s="903"/>
      <c r="AO39" s="904"/>
      <c r="AP39" s="15"/>
    </row>
    <row r="40" spans="2:86" ht="12" customHeight="1" x14ac:dyDescent="0.15">
      <c r="B40" s="848"/>
      <c r="C40" s="853"/>
      <c r="D40" s="851"/>
      <c r="E40" s="851"/>
      <c r="F40" s="851"/>
      <c r="G40" s="851"/>
      <c r="H40" s="851"/>
      <c r="I40" s="851"/>
      <c r="J40" s="851"/>
      <c r="K40" s="901"/>
      <c r="L40" s="903"/>
      <c r="M40" s="903"/>
      <c r="N40" s="903"/>
      <c r="O40" s="903"/>
      <c r="P40" s="903"/>
      <c r="Q40" s="903"/>
      <c r="R40" s="903"/>
      <c r="S40" s="903"/>
      <c r="T40" s="903"/>
      <c r="U40" s="903"/>
      <c r="V40" s="903"/>
      <c r="W40" s="903"/>
      <c r="X40" s="903"/>
      <c r="Y40" s="903"/>
      <c r="Z40" s="903"/>
      <c r="AA40" s="903"/>
      <c r="AB40" s="903"/>
      <c r="AC40" s="903"/>
      <c r="AD40" s="903"/>
      <c r="AE40" s="903"/>
      <c r="AF40" s="903"/>
      <c r="AG40" s="903"/>
      <c r="AH40" s="903"/>
      <c r="AI40" s="903"/>
      <c r="AJ40" s="903"/>
      <c r="AK40" s="903"/>
      <c r="AL40" s="903"/>
      <c r="AM40" s="903"/>
      <c r="AN40" s="903"/>
      <c r="AO40" s="904"/>
      <c r="AP40" s="15"/>
    </row>
    <row r="41" spans="2:86" ht="12" customHeight="1" x14ac:dyDescent="0.15">
      <c r="B41" s="848"/>
      <c r="C41" s="853"/>
      <c r="D41" s="851"/>
      <c r="E41" s="851"/>
      <c r="F41" s="851"/>
      <c r="G41" s="851"/>
      <c r="H41" s="851"/>
      <c r="I41" s="851"/>
      <c r="J41" s="851"/>
      <c r="K41" s="901"/>
      <c r="L41" s="903"/>
      <c r="M41" s="903"/>
      <c r="N41" s="903"/>
      <c r="O41" s="903"/>
      <c r="P41" s="903"/>
      <c r="Q41" s="903"/>
      <c r="R41" s="903"/>
      <c r="S41" s="903"/>
      <c r="T41" s="903"/>
      <c r="U41" s="903"/>
      <c r="V41" s="903"/>
      <c r="W41" s="903"/>
      <c r="X41" s="903"/>
      <c r="Y41" s="903"/>
      <c r="Z41" s="903"/>
      <c r="AA41" s="903"/>
      <c r="AB41" s="903"/>
      <c r="AC41" s="903"/>
      <c r="AD41" s="903"/>
      <c r="AE41" s="903"/>
      <c r="AF41" s="903"/>
      <c r="AG41" s="903"/>
      <c r="AH41" s="903"/>
      <c r="AI41" s="903"/>
      <c r="AJ41" s="903"/>
      <c r="AK41" s="903"/>
      <c r="AL41" s="903"/>
      <c r="AM41" s="903"/>
      <c r="AN41" s="903"/>
      <c r="AO41" s="904"/>
      <c r="AP41" s="15"/>
    </row>
    <row r="42" spans="2:86" ht="12" customHeight="1" x14ac:dyDescent="0.15">
      <c r="B42" s="848"/>
      <c r="C42" s="853"/>
      <c r="D42" s="851"/>
      <c r="E42" s="851"/>
      <c r="F42" s="851"/>
      <c r="G42" s="851"/>
      <c r="H42" s="851"/>
      <c r="I42" s="851"/>
      <c r="J42" s="851"/>
      <c r="K42" s="901"/>
      <c r="L42" s="905"/>
      <c r="M42" s="905"/>
      <c r="N42" s="905"/>
      <c r="O42" s="905"/>
      <c r="P42" s="905"/>
      <c r="Q42" s="905"/>
      <c r="R42" s="905"/>
      <c r="S42" s="905"/>
      <c r="T42" s="905"/>
      <c r="U42" s="905"/>
      <c r="V42" s="905"/>
      <c r="W42" s="905"/>
      <c r="X42" s="905"/>
      <c r="Y42" s="905"/>
      <c r="Z42" s="905"/>
      <c r="AA42" s="905"/>
      <c r="AB42" s="905"/>
      <c r="AC42" s="905"/>
      <c r="AD42" s="905"/>
      <c r="AE42" s="905"/>
      <c r="AF42" s="905"/>
      <c r="AG42" s="905"/>
      <c r="AH42" s="905"/>
      <c r="AI42" s="905"/>
      <c r="AJ42" s="905"/>
      <c r="AK42" s="905"/>
      <c r="AL42" s="905"/>
      <c r="AM42" s="905"/>
      <c r="AN42" s="905"/>
      <c r="AO42" s="906"/>
      <c r="AP42" s="37"/>
      <c r="CD42" s="15"/>
      <c r="CE42" s="15"/>
      <c r="CF42" s="15"/>
      <c r="CG42" s="15"/>
      <c r="CH42" s="15"/>
    </row>
    <row r="43" spans="2:86" ht="12" customHeight="1" x14ac:dyDescent="0.15">
      <c r="B43" s="848"/>
      <c r="C43" s="853"/>
      <c r="D43" s="851"/>
      <c r="E43" s="851"/>
      <c r="F43" s="851"/>
      <c r="G43" s="851"/>
      <c r="H43" s="851"/>
      <c r="I43" s="851"/>
      <c r="J43" s="852"/>
      <c r="K43" s="893" t="s">
        <v>407</v>
      </c>
      <c r="L43" s="893"/>
      <c r="M43" s="893"/>
      <c r="N43" s="893"/>
      <c r="O43" s="893"/>
      <c r="P43" s="893"/>
      <c r="Q43" s="893"/>
      <c r="R43" s="893"/>
      <c r="S43" s="893"/>
      <c r="T43" s="893"/>
      <c r="U43" s="893"/>
      <c r="V43" s="893"/>
      <c r="W43" s="893"/>
      <c r="X43" s="893"/>
      <c r="Y43" s="893"/>
      <c r="Z43" s="893"/>
      <c r="AA43" s="893"/>
      <c r="AB43" s="893"/>
      <c r="AC43" s="893"/>
      <c r="AD43" s="893"/>
      <c r="AE43" s="893"/>
      <c r="AF43" s="893"/>
      <c r="AG43" s="893"/>
      <c r="AH43" s="893"/>
      <c r="AI43" s="893"/>
      <c r="AJ43" s="893"/>
      <c r="AK43" s="893"/>
      <c r="AL43" s="893"/>
      <c r="AM43" s="893"/>
      <c r="AN43" s="893"/>
      <c r="AO43" s="893"/>
      <c r="AP43" s="37"/>
      <c r="CD43" s="15"/>
      <c r="CE43" s="15"/>
      <c r="CF43" s="15"/>
      <c r="CG43" s="15"/>
      <c r="CH43" s="15"/>
    </row>
    <row r="44" spans="2:86" ht="12" customHeight="1" x14ac:dyDescent="0.15">
      <c r="B44" s="848"/>
      <c r="C44" s="853"/>
      <c r="D44" s="851"/>
      <c r="E44" s="851"/>
      <c r="F44" s="851"/>
      <c r="G44" s="851"/>
      <c r="H44" s="851"/>
      <c r="I44" s="851"/>
      <c r="J44" s="852"/>
      <c r="K44" s="894" t="s">
        <v>408</v>
      </c>
      <c r="L44" s="895"/>
      <c r="M44" s="895"/>
      <c r="N44" s="895"/>
      <c r="O44" s="895"/>
      <c r="P44" s="895"/>
      <c r="Q44" s="895"/>
      <c r="R44" s="895"/>
      <c r="S44" s="895"/>
      <c r="T44" s="895"/>
      <c r="U44" s="895"/>
      <c r="V44" s="895"/>
      <c r="W44" s="895"/>
      <c r="X44" s="895"/>
      <c r="Y44" s="895"/>
      <c r="Z44" s="895"/>
      <c r="AA44" s="895"/>
      <c r="AB44" s="895"/>
      <c r="AC44" s="895"/>
      <c r="AD44" s="895"/>
      <c r="AE44" s="895"/>
      <c r="AF44" s="895"/>
      <c r="AG44" s="895"/>
      <c r="AH44" s="895"/>
      <c r="AI44" s="895"/>
      <c r="AJ44" s="895"/>
      <c r="AK44" s="895"/>
      <c r="AL44" s="895"/>
      <c r="AM44" s="895"/>
      <c r="AN44" s="895"/>
      <c r="AO44" s="896"/>
      <c r="AP44" s="37"/>
      <c r="CD44" s="15"/>
      <c r="CE44" s="15"/>
      <c r="CF44" s="15"/>
      <c r="CG44" s="15"/>
      <c r="CH44" s="15"/>
    </row>
    <row r="45" spans="2:86" ht="12" customHeight="1" x14ac:dyDescent="0.15">
      <c r="B45" s="464"/>
      <c r="C45" s="854"/>
      <c r="D45" s="855"/>
      <c r="E45" s="855"/>
      <c r="F45" s="855"/>
      <c r="G45" s="855"/>
      <c r="H45" s="855"/>
      <c r="I45" s="855"/>
      <c r="J45" s="856"/>
      <c r="K45" s="897" t="s">
        <v>409</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7"/>
      <c r="CD45" s="15"/>
      <c r="CE45" s="15"/>
      <c r="CF45" s="15"/>
      <c r="CG45" s="15"/>
      <c r="CH45" s="15"/>
    </row>
    <row r="46" spans="2:86" ht="12" customHeight="1" x14ac:dyDescent="0.2">
      <c r="B46" s="62" t="s">
        <v>410</v>
      </c>
      <c r="C46" s="49"/>
      <c r="D46" s="49"/>
      <c r="E46" s="49"/>
      <c r="F46" s="49"/>
      <c r="G46" s="49"/>
      <c r="H46" s="49"/>
      <c r="I46" s="49"/>
      <c r="J46" s="49"/>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37"/>
      <c r="CD46" s="15"/>
      <c r="CE46" s="15"/>
      <c r="CF46" s="15"/>
      <c r="CG46" s="15"/>
      <c r="CH46" s="15"/>
    </row>
    <row r="47" spans="2:86" s="62" customFormat="1" ht="12" customHeight="1" x14ac:dyDescent="0.15">
      <c r="B47" s="15" t="s">
        <v>411</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412</v>
      </c>
      <c r="AP48" s="37"/>
      <c r="CD48" s="15"/>
      <c r="CE48" s="15"/>
      <c r="CF48" s="15"/>
      <c r="CG48" s="15"/>
      <c r="CH48" s="15"/>
    </row>
    <row r="49" spans="2:86" ht="12" customHeight="1" x14ac:dyDescent="0.15">
      <c r="B49" s="15" t="s">
        <v>413</v>
      </c>
      <c r="AP49" s="37"/>
      <c r="CD49" s="15"/>
      <c r="CE49" s="15"/>
      <c r="CF49" s="15"/>
      <c r="CG49" s="15"/>
      <c r="CH49" s="15"/>
    </row>
    <row r="50" spans="2:86" ht="12" customHeight="1" x14ac:dyDescent="0.15">
      <c r="B50" s="15" t="s">
        <v>414</v>
      </c>
    </row>
    <row r="51" spans="2:86" ht="12" customHeight="1" x14ac:dyDescent="0.15">
      <c r="B51" s="15" t="s">
        <v>415</v>
      </c>
    </row>
    <row r="52" spans="2:86" ht="12" customHeight="1" x14ac:dyDescent="0.15">
      <c r="B52" s="15" t="s">
        <v>416</v>
      </c>
    </row>
    <row r="53" spans="2:86" x14ac:dyDescent="0.15">
      <c r="B53" s="15" t="s">
        <v>417</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34 AG11:AJ34">
    <cfRule type="expression" dxfId="56" priority="3">
      <formula>$AQ11=2</formula>
    </cfRule>
  </conditionalFormatting>
  <conditionalFormatting sqref="Y11:AF34">
    <cfRule type="expression" dxfId="55" priority="2">
      <formula>$AQ11=3</formula>
    </cfRule>
  </conditionalFormatting>
  <conditionalFormatting sqref="AC11:AJ34">
    <cfRule type="expression" dxfId="54" priority="1">
      <formula>$AQ11=1</formula>
    </cfRule>
  </conditionalFormatting>
  <dataValidations count="2">
    <dataValidation type="list" allowBlank="1" showInputMessage="1" showErrorMessage="1" sqref="N11:O34" xr:uid="{B64B2015-30FB-490D-B2D8-1CCF191658AB}">
      <formula1>INDIRECT(L11)</formula1>
    </dataValidation>
    <dataValidation type="list" allowBlank="1" showInputMessage="1" showErrorMessage="1" sqref="Y11:AB34" xr:uid="{0733487C-71E2-42B1-A7EA-085B19C6CCF3}">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89C94-E8F9-44E6-8A7B-30916028E8F4}">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29" t="s">
        <v>362</v>
      </c>
      <c r="AV1" s="830" t="s">
        <v>363</v>
      </c>
      <c r="AW1" s="830"/>
      <c r="AX1" s="830"/>
      <c r="AY1" s="824" t="s">
        <v>364</v>
      </c>
      <c r="AZ1" s="824"/>
      <c r="BA1" s="824"/>
      <c r="BB1" s="824"/>
      <c r="BC1" s="824"/>
      <c r="BD1" s="824"/>
      <c r="BE1" s="824"/>
      <c r="BF1" s="824"/>
      <c r="BG1" s="824"/>
      <c r="BH1" s="824"/>
      <c r="BI1" s="824"/>
      <c r="BJ1" s="824"/>
      <c r="BK1" s="824" t="s">
        <v>365</v>
      </c>
      <c r="BL1" s="824"/>
      <c r="BM1" s="824"/>
      <c r="BN1" s="824"/>
      <c r="BO1" s="824"/>
      <c r="BP1" s="824"/>
      <c r="BQ1" s="824"/>
      <c r="BR1" s="824"/>
      <c r="BS1" s="824"/>
      <c r="BT1" s="824"/>
      <c r="BU1" s="824"/>
      <c r="BV1" s="824"/>
      <c r="BW1" s="826"/>
      <c r="BX1" s="826"/>
      <c r="BY1" s="826"/>
      <c r="BZ1" s="826"/>
      <c r="CA1" s="826"/>
      <c r="CB1" s="826"/>
      <c r="CC1" s="826"/>
      <c r="CD1" s="826"/>
      <c r="CE1" s="826"/>
      <c r="CF1" s="826"/>
      <c r="CG1" s="826"/>
      <c r="CH1" s="826"/>
    </row>
    <row r="2" spans="2:86" ht="8.25" customHeight="1" x14ac:dyDescent="0.15">
      <c r="AU2" s="829"/>
      <c r="AV2" s="830" t="s">
        <v>366</v>
      </c>
      <c r="AW2" s="831" t="s">
        <v>367</v>
      </c>
      <c r="AX2" s="831" t="s">
        <v>368</v>
      </c>
      <c r="AY2" s="824" t="s">
        <v>369</v>
      </c>
      <c r="AZ2" s="824"/>
      <c r="BA2" s="824"/>
      <c r="BB2" s="824"/>
      <c r="BC2" s="824"/>
      <c r="BD2" s="824"/>
      <c r="BE2" s="824"/>
      <c r="BF2" s="824"/>
      <c r="BG2" s="824"/>
      <c r="BH2" s="824"/>
      <c r="BI2" s="824"/>
      <c r="BJ2" s="824"/>
      <c r="BK2" s="824" t="s">
        <v>370</v>
      </c>
      <c r="BL2" s="824"/>
      <c r="BM2" s="824"/>
      <c r="BN2" s="824"/>
      <c r="BO2" s="824" t="s">
        <v>371</v>
      </c>
      <c r="BP2" s="824"/>
      <c r="BQ2" s="824"/>
      <c r="BR2" s="824"/>
      <c r="BS2" s="824"/>
      <c r="BT2" s="824"/>
      <c r="BU2" s="824"/>
      <c r="BV2" s="824"/>
      <c r="BW2" s="825"/>
      <c r="BX2" s="825"/>
      <c r="BY2" s="825"/>
      <c r="BZ2" s="825"/>
      <c r="CA2" s="826"/>
      <c r="CB2" s="826"/>
      <c r="CC2" s="826"/>
      <c r="CD2" s="826"/>
      <c r="CE2" s="826"/>
      <c r="CF2" s="826"/>
      <c r="CG2" s="826"/>
      <c r="CH2" s="826"/>
    </row>
    <row r="3" spans="2:86" ht="24.95" customHeight="1" x14ac:dyDescent="0.15">
      <c r="B3" s="560" t="s">
        <v>372</v>
      </c>
      <c r="C3" s="827"/>
      <c r="D3" s="827"/>
      <c r="E3" s="828"/>
      <c r="F3" s="828"/>
      <c r="G3" s="828"/>
      <c r="H3" s="828"/>
      <c r="I3" s="828"/>
      <c r="J3" s="828"/>
      <c r="K3" s="827"/>
      <c r="L3" s="827"/>
      <c r="M3" s="827"/>
      <c r="N3" s="827"/>
      <c r="O3" s="827"/>
      <c r="P3" s="827"/>
      <c r="Q3" s="827"/>
      <c r="R3" s="827"/>
      <c r="S3" s="827"/>
      <c r="T3" s="827"/>
      <c r="U3" s="827"/>
      <c r="V3" s="827"/>
      <c r="W3" s="827"/>
      <c r="X3" s="827"/>
      <c r="Y3" s="827"/>
      <c r="Z3" s="827"/>
      <c r="AA3" s="827"/>
      <c r="AB3" s="827"/>
      <c r="AC3" s="827"/>
      <c r="AD3" s="827"/>
      <c r="AE3" s="827"/>
      <c r="AF3" s="827"/>
      <c r="AG3" s="827"/>
      <c r="AH3" s="827"/>
      <c r="AI3" s="827"/>
      <c r="AJ3" s="827"/>
      <c r="AK3" s="827"/>
      <c r="AL3" s="827"/>
      <c r="AM3" s="827"/>
      <c r="AN3" s="827"/>
      <c r="AO3" s="827"/>
      <c r="AU3" s="829"/>
      <c r="AV3" s="830"/>
      <c r="AW3" s="831"/>
      <c r="AX3" s="831"/>
      <c r="AY3" s="824" t="s">
        <v>373</v>
      </c>
      <c r="AZ3" s="824"/>
      <c r="BA3" s="824"/>
      <c r="BB3" s="824"/>
      <c r="BC3" s="824" t="s">
        <v>374</v>
      </c>
      <c r="BD3" s="824"/>
      <c r="BE3" s="824"/>
      <c r="BF3" s="824"/>
      <c r="BG3" s="824" t="s">
        <v>375</v>
      </c>
      <c r="BH3" s="824"/>
      <c r="BI3" s="824"/>
      <c r="BJ3" s="824"/>
      <c r="BK3" s="824" t="s">
        <v>376</v>
      </c>
      <c r="BL3" s="824"/>
      <c r="BM3" s="824"/>
      <c r="BN3" s="824"/>
      <c r="BO3" s="824" t="s">
        <v>374</v>
      </c>
      <c r="BP3" s="824"/>
      <c r="BQ3" s="824"/>
      <c r="BR3" s="824"/>
      <c r="BS3" s="824" t="s">
        <v>375</v>
      </c>
      <c r="BT3" s="824"/>
      <c r="BU3" s="824"/>
      <c r="BV3" s="824"/>
      <c r="BW3" s="826"/>
      <c r="BX3" s="826"/>
      <c r="BY3" s="826"/>
      <c r="BZ3" s="826"/>
      <c r="CA3" s="826"/>
      <c r="CB3" s="826"/>
      <c r="CC3" s="826"/>
      <c r="CD3" s="826"/>
      <c r="CE3" s="826"/>
      <c r="CF3" s="826"/>
      <c r="CG3" s="826"/>
      <c r="CH3" s="826"/>
    </row>
    <row r="4" spans="2:86" ht="18" customHeight="1" x14ac:dyDescent="0.15">
      <c r="B4" s="373" t="s">
        <v>345</v>
      </c>
      <c r="C4" s="373"/>
      <c r="D4" s="373"/>
      <c r="E4" s="843" t="s">
        <v>106</v>
      </c>
      <c r="F4" s="844"/>
      <c r="G4" s="844"/>
      <c r="H4" s="844"/>
      <c r="I4" s="844"/>
      <c r="J4" s="845"/>
      <c r="K4" s="477" t="s">
        <v>346</v>
      </c>
      <c r="L4" s="477"/>
      <c r="M4" s="477"/>
      <c r="N4" s="841" t="s">
        <v>108</v>
      </c>
      <c r="O4" s="841"/>
      <c r="P4" s="841"/>
      <c r="Q4" s="841"/>
      <c r="R4" s="841"/>
      <c r="S4" s="841"/>
      <c r="T4" s="479" t="s">
        <v>377</v>
      </c>
      <c r="U4" s="480"/>
      <c r="V4" s="480"/>
      <c r="W4" s="480"/>
      <c r="X4" s="481"/>
      <c r="Y4" s="846" t="s">
        <v>74</v>
      </c>
      <c r="Z4" s="846"/>
      <c r="AA4" s="846"/>
      <c r="AB4" s="846"/>
      <c r="AC4" s="846"/>
      <c r="AD4" s="846"/>
      <c r="AE4" s="846"/>
      <c r="AF4" s="846"/>
      <c r="AG4" s="479" t="s">
        <v>10</v>
      </c>
      <c r="AH4" s="480"/>
      <c r="AI4" s="480"/>
      <c r="AJ4" s="481"/>
      <c r="AK4" s="832">
        <v>45638</v>
      </c>
      <c r="AL4" s="833"/>
      <c r="AM4" s="833"/>
      <c r="AN4" s="833"/>
      <c r="AO4" s="834"/>
      <c r="AU4" s="829"/>
      <c r="AV4" s="830"/>
      <c r="AW4" s="831"/>
      <c r="AX4" s="831"/>
      <c r="AY4" s="38" t="s">
        <v>378</v>
      </c>
      <c r="AZ4" s="38" t="s">
        <v>379</v>
      </c>
      <c r="BA4" s="38" t="s">
        <v>380</v>
      </c>
      <c r="BB4" s="38" t="s">
        <v>381</v>
      </c>
      <c r="BC4" s="38" t="s">
        <v>378</v>
      </c>
      <c r="BD4" s="38" t="s">
        <v>379</v>
      </c>
      <c r="BE4" s="38" t="s">
        <v>380</v>
      </c>
      <c r="BF4" s="38" t="s">
        <v>381</v>
      </c>
      <c r="BG4" s="38" t="s">
        <v>378</v>
      </c>
      <c r="BH4" s="38" t="s">
        <v>379</v>
      </c>
      <c r="BI4" s="38" t="s">
        <v>380</v>
      </c>
      <c r="BJ4" s="38" t="s">
        <v>381</v>
      </c>
      <c r="BK4" s="38" t="s">
        <v>378</v>
      </c>
      <c r="BL4" s="38" t="s">
        <v>379</v>
      </c>
      <c r="BM4" s="38" t="s">
        <v>380</v>
      </c>
      <c r="BN4" s="38" t="s">
        <v>381</v>
      </c>
      <c r="BO4" s="38" t="s">
        <v>378</v>
      </c>
      <c r="BP4" s="38" t="s">
        <v>379</v>
      </c>
      <c r="BQ4" s="38" t="s">
        <v>380</v>
      </c>
      <c r="BR4" s="38" t="s">
        <v>381</v>
      </c>
      <c r="BS4" s="38" t="s">
        <v>378</v>
      </c>
      <c r="BT4" s="38" t="s">
        <v>379</v>
      </c>
      <c r="BU4" s="38" t="s">
        <v>380</v>
      </c>
      <c r="BV4" s="38" t="s">
        <v>381</v>
      </c>
      <c r="BW4" s="39"/>
      <c r="BX4" s="39"/>
      <c r="BY4" s="39"/>
      <c r="BZ4" s="39"/>
      <c r="CA4" s="39"/>
      <c r="CB4" s="39"/>
      <c r="CC4" s="39"/>
      <c r="CD4" s="39"/>
      <c r="CE4" s="39"/>
      <c r="CF4" s="39"/>
      <c r="CG4" s="39"/>
      <c r="CH4" s="39"/>
    </row>
    <row r="5" spans="2:86" ht="18" customHeight="1" x14ac:dyDescent="0.15">
      <c r="B5" s="390" t="s">
        <v>348</v>
      </c>
      <c r="C5" s="390"/>
      <c r="D5" s="390"/>
      <c r="E5" s="838" t="s">
        <v>107</v>
      </c>
      <c r="F5" s="839"/>
      <c r="G5" s="839"/>
      <c r="H5" s="839"/>
      <c r="I5" s="839"/>
      <c r="J5" s="840"/>
      <c r="K5" s="509" t="s">
        <v>349</v>
      </c>
      <c r="L5" s="509"/>
      <c r="M5" s="509"/>
      <c r="N5" s="841" t="s">
        <v>109</v>
      </c>
      <c r="O5" s="841"/>
      <c r="P5" s="841"/>
      <c r="Q5" s="841"/>
      <c r="R5" s="841"/>
      <c r="S5" s="841"/>
      <c r="T5" s="482"/>
      <c r="U5" s="483"/>
      <c r="V5" s="483"/>
      <c r="W5" s="483"/>
      <c r="X5" s="484"/>
      <c r="Y5" s="842" t="s">
        <v>75</v>
      </c>
      <c r="Z5" s="842"/>
      <c r="AA5" s="842"/>
      <c r="AB5" s="842"/>
      <c r="AC5" s="842"/>
      <c r="AD5" s="842"/>
      <c r="AE5" s="842"/>
      <c r="AF5" s="842"/>
      <c r="AG5" s="612"/>
      <c r="AH5" s="623"/>
      <c r="AI5" s="623"/>
      <c r="AJ5" s="613"/>
      <c r="AK5" s="835"/>
      <c r="AL5" s="836"/>
      <c r="AM5" s="836"/>
      <c r="AN5" s="836"/>
      <c r="AO5" s="837"/>
      <c r="AU5" s="829"/>
      <c r="AV5" s="42" t="str">
        <f>N7</f>
        <v>S004</v>
      </c>
      <c r="AW5" s="43">
        <f>R7</f>
        <v>4.3</v>
      </c>
      <c r="AX5" s="44" t="str">
        <f>AM35</f>
        <v>Ⅱ</v>
      </c>
      <c r="AY5" s="44">
        <f>Y37</f>
        <v>0</v>
      </c>
      <c r="AZ5" s="44">
        <f t="shared" ref="AZ5:BJ5" si="0">Z37</f>
        <v>0</v>
      </c>
      <c r="BA5" s="44">
        <f t="shared" si="0"/>
        <v>0</v>
      </c>
      <c r="BB5" s="44">
        <f>AB37</f>
        <v>0</v>
      </c>
      <c r="BC5" s="44">
        <f t="shared" si="0"/>
        <v>0</v>
      </c>
      <c r="BD5" s="44">
        <f>AD37</f>
        <v>0</v>
      </c>
      <c r="BE5" s="44">
        <f>AE37</f>
        <v>0</v>
      </c>
      <c r="BF5" s="44">
        <f t="shared" si="0"/>
        <v>1</v>
      </c>
      <c r="BG5" s="44">
        <f t="shared" si="0"/>
        <v>0</v>
      </c>
      <c r="BH5" s="44">
        <f t="shared" si="0"/>
        <v>0</v>
      </c>
      <c r="BI5" s="44">
        <f>AI37</f>
        <v>2</v>
      </c>
      <c r="BJ5" s="44">
        <f t="shared" si="0"/>
        <v>6</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0.01</v>
      </c>
      <c r="BS5" s="44">
        <f>AG35</f>
        <v>0</v>
      </c>
      <c r="BT5" s="44">
        <f>AH35</f>
        <v>0</v>
      </c>
      <c r="BU5" s="44">
        <f>AI35</f>
        <v>6.83</v>
      </c>
      <c r="BV5" s="44">
        <f>AJ35</f>
        <v>30.009999999999998</v>
      </c>
      <c r="BW5" s="46"/>
      <c r="BX5" s="47"/>
      <c r="BY5" s="47"/>
      <c r="BZ5" s="47"/>
      <c r="CA5" s="48"/>
      <c r="CB5" s="48"/>
      <c r="CC5" s="48"/>
      <c r="CD5" s="48"/>
      <c r="CE5" s="48"/>
      <c r="CF5" s="48"/>
      <c r="CG5" s="48"/>
      <c r="CH5" s="48"/>
    </row>
    <row r="6" spans="2:86" ht="12" customHeight="1" x14ac:dyDescent="0.15">
      <c r="B6" s="847" t="s">
        <v>382</v>
      </c>
      <c r="C6" s="849"/>
      <c r="D6" s="850"/>
      <c r="E6" s="851"/>
      <c r="F6" s="851"/>
      <c r="G6" s="851"/>
      <c r="H6" s="851"/>
      <c r="I6" s="851"/>
      <c r="J6" s="852"/>
      <c r="K6" s="857" t="s">
        <v>383</v>
      </c>
      <c r="L6" s="858"/>
      <c r="M6" s="858"/>
      <c r="N6" s="858"/>
      <c r="O6" s="858"/>
      <c r="P6" s="858"/>
      <c r="Q6" s="858"/>
      <c r="R6" s="858"/>
      <c r="S6" s="858"/>
      <c r="T6" s="858"/>
      <c r="U6" s="858"/>
      <c r="V6" s="858"/>
      <c r="W6" s="858"/>
      <c r="X6" s="858"/>
      <c r="Y6" s="858"/>
      <c r="Z6" s="858"/>
      <c r="AA6" s="858"/>
      <c r="AB6" s="858"/>
      <c r="AC6" s="858"/>
      <c r="AD6" s="858"/>
      <c r="AE6" s="858"/>
      <c r="AF6" s="858"/>
      <c r="AG6" s="858"/>
      <c r="AH6" s="858"/>
      <c r="AI6" s="858"/>
      <c r="AJ6" s="858"/>
      <c r="AK6" s="858"/>
      <c r="AL6" s="858"/>
      <c r="AM6" s="858"/>
      <c r="AN6" s="858"/>
      <c r="AO6" s="859"/>
      <c r="AP6" s="15"/>
    </row>
    <row r="7" spans="2:86" ht="12" customHeight="1" x14ac:dyDescent="0.15">
      <c r="B7" s="848"/>
      <c r="C7" s="853"/>
      <c r="D7" s="851"/>
      <c r="E7" s="851"/>
      <c r="F7" s="851"/>
      <c r="G7" s="851"/>
      <c r="H7" s="851"/>
      <c r="I7" s="851"/>
      <c r="J7" s="852"/>
      <c r="K7" s="860" t="s">
        <v>384</v>
      </c>
      <c r="L7" s="861"/>
      <c r="M7" s="862"/>
      <c r="N7" s="863" t="s">
        <v>80</v>
      </c>
      <c r="O7" s="864"/>
      <c r="P7" s="860" t="s">
        <v>385</v>
      </c>
      <c r="Q7" s="862"/>
      <c r="R7" s="865">
        <v>4.3</v>
      </c>
      <c r="S7" s="866"/>
      <c r="T7" s="867"/>
      <c r="U7" s="868" t="s">
        <v>386</v>
      </c>
      <c r="V7" s="869"/>
      <c r="W7" s="868" t="s">
        <v>387</v>
      </c>
      <c r="X7" s="869"/>
      <c r="Y7" s="862" t="s">
        <v>388</v>
      </c>
      <c r="Z7" s="874"/>
      <c r="AA7" s="874"/>
      <c r="AB7" s="874"/>
      <c r="AC7" s="868" t="s">
        <v>389</v>
      </c>
      <c r="AD7" s="875"/>
      <c r="AE7" s="875"/>
      <c r="AF7" s="875"/>
      <c r="AG7" s="875"/>
      <c r="AH7" s="875"/>
      <c r="AI7" s="875"/>
      <c r="AJ7" s="869"/>
      <c r="AK7" s="868" t="s">
        <v>390</v>
      </c>
      <c r="AL7" s="875"/>
      <c r="AM7" s="875"/>
      <c r="AN7" s="877"/>
      <c r="AO7" s="878"/>
      <c r="AP7" s="15"/>
      <c r="AW7" s="50"/>
    </row>
    <row r="8" spans="2:86" ht="12" customHeight="1" x14ac:dyDescent="0.15">
      <c r="B8" s="848"/>
      <c r="C8" s="853"/>
      <c r="D8" s="851"/>
      <c r="E8" s="851"/>
      <c r="F8" s="851"/>
      <c r="G8" s="851"/>
      <c r="H8" s="851"/>
      <c r="I8" s="851"/>
      <c r="J8" s="852"/>
      <c r="K8" s="874" t="s">
        <v>18</v>
      </c>
      <c r="L8" s="874" t="s">
        <v>9</v>
      </c>
      <c r="M8" s="874"/>
      <c r="N8" s="874" t="s">
        <v>8</v>
      </c>
      <c r="O8" s="874"/>
      <c r="P8" s="874" t="s">
        <v>391</v>
      </c>
      <c r="Q8" s="874"/>
      <c r="R8" s="874" t="s">
        <v>392</v>
      </c>
      <c r="S8" s="874"/>
      <c r="T8" s="874"/>
      <c r="U8" s="870"/>
      <c r="V8" s="871"/>
      <c r="W8" s="870"/>
      <c r="X8" s="871"/>
      <c r="Y8" s="862"/>
      <c r="Z8" s="874"/>
      <c r="AA8" s="874"/>
      <c r="AB8" s="874"/>
      <c r="AC8" s="872"/>
      <c r="AD8" s="876"/>
      <c r="AE8" s="876"/>
      <c r="AF8" s="876"/>
      <c r="AG8" s="876"/>
      <c r="AH8" s="876"/>
      <c r="AI8" s="876"/>
      <c r="AJ8" s="873"/>
      <c r="AK8" s="870"/>
      <c r="AL8" s="879"/>
      <c r="AM8" s="879"/>
      <c r="AN8" s="880"/>
      <c r="AO8" s="881"/>
      <c r="AP8" s="15"/>
    </row>
    <row r="9" spans="2:86" ht="12" customHeight="1" x14ac:dyDescent="0.15">
      <c r="B9" s="848"/>
      <c r="C9" s="853"/>
      <c r="D9" s="851"/>
      <c r="E9" s="851"/>
      <c r="F9" s="851"/>
      <c r="G9" s="851"/>
      <c r="H9" s="851"/>
      <c r="I9" s="851"/>
      <c r="J9" s="852"/>
      <c r="K9" s="874"/>
      <c r="L9" s="874"/>
      <c r="M9" s="874"/>
      <c r="N9" s="874"/>
      <c r="O9" s="874"/>
      <c r="P9" s="874"/>
      <c r="Q9" s="874"/>
      <c r="R9" s="874"/>
      <c r="S9" s="874"/>
      <c r="T9" s="874"/>
      <c r="U9" s="870"/>
      <c r="V9" s="871"/>
      <c r="W9" s="870"/>
      <c r="X9" s="871"/>
      <c r="Y9" s="862" t="s">
        <v>393</v>
      </c>
      <c r="Z9" s="874"/>
      <c r="AA9" s="874"/>
      <c r="AB9" s="874"/>
      <c r="AC9" s="874" t="s">
        <v>394</v>
      </c>
      <c r="AD9" s="874"/>
      <c r="AE9" s="874"/>
      <c r="AF9" s="874"/>
      <c r="AG9" s="874" t="s">
        <v>395</v>
      </c>
      <c r="AH9" s="874"/>
      <c r="AI9" s="874"/>
      <c r="AJ9" s="874"/>
      <c r="AK9" s="870"/>
      <c r="AL9" s="879"/>
      <c r="AM9" s="879"/>
      <c r="AN9" s="880"/>
      <c r="AO9" s="881"/>
      <c r="AP9" s="15"/>
    </row>
    <row r="10" spans="2:86" ht="12" customHeight="1" x14ac:dyDescent="0.15">
      <c r="B10" s="848"/>
      <c r="C10" s="853"/>
      <c r="D10" s="851"/>
      <c r="E10" s="851"/>
      <c r="F10" s="851"/>
      <c r="G10" s="851"/>
      <c r="H10" s="851"/>
      <c r="I10" s="851"/>
      <c r="J10" s="852"/>
      <c r="K10" s="874"/>
      <c r="L10" s="874"/>
      <c r="M10" s="874"/>
      <c r="N10" s="874"/>
      <c r="O10" s="874"/>
      <c r="P10" s="874"/>
      <c r="Q10" s="874"/>
      <c r="R10" s="874"/>
      <c r="S10" s="874"/>
      <c r="T10" s="874"/>
      <c r="U10" s="872"/>
      <c r="V10" s="873"/>
      <c r="W10" s="872"/>
      <c r="X10" s="873"/>
      <c r="Y10" s="51" t="s">
        <v>396</v>
      </c>
      <c r="Z10" s="52" t="s">
        <v>397</v>
      </c>
      <c r="AA10" s="52" t="s">
        <v>398</v>
      </c>
      <c r="AB10" s="52" t="s">
        <v>399</v>
      </c>
      <c r="AC10" s="52" t="s">
        <v>396</v>
      </c>
      <c r="AD10" s="52" t="s">
        <v>397</v>
      </c>
      <c r="AE10" s="52" t="s">
        <v>398</v>
      </c>
      <c r="AF10" s="52" t="s">
        <v>399</v>
      </c>
      <c r="AG10" s="52" t="s">
        <v>396</v>
      </c>
      <c r="AH10" s="52" t="s">
        <v>397</v>
      </c>
      <c r="AI10" s="52" t="s">
        <v>398</v>
      </c>
      <c r="AJ10" s="52" t="s">
        <v>399</v>
      </c>
      <c r="AK10" s="872"/>
      <c r="AL10" s="876"/>
      <c r="AM10" s="876"/>
      <c r="AN10" s="882"/>
      <c r="AO10" s="883"/>
      <c r="AP10" s="15"/>
    </row>
    <row r="11" spans="2:86" ht="12" customHeight="1" x14ac:dyDescent="0.15">
      <c r="B11" s="848"/>
      <c r="C11" s="853"/>
      <c r="D11" s="851"/>
      <c r="E11" s="851"/>
      <c r="F11" s="851"/>
      <c r="G11" s="851"/>
      <c r="H11" s="851"/>
      <c r="I11" s="851"/>
      <c r="J11" s="852"/>
      <c r="K11" s="53">
        <v>1</v>
      </c>
      <c r="L11" s="884" t="s">
        <v>57</v>
      </c>
      <c r="M11" s="886"/>
      <c r="N11" s="884" t="s">
        <v>123</v>
      </c>
      <c r="O11" s="886"/>
      <c r="P11" s="884" t="s">
        <v>49</v>
      </c>
      <c r="Q11" s="886"/>
      <c r="R11" s="593" t="s">
        <v>49</v>
      </c>
      <c r="S11" s="593"/>
      <c r="T11" s="593"/>
      <c r="U11" s="884" t="s">
        <v>56</v>
      </c>
      <c r="V11" s="886"/>
      <c r="W11" s="884"/>
      <c r="X11" s="886"/>
      <c r="Y11" s="54"/>
      <c r="Z11" s="55"/>
      <c r="AA11" s="55"/>
      <c r="AB11" s="55"/>
      <c r="AC11" s="56"/>
      <c r="AD11" s="56"/>
      <c r="AE11" s="56"/>
      <c r="AF11" s="56"/>
      <c r="AG11" s="56"/>
      <c r="AH11" s="56"/>
      <c r="AI11" s="56"/>
      <c r="AJ11" s="56">
        <v>1.28</v>
      </c>
      <c r="AK11" s="884"/>
      <c r="AL11" s="885"/>
      <c r="AM11" s="885"/>
      <c r="AN11" s="885"/>
      <c r="AO11" s="886"/>
      <c r="AP11" s="15"/>
      <c r="AQ11" s="57">
        <f>IF(P11="材質劣化",2,IF(P11="漏水",3,1))</f>
        <v>3</v>
      </c>
    </row>
    <row r="12" spans="2:86" ht="12" customHeight="1" x14ac:dyDescent="0.15">
      <c r="B12" s="848"/>
      <c r="C12" s="853"/>
      <c r="D12" s="851"/>
      <c r="E12" s="851"/>
      <c r="F12" s="851"/>
      <c r="G12" s="851"/>
      <c r="H12" s="851"/>
      <c r="I12" s="851"/>
      <c r="J12" s="852"/>
      <c r="K12" s="53">
        <v>2</v>
      </c>
      <c r="L12" s="884" t="s">
        <v>57</v>
      </c>
      <c r="M12" s="886"/>
      <c r="N12" s="884" t="s">
        <v>62</v>
      </c>
      <c r="O12" s="886"/>
      <c r="P12" s="884" t="s">
        <v>49</v>
      </c>
      <c r="Q12" s="886"/>
      <c r="R12" s="593" t="s">
        <v>49</v>
      </c>
      <c r="S12" s="593"/>
      <c r="T12" s="593"/>
      <c r="U12" s="884" t="s">
        <v>56</v>
      </c>
      <c r="V12" s="886"/>
      <c r="W12" s="884"/>
      <c r="X12" s="886"/>
      <c r="Y12" s="54"/>
      <c r="Z12" s="55"/>
      <c r="AA12" s="55"/>
      <c r="AB12" s="55"/>
      <c r="AC12" s="56"/>
      <c r="AD12" s="56"/>
      <c r="AE12" s="56"/>
      <c r="AF12" s="56"/>
      <c r="AG12" s="56"/>
      <c r="AH12" s="56"/>
      <c r="AI12" s="56"/>
      <c r="AJ12" s="56">
        <v>4.12</v>
      </c>
      <c r="AK12" s="884"/>
      <c r="AL12" s="885"/>
      <c r="AM12" s="885"/>
      <c r="AN12" s="885"/>
      <c r="AO12" s="886"/>
      <c r="AP12" s="15"/>
      <c r="AQ12" s="57">
        <f>IF(P12="材質劣化",2,IF(P12="漏水",3,1))</f>
        <v>3</v>
      </c>
    </row>
    <row r="13" spans="2:86" ht="12" customHeight="1" x14ac:dyDescent="0.15">
      <c r="B13" s="848"/>
      <c r="C13" s="853"/>
      <c r="D13" s="851"/>
      <c r="E13" s="851"/>
      <c r="F13" s="851"/>
      <c r="G13" s="851"/>
      <c r="H13" s="851"/>
      <c r="I13" s="851"/>
      <c r="J13" s="852"/>
      <c r="K13" s="53">
        <v>3</v>
      </c>
      <c r="L13" s="884" t="s">
        <v>57</v>
      </c>
      <c r="M13" s="886"/>
      <c r="N13" s="884" t="s">
        <v>62</v>
      </c>
      <c r="O13" s="886"/>
      <c r="P13" s="884" t="s">
        <v>54</v>
      </c>
      <c r="Q13" s="886"/>
      <c r="R13" s="338" t="s">
        <v>51</v>
      </c>
      <c r="S13" s="607"/>
      <c r="T13" s="339"/>
      <c r="U13" s="884" t="s">
        <v>61</v>
      </c>
      <c r="V13" s="886"/>
      <c r="W13" s="884"/>
      <c r="X13" s="886"/>
      <c r="Y13" s="54"/>
      <c r="Z13" s="55"/>
      <c r="AA13" s="55"/>
      <c r="AB13" s="55"/>
      <c r="AC13" s="56"/>
      <c r="AD13" s="56"/>
      <c r="AE13" s="56"/>
      <c r="AF13" s="56"/>
      <c r="AG13" s="56"/>
      <c r="AH13" s="56"/>
      <c r="AI13" s="56"/>
      <c r="AJ13" s="56"/>
      <c r="AK13" s="884" t="s">
        <v>112</v>
      </c>
      <c r="AL13" s="885"/>
      <c r="AM13" s="885"/>
      <c r="AN13" s="885"/>
      <c r="AO13" s="886"/>
      <c r="AP13" s="15"/>
      <c r="AQ13" s="57">
        <f t="shared" ref="AQ13:AQ34" si="2">IF(P13="材質劣化",2,IF(P13="漏水",3,1))</f>
        <v>2</v>
      </c>
    </row>
    <row r="14" spans="2:86" ht="12" customHeight="1" x14ac:dyDescent="0.15">
      <c r="B14" s="848"/>
      <c r="C14" s="853"/>
      <c r="D14" s="851"/>
      <c r="E14" s="851"/>
      <c r="F14" s="851"/>
      <c r="G14" s="851"/>
      <c r="H14" s="851"/>
      <c r="I14" s="851"/>
      <c r="J14" s="852"/>
      <c r="K14" s="53">
        <v>4</v>
      </c>
      <c r="L14" s="884" t="s">
        <v>57</v>
      </c>
      <c r="M14" s="886"/>
      <c r="N14" s="884" t="s">
        <v>58</v>
      </c>
      <c r="O14" s="886"/>
      <c r="P14" s="884" t="s">
        <v>54</v>
      </c>
      <c r="Q14" s="886"/>
      <c r="R14" s="338" t="s">
        <v>51</v>
      </c>
      <c r="S14" s="607"/>
      <c r="T14" s="339"/>
      <c r="U14" s="884" t="s">
        <v>61</v>
      </c>
      <c r="V14" s="886"/>
      <c r="W14" s="884"/>
      <c r="X14" s="886"/>
      <c r="Y14" s="54"/>
      <c r="Z14" s="55"/>
      <c r="AA14" s="55"/>
      <c r="AB14" s="55"/>
      <c r="AC14" s="56"/>
      <c r="AD14" s="56"/>
      <c r="AE14" s="56"/>
      <c r="AF14" s="56"/>
      <c r="AG14" s="56"/>
      <c r="AH14" s="56"/>
      <c r="AI14" s="56"/>
      <c r="AJ14" s="56"/>
      <c r="AK14" s="884" t="s">
        <v>112</v>
      </c>
      <c r="AL14" s="885"/>
      <c r="AM14" s="885"/>
      <c r="AN14" s="885"/>
      <c r="AO14" s="886"/>
      <c r="AP14" s="15"/>
      <c r="AQ14" s="57">
        <f t="shared" si="2"/>
        <v>2</v>
      </c>
    </row>
    <row r="15" spans="2:86" ht="12" customHeight="1" x14ac:dyDescent="0.15">
      <c r="B15" s="848"/>
      <c r="C15" s="853"/>
      <c r="D15" s="851"/>
      <c r="E15" s="851"/>
      <c r="F15" s="851"/>
      <c r="G15" s="851"/>
      <c r="H15" s="851"/>
      <c r="I15" s="851"/>
      <c r="J15" s="852"/>
      <c r="K15" s="53">
        <v>5</v>
      </c>
      <c r="L15" s="884" t="s">
        <v>57</v>
      </c>
      <c r="M15" s="886"/>
      <c r="N15" s="884" t="s">
        <v>59</v>
      </c>
      <c r="O15" s="886"/>
      <c r="P15" s="884" t="s">
        <v>49</v>
      </c>
      <c r="Q15" s="886"/>
      <c r="R15" s="338" t="s">
        <v>49</v>
      </c>
      <c r="S15" s="607"/>
      <c r="T15" s="339"/>
      <c r="U15" s="884" t="s">
        <v>56</v>
      </c>
      <c r="V15" s="886"/>
      <c r="W15" s="884"/>
      <c r="X15" s="886"/>
      <c r="Y15" s="54"/>
      <c r="Z15" s="55"/>
      <c r="AA15" s="55"/>
      <c r="AB15" s="55"/>
      <c r="AC15" s="56"/>
      <c r="AD15" s="56"/>
      <c r="AE15" s="56"/>
      <c r="AF15" s="56"/>
      <c r="AG15" s="56"/>
      <c r="AH15" s="56"/>
      <c r="AI15" s="56">
        <v>3.6</v>
      </c>
      <c r="AJ15" s="56"/>
      <c r="AK15" s="884"/>
      <c r="AL15" s="885"/>
      <c r="AM15" s="885"/>
      <c r="AN15" s="885"/>
      <c r="AO15" s="886"/>
      <c r="AP15" s="15"/>
      <c r="AQ15" s="57">
        <f t="shared" si="2"/>
        <v>3</v>
      </c>
    </row>
    <row r="16" spans="2:86" ht="12" customHeight="1" x14ac:dyDescent="0.15">
      <c r="B16" s="848"/>
      <c r="C16" s="853"/>
      <c r="D16" s="851"/>
      <c r="E16" s="851"/>
      <c r="F16" s="851"/>
      <c r="G16" s="851"/>
      <c r="H16" s="851"/>
      <c r="I16" s="851"/>
      <c r="J16" s="852"/>
      <c r="K16" s="53">
        <v>6</v>
      </c>
      <c r="L16" s="884" t="s">
        <v>57</v>
      </c>
      <c r="M16" s="886"/>
      <c r="N16" s="884" t="s">
        <v>59</v>
      </c>
      <c r="O16" s="886"/>
      <c r="P16" s="884" t="s">
        <v>54</v>
      </c>
      <c r="Q16" s="886"/>
      <c r="R16" s="338" t="s">
        <v>51</v>
      </c>
      <c r="S16" s="607"/>
      <c r="T16" s="339"/>
      <c r="U16" s="884" t="s">
        <v>56</v>
      </c>
      <c r="V16" s="886"/>
      <c r="W16" s="884"/>
      <c r="X16" s="886"/>
      <c r="Y16" s="54"/>
      <c r="Z16" s="55"/>
      <c r="AA16" s="55"/>
      <c r="AB16" s="55"/>
      <c r="AC16" s="56"/>
      <c r="AD16" s="56"/>
      <c r="AE16" s="56"/>
      <c r="AF16" s="56">
        <v>0.01</v>
      </c>
      <c r="AG16" s="56"/>
      <c r="AH16" s="56"/>
      <c r="AI16" s="56"/>
      <c r="AJ16" s="56"/>
      <c r="AK16" s="884"/>
      <c r="AL16" s="885"/>
      <c r="AM16" s="885"/>
      <c r="AN16" s="885"/>
      <c r="AO16" s="886"/>
      <c r="AP16" s="15"/>
      <c r="AQ16" s="57">
        <f t="shared" si="2"/>
        <v>2</v>
      </c>
    </row>
    <row r="17" spans="2:46" ht="12" customHeight="1" x14ac:dyDescent="0.15">
      <c r="B17" s="848"/>
      <c r="C17" s="853"/>
      <c r="D17" s="851"/>
      <c r="E17" s="851"/>
      <c r="F17" s="851"/>
      <c r="G17" s="851"/>
      <c r="H17" s="851"/>
      <c r="I17" s="851"/>
      <c r="J17" s="852"/>
      <c r="K17" s="53">
        <v>7</v>
      </c>
      <c r="L17" s="884" t="s">
        <v>57</v>
      </c>
      <c r="M17" s="886"/>
      <c r="N17" s="884" t="s">
        <v>93</v>
      </c>
      <c r="O17" s="886"/>
      <c r="P17" s="884" t="s">
        <v>49</v>
      </c>
      <c r="Q17" s="886"/>
      <c r="R17" s="338" t="s">
        <v>49</v>
      </c>
      <c r="S17" s="607"/>
      <c r="T17" s="339"/>
      <c r="U17" s="884" t="s">
        <v>56</v>
      </c>
      <c r="V17" s="886"/>
      <c r="W17" s="884"/>
      <c r="X17" s="886"/>
      <c r="Y17" s="54"/>
      <c r="Z17" s="55"/>
      <c r="AA17" s="55"/>
      <c r="AB17" s="55"/>
      <c r="AC17" s="56"/>
      <c r="AD17" s="56"/>
      <c r="AE17" s="56"/>
      <c r="AF17" s="56"/>
      <c r="AG17" s="56"/>
      <c r="AH17" s="56"/>
      <c r="AI17" s="56"/>
      <c r="AJ17" s="56">
        <v>1.5</v>
      </c>
      <c r="AK17" s="884"/>
      <c r="AL17" s="885"/>
      <c r="AM17" s="885"/>
      <c r="AN17" s="885"/>
      <c r="AO17" s="886"/>
      <c r="AP17" s="15"/>
      <c r="AQ17" s="57">
        <f t="shared" si="2"/>
        <v>3</v>
      </c>
    </row>
    <row r="18" spans="2:46" ht="12" customHeight="1" x14ac:dyDescent="0.15">
      <c r="B18" s="848"/>
      <c r="C18" s="853"/>
      <c r="D18" s="851"/>
      <c r="E18" s="851"/>
      <c r="F18" s="851"/>
      <c r="G18" s="851"/>
      <c r="H18" s="851"/>
      <c r="I18" s="851"/>
      <c r="J18" s="852"/>
      <c r="K18" s="53">
        <v>8</v>
      </c>
      <c r="L18" s="884" t="s">
        <v>57</v>
      </c>
      <c r="M18" s="886"/>
      <c r="N18" s="884" t="s">
        <v>58</v>
      </c>
      <c r="O18" s="886"/>
      <c r="P18" s="884" t="s">
        <v>49</v>
      </c>
      <c r="Q18" s="886"/>
      <c r="R18" s="338" t="s">
        <v>49</v>
      </c>
      <c r="S18" s="607"/>
      <c r="T18" s="339"/>
      <c r="U18" s="884" t="s">
        <v>110</v>
      </c>
      <c r="V18" s="886"/>
      <c r="W18" s="884"/>
      <c r="X18" s="886"/>
      <c r="Y18" s="54"/>
      <c r="Z18" s="55"/>
      <c r="AA18" s="55"/>
      <c r="AB18" s="55"/>
      <c r="AC18" s="56"/>
      <c r="AD18" s="56"/>
      <c r="AE18" s="56"/>
      <c r="AF18" s="56"/>
      <c r="AG18" s="56"/>
      <c r="AH18" s="56"/>
      <c r="AI18" s="56"/>
      <c r="AJ18" s="56">
        <v>8.4499999999999993</v>
      </c>
      <c r="AK18" s="884"/>
      <c r="AL18" s="885"/>
      <c r="AM18" s="885"/>
      <c r="AN18" s="885"/>
      <c r="AO18" s="886"/>
      <c r="AP18" s="15"/>
      <c r="AQ18" s="57">
        <f t="shared" si="2"/>
        <v>3</v>
      </c>
    </row>
    <row r="19" spans="2:46" ht="12" customHeight="1" x14ac:dyDescent="0.15">
      <c r="B19" s="848"/>
      <c r="C19" s="853"/>
      <c r="D19" s="851"/>
      <c r="E19" s="851"/>
      <c r="F19" s="851"/>
      <c r="G19" s="851"/>
      <c r="H19" s="851"/>
      <c r="I19" s="851"/>
      <c r="J19" s="852"/>
      <c r="K19" s="53">
        <v>9</v>
      </c>
      <c r="L19" s="884" t="s">
        <v>57</v>
      </c>
      <c r="M19" s="886"/>
      <c r="N19" s="884" t="s">
        <v>60</v>
      </c>
      <c r="O19" s="886"/>
      <c r="P19" s="884" t="s">
        <v>49</v>
      </c>
      <c r="Q19" s="886"/>
      <c r="R19" s="338" t="s">
        <v>49</v>
      </c>
      <c r="S19" s="607"/>
      <c r="T19" s="339"/>
      <c r="U19" s="884" t="s">
        <v>110</v>
      </c>
      <c r="V19" s="886"/>
      <c r="W19" s="884"/>
      <c r="X19" s="886"/>
      <c r="Y19" s="54"/>
      <c r="Z19" s="55"/>
      <c r="AA19" s="55"/>
      <c r="AB19" s="55"/>
      <c r="AC19" s="56"/>
      <c r="AD19" s="56"/>
      <c r="AE19" s="56"/>
      <c r="AF19" s="56"/>
      <c r="AG19" s="56"/>
      <c r="AH19" s="56"/>
      <c r="AI19" s="56"/>
      <c r="AJ19" s="56">
        <v>4.3</v>
      </c>
      <c r="AK19" s="884"/>
      <c r="AL19" s="885"/>
      <c r="AM19" s="885"/>
      <c r="AN19" s="885"/>
      <c r="AO19" s="886"/>
      <c r="AP19" s="15"/>
      <c r="AQ19" s="57">
        <f t="shared" si="2"/>
        <v>3</v>
      </c>
    </row>
    <row r="20" spans="2:46" ht="12" customHeight="1" x14ac:dyDescent="0.15">
      <c r="B20" s="848"/>
      <c r="C20" s="853"/>
      <c r="D20" s="851"/>
      <c r="E20" s="851"/>
      <c r="F20" s="851"/>
      <c r="G20" s="851"/>
      <c r="H20" s="851"/>
      <c r="I20" s="851"/>
      <c r="J20" s="852"/>
      <c r="K20" s="53">
        <v>10</v>
      </c>
      <c r="L20" s="884" t="s">
        <v>57</v>
      </c>
      <c r="M20" s="886"/>
      <c r="N20" s="884" t="s">
        <v>59</v>
      </c>
      <c r="O20" s="886"/>
      <c r="P20" s="884" t="s">
        <v>49</v>
      </c>
      <c r="Q20" s="886"/>
      <c r="R20" s="338" t="s">
        <v>49</v>
      </c>
      <c r="S20" s="607"/>
      <c r="T20" s="339"/>
      <c r="U20" s="884" t="s">
        <v>110</v>
      </c>
      <c r="V20" s="886"/>
      <c r="W20" s="884"/>
      <c r="X20" s="886"/>
      <c r="Y20" s="54"/>
      <c r="Z20" s="55"/>
      <c r="AA20" s="55"/>
      <c r="AB20" s="55"/>
      <c r="AC20" s="56"/>
      <c r="AD20" s="56"/>
      <c r="AE20" s="56"/>
      <c r="AF20" s="56"/>
      <c r="AG20" s="56"/>
      <c r="AH20" s="56"/>
      <c r="AI20" s="56">
        <v>3.23</v>
      </c>
      <c r="AJ20" s="56"/>
      <c r="AK20" s="884"/>
      <c r="AL20" s="885"/>
      <c r="AM20" s="885"/>
      <c r="AN20" s="885"/>
      <c r="AO20" s="886"/>
      <c r="AP20" s="15"/>
      <c r="AQ20" s="57">
        <f t="shared" si="2"/>
        <v>3</v>
      </c>
    </row>
    <row r="21" spans="2:46" ht="12" customHeight="1" x14ac:dyDescent="0.15">
      <c r="B21" s="848"/>
      <c r="C21" s="853"/>
      <c r="D21" s="851"/>
      <c r="E21" s="851"/>
      <c r="F21" s="851"/>
      <c r="G21" s="851"/>
      <c r="H21" s="851"/>
      <c r="I21" s="851"/>
      <c r="J21" s="852"/>
      <c r="K21" s="53">
        <v>11</v>
      </c>
      <c r="L21" s="884" t="s">
        <v>57</v>
      </c>
      <c r="M21" s="886"/>
      <c r="N21" s="884" t="s">
        <v>64</v>
      </c>
      <c r="O21" s="886"/>
      <c r="P21" s="884" t="s">
        <v>49</v>
      </c>
      <c r="Q21" s="886"/>
      <c r="R21" s="338" t="s">
        <v>49</v>
      </c>
      <c r="S21" s="607"/>
      <c r="T21" s="339"/>
      <c r="U21" s="884" t="s">
        <v>110</v>
      </c>
      <c r="V21" s="886"/>
      <c r="W21" s="884"/>
      <c r="X21" s="886"/>
      <c r="Y21" s="54"/>
      <c r="Z21" s="55"/>
      <c r="AA21" s="55"/>
      <c r="AB21" s="55"/>
      <c r="AC21" s="56"/>
      <c r="AD21" s="56"/>
      <c r="AE21" s="56"/>
      <c r="AF21" s="56"/>
      <c r="AG21" s="56"/>
      <c r="AH21" s="56"/>
      <c r="AI21" s="56"/>
      <c r="AJ21" s="56">
        <v>10.36</v>
      </c>
      <c r="AK21" s="884"/>
      <c r="AL21" s="885"/>
      <c r="AM21" s="885"/>
      <c r="AN21" s="885"/>
      <c r="AO21" s="886"/>
      <c r="AP21" s="15"/>
      <c r="AQ21" s="57">
        <f>IF(P21="材質劣化",2,IF(P21="漏水",3,1))</f>
        <v>3</v>
      </c>
    </row>
    <row r="22" spans="2:46" ht="12" customHeight="1" x14ac:dyDescent="0.15">
      <c r="B22" s="848"/>
      <c r="C22" s="853"/>
      <c r="D22" s="851"/>
      <c r="E22" s="851"/>
      <c r="F22" s="851"/>
      <c r="G22" s="851"/>
      <c r="H22" s="851"/>
      <c r="I22" s="851"/>
      <c r="J22" s="852"/>
      <c r="K22" s="53">
        <v>12</v>
      </c>
      <c r="L22" s="884" t="s">
        <v>67</v>
      </c>
      <c r="M22" s="886"/>
      <c r="N22" s="884" t="s">
        <v>71</v>
      </c>
      <c r="O22" s="886"/>
      <c r="P22" s="884" t="s">
        <v>49</v>
      </c>
      <c r="Q22" s="886"/>
      <c r="R22" s="338" t="s">
        <v>50</v>
      </c>
      <c r="S22" s="607"/>
      <c r="T22" s="339"/>
      <c r="U22" s="884" t="s">
        <v>110</v>
      </c>
      <c r="V22" s="886"/>
      <c r="W22" s="884"/>
      <c r="X22" s="886"/>
      <c r="Y22" s="54"/>
      <c r="Z22" s="55"/>
      <c r="AA22" s="55"/>
      <c r="AB22" s="55"/>
      <c r="AC22" s="56"/>
      <c r="AD22" s="56"/>
      <c r="AE22" s="56"/>
      <c r="AF22" s="56"/>
      <c r="AG22" s="56"/>
      <c r="AH22" s="56"/>
      <c r="AI22" s="56"/>
      <c r="AJ22" s="56"/>
      <c r="AK22" s="884"/>
      <c r="AL22" s="885"/>
      <c r="AM22" s="885"/>
      <c r="AN22" s="885"/>
      <c r="AO22" s="886"/>
      <c r="AP22" s="15"/>
      <c r="AQ22" s="57">
        <f t="shared" si="2"/>
        <v>3</v>
      </c>
    </row>
    <row r="23" spans="2:46" ht="12" customHeight="1" x14ac:dyDescent="0.15">
      <c r="B23" s="848"/>
      <c r="C23" s="853"/>
      <c r="D23" s="851"/>
      <c r="E23" s="851"/>
      <c r="F23" s="851"/>
      <c r="G23" s="851"/>
      <c r="H23" s="851"/>
      <c r="I23" s="851"/>
      <c r="J23" s="852"/>
      <c r="K23" s="53"/>
      <c r="L23" s="884"/>
      <c r="M23" s="886"/>
      <c r="N23" s="884"/>
      <c r="O23" s="886"/>
      <c r="P23" s="884"/>
      <c r="Q23" s="886"/>
      <c r="R23" s="338"/>
      <c r="S23" s="607"/>
      <c r="T23" s="339"/>
      <c r="U23" s="884"/>
      <c r="V23" s="886"/>
      <c r="W23" s="884"/>
      <c r="X23" s="886"/>
      <c r="Y23" s="54"/>
      <c r="Z23" s="55"/>
      <c r="AA23" s="55"/>
      <c r="AB23" s="55"/>
      <c r="AC23" s="56"/>
      <c r="AD23" s="56"/>
      <c r="AE23" s="56"/>
      <c r="AF23" s="56"/>
      <c r="AG23" s="56"/>
      <c r="AH23" s="56"/>
      <c r="AI23" s="56"/>
      <c r="AJ23" s="56"/>
      <c r="AK23" s="884"/>
      <c r="AL23" s="885"/>
      <c r="AM23" s="885"/>
      <c r="AN23" s="885"/>
      <c r="AO23" s="886"/>
      <c r="AP23" s="15"/>
      <c r="AQ23" s="57">
        <f t="shared" si="2"/>
        <v>1</v>
      </c>
    </row>
    <row r="24" spans="2:46" ht="12" customHeight="1" x14ac:dyDescent="0.15">
      <c r="B24" s="848"/>
      <c r="C24" s="853"/>
      <c r="D24" s="851"/>
      <c r="E24" s="851"/>
      <c r="F24" s="851"/>
      <c r="G24" s="851"/>
      <c r="H24" s="851"/>
      <c r="I24" s="851"/>
      <c r="J24" s="852"/>
      <c r="K24" s="53"/>
      <c r="L24" s="884"/>
      <c r="M24" s="886"/>
      <c r="N24" s="884"/>
      <c r="O24" s="886"/>
      <c r="P24" s="884"/>
      <c r="Q24" s="886"/>
      <c r="R24" s="338"/>
      <c r="S24" s="607"/>
      <c r="T24" s="339"/>
      <c r="U24" s="884"/>
      <c r="V24" s="886"/>
      <c r="W24" s="884"/>
      <c r="X24" s="886"/>
      <c r="Y24" s="54"/>
      <c r="Z24" s="55"/>
      <c r="AA24" s="55"/>
      <c r="AB24" s="55"/>
      <c r="AC24" s="56"/>
      <c r="AD24" s="56"/>
      <c r="AE24" s="56"/>
      <c r="AF24" s="56"/>
      <c r="AG24" s="56"/>
      <c r="AH24" s="56"/>
      <c r="AI24" s="56"/>
      <c r="AJ24" s="56"/>
      <c r="AK24" s="884"/>
      <c r="AL24" s="885"/>
      <c r="AM24" s="885"/>
      <c r="AN24" s="885"/>
      <c r="AO24" s="886"/>
      <c r="AP24" s="15"/>
      <c r="AQ24" s="57">
        <f t="shared" si="2"/>
        <v>1</v>
      </c>
    </row>
    <row r="25" spans="2:46" ht="12" customHeight="1" x14ac:dyDescent="0.15">
      <c r="B25" s="848"/>
      <c r="C25" s="853"/>
      <c r="D25" s="851"/>
      <c r="E25" s="851"/>
      <c r="F25" s="851"/>
      <c r="G25" s="851"/>
      <c r="H25" s="851"/>
      <c r="I25" s="851"/>
      <c r="J25" s="852"/>
      <c r="K25" s="53"/>
      <c r="L25" s="884"/>
      <c r="M25" s="886"/>
      <c r="N25" s="884"/>
      <c r="O25" s="886"/>
      <c r="P25" s="884"/>
      <c r="Q25" s="886"/>
      <c r="R25" s="338"/>
      <c r="S25" s="607"/>
      <c r="T25" s="339"/>
      <c r="U25" s="884"/>
      <c r="V25" s="886"/>
      <c r="W25" s="884"/>
      <c r="X25" s="886"/>
      <c r="Y25" s="54"/>
      <c r="Z25" s="55"/>
      <c r="AA25" s="55"/>
      <c r="AB25" s="55"/>
      <c r="AC25" s="56"/>
      <c r="AD25" s="56"/>
      <c r="AE25" s="56"/>
      <c r="AF25" s="56"/>
      <c r="AG25" s="56"/>
      <c r="AH25" s="56"/>
      <c r="AI25" s="56"/>
      <c r="AJ25" s="56"/>
      <c r="AK25" s="884"/>
      <c r="AL25" s="885"/>
      <c r="AM25" s="885"/>
      <c r="AN25" s="885"/>
      <c r="AO25" s="886"/>
      <c r="AP25" s="15"/>
      <c r="AQ25" s="57">
        <f t="shared" si="2"/>
        <v>1</v>
      </c>
    </row>
    <row r="26" spans="2:46" ht="12" customHeight="1" x14ac:dyDescent="0.15">
      <c r="B26" s="848"/>
      <c r="C26" s="853"/>
      <c r="D26" s="851"/>
      <c r="E26" s="851"/>
      <c r="F26" s="851"/>
      <c r="G26" s="851"/>
      <c r="H26" s="851"/>
      <c r="I26" s="851"/>
      <c r="J26" s="852"/>
      <c r="K26" s="53"/>
      <c r="L26" s="884"/>
      <c r="M26" s="886"/>
      <c r="N26" s="884"/>
      <c r="O26" s="886"/>
      <c r="P26" s="884"/>
      <c r="Q26" s="886"/>
      <c r="R26" s="338"/>
      <c r="S26" s="607"/>
      <c r="T26" s="339"/>
      <c r="U26" s="884"/>
      <c r="V26" s="886"/>
      <c r="W26" s="884"/>
      <c r="X26" s="886"/>
      <c r="Y26" s="54"/>
      <c r="Z26" s="55"/>
      <c r="AA26" s="55"/>
      <c r="AB26" s="55"/>
      <c r="AC26" s="56"/>
      <c r="AD26" s="56"/>
      <c r="AE26" s="56"/>
      <c r="AF26" s="56"/>
      <c r="AG26" s="56"/>
      <c r="AH26" s="56"/>
      <c r="AI26" s="56"/>
      <c r="AJ26" s="56"/>
      <c r="AK26" s="884"/>
      <c r="AL26" s="885"/>
      <c r="AM26" s="885"/>
      <c r="AN26" s="885"/>
      <c r="AO26" s="886"/>
      <c r="AP26" s="15"/>
      <c r="AQ26" s="57">
        <f t="shared" si="2"/>
        <v>1</v>
      </c>
    </row>
    <row r="27" spans="2:46" ht="12" customHeight="1" x14ac:dyDescent="0.15">
      <c r="B27" s="848"/>
      <c r="C27" s="853"/>
      <c r="D27" s="851"/>
      <c r="E27" s="851"/>
      <c r="F27" s="851"/>
      <c r="G27" s="851"/>
      <c r="H27" s="851"/>
      <c r="I27" s="851"/>
      <c r="J27" s="852"/>
      <c r="K27" s="53"/>
      <c r="L27" s="884"/>
      <c r="M27" s="886"/>
      <c r="N27" s="884"/>
      <c r="O27" s="886"/>
      <c r="P27" s="884"/>
      <c r="Q27" s="886"/>
      <c r="R27" s="338"/>
      <c r="S27" s="607"/>
      <c r="T27" s="339"/>
      <c r="U27" s="884"/>
      <c r="V27" s="886"/>
      <c r="W27" s="884"/>
      <c r="X27" s="886"/>
      <c r="Y27" s="54"/>
      <c r="Z27" s="55"/>
      <c r="AA27" s="55"/>
      <c r="AB27" s="55"/>
      <c r="AC27" s="56"/>
      <c r="AD27" s="56"/>
      <c r="AE27" s="56"/>
      <c r="AF27" s="56"/>
      <c r="AG27" s="56"/>
      <c r="AH27" s="56"/>
      <c r="AI27" s="56"/>
      <c r="AJ27" s="56"/>
      <c r="AK27" s="884"/>
      <c r="AL27" s="885"/>
      <c r="AM27" s="885"/>
      <c r="AN27" s="885"/>
      <c r="AO27" s="886"/>
      <c r="AP27" s="15"/>
      <c r="AQ27" s="57">
        <f t="shared" si="2"/>
        <v>1</v>
      </c>
    </row>
    <row r="28" spans="2:46" ht="12" customHeight="1" x14ac:dyDescent="0.15">
      <c r="B28" s="848"/>
      <c r="C28" s="853"/>
      <c r="D28" s="851"/>
      <c r="E28" s="851"/>
      <c r="F28" s="851"/>
      <c r="G28" s="851"/>
      <c r="H28" s="851"/>
      <c r="I28" s="851"/>
      <c r="J28" s="852"/>
      <c r="K28" s="53"/>
      <c r="L28" s="884"/>
      <c r="M28" s="886"/>
      <c r="N28" s="884"/>
      <c r="O28" s="886"/>
      <c r="P28" s="884"/>
      <c r="Q28" s="886"/>
      <c r="R28" s="338"/>
      <c r="S28" s="607"/>
      <c r="T28" s="339"/>
      <c r="U28" s="884"/>
      <c r="V28" s="886"/>
      <c r="W28" s="884"/>
      <c r="X28" s="886"/>
      <c r="Y28" s="54"/>
      <c r="Z28" s="55"/>
      <c r="AA28" s="55"/>
      <c r="AB28" s="55"/>
      <c r="AC28" s="56"/>
      <c r="AD28" s="56"/>
      <c r="AE28" s="56"/>
      <c r="AF28" s="56"/>
      <c r="AG28" s="56"/>
      <c r="AH28" s="56"/>
      <c r="AI28" s="56"/>
      <c r="AJ28" s="56"/>
      <c r="AK28" s="884"/>
      <c r="AL28" s="885"/>
      <c r="AM28" s="885"/>
      <c r="AN28" s="885"/>
      <c r="AO28" s="886"/>
      <c r="AP28" s="15"/>
      <c r="AQ28" s="57">
        <f t="shared" si="2"/>
        <v>1</v>
      </c>
    </row>
    <row r="29" spans="2:46" ht="12" customHeight="1" x14ac:dyDescent="0.15">
      <c r="B29" s="848"/>
      <c r="C29" s="853"/>
      <c r="D29" s="851"/>
      <c r="E29" s="851"/>
      <c r="F29" s="851"/>
      <c r="G29" s="851"/>
      <c r="H29" s="851"/>
      <c r="I29" s="851"/>
      <c r="J29" s="852"/>
      <c r="K29" s="53"/>
      <c r="L29" s="884"/>
      <c r="M29" s="886"/>
      <c r="N29" s="884"/>
      <c r="O29" s="886"/>
      <c r="P29" s="884"/>
      <c r="Q29" s="886"/>
      <c r="R29" s="338"/>
      <c r="S29" s="607"/>
      <c r="T29" s="339"/>
      <c r="U29" s="884"/>
      <c r="V29" s="886"/>
      <c r="W29" s="884"/>
      <c r="X29" s="886"/>
      <c r="Y29" s="54"/>
      <c r="Z29" s="55"/>
      <c r="AA29" s="55"/>
      <c r="AB29" s="55"/>
      <c r="AC29" s="56"/>
      <c r="AD29" s="56"/>
      <c r="AE29" s="56"/>
      <c r="AF29" s="56"/>
      <c r="AG29" s="56"/>
      <c r="AH29" s="56"/>
      <c r="AI29" s="56"/>
      <c r="AJ29" s="56"/>
      <c r="AK29" s="884"/>
      <c r="AL29" s="885"/>
      <c r="AM29" s="885"/>
      <c r="AN29" s="885"/>
      <c r="AO29" s="886"/>
      <c r="AP29" s="15"/>
      <c r="AQ29" s="57">
        <f t="shared" si="2"/>
        <v>1</v>
      </c>
    </row>
    <row r="30" spans="2:46" ht="12" customHeight="1" x14ac:dyDescent="0.15">
      <c r="B30" s="848"/>
      <c r="C30" s="853"/>
      <c r="D30" s="851"/>
      <c r="E30" s="851"/>
      <c r="F30" s="851"/>
      <c r="G30" s="851"/>
      <c r="H30" s="851"/>
      <c r="I30" s="851"/>
      <c r="J30" s="852"/>
      <c r="K30" s="53"/>
      <c r="L30" s="884"/>
      <c r="M30" s="886"/>
      <c r="N30" s="884"/>
      <c r="O30" s="886"/>
      <c r="P30" s="884"/>
      <c r="Q30" s="886"/>
      <c r="R30" s="338"/>
      <c r="S30" s="607"/>
      <c r="T30" s="339"/>
      <c r="U30" s="884"/>
      <c r="V30" s="886"/>
      <c r="W30" s="884"/>
      <c r="X30" s="886"/>
      <c r="Y30" s="54"/>
      <c r="Z30" s="55"/>
      <c r="AA30" s="55"/>
      <c r="AB30" s="55"/>
      <c r="AC30" s="56"/>
      <c r="AD30" s="56"/>
      <c r="AE30" s="56"/>
      <c r="AF30" s="56"/>
      <c r="AG30" s="56"/>
      <c r="AH30" s="56"/>
      <c r="AI30" s="56"/>
      <c r="AJ30" s="56"/>
      <c r="AK30" s="884"/>
      <c r="AL30" s="885"/>
      <c r="AM30" s="885"/>
      <c r="AN30" s="885"/>
      <c r="AO30" s="886"/>
      <c r="AP30" s="15"/>
      <c r="AQ30" s="57">
        <f t="shared" si="2"/>
        <v>1</v>
      </c>
    </row>
    <row r="31" spans="2:46" ht="12" customHeight="1" x14ac:dyDescent="0.15">
      <c r="B31" s="848"/>
      <c r="C31" s="853"/>
      <c r="D31" s="851"/>
      <c r="E31" s="851"/>
      <c r="F31" s="851"/>
      <c r="G31" s="851"/>
      <c r="H31" s="851"/>
      <c r="I31" s="851"/>
      <c r="J31" s="852"/>
      <c r="K31" s="53"/>
      <c r="L31" s="884"/>
      <c r="M31" s="886"/>
      <c r="N31" s="884"/>
      <c r="O31" s="886"/>
      <c r="P31" s="884"/>
      <c r="Q31" s="886"/>
      <c r="R31" s="338"/>
      <c r="S31" s="607"/>
      <c r="T31" s="339"/>
      <c r="U31" s="884"/>
      <c r="V31" s="886"/>
      <c r="W31" s="884"/>
      <c r="X31" s="886"/>
      <c r="Y31" s="54"/>
      <c r="Z31" s="55"/>
      <c r="AA31" s="55"/>
      <c r="AB31" s="55"/>
      <c r="AC31" s="56"/>
      <c r="AD31" s="56"/>
      <c r="AE31" s="56"/>
      <c r="AF31" s="56"/>
      <c r="AG31" s="56"/>
      <c r="AH31" s="56"/>
      <c r="AI31" s="56"/>
      <c r="AJ31" s="56"/>
      <c r="AK31" s="884"/>
      <c r="AL31" s="885"/>
      <c r="AM31" s="885"/>
      <c r="AN31" s="885"/>
      <c r="AO31" s="886"/>
      <c r="AP31" s="15"/>
      <c r="AQ31" s="57">
        <f t="shared" si="2"/>
        <v>1</v>
      </c>
    </row>
    <row r="32" spans="2:46" ht="12" customHeight="1" x14ac:dyDescent="0.15">
      <c r="B32" s="848"/>
      <c r="C32" s="853"/>
      <c r="D32" s="851"/>
      <c r="E32" s="851"/>
      <c r="F32" s="851"/>
      <c r="G32" s="851"/>
      <c r="H32" s="851"/>
      <c r="I32" s="851"/>
      <c r="J32" s="852"/>
      <c r="K32" s="53"/>
      <c r="L32" s="884"/>
      <c r="M32" s="886"/>
      <c r="N32" s="884"/>
      <c r="O32" s="886"/>
      <c r="P32" s="884"/>
      <c r="Q32" s="886"/>
      <c r="R32" s="338"/>
      <c r="S32" s="607"/>
      <c r="T32" s="339"/>
      <c r="U32" s="884"/>
      <c r="V32" s="886"/>
      <c r="W32" s="884"/>
      <c r="X32" s="886"/>
      <c r="Y32" s="54"/>
      <c r="Z32" s="55"/>
      <c r="AA32" s="55"/>
      <c r="AB32" s="55"/>
      <c r="AC32" s="56"/>
      <c r="AD32" s="56"/>
      <c r="AE32" s="56"/>
      <c r="AF32" s="56"/>
      <c r="AG32" s="56"/>
      <c r="AH32" s="56"/>
      <c r="AI32" s="56"/>
      <c r="AJ32" s="56"/>
      <c r="AK32" s="884"/>
      <c r="AL32" s="885"/>
      <c r="AM32" s="885"/>
      <c r="AN32" s="885"/>
      <c r="AO32" s="886"/>
      <c r="AP32" s="15"/>
      <c r="AQ32" s="57">
        <f t="shared" si="2"/>
        <v>1</v>
      </c>
      <c r="AS32" s="825"/>
      <c r="AT32" s="825"/>
    </row>
    <row r="33" spans="2:86" ht="12" customHeight="1" x14ac:dyDescent="0.15">
      <c r="B33" s="848"/>
      <c r="C33" s="853"/>
      <c r="D33" s="851"/>
      <c r="E33" s="851"/>
      <c r="F33" s="851"/>
      <c r="G33" s="851"/>
      <c r="H33" s="851"/>
      <c r="I33" s="851"/>
      <c r="J33" s="852"/>
      <c r="K33" s="53"/>
      <c r="L33" s="884"/>
      <c r="M33" s="886"/>
      <c r="N33" s="884"/>
      <c r="O33" s="886"/>
      <c r="P33" s="884"/>
      <c r="Q33" s="886"/>
      <c r="R33" s="338"/>
      <c r="S33" s="607"/>
      <c r="T33" s="339"/>
      <c r="U33" s="884"/>
      <c r="V33" s="886"/>
      <c r="W33" s="884"/>
      <c r="X33" s="886"/>
      <c r="Y33" s="54"/>
      <c r="Z33" s="55"/>
      <c r="AA33" s="55"/>
      <c r="AB33" s="55"/>
      <c r="AC33" s="56"/>
      <c r="AD33" s="56"/>
      <c r="AE33" s="56"/>
      <c r="AF33" s="56"/>
      <c r="AG33" s="56"/>
      <c r="AH33" s="56"/>
      <c r="AI33" s="56"/>
      <c r="AJ33" s="56"/>
      <c r="AK33" s="884"/>
      <c r="AL33" s="885"/>
      <c r="AM33" s="885"/>
      <c r="AN33" s="885"/>
      <c r="AO33" s="886"/>
      <c r="AP33" s="15"/>
      <c r="AQ33" s="57">
        <f t="shared" si="2"/>
        <v>1</v>
      </c>
      <c r="AS33" s="887"/>
      <c r="AT33" s="887"/>
    </row>
    <row r="34" spans="2:86" ht="12" customHeight="1" x14ac:dyDescent="0.15">
      <c r="B34" s="848"/>
      <c r="C34" s="853"/>
      <c r="D34" s="851"/>
      <c r="E34" s="851"/>
      <c r="F34" s="851"/>
      <c r="G34" s="851"/>
      <c r="H34" s="851"/>
      <c r="I34" s="851"/>
      <c r="J34" s="852"/>
      <c r="K34" s="53"/>
      <c r="L34" s="884"/>
      <c r="M34" s="886"/>
      <c r="N34" s="884"/>
      <c r="O34" s="886"/>
      <c r="P34" s="884"/>
      <c r="Q34" s="886"/>
      <c r="R34" s="338"/>
      <c r="S34" s="607"/>
      <c r="T34" s="339"/>
      <c r="U34" s="884"/>
      <c r="V34" s="886"/>
      <c r="W34" s="884"/>
      <c r="X34" s="886"/>
      <c r="Y34" s="54"/>
      <c r="Z34" s="55"/>
      <c r="AA34" s="55"/>
      <c r="AB34" s="55"/>
      <c r="AC34" s="56"/>
      <c r="AD34" s="56"/>
      <c r="AE34" s="56"/>
      <c r="AF34" s="56"/>
      <c r="AG34" s="56"/>
      <c r="AH34" s="56"/>
      <c r="AI34" s="56"/>
      <c r="AJ34" s="56"/>
      <c r="AK34" s="884"/>
      <c r="AL34" s="885"/>
      <c r="AM34" s="885"/>
      <c r="AN34" s="885"/>
      <c r="AO34" s="886"/>
      <c r="AP34" s="15"/>
      <c r="AQ34" s="57">
        <f t="shared" si="2"/>
        <v>1</v>
      </c>
      <c r="AS34" s="888"/>
      <c r="AT34" s="888"/>
    </row>
    <row r="35" spans="2:86" ht="12" customHeight="1" x14ac:dyDescent="0.15">
      <c r="B35" s="848"/>
      <c r="C35" s="853"/>
      <c r="D35" s="851"/>
      <c r="E35" s="851"/>
      <c r="F35" s="851"/>
      <c r="G35" s="851"/>
      <c r="H35" s="851"/>
      <c r="I35" s="851"/>
      <c r="J35" s="852"/>
      <c r="K35" s="889" t="s">
        <v>400</v>
      </c>
      <c r="L35" s="874" t="s">
        <v>401</v>
      </c>
      <c r="M35" s="874"/>
      <c r="N35" s="874"/>
      <c r="O35" s="874"/>
      <c r="P35" s="874"/>
      <c r="Q35" s="874"/>
      <c r="R35" s="874"/>
      <c r="S35" s="874"/>
      <c r="T35" s="874"/>
      <c r="U35" s="874"/>
      <c r="V35" s="874"/>
      <c r="W35" s="874"/>
      <c r="X35" s="874"/>
      <c r="Y35" s="860" t="s">
        <v>402</v>
      </c>
      <c r="Z35" s="861"/>
      <c r="AA35" s="861"/>
      <c r="AB35" s="862"/>
      <c r="AC35" s="58">
        <f t="shared" ref="AC35:AJ35" si="3">SUM(AC11:AC34)</f>
        <v>0</v>
      </c>
      <c r="AD35" s="58">
        <f t="shared" si="3"/>
        <v>0</v>
      </c>
      <c r="AE35" s="58">
        <f>SUM(AE11:AE34)</f>
        <v>0</v>
      </c>
      <c r="AF35" s="58">
        <f t="shared" si="3"/>
        <v>0.01</v>
      </c>
      <c r="AG35" s="58">
        <f t="shared" si="3"/>
        <v>0</v>
      </c>
      <c r="AH35" s="58">
        <f t="shared" si="3"/>
        <v>0</v>
      </c>
      <c r="AI35" s="58">
        <f t="shared" si="3"/>
        <v>6.83</v>
      </c>
      <c r="AJ35" s="59">
        <f t="shared" si="3"/>
        <v>30.009999999999998</v>
      </c>
      <c r="AK35" s="874" t="s">
        <v>403</v>
      </c>
      <c r="AL35" s="874"/>
      <c r="AM35" s="891" t="s">
        <v>418</v>
      </c>
      <c r="AN35" s="891"/>
      <c r="AO35" s="891"/>
      <c r="AP35" s="15"/>
    </row>
    <row r="36" spans="2:86" ht="12" customHeight="1" x14ac:dyDescent="0.15">
      <c r="B36" s="848"/>
      <c r="C36" s="853"/>
      <c r="D36" s="851"/>
      <c r="E36" s="851"/>
      <c r="F36" s="851"/>
      <c r="G36" s="851"/>
      <c r="H36" s="851"/>
      <c r="I36" s="851"/>
      <c r="J36" s="852"/>
      <c r="K36" s="890"/>
      <c r="L36" s="868" t="s">
        <v>404</v>
      </c>
      <c r="M36" s="875"/>
      <c r="N36" s="869"/>
      <c r="O36" s="868" t="s">
        <v>405</v>
      </c>
      <c r="P36" s="875"/>
      <c r="Q36" s="875"/>
      <c r="R36" s="875"/>
      <c r="S36" s="875"/>
      <c r="T36" s="875"/>
      <c r="U36" s="875"/>
      <c r="V36" s="875"/>
      <c r="W36" s="875"/>
      <c r="X36" s="869"/>
      <c r="Y36" s="51" t="s">
        <v>396</v>
      </c>
      <c r="Z36" s="52" t="s">
        <v>397</v>
      </c>
      <c r="AA36" s="52" t="s">
        <v>398</v>
      </c>
      <c r="AB36" s="52" t="s">
        <v>399</v>
      </c>
      <c r="AC36" s="52" t="s">
        <v>396</v>
      </c>
      <c r="AD36" s="52" t="s">
        <v>397</v>
      </c>
      <c r="AE36" s="52" t="s">
        <v>398</v>
      </c>
      <c r="AF36" s="52" t="s">
        <v>399</v>
      </c>
      <c r="AG36" s="52" t="s">
        <v>396</v>
      </c>
      <c r="AH36" s="52" t="s">
        <v>397</v>
      </c>
      <c r="AI36" s="52" t="s">
        <v>398</v>
      </c>
      <c r="AJ36" s="60" t="s">
        <v>399</v>
      </c>
      <c r="AK36" s="874"/>
      <c r="AL36" s="874"/>
      <c r="AM36" s="891"/>
      <c r="AN36" s="891"/>
      <c r="AO36" s="891"/>
      <c r="AP36" s="15"/>
    </row>
    <row r="37" spans="2:86" ht="14.25" customHeight="1" x14ac:dyDescent="0.15">
      <c r="B37" s="848"/>
      <c r="C37" s="853"/>
      <c r="D37" s="851"/>
      <c r="E37" s="851"/>
      <c r="F37" s="851"/>
      <c r="G37" s="851"/>
      <c r="H37" s="851"/>
      <c r="I37" s="851"/>
      <c r="J37" s="852"/>
      <c r="K37" s="890"/>
      <c r="L37" s="870"/>
      <c r="M37" s="879"/>
      <c r="N37" s="871"/>
      <c r="O37" s="870"/>
      <c r="P37" s="879"/>
      <c r="Q37" s="879"/>
      <c r="R37" s="879"/>
      <c r="S37" s="879"/>
      <c r="T37" s="879"/>
      <c r="U37" s="879"/>
      <c r="V37" s="879"/>
      <c r="W37" s="879"/>
      <c r="X37" s="871"/>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1</v>
      </c>
      <c r="AG37" s="892">
        <f t="shared" si="4"/>
        <v>0</v>
      </c>
      <c r="AH37" s="892">
        <f t="shared" si="4"/>
        <v>0</v>
      </c>
      <c r="AI37" s="892">
        <f t="shared" si="4"/>
        <v>2</v>
      </c>
      <c r="AJ37" s="892">
        <f>COUNTA(AJ11:AJ34)</f>
        <v>6</v>
      </c>
      <c r="AK37" s="874"/>
      <c r="AL37" s="874"/>
      <c r="AM37" s="891"/>
      <c r="AN37" s="891"/>
      <c r="AO37" s="891"/>
      <c r="AP37" s="15"/>
    </row>
    <row r="38" spans="2:86" ht="14.25" customHeight="1" x14ac:dyDescent="0.15">
      <c r="B38" s="848"/>
      <c r="C38" s="853"/>
      <c r="D38" s="851"/>
      <c r="E38" s="851"/>
      <c r="F38" s="851"/>
      <c r="G38" s="851"/>
      <c r="H38" s="851"/>
      <c r="I38" s="851"/>
      <c r="J38" s="852"/>
      <c r="K38" s="890"/>
      <c r="L38" s="872"/>
      <c r="M38" s="876"/>
      <c r="N38" s="873"/>
      <c r="O38" s="872"/>
      <c r="P38" s="876"/>
      <c r="Q38" s="876"/>
      <c r="R38" s="876"/>
      <c r="S38" s="876"/>
      <c r="T38" s="876"/>
      <c r="U38" s="876"/>
      <c r="V38" s="876"/>
      <c r="W38" s="876"/>
      <c r="X38" s="873"/>
      <c r="Y38" s="892"/>
      <c r="Z38" s="892"/>
      <c r="AA38" s="892"/>
      <c r="AB38" s="892"/>
      <c r="AC38" s="892"/>
      <c r="AD38" s="892"/>
      <c r="AE38" s="892"/>
      <c r="AF38" s="892"/>
      <c r="AG38" s="892"/>
      <c r="AH38" s="892"/>
      <c r="AI38" s="892"/>
      <c r="AJ38" s="892"/>
      <c r="AK38" s="874"/>
      <c r="AL38" s="874"/>
      <c r="AM38" s="891"/>
      <c r="AN38" s="891"/>
      <c r="AO38" s="891"/>
      <c r="AP38" s="15"/>
    </row>
    <row r="39" spans="2:86" ht="12" customHeight="1" x14ac:dyDescent="0.15">
      <c r="B39" s="848"/>
      <c r="C39" s="853"/>
      <c r="D39" s="851"/>
      <c r="E39" s="851"/>
      <c r="F39" s="851"/>
      <c r="G39" s="851"/>
      <c r="H39" s="851"/>
      <c r="I39" s="851"/>
      <c r="J39" s="851"/>
      <c r="K39" s="900" t="s">
        <v>406</v>
      </c>
      <c r="L39" s="902"/>
      <c r="M39" s="902"/>
      <c r="N39" s="902"/>
      <c r="O39" s="902"/>
      <c r="P39" s="902"/>
      <c r="Q39" s="902"/>
      <c r="R39" s="902"/>
      <c r="S39" s="902"/>
      <c r="T39" s="902"/>
      <c r="U39" s="902"/>
      <c r="V39" s="902"/>
      <c r="W39" s="902"/>
      <c r="X39" s="902"/>
      <c r="Y39" s="902"/>
      <c r="Z39" s="902"/>
      <c r="AA39" s="902"/>
      <c r="AB39" s="902"/>
      <c r="AC39" s="902"/>
      <c r="AD39" s="902"/>
      <c r="AE39" s="902"/>
      <c r="AF39" s="902"/>
      <c r="AG39" s="902"/>
      <c r="AH39" s="902"/>
      <c r="AI39" s="902"/>
      <c r="AJ39" s="902"/>
      <c r="AK39" s="903"/>
      <c r="AL39" s="903"/>
      <c r="AM39" s="903"/>
      <c r="AN39" s="903"/>
      <c r="AO39" s="904"/>
      <c r="AP39" s="15"/>
    </row>
    <row r="40" spans="2:86" ht="12" customHeight="1" x14ac:dyDescent="0.15">
      <c r="B40" s="848"/>
      <c r="C40" s="853"/>
      <c r="D40" s="851"/>
      <c r="E40" s="851"/>
      <c r="F40" s="851"/>
      <c r="G40" s="851"/>
      <c r="H40" s="851"/>
      <c r="I40" s="851"/>
      <c r="J40" s="851"/>
      <c r="K40" s="901"/>
      <c r="L40" s="903"/>
      <c r="M40" s="903"/>
      <c r="N40" s="903"/>
      <c r="O40" s="903"/>
      <c r="P40" s="903"/>
      <c r="Q40" s="903"/>
      <c r="R40" s="903"/>
      <c r="S40" s="903"/>
      <c r="T40" s="903"/>
      <c r="U40" s="903"/>
      <c r="V40" s="903"/>
      <c r="W40" s="903"/>
      <c r="X40" s="903"/>
      <c r="Y40" s="903"/>
      <c r="Z40" s="903"/>
      <c r="AA40" s="903"/>
      <c r="AB40" s="903"/>
      <c r="AC40" s="903"/>
      <c r="AD40" s="903"/>
      <c r="AE40" s="903"/>
      <c r="AF40" s="903"/>
      <c r="AG40" s="903"/>
      <c r="AH40" s="903"/>
      <c r="AI40" s="903"/>
      <c r="AJ40" s="903"/>
      <c r="AK40" s="903"/>
      <c r="AL40" s="903"/>
      <c r="AM40" s="903"/>
      <c r="AN40" s="903"/>
      <c r="AO40" s="904"/>
      <c r="AP40" s="15"/>
    </row>
    <row r="41" spans="2:86" ht="12" customHeight="1" x14ac:dyDescent="0.15">
      <c r="B41" s="848"/>
      <c r="C41" s="853"/>
      <c r="D41" s="851"/>
      <c r="E41" s="851"/>
      <c r="F41" s="851"/>
      <c r="G41" s="851"/>
      <c r="H41" s="851"/>
      <c r="I41" s="851"/>
      <c r="J41" s="851"/>
      <c r="K41" s="901"/>
      <c r="L41" s="903"/>
      <c r="M41" s="903"/>
      <c r="N41" s="903"/>
      <c r="O41" s="903"/>
      <c r="P41" s="903"/>
      <c r="Q41" s="903"/>
      <c r="R41" s="903"/>
      <c r="S41" s="903"/>
      <c r="T41" s="903"/>
      <c r="U41" s="903"/>
      <c r="V41" s="903"/>
      <c r="W41" s="903"/>
      <c r="X41" s="903"/>
      <c r="Y41" s="903"/>
      <c r="Z41" s="903"/>
      <c r="AA41" s="903"/>
      <c r="AB41" s="903"/>
      <c r="AC41" s="903"/>
      <c r="AD41" s="903"/>
      <c r="AE41" s="903"/>
      <c r="AF41" s="903"/>
      <c r="AG41" s="903"/>
      <c r="AH41" s="903"/>
      <c r="AI41" s="903"/>
      <c r="AJ41" s="903"/>
      <c r="AK41" s="903"/>
      <c r="AL41" s="903"/>
      <c r="AM41" s="903"/>
      <c r="AN41" s="903"/>
      <c r="AO41" s="904"/>
      <c r="AP41" s="15"/>
    </row>
    <row r="42" spans="2:86" ht="12" customHeight="1" x14ac:dyDescent="0.15">
      <c r="B42" s="848"/>
      <c r="C42" s="853"/>
      <c r="D42" s="851"/>
      <c r="E42" s="851"/>
      <c r="F42" s="851"/>
      <c r="G42" s="851"/>
      <c r="H42" s="851"/>
      <c r="I42" s="851"/>
      <c r="J42" s="851"/>
      <c r="K42" s="901"/>
      <c r="L42" s="905"/>
      <c r="M42" s="905"/>
      <c r="N42" s="905"/>
      <c r="O42" s="905"/>
      <c r="P42" s="905"/>
      <c r="Q42" s="905"/>
      <c r="R42" s="905"/>
      <c r="S42" s="905"/>
      <c r="T42" s="905"/>
      <c r="U42" s="905"/>
      <c r="V42" s="905"/>
      <c r="W42" s="905"/>
      <c r="X42" s="905"/>
      <c r="Y42" s="905"/>
      <c r="Z42" s="905"/>
      <c r="AA42" s="905"/>
      <c r="AB42" s="905"/>
      <c r="AC42" s="905"/>
      <c r="AD42" s="905"/>
      <c r="AE42" s="905"/>
      <c r="AF42" s="905"/>
      <c r="AG42" s="905"/>
      <c r="AH42" s="905"/>
      <c r="AI42" s="905"/>
      <c r="AJ42" s="905"/>
      <c r="AK42" s="905"/>
      <c r="AL42" s="905"/>
      <c r="AM42" s="905"/>
      <c r="AN42" s="905"/>
      <c r="AO42" s="906"/>
      <c r="AP42" s="37"/>
      <c r="CD42" s="15"/>
      <c r="CE42" s="15"/>
      <c r="CF42" s="15"/>
      <c r="CG42" s="15"/>
      <c r="CH42" s="15"/>
    </row>
    <row r="43" spans="2:86" ht="12" customHeight="1" x14ac:dyDescent="0.15">
      <c r="B43" s="848"/>
      <c r="C43" s="853"/>
      <c r="D43" s="851"/>
      <c r="E43" s="851"/>
      <c r="F43" s="851"/>
      <c r="G43" s="851"/>
      <c r="H43" s="851"/>
      <c r="I43" s="851"/>
      <c r="J43" s="852"/>
      <c r="K43" s="893" t="s">
        <v>407</v>
      </c>
      <c r="L43" s="893"/>
      <c r="M43" s="893"/>
      <c r="N43" s="893"/>
      <c r="O43" s="893"/>
      <c r="P43" s="893"/>
      <c r="Q43" s="893"/>
      <c r="R43" s="893"/>
      <c r="S43" s="893"/>
      <c r="T43" s="893"/>
      <c r="U43" s="893"/>
      <c r="V43" s="893"/>
      <c r="W43" s="893"/>
      <c r="X43" s="893"/>
      <c r="Y43" s="893"/>
      <c r="Z43" s="893"/>
      <c r="AA43" s="893"/>
      <c r="AB43" s="893"/>
      <c r="AC43" s="893"/>
      <c r="AD43" s="893"/>
      <c r="AE43" s="893"/>
      <c r="AF43" s="893"/>
      <c r="AG43" s="893"/>
      <c r="AH43" s="893"/>
      <c r="AI43" s="893"/>
      <c r="AJ43" s="893"/>
      <c r="AK43" s="893"/>
      <c r="AL43" s="893"/>
      <c r="AM43" s="893"/>
      <c r="AN43" s="893"/>
      <c r="AO43" s="893"/>
      <c r="AP43" s="37"/>
      <c r="CD43" s="15"/>
      <c r="CE43" s="15"/>
      <c r="CF43" s="15"/>
      <c r="CG43" s="15"/>
      <c r="CH43" s="15"/>
    </row>
    <row r="44" spans="2:86" ht="12" customHeight="1" x14ac:dyDescent="0.15">
      <c r="B44" s="848"/>
      <c r="C44" s="853"/>
      <c r="D44" s="851"/>
      <c r="E44" s="851"/>
      <c r="F44" s="851"/>
      <c r="G44" s="851"/>
      <c r="H44" s="851"/>
      <c r="I44" s="851"/>
      <c r="J44" s="852"/>
      <c r="K44" s="894" t="s">
        <v>408</v>
      </c>
      <c r="L44" s="895"/>
      <c r="M44" s="895"/>
      <c r="N44" s="895"/>
      <c r="O44" s="895"/>
      <c r="P44" s="895"/>
      <c r="Q44" s="895"/>
      <c r="R44" s="895"/>
      <c r="S44" s="895"/>
      <c r="T44" s="895"/>
      <c r="U44" s="895"/>
      <c r="V44" s="895"/>
      <c r="W44" s="895"/>
      <c r="X44" s="895"/>
      <c r="Y44" s="895"/>
      <c r="Z44" s="895"/>
      <c r="AA44" s="895"/>
      <c r="AB44" s="895"/>
      <c r="AC44" s="895"/>
      <c r="AD44" s="895"/>
      <c r="AE44" s="895"/>
      <c r="AF44" s="895"/>
      <c r="AG44" s="895"/>
      <c r="AH44" s="895"/>
      <c r="AI44" s="895"/>
      <c r="AJ44" s="895"/>
      <c r="AK44" s="895"/>
      <c r="AL44" s="895"/>
      <c r="AM44" s="895"/>
      <c r="AN44" s="895"/>
      <c r="AO44" s="896"/>
      <c r="AP44" s="37"/>
      <c r="CD44" s="15"/>
      <c r="CE44" s="15"/>
      <c r="CF44" s="15"/>
      <c r="CG44" s="15"/>
      <c r="CH44" s="15"/>
    </row>
    <row r="45" spans="2:86" ht="12" customHeight="1" x14ac:dyDescent="0.15">
      <c r="B45" s="464"/>
      <c r="C45" s="854"/>
      <c r="D45" s="855"/>
      <c r="E45" s="855"/>
      <c r="F45" s="855"/>
      <c r="G45" s="855"/>
      <c r="H45" s="855"/>
      <c r="I45" s="855"/>
      <c r="J45" s="856"/>
      <c r="K45" s="897" t="s">
        <v>409</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7"/>
      <c r="CD45" s="15"/>
      <c r="CE45" s="15"/>
      <c r="CF45" s="15"/>
      <c r="CG45" s="15"/>
      <c r="CH45" s="15"/>
    </row>
    <row r="46" spans="2:86" ht="12" customHeight="1" x14ac:dyDescent="0.2">
      <c r="B46" s="62" t="s">
        <v>410</v>
      </c>
      <c r="C46" s="49"/>
      <c r="D46" s="49"/>
      <c r="E46" s="49"/>
      <c r="F46" s="49"/>
      <c r="G46" s="49"/>
      <c r="H46" s="49"/>
      <c r="I46" s="49"/>
      <c r="J46" s="49"/>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37"/>
      <c r="CD46" s="15"/>
      <c r="CE46" s="15"/>
      <c r="CF46" s="15"/>
      <c r="CG46" s="15"/>
      <c r="CH46" s="15"/>
    </row>
    <row r="47" spans="2:86" s="62" customFormat="1" ht="12" customHeight="1" x14ac:dyDescent="0.15">
      <c r="B47" s="15" t="s">
        <v>411</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412</v>
      </c>
      <c r="AP48" s="37"/>
      <c r="CD48" s="15"/>
      <c r="CE48" s="15"/>
      <c r="CF48" s="15"/>
      <c r="CG48" s="15"/>
      <c r="CH48" s="15"/>
    </row>
    <row r="49" spans="2:86" ht="12" customHeight="1" x14ac:dyDescent="0.15">
      <c r="B49" s="15" t="s">
        <v>413</v>
      </c>
      <c r="AP49" s="37"/>
      <c r="CD49" s="15"/>
      <c r="CE49" s="15"/>
      <c r="CF49" s="15"/>
      <c r="CG49" s="15"/>
      <c r="CH49" s="15"/>
    </row>
    <row r="50" spans="2:86" ht="12" customHeight="1" x14ac:dyDescent="0.15">
      <c r="B50" s="15" t="s">
        <v>414</v>
      </c>
    </row>
    <row r="51" spans="2:86" ht="12" customHeight="1" x14ac:dyDescent="0.15">
      <c r="B51" s="15" t="s">
        <v>415</v>
      </c>
    </row>
    <row r="52" spans="2:86" ht="12" customHeight="1" x14ac:dyDescent="0.15">
      <c r="B52" s="15" t="s">
        <v>416</v>
      </c>
    </row>
    <row r="53" spans="2:86" x14ac:dyDescent="0.15">
      <c r="B53" s="15" t="s">
        <v>417</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34 AG11:AJ34">
    <cfRule type="expression" dxfId="53" priority="3">
      <formula>$AQ11=2</formula>
    </cfRule>
  </conditionalFormatting>
  <conditionalFormatting sqref="Y11:AF34">
    <cfRule type="expression" dxfId="52" priority="2">
      <formula>$AQ11=3</formula>
    </cfRule>
  </conditionalFormatting>
  <conditionalFormatting sqref="AC11:AJ34">
    <cfRule type="expression" dxfId="51" priority="1">
      <formula>$AQ11=1</formula>
    </cfRule>
  </conditionalFormatting>
  <dataValidations count="2">
    <dataValidation type="list" allowBlank="1" showInputMessage="1" showErrorMessage="1" sqref="N11:O34" xr:uid="{1C6BD15B-B4BF-44AF-A6BF-0626E9ED5177}">
      <formula1>INDIRECT(L11)</formula1>
    </dataValidation>
    <dataValidation type="list" allowBlank="1" showInputMessage="1" showErrorMessage="1" sqref="Y11:AB34" xr:uid="{4727CAF1-FFDA-4B66-8C52-48B58ABCF65B}">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59596-75A4-49F6-A7E6-4283D2432C6A}">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29" t="s">
        <v>362</v>
      </c>
      <c r="AV1" s="830" t="s">
        <v>363</v>
      </c>
      <c r="AW1" s="830"/>
      <c r="AX1" s="830"/>
      <c r="AY1" s="824" t="s">
        <v>364</v>
      </c>
      <c r="AZ1" s="824"/>
      <c r="BA1" s="824"/>
      <c r="BB1" s="824"/>
      <c r="BC1" s="824"/>
      <c r="BD1" s="824"/>
      <c r="BE1" s="824"/>
      <c r="BF1" s="824"/>
      <c r="BG1" s="824"/>
      <c r="BH1" s="824"/>
      <c r="BI1" s="824"/>
      <c r="BJ1" s="824"/>
      <c r="BK1" s="824" t="s">
        <v>365</v>
      </c>
      <c r="BL1" s="824"/>
      <c r="BM1" s="824"/>
      <c r="BN1" s="824"/>
      <c r="BO1" s="824"/>
      <c r="BP1" s="824"/>
      <c r="BQ1" s="824"/>
      <c r="BR1" s="824"/>
      <c r="BS1" s="824"/>
      <c r="BT1" s="824"/>
      <c r="BU1" s="824"/>
      <c r="BV1" s="824"/>
      <c r="BW1" s="826"/>
      <c r="BX1" s="826"/>
      <c r="BY1" s="826"/>
      <c r="BZ1" s="826"/>
      <c r="CA1" s="826"/>
      <c r="CB1" s="826"/>
      <c r="CC1" s="826"/>
      <c r="CD1" s="826"/>
      <c r="CE1" s="826"/>
      <c r="CF1" s="826"/>
      <c r="CG1" s="826"/>
      <c r="CH1" s="826"/>
    </row>
    <row r="2" spans="2:86" ht="8.25" customHeight="1" x14ac:dyDescent="0.15">
      <c r="AU2" s="829"/>
      <c r="AV2" s="830" t="s">
        <v>366</v>
      </c>
      <c r="AW2" s="831" t="s">
        <v>367</v>
      </c>
      <c r="AX2" s="831" t="s">
        <v>368</v>
      </c>
      <c r="AY2" s="824" t="s">
        <v>369</v>
      </c>
      <c r="AZ2" s="824"/>
      <c r="BA2" s="824"/>
      <c r="BB2" s="824"/>
      <c r="BC2" s="824"/>
      <c r="BD2" s="824"/>
      <c r="BE2" s="824"/>
      <c r="BF2" s="824"/>
      <c r="BG2" s="824"/>
      <c r="BH2" s="824"/>
      <c r="BI2" s="824"/>
      <c r="BJ2" s="824"/>
      <c r="BK2" s="824" t="s">
        <v>370</v>
      </c>
      <c r="BL2" s="824"/>
      <c r="BM2" s="824"/>
      <c r="BN2" s="824"/>
      <c r="BO2" s="824" t="s">
        <v>371</v>
      </c>
      <c r="BP2" s="824"/>
      <c r="BQ2" s="824"/>
      <c r="BR2" s="824"/>
      <c r="BS2" s="824"/>
      <c r="BT2" s="824"/>
      <c r="BU2" s="824"/>
      <c r="BV2" s="824"/>
      <c r="BW2" s="825"/>
      <c r="BX2" s="825"/>
      <c r="BY2" s="825"/>
      <c r="BZ2" s="825"/>
      <c r="CA2" s="826"/>
      <c r="CB2" s="826"/>
      <c r="CC2" s="826"/>
      <c r="CD2" s="826"/>
      <c r="CE2" s="826"/>
      <c r="CF2" s="826"/>
      <c r="CG2" s="826"/>
      <c r="CH2" s="826"/>
    </row>
    <row r="3" spans="2:86" ht="24.95" customHeight="1" x14ac:dyDescent="0.15">
      <c r="B3" s="560" t="s">
        <v>372</v>
      </c>
      <c r="C3" s="827"/>
      <c r="D3" s="827"/>
      <c r="E3" s="828"/>
      <c r="F3" s="828"/>
      <c r="G3" s="828"/>
      <c r="H3" s="828"/>
      <c r="I3" s="828"/>
      <c r="J3" s="828"/>
      <c r="K3" s="827"/>
      <c r="L3" s="827"/>
      <c r="M3" s="827"/>
      <c r="N3" s="827"/>
      <c r="O3" s="827"/>
      <c r="P3" s="827"/>
      <c r="Q3" s="827"/>
      <c r="R3" s="827"/>
      <c r="S3" s="827"/>
      <c r="T3" s="827"/>
      <c r="U3" s="827"/>
      <c r="V3" s="827"/>
      <c r="W3" s="827"/>
      <c r="X3" s="827"/>
      <c r="Y3" s="827"/>
      <c r="Z3" s="827"/>
      <c r="AA3" s="827"/>
      <c r="AB3" s="827"/>
      <c r="AC3" s="827"/>
      <c r="AD3" s="827"/>
      <c r="AE3" s="827"/>
      <c r="AF3" s="827"/>
      <c r="AG3" s="827"/>
      <c r="AH3" s="827"/>
      <c r="AI3" s="827"/>
      <c r="AJ3" s="827"/>
      <c r="AK3" s="827"/>
      <c r="AL3" s="827"/>
      <c r="AM3" s="827"/>
      <c r="AN3" s="827"/>
      <c r="AO3" s="827"/>
      <c r="AU3" s="829"/>
      <c r="AV3" s="830"/>
      <c r="AW3" s="831"/>
      <c r="AX3" s="831"/>
      <c r="AY3" s="824" t="s">
        <v>373</v>
      </c>
      <c r="AZ3" s="824"/>
      <c r="BA3" s="824"/>
      <c r="BB3" s="824"/>
      <c r="BC3" s="824" t="s">
        <v>374</v>
      </c>
      <c r="BD3" s="824"/>
      <c r="BE3" s="824"/>
      <c r="BF3" s="824"/>
      <c r="BG3" s="824" t="s">
        <v>375</v>
      </c>
      <c r="BH3" s="824"/>
      <c r="BI3" s="824"/>
      <c r="BJ3" s="824"/>
      <c r="BK3" s="824" t="s">
        <v>376</v>
      </c>
      <c r="BL3" s="824"/>
      <c r="BM3" s="824"/>
      <c r="BN3" s="824"/>
      <c r="BO3" s="824" t="s">
        <v>374</v>
      </c>
      <c r="BP3" s="824"/>
      <c r="BQ3" s="824"/>
      <c r="BR3" s="824"/>
      <c r="BS3" s="824" t="s">
        <v>375</v>
      </c>
      <c r="BT3" s="824"/>
      <c r="BU3" s="824"/>
      <c r="BV3" s="824"/>
      <c r="BW3" s="826"/>
      <c r="BX3" s="826"/>
      <c r="BY3" s="826"/>
      <c r="BZ3" s="826"/>
      <c r="CA3" s="826"/>
      <c r="CB3" s="826"/>
      <c r="CC3" s="826"/>
      <c r="CD3" s="826"/>
      <c r="CE3" s="826"/>
      <c r="CF3" s="826"/>
      <c r="CG3" s="826"/>
      <c r="CH3" s="826"/>
    </row>
    <row r="4" spans="2:86" ht="18" customHeight="1" x14ac:dyDescent="0.15">
      <c r="B4" s="373" t="s">
        <v>345</v>
      </c>
      <c r="C4" s="373"/>
      <c r="D4" s="373"/>
      <c r="E4" s="843" t="s">
        <v>106</v>
      </c>
      <c r="F4" s="844"/>
      <c r="G4" s="844"/>
      <c r="H4" s="844"/>
      <c r="I4" s="844"/>
      <c r="J4" s="845"/>
      <c r="K4" s="477" t="s">
        <v>346</v>
      </c>
      <c r="L4" s="477"/>
      <c r="M4" s="477"/>
      <c r="N4" s="841" t="s">
        <v>108</v>
      </c>
      <c r="O4" s="841"/>
      <c r="P4" s="841"/>
      <c r="Q4" s="841"/>
      <c r="R4" s="841"/>
      <c r="S4" s="841"/>
      <c r="T4" s="479" t="s">
        <v>377</v>
      </c>
      <c r="U4" s="480"/>
      <c r="V4" s="480"/>
      <c r="W4" s="480"/>
      <c r="X4" s="481"/>
      <c r="Y4" s="846" t="s">
        <v>74</v>
      </c>
      <c r="Z4" s="846"/>
      <c r="AA4" s="846"/>
      <c r="AB4" s="846"/>
      <c r="AC4" s="846"/>
      <c r="AD4" s="846"/>
      <c r="AE4" s="846"/>
      <c r="AF4" s="846"/>
      <c r="AG4" s="479" t="s">
        <v>10</v>
      </c>
      <c r="AH4" s="480"/>
      <c r="AI4" s="480"/>
      <c r="AJ4" s="481"/>
      <c r="AK4" s="832">
        <v>45638</v>
      </c>
      <c r="AL4" s="833"/>
      <c r="AM4" s="833"/>
      <c r="AN4" s="833"/>
      <c r="AO4" s="834"/>
      <c r="AU4" s="829"/>
      <c r="AV4" s="830"/>
      <c r="AW4" s="831"/>
      <c r="AX4" s="831"/>
      <c r="AY4" s="38" t="s">
        <v>378</v>
      </c>
      <c r="AZ4" s="38" t="s">
        <v>379</v>
      </c>
      <c r="BA4" s="38" t="s">
        <v>380</v>
      </c>
      <c r="BB4" s="38" t="s">
        <v>381</v>
      </c>
      <c r="BC4" s="38" t="s">
        <v>378</v>
      </c>
      <c r="BD4" s="38" t="s">
        <v>379</v>
      </c>
      <c r="BE4" s="38" t="s">
        <v>380</v>
      </c>
      <c r="BF4" s="38" t="s">
        <v>381</v>
      </c>
      <c r="BG4" s="38" t="s">
        <v>378</v>
      </c>
      <c r="BH4" s="38" t="s">
        <v>379</v>
      </c>
      <c r="BI4" s="38" t="s">
        <v>380</v>
      </c>
      <c r="BJ4" s="38" t="s">
        <v>381</v>
      </c>
      <c r="BK4" s="38" t="s">
        <v>378</v>
      </c>
      <c r="BL4" s="38" t="s">
        <v>379</v>
      </c>
      <c r="BM4" s="38" t="s">
        <v>380</v>
      </c>
      <c r="BN4" s="38" t="s">
        <v>381</v>
      </c>
      <c r="BO4" s="38" t="s">
        <v>378</v>
      </c>
      <c r="BP4" s="38" t="s">
        <v>379</v>
      </c>
      <c r="BQ4" s="38" t="s">
        <v>380</v>
      </c>
      <c r="BR4" s="38" t="s">
        <v>381</v>
      </c>
      <c r="BS4" s="38" t="s">
        <v>378</v>
      </c>
      <c r="BT4" s="38" t="s">
        <v>379</v>
      </c>
      <c r="BU4" s="38" t="s">
        <v>380</v>
      </c>
      <c r="BV4" s="38" t="s">
        <v>381</v>
      </c>
      <c r="BW4" s="39"/>
      <c r="BX4" s="39"/>
      <c r="BY4" s="39"/>
      <c r="BZ4" s="39"/>
      <c r="CA4" s="39"/>
      <c r="CB4" s="39"/>
      <c r="CC4" s="39"/>
      <c r="CD4" s="39"/>
      <c r="CE4" s="39"/>
      <c r="CF4" s="39"/>
      <c r="CG4" s="39"/>
      <c r="CH4" s="39"/>
    </row>
    <row r="5" spans="2:86" ht="18" customHeight="1" x14ac:dyDescent="0.15">
      <c r="B5" s="390" t="s">
        <v>348</v>
      </c>
      <c r="C5" s="390"/>
      <c r="D5" s="390"/>
      <c r="E5" s="838" t="s">
        <v>107</v>
      </c>
      <c r="F5" s="839"/>
      <c r="G5" s="839"/>
      <c r="H5" s="839"/>
      <c r="I5" s="839"/>
      <c r="J5" s="840"/>
      <c r="K5" s="509" t="s">
        <v>349</v>
      </c>
      <c r="L5" s="509"/>
      <c r="M5" s="509"/>
      <c r="N5" s="841" t="s">
        <v>109</v>
      </c>
      <c r="O5" s="841"/>
      <c r="P5" s="841"/>
      <c r="Q5" s="841"/>
      <c r="R5" s="841"/>
      <c r="S5" s="841"/>
      <c r="T5" s="482"/>
      <c r="U5" s="483"/>
      <c r="V5" s="483"/>
      <c r="W5" s="483"/>
      <c r="X5" s="484"/>
      <c r="Y5" s="842" t="s">
        <v>75</v>
      </c>
      <c r="Z5" s="842"/>
      <c r="AA5" s="842"/>
      <c r="AB5" s="842"/>
      <c r="AC5" s="842"/>
      <c r="AD5" s="842"/>
      <c r="AE5" s="842"/>
      <c r="AF5" s="842"/>
      <c r="AG5" s="612"/>
      <c r="AH5" s="623"/>
      <c r="AI5" s="623"/>
      <c r="AJ5" s="613"/>
      <c r="AK5" s="835"/>
      <c r="AL5" s="836"/>
      <c r="AM5" s="836"/>
      <c r="AN5" s="836"/>
      <c r="AO5" s="837"/>
      <c r="AU5" s="829"/>
      <c r="AV5" s="42" t="str">
        <f>N7</f>
        <v>S005</v>
      </c>
      <c r="AW5" s="43">
        <f>R7</f>
        <v>5.7</v>
      </c>
      <c r="AX5" s="44" t="str">
        <f>AM35</f>
        <v>Ⅱ</v>
      </c>
      <c r="AY5" s="44">
        <f>Y37</f>
        <v>0</v>
      </c>
      <c r="AZ5" s="44">
        <f t="shared" ref="AZ5:BJ5" si="0">Z37</f>
        <v>0</v>
      </c>
      <c r="BA5" s="44">
        <f t="shared" si="0"/>
        <v>0</v>
      </c>
      <c r="BB5" s="44">
        <f>AB37</f>
        <v>0</v>
      </c>
      <c r="BC5" s="44">
        <f t="shared" si="0"/>
        <v>0</v>
      </c>
      <c r="BD5" s="44">
        <f>AD37</f>
        <v>0</v>
      </c>
      <c r="BE5" s="44">
        <f>AE37</f>
        <v>0</v>
      </c>
      <c r="BF5" s="44">
        <f t="shared" si="0"/>
        <v>1</v>
      </c>
      <c r="BG5" s="44">
        <f t="shared" si="0"/>
        <v>0</v>
      </c>
      <c r="BH5" s="44">
        <f t="shared" si="0"/>
        <v>0</v>
      </c>
      <c r="BI5" s="44">
        <f>AI37</f>
        <v>0</v>
      </c>
      <c r="BJ5" s="44">
        <f t="shared" si="0"/>
        <v>7</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0.02</v>
      </c>
      <c r="BS5" s="44">
        <f>AG35</f>
        <v>0</v>
      </c>
      <c r="BT5" s="44">
        <f>AH35</f>
        <v>0</v>
      </c>
      <c r="BU5" s="44">
        <f>AI35</f>
        <v>0</v>
      </c>
      <c r="BV5" s="44">
        <f>AJ35</f>
        <v>36.339999999999996</v>
      </c>
      <c r="BW5" s="46"/>
      <c r="BX5" s="47"/>
      <c r="BY5" s="47"/>
      <c r="BZ5" s="47"/>
      <c r="CA5" s="48"/>
      <c r="CB5" s="48"/>
      <c r="CC5" s="48"/>
      <c r="CD5" s="48"/>
      <c r="CE5" s="48"/>
      <c r="CF5" s="48"/>
      <c r="CG5" s="48"/>
      <c r="CH5" s="48"/>
    </row>
    <row r="6" spans="2:86" ht="12" customHeight="1" x14ac:dyDescent="0.15">
      <c r="B6" s="847" t="s">
        <v>382</v>
      </c>
      <c r="C6" s="849"/>
      <c r="D6" s="850"/>
      <c r="E6" s="851"/>
      <c r="F6" s="851"/>
      <c r="G6" s="851"/>
      <c r="H6" s="851"/>
      <c r="I6" s="851"/>
      <c r="J6" s="852"/>
      <c r="K6" s="857" t="s">
        <v>383</v>
      </c>
      <c r="L6" s="858"/>
      <c r="M6" s="858"/>
      <c r="N6" s="858"/>
      <c r="O6" s="858"/>
      <c r="P6" s="858"/>
      <c r="Q6" s="858"/>
      <c r="R6" s="858"/>
      <c r="S6" s="858"/>
      <c r="T6" s="858"/>
      <c r="U6" s="858"/>
      <c r="V6" s="858"/>
      <c r="W6" s="858"/>
      <c r="X6" s="858"/>
      <c r="Y6" s="858"/>
      <c r="Z6" s="858"/>
      <c r="AA6" s="858"/>
      <c r="AB6" s="858"/>
      <c r="AC6" s="858"/>
      <c r="AD6" s="858"/>
      <c r="AE6" s="858"/>
      <c r="AF6" s="858"/>
      <c r="AG6" s="858"/>
      <c r="AH6" s="858"/>
      <c r="AI6" s="858"/>
      <c r="AJ6" s="858"/>
      <c r="AK6" s="858"/>
      <c r="AL6" s="858"/>
      <c r="AM6" s="858"/>
      <c r="AN6" s="858"/>
      <c r="AO6" s="859"/>
      <c r="AP6" s="15"/>
    </row>
    <row r="7" spans="2:86" ht="12" customHeight="1" x14ac:dyDescent="0.15">
      <c r="B7" s="848"/>
      <c r="C7" s="853"/>
      <c r="D7" s="851"/>
      <c r="E7" s="851"/>
      <c r="F7" s="851"/>
      <c r="G7" s="851"/>
      <c r="H7" s="851"/>
      <c r="I7" s="851"/>
      <c r="J7" s="852"/>
      <c r="K7" s="860" t="s">
        <v>384</v>
      </c>
      <c r="L7" s="861"/>
      <c r="M7" s="862"/>
      <c r="N7" s="863" t="s">
        <v>82</v>
      </c>
      <c r="O7" s="864"/>
      <c r="P7" s="860" t="s">
        <v>385</v>
      </c>
      <c r="Q7" s="862"/>
      <c r="R7" s="865">
        <v>5.7</v>
      </c>
      <c r="S7" s="866"/>
      <c r="T7" s="867"/>
      <c r="U7" s="868" t="s">
        <v>386</v>
      </c>
      <c r="V7" s="869"/>
      <c r="W7" s="868" t="s">
        <v>387</v>
      </c>
      <c r="X7" s="869"/>
      <c r="Y7" s="862" t="s">
        <v>388</v>
      </c>
      <c r="Z7" s="874"/>
      <c r="AA7" s="874"/>
      <c r="AB7" s="874"/>
      <c r="AC7" s="868" t="s">
        <v>389</v>
      </c>
      <c r="AD7" s="875"/>
      <c r="AE7" s="875"/>
      <c r="AF7" s="875"/>
      <c r="AG7" s="875"/>
      <c r="AH7" s="875"/>
      <c r="AI7" s="875"/>
      <c r="AJ7" s="869"/>
      <c r="AK7" s="868" t="s">
        <v>390</v>
      </c>
      <c r="AL7" s="875"/>
      <c r="AM7" s="875"/>
      <c r="AN7" s="877"/>
      <c r="AO7" s="878"/>
      <c r="AP7" s="15"/>
      <c r="AW7" s="50"/>
    </row>
    <row r="8" spans="2:86" ht="12" customHeight="1" x14ac:dyDescent="0.15">
      <c r="B8" s="848"/>
      <c r="C8" s="853"/>
      <c r="D8" s="851"/>
      <c r="E8" s="851"/>
      <c r="F8" s="851"/>
      <c r="G8" s="851"/>
      <c r="H8" s="851"/>
      <c r="I8" s="851"/>
      <c r="J8" s="852"/>
      <c r="K8" s="874" t="s">
        <v>18</v>
      </c>
      <c r="L8" s="874" t="s">
        <v>9</v>
      </c>
      <c r="M8" s="874"/>
      <c r="N8" s="874" t="s">
        <v>8</v>
      </c>
      <c r="O8" s="874"/>
      <c r="P8" s="874" t="s">
        <v>391</v>
      </c>
      <c r="Q8" s="874"/>
      <c r="R8" s="874" t="s">
        <v>392</v>
      </c>
      <c r="S8" s="874"/>
      <c r="T8" s="874"/>
      <c r="U8" s="870"/>
      <c r="V8" s="871"/>
      <c r="W8" s="870"/>
      <c r="X8" s="871"/>
      <c r="Y8" s="862"/>
      <c r="Z8" s="874"/>
      <c r="AA8" s="874"/>
      <c r="AB8" s="874"/>
      <c r="AC8" s="872"/>
      <c r="AD8" s="876"/>
      <c r="AE8" s="876"/>
      <c r="AF8" s="876"/>
      <c r="AG8" s="876"/>
      <c r="AH8" s="876"/>
      <c r="AI8" s="876"/>
      <c r="AJ8" s="873"/>
      <c r="AK8" s="870"/>
      <c r="AL8" s="879"/>
      <c r="AM8" s="879"/>
      <c r="AN8" s="880"/>
      <c r="AO8" s="881"/>
      <c r="AP8" s="15"/>
    </row>
    <row r="9" spans="2:86" ht="12" customHeight="1" x14ac:dyDescent="0.15">
      <c r="B9" s="848"/>
      <c r="C9" s="853"/>
      <c r="D9" s="851"/>
      <c r="E9" s="851"/>
      <c r="F9" s="851"/>
      <c r="G9" s="851"/>
      <c r="H9" s="851"/>
      <c r="I9" s="851"/>
      <c r="J9" s="852"/>
      <c r="K9" s="874"/>
      <c r="L9" s="874"/>
      <c r="M9" s="874"/>
      <c r="N9" s="874"/>
      <c r="O9" s="874"/>
      <c r="P9" s="874"/>
      <c r="Q9" s="874"/>
      <c r="R9" s="874"/>
      <c r="S9" s="874"/>
      <c r="T9" s="874"/>
      <c r="U9" s="870"/>
      <c r="V9" s="871"/>
      <c r="W9" s="870"/>
      <c r="X9" s="871"/>
      <c r="Y9" s="862" t="s">
        <v>393</v>
      </c>
      <c r="Z9" s="874"/>
      <c r="AA9" s="874"/>
      <c r="AB9" s="874"/>
      <c r="AC9" s="874" t="s">
        <v>394</v>
      </c>
      <c r="AD9" s="874"/>
      <c r="AE9" s="874"/>
      <c r="AF9" s="874"/>
      <c r="AG9" s="874" t="s">
        <v>395</v>
      </c>
      <c r="AH9" s="874"/>
      <c r="AI9" s="874"/>
      <c r="AJ9" s="874"/>
      <c r="AK9" s="870"/>
      <c r="AL9" s="879"/>
      <c r="AM9" s="879"/>
      <c r="AN9" s="880"/>
      <c r="AO9" s="881"/>
      <c r="AP9" s="15"/>
    </row>
    <row r="10" spans="2:86" ht="12" customHeight="1" x14ac:dyDescent="0.15">
      <c r="B10" s="848"/>
      <c r="C10" s="853"/>
      <c r="D10" s="851"/>
      <c r="E10" s="851"/>
      <c r="F10" s="851"/>
      <c r="G10" s="851"/>
      <c r="H10" s="851"/>
      <c r="I10" s="851"/>
      <c r="J10" s="852"/>
      <c r="K10" s="874"/>
      <c r="L10" s="874"/>
      <c r="M10" s="874"/>
      <c r="N10" s="874"/>
      <c r="O10" s="874"/>
      <c r="P10" s="874"/>
      <c r="Q10" s="874"/>
      <c r="R10" s="874"/>
      <c r="S10" s="874"/>
      <c r="T10" s="874"/>
      <c r="U10" s="872"/>
      <c r="V10" s="873"/>
      <c r="W10" s="872"/>
      <c r="X10" s="873"/>
      <c r="Y10" s="51" t="s">
        <v>396</v>
      </c>
      <c r="Z10" s="52" t="s">
        <v>397</v>
      </c>
      <c r="AA10" s="52" t="s">
        <v>398</v>
      </c>
      <c r="AB10" s="52" t="s">
        <v>399</v>
      </c>
      <c r="AC10" s="52" t="s">
        <v>396</v>
      </c>
      <c r="AD10" s="52" t="s">
        <v>397</v>
      </c>
      <c r="AE10" s="52" t="s">
        <v>398</v>
      </c>
      <c r="AF10" s="52" t="s">
        <v>399</v>
      </c>
      <c r="AG10" s="52" t="s">
        <v>396</v>
      </c>
      <c r="AH10" s="52" t="s">
        <v>397</v>
      </c>
      <c r="AI10" s="52" t="s">
        <v>398</v>
      </c>
      <c r="AJ10" s="52" t="s">
        <v>399</v>
      </c>
      <c r="AK10" s="872"/>
      <c r="AL10" s="876"/>
      <c r="AM10" s="876"/>
      <c r="AN10" s="882"/>
      <c r="AO10" s="883"/>
      <c r="AP10" s="15"/>
    </row>
    <row r="11" spans="2:86" ht="12" customHeight="1" x14ac:dyDescent="0.15">
      <c r="B11" s="848"/>
      <c r="C11" s="853"/>
      <c r="D11" s="851"/>
      <c r="E11" s="851"/>
      <c r="F11" s="851"/>
      <c r="G11" s="851"/>
      <c r="H11" s="851"/>
      <c r="I11" s="851"/>
      <c r="J11" s="852"/>
      <c r="K11" s="53">
        <v>1</v>
      </c>
      <c r="L11" s="884" t="s">
        <v>57</v>
      </c>
      <c r="M11" s="886"/>
      <c r="N11" s="884" t="s">
        <v>123</v>
      </c>
      <c r="O11" s="886"/>
      <c r="P11" s="884" t="s">
        <v>49</v>
      </c>
      <c r="Q11" s="886"/>
      <c r="R11" s="593" t="s">
        <v>49</v>
      </c>
      <c r="S11" s="593"/>
      <c r="T11" s="593"/>
      <c r="U11" s="884" t="s">
        <v>56</v>
      </c>
      <c r="V11" s="886"/>
      <c r="W11" s="884"/>
      <c r="X11" s="886"/>
      <c r="Y11" s="54"/>
      <c r="Z11" s="55"/>
      <c r="AA11" s="55"/>
      <c r="AB11" s="55"/>
      <c r="AC11" s="56"/>
      <c r="AD11" s="56"/>
      <c r="AE11" s="56"/>
      <c r="AF11" s="56"/>
      <c r="AG11" s="56"/>
      <c r="AH11" s="56"/>
      <c r="AI11" s="56"/>
      <c r="AJ11" s="56">
        <v>4.13</v>
      </c>
      <c r="AK11" s="884"/>
      <c r="AL11" s="885"/>
      <c r="AM11" s="885"/>
      <c r="AN11" s="885"/>
      <c r="AO11" s="886"/>
      <c r="AP11" s="15"/>
      <c r="AQ11" s="57">
        <f>IF(P11="材質劣化",2,IF(P11="漏水",3,1))</f>
        <v>3</v>
      </c>
    </row>
    <row r="12" spans="2:86" ht="12" customHeight="1" x14ac:dyDescent="0.15">
      <c r="B12" s="848"/>
      <c r="C12" s="853"/>
      <c r="D12" s="851"/>
      <c r="E12" s="851"/>
      <c r="F12" s="851"/>
      <c r="G12" s="851"/>
      <c r="H12" s="851"/>
      <c r="I12" s="851"/>
      <c r="J12" s="852"/>
      <c r="K12" s="53">
        <v>2</v>
      </c>
      <c r="L12" s="884" t="s">
        <v>57</v>
      </c>
      <c r="M12" s="886"/>
      <c r="N12" s="884" t="s">
        <v>123</v>
      </c>
      <c r="O12" s="886"/>
      <c r="P12" s="884" t="s">
        <v>49</v>
      </c>
      <c r="Q12" s="886"/>
      <c r="R12" s="593" t="s">
        <v>49</v>
      </c>
      <c r="S12" s="593"/>
      <c r="T12" s="593"/>
      <c r="U12" s="884" t="s">
        <v>56</v>
      </c>
      <c r="V12" s="886"/>
      <c r="W12" s="884"/>
      <c r="X12" s="886"/>
      <c r="Y12" s="54"/>
      <c r="Z12" s="55"/>
      <c r="AA12" s="55"/>
      <c r="AB12" s="55"/>
      <c r="AC12" s="56"/>
      <c r="AD12" s="56"/>
      <c r="AE12" s="56"/>
      <c r="AF12" s="56"/>
      <c r="AG12" s="56"/>
      <c r="AH12" s="56"/>
      <c r="AI12" s="56"/>
      <c r="AJ12" s="56">
        <v>3</v>
      </c>
      <c r="AK12" s="884"/>
      <c r="AL12" s="885"/>
      <c r="AM12" s="885"/>
      <c r="AN12" s="885"/>
      <c r="AO12" s="886"/>
      <c r="AP12" s="15"/>
      <c r="AQ12" s="57">
        <f>IF(P12="材質劣化",2,IF(P12="漏水",3,1))</f>
        <v>3</v>
      </c>
    </row>
    <row r="13" spans="2:86" ht="12" customHeight="1" x14ac:dyDescent="0.15">
      <c r="B13" s="848"/>
      <c r="C13" s="853"/>
      <c r="D13" s="851"/>
      <c r="E13" s="851"/>
      <c r="F13" s="851"/>
      <c r="G13" s="851"/>
      <c r="H13" s="851"/>
      <c r="I13" s="851"/>
      <c r="J13" s="852"/>
      <c r="K13" s="53">
        <v>3</v>
      </c>
      <c r="L13" s="884" t="s">
        <v>57</v>
      </c>
      <c r="M13" s="886"/>
      <c r="N13" s="884" t="s">
        <v>59</v>
      </c>
      <c r="O13" s="886"/>
      <c r="P13" s="884" t="s">
        <v>54</v>
      </c>
      <c r="Q13" s="886"/>
      <c r="R13" s="338" t="s">
        <v>51</v>
      </c>
      <c r="S13" s="607"/>
      <c r="T13" s="339"/>
      <c r="U13" s="884" t="s">
        <v>56</v>
      </c>
      <c r="V13" s="886"/>
      <c r="W13" s="884"/>
      <c r="X13" s="886"/>
      <c r="Y13" s="54"/>
      <c r="Z13" s="55"/>
      <c r="AA13" s="55"/>
      <c r="AB13" s="55"/>
      <c r="AC13" s="56"/>
      <c r="AD13" s="56"/>
      <c r="AE13" s="56"/>
      <c r="AF13" s="56">
        <v>0.02</v>
      </c>
      <c r="AG13" s="56"/>
      <c r="AH13" s="56"/>
      <c r="AI13" s="56"/>
      <c r="AJ13" s="56"/>
      <c r="AK13" s="884"/>
      <c r="AL13" s="885"/>
      <c r="AM13" s="885"/>
      <c r="AN13" s="885"/>
      <c r="AO13" s="886"/>
      <c r="AP13" s="15"/>
      <c r="AQ13" s="57">
        <f t="shared" ref="AQ13:AQ34" si="2">IF(P13="材質劣化",2,IF(P13="漏水",3,1))</f>
        <v>2</v>
      </c>
    </row>
    <row r="14" spans="2:86" ht="12" customHeight="1" x14ac:dyDescent="0.15">
      <c r="B14" s="848"/>
      <c r="C14" s="853"/>
      <c r="D14" s="851"/>
      <c r="E14" s="851"/>
      <c r="F14" s="851"/>
      <c r="G14" s="851"/>
      <c r="H14" s="851"/>
      <c r="I14" s="851"/>
      <c r="J14" s="852"/>
      <c r="K14" s="53">
        <v>4</v>
      </c>
      <c r="L14" s="884" t="s">
        <v>57</v>
      </c>
      <c r="M14" s="886"/>
      <c r="N14" s="884" t="s">
        <v>154</v>
      </c>
      <c r="O14" s="886"/>
      <c r="P14" s="884" t="s">
        <v>49</v>
      </c>
      <c r="Q14" s="886"/>
      <c r="R14" s="338" t="s">
        <v>49</v>
      </c>
      <c r="S14" s="607"/>
      <c r="T14" s="339"/>
      <c r="U14" s="884" t="s">
        <v>56</v>
      </c>
      <c r="V14" s="886"/>
      <c r="W14" s="884"/>
      <c r="X14" s="886"/>
      <c r="Y14" s="54"/>
      <c r="Z14" s="55"/>
      <c r="AA14" s="55"/>
      <c r="AB14" s="55"/>
      <c r="AC14" s="56"/>
      <c r="AD14" s="56"/>
      <c r="AE14" s="56"/>
      <c r="AF14" s="56"/>
      <c r="AG14" s="56"/>
      <c r="AH14" s="56"/>
      <c r="AI14" s="56"/>
      <c r="AJ14" s="56">
        <v>1.3</v>
      </c>
      <c r="AK14" s="884"/>
      <c r="AL14" s="885"/>
      <c r="AM14" s="885"/>
      <c r="AN14" s="885"/>
      <c r="AO14" s="886"/>
      <c r="AP14" s="15"/>
      <c r="AQ14" s="57">
        <f t="shared" si="2"/>
        <v>3</v>
      </c>
    </row>
    <row r="15" spans="2:86" ht="12" customHeight="1" x14ac:dyDescent="0.15">
      <c r="B15" s="848"/>
      <c r="C15" s="853"/>
      <c r="D15" s="851"/>
      <c r="E15" s="851"/>
      <c r="F15" s="851"/>
      <c r="G15" s="851"/>
      <c r="H15" s="851"/>
      <c r="I15" s="851"/>
      <c r="J15" s="852"/>
      <c r="K15" s="53">
        <v>5</v>
      </c>
      <c r="L15" s="884" t="s">
        <v>57</v>
      </c>
      <c r="M15" s="886"/>
      <c r="N15" s="884" t="s">
        <v>154</v>
      </c>
      <c r="O15" s="886"/>
      <c r="P15" s="884" t="s">
        <v>49</v>
      </c>
      <c r="Q15" s="886"/>
      <c r="R15" s="338" t="s">
        <v>49</v>
      </c>
      <c r="S15" s="607"/>
      <c r="T15" s="339"/>
      <c r="U15" s="884" t="s">
        <v>56</v>
      </c>
      <c r="V15" s="886"/>
      <c r="W15" s="884"/>
      <c r="X15" s="886"/>
      <c r="Y15" s="54"/>
      <c r="Z15" s="55"/>
      <c r="AA15" s="55"/>
      <c r="AB15" s="55"/>
      <c r="AC15" s="56"/>
      <c r="AD15" s="56"/>
      <c r="AE15" s="56"/>
      <c r="AF15" s="56"/>
      <c r="AG15" s="56"/>
      <c r="AH15" s="56"/>
      <c r="AI15" s="56"/>
      <c r="AJ15" s="56">
        <v>1.28</v>
      </c>
      <c r="AK15" s="884"/>
      <c r="AL15" s="885"/>
      <c r="AM15" s="885"/>
      <c r="AN15" s="885"/>
      <c r="AO15" s="886"/>
      <c r="AP15" s="15"/>
      <c r="AQ15" s="57">
        <f t="shared" si="2"/>
        <v>3</v>
      </c>
    </row>
    <row r="16" spans="2:86" ht="12" customHeight="1" x14ac:dyDescent="0.15">
      <c r="B16" s="848"/>
      <c r="C16" s="853"/>
      <c r="D16" s="851"/>
      <c r="E16" s="851"/>
      <c r="F16" s="851"/>
      <c r="G16" s="851"/>
      <c r="H16" s="851"/>
      <c r="I16" s="851"/>
      <c r="J16" s="852"/>
      <c r="K16" s="53">
        <v>6</v>
      </c>
      <c r="L16" s="884" t="s">
        <v>57</v>
      </c>
      <c r="M16" s="886"/>
      <c r="N16" s="884" t="s">
        <v>59</v>
      </c>
      <c r="O16" s="886"/>
      <c r="P16" s="884" t="s">
        <v>49</v>
      </c>
      <c r="Q16" s="886"/>
      <c r="R16" s="338" t="s">
        <v>49</v>
      </c>
      <c r="S16" s="607"/>
      <c r="T16" s="339"/>
      <c r="U16" s="884" t="s">
        <v>110</v>
      </c>
      <c r="V16" s="886"/>
      <c r="W16" s="884"/>
      <c r="X16" s="886"/>
      <c r="Y16" s="54"/>
      <c r="Z16" s="55"/>
      <c r="AA16" s="55"/>
      <c r="AB16" s="55"/>
      <c r="AC16" s="56"/>
      <c r="AD16" s="56"/>
      <c r="AE16" s="56"/>
      <c r="AF16" s="56"/>
      <c r="AG16" s="56"/>
      <c r="AH16" s="56"/>
      <c r="AI16" s="56"/>
      <c r="AJ16" s="56">
        <v>9.98</v>
      </c>
      <c r="AK16" s="884"/>
      <c r="AL16" s="885"/>
      <c r="AM16" s="885"/>
      <c r="AN16" s="885"/>
      <c r="AO16" s="886"/>
      <c r="AP16" s="15"/>
      <c r="AQ16" s="57">
        <f t="shared" si="2"/>
        <v>3</v>
      </c>
    </row>
    <row r="17" spans="2:46" ht="12" customHeight="1" x14ac:dyDescent="0.15">
      <c r="B17" s="848"/>
      <c r="C17" s="853"/>
      <c r="D17" s="851"/>
      <c r="E17" s="851"/>
      <c r="F17" s="851"/>
      <c r="G17" s="851"/>
      <c r="H17" s="851"/>
      <c r="I17" s="851"/>
      <c r="J17" s="852"/>
      <c r="K17" s="53">
        <v>7</v>
      </c>
      <c r="L17" s="884" t="s">
        <v>57</v>
      </c>
      <c r="M17" s="886"/>
      <c r="N17" s="884" t="s">
        <v>59</v>
      </c>
      <c r="O17" s="886"/>
      <c r="P17" s="884" t="s">
        <v>49</v>
      </c>
      <c r="Q17" s="886"/>
      <c r="R17" s="338" t="s">
        <v>49</v>
      </c>
      <c r="S17" s="607"/>
      <c r="T17" s="339"/>
      <c r="U17" s="884" t="s">
        <v>110</v>
      </c>
      <c r="V17" s="886"/>
      <c r="W17" s="884"/>
      <c r="X17" s="886"/>
      <c r="Y17" s="54"/>
      <c r="Z17" s="55"/>
      <c r="AA17" s="55"/>
      <c r="AB17" s="55"/>
      <c r="AC17" s="56"/>
      <c r="AD17" s="56"/>
      <c r="AE17" s="56"/>
      <c r="AF17" s="56"/>
      <c r="AG17" s="56"/>
      <c r="AH17" s="56"/>
      <c r="AI17" s="56"/>
      <c r="AJ17" s="56">
        <v>6.9</v>
      </c>
      <c r="AK17" s="884"/>
      <c r="AL17" s="885"/>
      <c r="AM17" s="885"/>
      <c r="AN17" s="885"/>
      <c r="AO17" s="886"/>
      <c r="AP17" s="15"/>
      <c r="AQ17" s="57">
        <f t="shared" si="2"/>
        <v>3</v>
      </c>
    </row>
    <row r="18" spans="2:46" ht="12" customHeight="1" x14ac:dyDescent="0.15">
      <c r="B18" s="848"/>
      <c r="C18" s="853"/>
      <c r="D18" s="851"/>
      <c r="E18" s="851"/>
      <c r="F18" s="851"/>
      <c r="G18" s="851"/>
      <c r="H18" s="851"/>
      <c r="I18" s="851"/>
      <c r="J18" s="852"/>
      <c r="K18" s="53">
        <v>8</v>
      </c>
      <c r="L18" s="884" t="s">
        <v>57</v>
      </c>
      <c r="M18" s="886"/>
      <c r="N18" s="884" t="s">
        <v>59</v>
      </c>
      <c r="O18" s="886"/>
      <c r="P18" s="884" t="s">
        <v>49</v>
      </c>
      <c r="Q18" s="886"/>
      <c r="R18" s="338" t="s">
        <v>49</v>
      </c>
      <c r="S18" s="607"/>
      <c r="T18" s="339"/>
      <c r="U18" s="884" t="s">
        <v>110</v>
      </c>
      <c r="V18" s="886"/>
      <c r="W18" s="884"/>
      <c r="X18" s="886"/>
      <c r="Y18" s="54"/>
      <c r="Z18" s="55"/>
      <c r="AA18" s="55"/>
      <c r="AB18" s="55"/>
      <c r="AC18" s="56"/>
      <c r="AD18" s="56"/>
      <c r="AE18" s="56"/>
      <c r="AF18" s="56"/>
      <c r="AG18" s="56"/>
      <c r="AH18" s="56"/>
      <c r="AI18" s="56"/>
      <c r="AJ18" s="56">
        <v>9.75</v>
      </c>
      <c r="AK18" s="884"/>
      <c r="AL18" s="885"/>
      <c r="AM18" s="885"/>
      <c r="AN18" s="885"/>
      <c r="AO18" s="886"/>
      <c r="AP18" s="15"/>
      <c r="AQ18" s="57">
        <f t="shared" si="2"/>
        <v>3</v>
      </c>
    </row>
    <row r="19" spans="2:46" ht="12" customHeight="1" x14ac:dyDescent="0.15">
      <c r="B19" s="848"/>
      <c r="C19" s="853"/>
      <c r="D19" s="851"/>
      <c r="E19" s="851"/>
      <c r="F19" s="851"/>
      <c r="G19" s="851"/>
      <c r="H19" s="851"/>
      <c r="I19" s="851"/>
      <c r="J19" s="852"/>
      <c r="K19" s="53">
        <v>9</v>
      </c>
      <c r="L19" s="884" t="s">
        <v>67</v>
      </c>
      <c r="M19" s="886"/>
      <c r="N19" s="884" t="s">
        <v>71</v>
      </c>
      <c r="O19" s="886"/>
      <c r="P19" s="884" t="s">
        <v>49</v>
      </c>
      <c r="Q19" s="886"/>
      <c r="R19" s="338" t="s">
        <v>50</v>
      </c>
      <c r="S19" s="607"/>
      <c r="T19" s="339"/>
      <c r="U19" s="884" t="s">
        <v>110</v>
      </c>
      <c r="V19" s="886"/>
      <c r="W19" s="884"/>
      <c r="X19" s="886"/>
      <c r="Y19" s="54"/>
      <c r="Z19" s="55"/>
      <c r="AA19" s="55"/>
      <c r="AB19" s="55"/>
      <c r="AC19" s="56"/>
      <c r="AD19" s="56"/>
      <c r="AE19" s="56"/>
      <c r="AF19" s="56"/>
      <c r="AG19" s="56"/>
      <c r="AH19" s="56"/>
      <c r="AI19" s="56"/>
      <c r="AJ19" s="56"/>
      <c r="AK19" s="884"/>
      <c r="AL19" s="885"/>
      <c r="AM19" s="885"/>
      <c r="AN19" s="885"/>
      <c r="AO19" s="886"/>
      <c r="AP19" s="15"/>
      <c r="AQ19" s="57">
        <f t="shared" si="2"/>
        <v>3</v>
      </c>
    </row>
    <row r="20" spans="2:46" ht="12" customHeight="1" x14ac:dyDescent="0.15">
      <c r="B20" s="848"/>
      <c r="C20" s="853"/>
      <c r="D20" s="851"/>
      <c r="E20" s="851"/>
      <c r="F20" s="851"/>
      <c r="G20" s="851"/>
      <c r="H20" s="851"/>
      <c r="I20" s="851"/>
      <c r="J20" s="852"/>
      <c r="K20" s="53"/>
      <c r="L20" s="884"/>
      <c r="M20" s="886"/>
      <c r="N20" s="884"/>
      <c r="O20" s="886"/>
      <c r="P20" s="884"/>
      <c r="Q20" s="886"/>
      <c r="R20" s="338"/>
      <c r="S20" s="607"/>
      <c r="T20" s="339"/>
      <c r="U20" s="884"/>
      <c r="V20" s="886"/>
      <c r="W20" s="884"/>
      <c r="X20" s="886"/>
      <c r="Y20" s="54"/>
      <c r="Z20" s="55"/>
      <c r="AA20" s="55"/>
      <c r="AB20" s="55"/>
      <c r="AC20" s="56"/>
      <c r="AD20" s="56"/>
      <c r="AE20" s="56"/>
      <c r="AF20" s="56"/>
      <c r="AG20" s="56"/>
      <c r="AH20" s="56"/>
      <c r="AI20" s="56"/>
      <c r="AJ20" s="56"/>
      <c r="AK20" s="884"/>
      <c r="AL20" s="885"/>
      <c r="AM20" s="885"/>
      <c r="AN20" s="885"/>
      <c r="AO20" s="886"/>
      <c r="AP20" s="15"/>
      <c r="AQ20" s="57">
        <f t="shared" si="2"/>
        <v>1</v>
      </c>
    </row>
    <row r="21" spans="2:46" ht="12" customHeight="1" x14ac:dyDescent="0.15">
      <c r="B21" s="848"/>
      <c r="C21" s="853"/>
      <c r="D21" s="851"/>
      <c r="E21" s="851"/>
      <c r="F21" s="851"/>
      <c r="G21" s="851"/>
      <c r="H21" s="851"/>
      <c r="I21" s="851"/>
      <c r="J21" s="852"/>
      <c r="K21" s="53"/>
      <c r="L21" s="884"/>
      <c r="M21" s="886"/>
      <c r="N21" s="884"/>
      <c r="O21" s="886"/>
      <c r="P21" s="884"/>
      <c r="Q21" s="886"/>
      <c r="R21" s="338"/>
      <c r="S21" s="607"/>
      <c r="T21" s="339"/>
      <c r="U21" s="884"/>
      <c r="V21" s="886"/>
      <c r="W21" s="884"/>
      <c r="X21" s="886"/>
      <c r="Y21" s="54"/>
      <c r="Z21" s="55"/>
      <c r="AA21" s="55"/>
      <c r="AB21" s="55"/>
      <c r="AC21" s="56"/>
      <c r="AD21" s="56"/>
      <c r="AE21" s="56"/>
      <c r="AF21" s="56"/>
      <c r="AG21" s="56"/>
      <c r="AH21" s="56"/>
      <c r="AI21" s="56"/>
      <c r="AJ21" s="56"/>
      <c r="AK21" s="884"/>
      <c r="AL21" s="885"/>
      <c r="AM21" s="885"/>
      <c r="AN21" s="885"/>
      <c r="AO21" s="886"/>
      <c r="AP21" s="15"/>
      <c r="AQ21" s="57">
        <f>IF(P21="材質劣化",2,IF(P21="漏水",3,1))</f>
        <v>1</v>
      </c>
    </row>
    <row r="22" spans="2:46" ht="12" customHeight="1" x14ac:dyDescent="0.15">
      <c r="B22" s="848"/>
      <c r="C22" s="853"/>
      <c r="D22" s="851"/>
      <c r="E22" s="851"/>
      <c r="F22" s="851"/>
      <c r="G22" s="851"/>
      <c r="H22" s="851"/>
      <c r="I22" s="851"/>
      <c r="J22" s="852"/>
      <c r="K22" s="53"/>
      <c r="L22" s="884"/>
      <c r="M22" s="886"/>
      <c r="N22" s="884"/>
      <c r="O22" s="886"/>
      <c r="P22" s="884"/>
      <c r="Q22" s="886"/>
      <c r="R22" s="338"/>
      <c r="S22" s="607"/>
      <c r="T22" s="339"/>
      <c r="U22" s="884"/>
      <c r="V22" s="886"/>
      <c r="W22" s="884"/>
      <c r="X22" s="886"/>
      <c r="Y22" s="54"/>
      <c r="Z22" s="55"/>
      <c r="AA22" s="55"/>
      <c r="AB22" s="55"/>
      <c r="AC22" s="56"/>
      <c r="AD22" s="56"/>
      <c r="AE22" s="56"/>
      <c r="AF22" s="56"/>
      <c r="AG22" s="56"/>
      <c r="AH22" s="56"/>
      <c r="AI22" s="56"/>
      <c r="AJ22" s="56"/>
      <c r="AK22" s="884"/>
      <c r="AL22" s="885"/>
      <c r="AM22" s="885"/>
      <c r="AN22" s="885"/>
      <c r="AO22" s="886"/>
      <c r="AP22" s="15"/>
      <c r="AQ22" s="57">
        <f t="shared" si="2"/>
        <v>1</v>
      </c>
    </row>
    <row r="23" spans="2:46" ht="12" customHeight="1" x14ac:dyDescent="0.15">
      <c r="B23" s="848"/>
      <c r="C23" s="853"/>
      <c r="D23" s="851"/>
      <c r="E23" s="851"/>
      <c r="F23" s="851"/>
      <c r="G23" s="851"/>
      <c r="H23" s="851"/>
      <c r="I23" s="851"/>
      <c r="J23" s="852"/>
      <c r="K23" s="53"/>
      <c r="L23" s="884"/>
      <c r="M23" s="886"/>
      <c r="N23" s="884"/>
      <c r="O23" s="886"/>
      <c r="P23" s="884"/>
      <c r="Q23" s="886"/>
      <c r="R23" s="338"/>
      <c r="S23" s="607"/>
      <c r="T23" s="339"/>
      <c r="U23" s="884"/>
      <c r="V23" s="886"/>
      <c r="W23" s="884"/>
      <c r="X23" s="886"/>
      <c r="Y23" s="54"/>
      <c r="Z23" s="55"/>
      <c r="AA23" s="55"/>
      <c r="AB23" s="55"/>
      <c r="AC23" s="56"/>
      <c r="AD23" s="56"/>
      <c r="AE23" s="56"/>
      <c r="AF23" s="56"/>
      <c r="AG23" s="56"/>
      <c r="AH23" s="56"/>
      <c r="AI23" s="56"/>
      <c r="AJ23" s="56"/>
      <c r="AK23" s="884"/>
      <c r="AL23" s="885"/>
      <c r="AM23" s="885"/>
      <c r="AN23" s="885"/>
      <c r="AO23" s="886"/>
      <c r="AP23" s="15"/>
      <c r="AQ23" s="57">
        <f t="shared" si="2"/>
        <v>1</v>
      </c>
    </row>
    <row r="24" spans="2:46" ht="12" customHeight="1" x14ac:dyDescent="0.15">
      <c r="B24" s="848"/>
      <c r="C24" s="853"/>
      <c r="D24" s="851"/>
      <c r="E24" s="851"/>
      <c r="F24" s="851"/>
      <c r="G24" s="851"/>
      <c r="H24" s="851"/>
      <c r="I24" s="851"/>
      <c r="J24" s="852"/>
      <c r="K24" s="53"/>
      <c r="L24" s="884"/>
      <c r="M24" s="886"/>
      <c r="N24" s="884"/>
      <c r="O24" s="886"/>
      <c r="P24" s="884"/>
      <c r="Q24" s="886"/>
      <c r="R24" s="338"/>
      <c r="S24" s="607"/>
      <c r="T24" s="339"/>
      <c r="U24" s="884"/>
      <c r="V24" s="886"/>
      <c r="W24" s="884"/>
      <c r="X24" s="886"/>
      <c r="Y24" s="54"/>
      <c r="Z24" s="55"/>
      <c r="AA24" s="55"/>
      <c r="AB24" s="55"/>
      <c r="AC24" s="56"/>
      <c r="AD24" s="56"/>
      <c r="AE24" s="56"/>
      <c r="AF24" s="56"/>
      <c r="AG24" s="56"/>
      <c r="AH24" s="56"/>
      <c r="AI24" s="56"/>
      <c r="AJ24" s="56"/>
      <c r="AK24" s="884"/>
      <c r="AL24" s="885"/>
      <c r="AM24" s="885"/>
      <c r="AN24" s="885"/>
      <c r="AO24" s="886"/>
      <c r="AP24" s="15"/>
      <c r="AQ24" s="57">
        <f t="shared" si="2"/>
        <v>1</v>
      </c>
    </row>
    <row r="25" spans="2:46" ht="12" customHeight="1" x14ac:dyDescent="0.15">
      <c r="B25" s="848"/>
      <c r="C25" s="853"/>
      <c r="D25" s="851"/>
      <c r="E25" s="851"/>
      <c r="F25" s="851"/>
      <c r="G25" s="851"/>
      <c r="H25" s="851"/>
      <c r="I25" s="851"/>
      <c r="J25" s="852"/>
      <c r="K25" s="53"/>
      <c r="L25" s="884"/>
      <c r="M25" s="886"/>
      <c r="N25" s="884"/>
      <c r="O25" s="886"/>
      <c r="P25" s="884"/>
      <c r="Q25" s="886"/>
      <c r="R25" s="338"/>
      <c r="S25" s="607"/>
      <c r="T25" s="339"/>
      <c r="U25" s="884"/>
      <c r="V25" s="886"/>
      <c r="W25" s="884"/>
      <c r="X25" s="886"/>
      <c r="Y25" s="54"/>
      <c r="Z25" s="55"/>
      <c r="AA25" s="55"/>
      <c r="AB25" s="55"/>
      <c r="AC25" s="56"/>
      <c r="AD25" s="56"/>
      <c r="AE25" s="56"/>
      <c r="AF25" s="56"/>
      <c r="AG25" s="56"/>
      <c r="AH25" s="56"/>
      <c r="AI25" s="56"/>
      <c r="AJ25" s="56"/>
      <c r="AK25" s="884"/>
      <c r="AL25" s="885"/>
      <c r="AM25" s="885"/>
      <c r="AN25" s="885"/>
      <c r="AO25" s="886"/>
      <c r="AP25" s="15"/>
      <c r="AQ25" s="57">
        <f t="shared" si="2"/>
        <v>1</v>
      </c>
    </row>
    <row r="26" spans="2:46" ht="12" customHeight="1" x14ac:dyDescent="0.15">
      <c r="B26" s="848"/>
      <c r="C26" s="853"/>
      <c r="D26" s="851"/>
      <c r="E26" s="851"/>
      <c r="F26" s="851"/>
      <c r="G26" s="851"/>
      <c r="H26" s="851"/>
      <c r="I26" s="851"/>
      <c r="J26" s="852"/>
      <c r="K26" s="53"/>
      <c r="L26" s="884"/>
      <c r="M26" s="886"/>
      <c r="N26" s="884"/>
      <c r="O26" s="886"/>
      <c r="P26" s="884"/>
      <c r="Q26" s="886"/>
      <c r="R26" s="338"/>
      <c r="S26" s="607"/>
      <c r="T26" s="339"/>
      <c r="U26" s="884"/>
      <c r="V26" s="886"/>
      <c r="W26" s="884"/>
      <c r="X26" s="886"/>
      <c r="Y26" s="54"/>
      <c r="Z26" s="55"/>
      <c r="AA26" s="55"/>
      <c r="AB26" s="55"/>
      <c r="AC26" s="56"/>
      <c r="AD26" s="56"/>
      <c r="AE26" s="56"/>
      <c r="AF26" s="56"/>
      <c r="AG26" s="56"/>
      <c r="AH26" s="56"/>
      <c r="AI26" s="56"/>
      <c r="AJ26" s="56"/>
      <c r="AK26" s="884"/>
      <c r="AL26" s="885"/>
      <c r="AM26" s="885"/>
      <c r="AN26" s="885"/>
      <c r="AO26" s="886"/>
      <c r="AP26" s="15"/>
      <c r="AQ26" s="57">
        <f t="shared" si="2"/>
        <v>1</v>
      </c>
    </row>
    <row r="27" spans="2:46" ht="12" customHeight="1" x14ac:dyDescent="0.15">
      <c r="B27" s="848"/>
      <c r="C27" s="853"/>
      <c r="D27" s="851"/>
      <c r="E27" s="851"/>
      <c r="F27" s="851"/>
      <c r="G27" s="851"/>
      <c r="H27" s="851"/>
      <c r="I27" s="851"/>
      <c r="J27" s="852"/>
      <c r="K27" s="53"/>
      <c r="L27" s="884"/>
      <c r="M27" s="886"/>
      <c r="N27" s="884"/>
      <c r="O27" s="886"/>
      <c r="P27" s="884"/>
      <c r="Q27" s="886"/>
      <c r="R27" s="338"/>
      <c r="S27" s="607"/>
      <c r="T27" s="339"/>
      <c r="U27" s="884"/>
      <c r="V27" s="886"/>
      <c r="W27" s="884"/>
      <c r="X27" s="886"/>
      <c r="Y27" s="54"/>
      <c r="Z27" s="55"/>
      <c r="AA27" s="55"/>
      <c r="AB27" s="55"/>
      <c r="AC27" s="56"/>
      <c r="AD27" s="56"/>
      <c r="AE27" s="56"/>
      <c r="AF27" s="56"/>
      <c r="AG27" s="56"/>
      <c r="AH27" s="56"/>
      <c r="AI27" s="56"/>
      <c r="AJ27" s="56"/>
      <c r="AK27" s="884"/>
      <c r="AL27" s="885"/>
      <c r="AM27" s="885"/>
      <c r="AN27" s="885"/>
      <c r="AO27" s="886"/>
      <c r="AP27" s="15"/>
      <c r="AQ27" s="57">
        <f t="shared" si="2"/>
        <v>1</v>
      </c>
    </row>
    <row r="28" spans="2:46" ht="12" customHeight="1" x14ac:dyDescent="0.15">
      <c r="B28" s="848"/>
      <c r="C28" s="853"/>
      <c r="D28" s="851"/>
      <c r="E28" s="851"/>
      <c r="F28" s="851"/>
      <c r="G28" s="851"/>
      <c r="H28" s="851"/>
      <c r="I28" s="851"/>
      <c r="J28" s="852"/>
      <c r="K28" s="53"/>
      <c r="L28" s="884"/>
      <c r="M28" s="886"/>
      <c r="N28" s="884"/>
      <c r="O28" s="886"/>
      <c r="P28" s="884"/>
      <c r="Q28" s="886"/>
      <c r="R28" s="338"/>
      <c r="S28" s="607"/>
      <c r="T28" s="339"/>
      <c r="U28" s="884"/>
      <c r="V28" s="886"/>
      <c r="W28" s="884"/>
      <c r="X28" s="886"/>
      <c r="Y28" s="54"/>
      <c r="Z28" s="55"/>
      <c r="AA28" s="55"/>
      <c r="AB28" s="55"/>
      <c r="AC28" s="56"/>
      <c r="AD28" s="56"/>
      <c r="AE28" s="56"/>
      <c r="AF28" s="56"/>
      <c r="AG28" s="56"/>
      <c r="AH28" s="56"/>
      <c r="AI28" s="56"/>
      <c r="AJ28" s="56"/>
      <c r="AK28" s="884"/>
      <c r="AL28" s="885"/>
      <c r="AM28" s="885"/>
      <c r="AN28" s="885"/>
      <c r="AO28" s="886"/>
      <c r="AP28" s="15"/>
      <c r="AQ28" s="57">
        <f t="shared" si="2"/>
        <v>1</v>
      </c>
    </row>
    <row r="29" spans="2:46" ht="12" customHeight="1" x14ac:dyDescent="0.15">
      <c r="B29" s="848"/>
      <c r="C29" s="853"/>
      <c r="D29" s="851"/>
      <c r="E29" s="851"/>
      <c r="F29" s="851"/>
      <c r="G29" s="851"/>
      <c r="H29" s="851"/>
      <c r="I29" s="851"/>
      <c r="J29" s="852"/>
      <c r="K29" s="53"/>
      <c r="L29" s="884"/>
      <c r="M29" s="886"/>
      <c r="N29" s="884"/>
      <c r="O29" s="886"/>
      <c r="P29" s="884"/>
      <c r="Q29" s="886"/>
      <c r="R29" s="338"/>
      <c r="S29" s="607"/>
      <c r="T29" s="339"/>
      <c r="U29" s="884"/>
      <c r="V29" s="886"/>
      <c r="W29" s="884"/>
      <c r="X29" s="886"/>
      <c r="Y29" s="54"/>
      <c r="Z29" s="55"/>
      <c r="AA29" s="55"/>
      <c r="AB29" s="55"/>
      <c r="AC29" s="56"/>
      <c r="AD29" s="56"/>
      <c r="AE29" s="56"/>
      <c r="AF29" s="56"/>
      <c r="AG29" s="56"/>
      <c r="AH29" s="56"/>
      <c r="AI29" s="56"/>
      <c r="AJ29" s="56"/>
      <c r="AK29" s="884"/>
      <c r="AL29" s="885"/>
      <c r="AM29" s="885"/>
      <c r="AN29" s="885"/>
      <c r="AO29" s="886"/>
      <c r="AP29" s="15"/>
      <c r="AQ29" s="57">
        <f t="shared" si="2"/>
        <v>1</v>
      </c>
    </row>
    <row r="30" spans="2:46" ht="12" customHeight="1" x14ac:dyDescent="0.15">
      <c r="B30" s="848"/>
      <c r="C30" s="853"/>
      <c r="D30" s="851"/>
      <c r="E30" s="851"/>
      <c r="F30" s="851"/>
      <c r="G30" s="851"/>
      <c r="H30" s="851"/>
      <c r="I30" s="851"/>
      <c r="J30" s="852"/>
      <c r="K30" s="53"/>
      <c r="L30" s="884"/>
      <c r="M30" s="886"/>
      <c r="N30" s="884"/>
      <c r="O30" s="886"/>
      <c r="P30" s="884"/>
      <c r="Q30" s="886"/>
      <c r="R30" s="338"/>
      <c r="S30" s="607"/>
      <c r="T30" s="339"/>
      <c r="U30" s="884"/>
      <c r="V30" s="886"/>
      <c r="W30" s="884"/>
      <c r="X30" s="886"/>
      <c r="Y30" s="54"/>
      <c r="Z30" s="55"/>
      <c r="AA30" s="55"/>
      <c r="AB30" s="55"/>
      <c r="AC30" s="56"/>
      <c r="AD30" s="56"/>
      <c r="AE30" s="56"/>
      <c r="AF30" s="56"/>
      <c r="AG30" s="56"/>
      <c r="AH30" s="56"/>
      <c r="AI30" s="56"/>
      <c r="AJ30" s="56"/>
      <c r="AK30" s="884"/>
      <c r="AL30" s="885"/>
      <c r="AM30" s="885"/>
      <c r="AN30" s="885"/>
      <c r="AO30" s="886"/>
      <c r="AP30" s="15"/>
      <c r="AQ30" s="57">
        <f t="shared" si="2"/>
        <v>1</v>
      </c>
    </row>
    <row r="31" spans="2:46" ht="12" customHeight="1" x14ac:dyDescent="0.15">
      <c r="B31" s="848"/>
      <c r="C31" s="853"/>
      <c r="D31" s="851"/>
      <c r="E31" s="851"/>
      <c r="F31" s="851"/>
      <c r="G31" s="851"/>
      <c r="H31" s="851"/>
      <c r="I31" s="851"/>
      <c r="J31" s="852"/>
      <c r="K31" s="53"/>
      <c r="L31" s="884"/>
      <c r="M31" s="886"/>
      <c r="N31" s="884"/>
      <c r="O31" s="886"/>
      <c r="P31" s="884"/>
      <c r="Q31" s="886"/>
      <c r="R31" s="338"/>
      <c r="S31" s="607"/>
      <c r="T31" s="339"/>
      <c r="U31" s="884"/>
      <c r="V31" s="886"/>
      <c r="W31" s="884"/>
      <c r="X31" s="886"/>
      <c r="Y31" s="54"/>
      <c r="Z31" s="55"/>
      <c r="AA31" s="55"/>
      <c r="AB31" s="55"/>
      <c r="AC31" s="56"/>
      <c r="AD31" s="56"/>
      <c r="AE31" s="56"/>
      <c r="AF31" s="56"/>
      <c r="AG31" s="56"/>
      <c r="AH31" s="56"/>
      <c r="AI31" s="56"/>
      <c r="AJ31" s="56"/>
      <c r="AK31" s="884"/>
      <c r="AL31" s="885"/>
      <c r="AM31" s="885"/>
      <c r="AN31" s="885"/>
      <c r="AO31" s="886"/>
      <c r="AP31" s="15"/>
      <c r="AQ31" s="57">
        <f t="shared" si="2"/>
        <v>1</v>
      </c>
    </row>
    <row r="32" spans="2:46" ht="12" customHeight="1" x14ac:dyDescent="0.15">
      <c r="B32" s="848"/>
      <c r="C32" s="853"/>
      <c r="D32" s="851"/>
      <c r="E32" s="851"/>
      <c r="F32" s="851"/>
      <c r="G32" s="851"/>
      <c r="H32" s="851"/>
      <c r="I32" s="851"/>
      <c r="J32" s="852"/>
      <c r="K32" s="53"/>
      <c r="L32" s="884"/>
      <c r="M32" s="886"/>
      <c r="N32" s="884"/>
      <c r="O32" s="886"/>
      <c r="P32" s="884"/>
      <c r="Q32" s="886"/>
      <c r="R32" s="338"/>
      <c r="S32" s="607"/>
      <c r="T32" s="339"/>
      <c r="U32" s="884"/>
      <c r="V32" s="886"/>
      <c r="W32" s="884"/>
      <c r="X32" s="886"/>
      <c r="Y32" s="54"/>
      <c r="Z32" s="55"/>
      <c r="AA32" s="55"/>
      <c r="AB32" s="55"/>
      <c r="AC32" s="56"/>
      <c r="AD32" s="56"/>
      <c r="AE32" s="56"/>
      <c r="AF32" s="56"/>
      <c r="AG32" s="56"/>
      <c r="AH32" s="56"/>
      <c r="AI32" s="56"/>
      <c r="AJ32" s="56"/>
      <c r="AK32" s="884"/>
      <c r="AL32" s="885"/>
      <c r="AM32" s="885"/>
      <c r="AN32" s="885"/>
      <c r="AO32" s="886"/>
      <c r="AP32" s="15"/>
      <c r="AQ32" s="57">
        <f t="shared" si="2"/>
        <v>1</v>
      </c>
      <c r="AS32" s="825"/>
      <c r="AT32" s="825"/>
    </row>
    <row r="33" spans="2:86" ht="12" customHeight="1" x14ac:dyDescent="0.15">
      <c r="B33" s="848"/>
      <c r="C33" s="853"/>
      <c r="D33" s="851"/>
      <c r="E33" s="851"/>
      <c r="F33" s="851"/>
      <c r="G33" s="851"/>
      <c r="H33" s="851"/>
      <c r="I33" s="851"/>
      <c r="J33" s="852"/>
      <c r="K33" s="53"/>
      <c r="L33" s="884"/>
      <c r="M33" s="886"/>
      <c r="N33" s="884"/>
      <c r="O33" s="886"/>
      <c r="P33" s="884"/>
      <c r="Q33" s="886"/>
      <c r="R33" s="338"/>
      <c r="S33" s="607"/>
      <c r="T33" s="339"/>
      <c r="U33" s="884"/>
      <c r="V33" s="886"/>
      <c r="W33" s="884"/>
      <c r="X33" s="886"/>
      <c r="Y33" s="54"/>
      <c r="Z33" s="55"/>
      <c r="AA33" s="55"/>
      <c r="AB33" s="55"/>
      <c r="AC33" s="56"/>
      <c r="AD33" s="56"/>
      <c r="AE33" s="56"/>
      <c r="AF33" s="56"/>
      <c r="AG33" s="56"/>
      <c r="AH33" s="56"/>
      <c r="AI33" s="56"/>
      <c r="AJ33" s="56"/>
      <c r="AK33" s="884"/>
      <c r="AL33" s="885"/>
      <c r="AM33" s="885"/>
      <c r="AN33" s="885"/>
      <c r="AO33" s="886"/>
      <c r="AP33" s="15"/>
      <c r="AQ33" s="57">
        <f t="shared" si="2"/>
        <v>1</v>
      </c>
      <c r="AS33" s="887"/>
      <c r="AT33" s="887"/>
    </row>
    <row r="34" spans="2:86" ht="12" customHeight="1" x14ac:dyDescent="0.15">
      <c r="B34" s="848"/>
      <c r="C34" s="853"/>
      <c r="D34" s="851"/>
      <c r="E34" s="851"/>
      <c r="F34" s="851"/>
      <c r="G34" s="851"/>
      <c r="H34" s="851"/>
      <c r="I34" s="851"/>
      <c r="J34" s="852"/>
      <c r="K34" s="53"/>
      <c r="L34" s="884"/>
      <c r="M34" s="886"/>
      <c r="N34" s="884"/>
      <c r="O34" s="886"/>
      <c r="P34" s="884"/>
      <c r="Q34" s="886"/>
      <c r="R34" s="338"/>
      <c r="S34" s="607"/>
      <c r="T34" s="339"/>
      <c r="U34" s="884"/>
      <c r="V34" s="886"/>
      <c r="W34" s="884"/>
      <c r="X34" s="886"/>
      <c r="Y34" s="54"/>
      <c r="Z34" s="55"/>
      <c r="AA34" s="55"/>
      <c r="AB34" s="55"/>
      <c r="AC34" s="56"/>
      <c r="AD34" s="56"/>
      <c r="AE34" s="56"/>
      <c r="AF34" s="56"/>
      <c r="AG34" s="56"/>
      <c r="AH34" s="56"/>
      <c r="AI34" s="56"/>
      <c r="AJ34" s="56"/>
      <c r="AK34" s="884"/>
      <c r="AL34" s="885"/>
      <c r="AM34" s="885"/>
      <c r="AN34" s="885"/>
      <c r="AO34" s="886"/>
      <c r="AP34" s="15"/>
      <c r="AQ34" s="57">
        <f t="shared" si="2"/>
        <v>1</v>
      </c>
      <c r="AS34" s="888"/>
      <c r="AT34" s="888"/>
    </row>
    <row r="35" spans="2:86" ht="12" customHeight="1" x14ac:dyDescent="0.15">
      <c r="B35" s="848"/>
      <c r="C35" s="853"/>
      <c r="D35" s="851"/>
      <c r="E35" s="851"/>
      <c r="F35" s="851"/>
      <c r="G35" s="851"/>
      <c r="H35" s="851"/>
      <c r="I35" s="851"/>
      <c r="J35" s="852"/>
      <c r="K35" s="889" t="s">
        <v>400</v>
      </c>
      <c r="L35" s="874" t="s">
        <v>401</v>
      </c>
      <c r="M35" s="874"/>
      <c r="N35" s="874"/>
      <c r="O35" s="874"/>
      <c r="P35" s="874"/>
      <c r="Q35" s="874"/>
      <c r="R35" s="874"/>
      <c r="S35" s="874"/>
      <c r="T35" s="874"/>
      <c r="U35" s="874"/>
      <c r="V35" s="874"/>
      <c r="W35" s="874"/>
      <c r="X35" s="874"/>
      <c r="Y35" s="860" t="s">
        <v>402</v>
      </c>
      <c r="Z35" s="861"/>
      <c r="AA35" s="861"/>
      <c r="AB35" s="862"/>
      <c r="AC35" s="58">
        <f t="shared" ref="AC35:AJ35" si="3">SUM(AC11:AC34)</f>
        <v>0</v>
      </c>
      <c r="AD35" s="58">
        <f t="shared" si="3"/>
        <v>0</v>
      </c>
      <c r="AE35" s="58">
        <f>SUM(AE11:AE34)</f>
        <v>0</v>
      </c>
      <c r="AF35" s="58">
        <f t="shared" si="3"/>
        <v>0.02</v>
      </c>
      <c r="AG35" s="58">
        <f t="shared" si="3"/>
        <v>0</v>
      </c>
      <c r="AH35" s="58">
        <f t="shared" si="3"/>
        <v>0</v>
      </c>
      <c r="AI35" s="58">
        <f t="shared" si="3"/>
        <v>0</v>
      </c>
      <c r="AJ35" s="59">
        <f t="shared" si="3"/>
        <v>36.339999999999996</v>
      </c>
      <c r="AK35" s="874" t="s">
        <v>403</v>
      </c>
      <c r="AL35" s="874"/>
      <c r="AM35" s="891" t="s">
        <v>418</v>
      </c>
      <c r="AN35" s="891"/>
      <c r="AO35" s="891"/>
      <c r="AP35" s="15"/>
    </row>
    <row r="36" spans="2:86" ht="12" customHeight="1" x14ac:dyDescent="0.15">
      <c r="B36" s="848"/>
      <c r="C36" s="853"/>
      <c r="D36" s="851"/>
      <c r="E36" s="851"/>
      <c r="F36" s="851"/>
      <c r="G36" s="851"/>
      <c r="H36" s="851"/>
      <c r="I36" s="851"/>
      <c r="J36" s="852"/>
      <c r="K36" s="890"/>
      <c r="L36" s="868" t="s">
        <v>404</v>
      </c>
      <c r="M36" s="875"/>
      <c r="N36" s="869"/>
      <c r="O36" s="868" t="s">
        <v>405</v>
      </c>
      <c r="P36" s="875"/>
      <c r="Q36" s="875"/>
      <c r="R36" s="875"/>
      <c r="S36" s="875"/>
      <c r="T36" s="875"/>
      <c r="U36" s="875"/>
      <c r="V36" s="875"/>
      <c r="W36" s="875"/>
      <c r="X36" s="869"/>
      <c r="Y36" s="51" t="s">
        <v>396</v>
      </c>
      <c r="Z36" s="52" t="s">
        <v>397</v>
      </c>
      <c r="AA36" s="52" t="s">
        <v>398</v>
      </c>
      <c r="AB36" s="52" t="s">
        <v>399</v>
      </c>
      <c r="AC36" s="52" t="s">
        <v>396</v>
      </c>
      <c r="AD36" s="52" t="s">
        <v>397</v>
      </c>
      <c r="AE36" s="52" t="s">
        <v>398</v>
      </c>
      <c r="AF36" s="52" t="s">
        <v>399</v>
      </c>
      <c r="AG36" s="52" t="s">
        <v>396</v>
      </c>
      <c r="AH36" s="52" t="s">
        <v>397</v>
      </c>
      <c r="AI36" s="52" t="s">
        <v>398</v>
      </c>
      <c r="AJ36" s="60" t="s">
        <v>399</v>
      </c>
      <c r="AK36" s="874"/>
      <c r="AL36" s="874"/>
      <c r="AM36" s="891"/>
      <c r="AN36" s="891"/>
      <c r="AO36" s="891"/>
      <c r="AP36" s="15"/>
    </row>
    <row r="37" spans="2:86" ht="14.25" customHeight="1" x14ac:dyDescent="0.15">
      <c r="B37" s="848"/>
      <c r="C37" s="853"/>
      <c r="D37" s="851"/>
      <c r="E37" s="851"/>
      <c r="F37" s="851"/>
      <c r="G37" s="851"/>
      <c r="H37" s="851"/>
      <c r="I37" s="851"/>
      <c r="J37" s="852"/>
      <c r="K37" s="890"/>
      <c r="L37" s="870"/>
      <c r="M37" s="879"/>
      <c r="N37" s="871"/>
      <c r="O37" s="870"/>
      <c r="P37" s="879"/>
      <c r="Q37" s="879"/>
      <c r="R37" s="879"/>
      <c r="S37" s="879"/>
      <c r="T37" s="879"/>
      <c r="U37" s="879"/>
      <c r="V37" s="879"/>
      <c r="W37" s="879"/>
      <c r="X37" s="871"/>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1</v>
      </c>
      <c r="AG37" s="892">
        <f t="shared" si="4"/>
        <v>0</v>
      </c>
      <c r="AH37" s="892">
        <f t="shared" si="4"/>
        <v>0</v>
      </c>
      <c r="AI37" s="892">
        <f t="shared" si="4"/>
        <v>0</v>
      </c>
      <c r="AJ37" s="892">
        <f>COUNTA(AJ11:AJ34)</f>
        <v>7</v>
      </c>
      <c r="AK37" s="874"/>
      <c r="AL37" s="874"/>
      <c r="AM37" s="891"/>
      <c r="AN37" s="891"/>
      <c r="AO37" s="891"/>
      <c r="AP37" s="15"/>
    </row>
    <row r="38" spans="2:86" ht="14.25" customHeight="1" x14ac:dyDescent="0.15">
      <c r="B38" s="848"/>
      <c r="C38" s="853"/>
      <c r="D38" s="851"/>
      <c r="E38" s="851"/>
      <c r="F38" s="851"/>
      <c r="G38" s="851"/>
      <c r="H38" s="851"/>
      <c r="I38" s="851"/>
      <c r="J38" s="852"/>
      <c r="K38" s="890"/>
      <c r="L38" s="872"/>
      <c r="M38" s="876"/>
      <c r="N38" s="873"/>
      <c r="O38" s="872"/>
      <c r="P38" s="876"/>
      <c r="Q38" s="876"/>
      <c r="R38" s="876"/>
      <c r="S38" s="876"/>
      <c r="T38" s="876"/>
      <c r="U38" s="876"/>
      <c r="V38" s="876"/>
      <c r="W38" s="876"/>
      <c r="X38" s="873"/>
      <c r="Y38" s="892"/>
      <c r="Z38" s="892"/>
      <c r="AA38" s="892"/>
      <c r="AB38" s="892"/>
      <c r="AC38" s="892"/>
      <c r="AD38" s="892"/>
      <c r="AE38" s="892"/>
      <c r="AF38" s="892"/>
      <c r="AG38" s="892"/>
      <c r="AH38" s="892"/>
      <c r="AI38" s="892"/>
      <c r="AJ38" s="892"/>
      <c r="AK38" s="874"/>
      <c r="AL38" s="874"/>
      <c r="AM38" s="891"/>
      <c r="AN38" s="891"/>
      <c r="AO38" s="891"/>
      <c r="AP38" s="15"/>
    </row>
    <row r="39" spans="2:86" ht="12" customHeight="1" x14ac:dyDescent="0.15">
      <c r="B39" s="848"/>
      <c r="C39" s="853"/>
      <c r="D39" s="851"/>
      <c r="E39" s="851"/>
      <c r="F39" s="851"/>
      <c r="G39" s="851"/>
      <c r="H39" s="851"/>
      <c r="I39" s="851"/>
      <c r="J39" s="851"/>
      <c r="K39" s="900" t="s">
        <v>406</v>
      </c>
      <c r="L39" s="902"/>
      <c r="M39" s="902"/>
      <c r="N39" s="902"/>
      <c r="O39" s="902"/>
      <c r="P39" s="902"/>
      <c r="Q39" s="902"/>
      <c r="R39" s="902"/>
      <c r="S39" s="902"/>
      <c r="T39" s="902"/>
      <c r="U39" s="902"/>
      <c r="V39" s="902"/>
      <c r="W39" s="902"/>
      <c r="X39" s="902"/>
      <c r="Y39" s="902"/>
      <c r="Z39" s="902"/>
      <c r="AA39" s="902"/>
      <c r="AB39" s="902"/>
      <c r="AC39" s="902"/>
      <c r="AD39" s="902"/>
      <c r="AE39" s="902"/>
      <c r="AF39" s="902"/>
      <c r="AG39" s="902"/>
      <c r="AH39" s="902"/>
      <c r="AI39" s="902"/>
      <c r="AJ39" s="902"/>
      <c r="AK39" s="903"/>
      <c r="AL39" s="903"/>
      <c r="AM39" s="903"/>
      <c r="AN39" s="903"/>
      <c r="AO39" s="904"/>
      <c r="AP39" s="15"/>
    </row>
    <row r="40" spans="2:86" ht="12" customHeight="1" x14ac:dyDescent="0.15">
      <c r="B40" s="848"/>
      <c r="C40" s="853"/>
      <c r="D40" s="851"/>
      <c r="E40" s="851"/>
      <c r="F40" s="851"/>
      <c r="G40" s="851"/>
      <c r="H40" s="851"/>
      <c r="I40" s="851"/>
      <c r="J40" s="851"/>
      <c r="K40" s="901"/>
      <c r="L40" s="903"/>
      <c r="M40" s="903"/>
      <c r="N40" s="903"/>
      <c r="O40" s="903"/>
      <c r="P40" s="903"/>
      <c r="Q40" s="903"/>
      <c r="R40" s="903"/>
      <c r="S40" s="903"/>
      <c r="T40" s="903"/>
      <c r="U40" s="903"/>
      <c r="V40" s="903"/>
      <c r="W40" s="903"/>
      <c r="X40" s="903"/>
      <c r="Y40" s="903"/>
      <c r="Z40" s="903"/>
      <c r="AA40" s="903"/>
      <c r="AB40" s="903"/>
      <c r="AC40" s="903"/>
      <c r="AD40" s="903"/>
      <c r="AE40" s="903"/>
      <c r="AF40" s="903"/>
      <c r="AG40" s="903"/>
      <c r="AH40" s="903"/>
      <c r="AI40" s="903"/>
      <c r="AJ40" s="903"/>
      <c r="AK40" s="903"/>
      <c r="AL40" s="903"/>
      <c r="AM40" s="903"/>
      <c r="AN40" s="903"/>
      <c r="AO40" s="904"/>
      <c r="AP40" s="15"/>
    </row>
    <row r="41" spans="2:86" ht="12" customHeight="1" x14ac:dyDescent="0.15">
      <c r="B41" s="848"/>
      <c r="C41" s="853"/>
      <c r="D41" s="851"/>
      <c r="E41" s="851"/>
      <c r="F41" s="851"/>
      <c r="G41" s="851"/>
      <c r="H41" s="851"/>
      <c r="I41" s="851"/>
      <c r="J41" s="851"/>
      <c r="K41" s="901"/>
      <c r="L41" s="903"/>
      <c r="M41" s="903"/>
      <c r="N41" s="903"/>
      <c r="O41" s="903"/>
      <c r="P41" s="903"/>
      <c r="Q41" s="903"/>
      <c r="R41" s="903"/>
      <c r="S41" s="903"/>
      <c r="T41" s="903"/>
      <c r="U41" s="903"/>
      <c r="V41" s="903"/>
      <c r="W41" s="903"/>
      <c r="X41" s="903"/>
      <c r="Y41" s="903"/>
      <c r="Z41" s="903"/>
      <c r="AA41" s="903"/>
      <c r="AB41" s="903"/>
      <c r="AC41" s="903"/>
      <c r="AD41" s="903"/>
      <c r="AE41" s="903"/>
      <c r="AF41" s="903"/>
      <c r="AG41" s="903"/>
      <c r="AH41" s="903"/>
      <c r="AI41" s="903"/>
      <c r="AJ41" s="903"/>
      <c r="AK41" s="903"/>
      <c r="AL41" s="903"/>
      <c r="AM41" s="903"/>
      <c r="AN41" s="903"/>
      <c r="AO41" s="904"/>
      <c r="AP41" s="15"/>
    </row>
    <row r="42" spans="2:86" ht="12" customHeight="1" x14ac:dyDescent="0.15">
      <c r="B42" s="848"/>
      <c r="C42" s="853"/>
      <c r="D42" s="851"/>
      <c r="E42" s="851"/>
      <c r="F42" s="851"/>
      <c r="G42" s="851"/>
      <c r="H42" s="851"/>
      <c r="I42" s="851"/>
      <c r="J42" s="851"/>
      <c r="K42" s="901"/>
      <c r="L42" s="905"/>
      <c r="M42" s="905"/>
      <c r="N42" s="905"/>
      <c r="O42" s="905"/>
      <c r="P42" s="905"/>
      <c r="Q42" s="905"/>
      <c r="R42" s="905"/>
      <c r="S42" s="905"/>
      <c r="T42" s="905"/>
      <c r="U42" s="905"/>
      <c r="V42" s="905"/>
      <c r="W42" s="905"/>
      <c r="X42" s="905"/>
      <c r="Y42" s="905"/>
      <c r="Z42" s="905"/>
      <c r="AA42" s="905"/>
      <c r="AB42" s="905"/>
      <c r="AC42" s="905"/>
      <c r="AD42" s="905"/>
      <c r="AE42" s="905"/>
      <c r="AF42" s="905"/>
      <c r="AG42" s="905"/>
      <c r="AH42" s="905"/>
      <c r="AI42" s="905"/>
      <c r="AJ42" s="905"/>
      <c r="AK42" s="905"/>
      <c r="AL42" s="905"/>
      <c r="AM42" s="905"/>
      <c r="AN42" s="905"/>
      <c r="AO42" s="906"/>
      <c r="AP42" s="37"/>
      <c r="CD42" s="15"/>
      <c r="CE42" s="15"/>
      <c r="CF42" s="15"/>
      <c r="CG42" s="15"/>
      <c r="CH42" s="15"/>
    </row>
    <row r="43" spans="2:86" ht="12" customHeight="1" x14ac:dyDescent="0.15">
      <c r="B43" s="848"/>
      <c r="C43" s="853"/>
      <c r="D43" s="851"/>
      <c r="E43" s="851"/>
      <c r="F43" s="851"/>
      <c r="G43" s="851"/>
      <c r="H43" s="851"/>
      <c r="I43" s="851"/>
      <c r="J43" s="852"/>
      <c r="K43" s="893" t="s">
        <v>407</v>
      </c>
      <c r="L43" s="893"/>
      <c r="M43" s="893"/>
      <c r="N43" s="893"/>
      <c r="O43" s="893"/>
      <c r="P43" s="893"/>
      <c r="Q43" s="893"/>
      <c r="R43" s="893"/>
      <c r="S43" s="893"/>
      <c r="T43" s="893"/>
      <c r="U43" s="893"/>
      <c r="V43" s="893"/>
      <c r="W43" s="893"/>
      <c r="X43" s="893"/>
      <c r="Y43" s="893"/>
      <c r="Z43" s="893"/>
      <c r="AA43" s="893"/>
      <c r="AB43" s="893"/>
      <c r="AC43" s="893"/>
      <c r="AD43" s="893"/>
      <c r="AE43" s="893"/>
      <c r="AF43" s="893"/>
      <c r="AG43" s="893"/>
      <c r="AH43" s="893"/>
      <c r="AI43" s="893"/>
      <c r="AJ43" s="893"/>
      <c r="AK43" s="893"/>
      <c r="AL43" s="893"/>
      <c r="AM43" s="893"/>
      <c r="AN43" s="893"/>
      <c r="AO43" s="893"/>
      <c r="AP43" s="37"/>
      <c r="CD43" s="15"/>
      <c r="CE43" s="15"/>
      <c r="CF43" s="15"/>
      <c r="CG43" s="15"/>
      <c r="CH43" s="15"/>
    </row>
    <row r="44" spans="2:86" ht="12" customHeight="1" x14ac:dyDescent="0.15">
      <c r="B44" s="848"/>
      <c r="C44" s="853"/>
      <c r="D44" s="851"/>
      <c r="E44" s="851"/>
      <c r="F44" s="851"/>
      <c r="G44" s="851"/>
      <c r="H44" s="851"/>
      <c r="I44" s="851"/>
      <c r="J44" s="852"/>
      <c r="K44" s="894" t="s">
        <v>408</v>
      </c>
      <c r="L44" s="895"/>
      <c r="M44" s="895"/>
      <c r="N44" s="895"/>
      <c r="O44" s="895"/>
      <c r="P44" s="895"/>
      <c r="Q44" s="895"/>
      <c r="R44" s="895"/>
      <c r="S44" s="895"/>
      <c r="T44" s="895"/>
      <c r="U44" s="895"/>
      <c r="V44" s="895"/>
      <c r="W44" s="895"/>
      <c r="X44" s="895"/>
      <c r="Y44" s="895"/>
      <c r="Z44" s="895"/>
      <c r="AA44" s="895"/>
      <c r="AB44" s="895"/>
      <c r="AC44" s="895"/>
      <c r="AD44" s="895"/>
      <c r="AE44" s="895"/>
      <c r="AF44" s="895"/>
      <c r="AG44" s="895"/>
      <c r="AH44" s="895"/>
      <c r="AI44" s="895"/>
      <c r="AJ44" s="895"/>
      <c r="AK44" s="895"/>
      <c r="AL44" s="895"/>
      <c r="AM44" s="895"/>
      <c r="AN44" s="895"/>
      <c r="AO44" s="896"/>
      <c r="AP44" s="37"/>
      <c r="CD44" s="15"/>
      <c r="CE44" s="15"/>
      <c r="CF44" s="15"/>
      <c r="CG44" s="15"/>
      <c r="CH44" s="15"/>
    </row>
    <row r="45" spans="2:86" ht="12" customHeight="1" x14ac:dyDescent="0.15">
      <c r="B45" s="464"/>
      <c r="C45" s="854"/>
      <c r="D45" s="855"/>
      <c r="E45" s="855"/>
      <c r="F45" s="855"/>
      <c r="G45" s="855"/>
      <c r="H45" s="855"/>
      <c r="I45" s="855"/>
      <c r="J45" s="856"/>
      <c r="K45" s="897" t="s">
        <v>409</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7"/>
      <c r="CD45" s="15"/>
      <c r="CE45" s="15"/>
      <c r="CF45" s="15"/>
      <c r="CG45" s="15"/>
      <c r="CH45" s="15"/>
    </row>
    <row r="46" spans="2:86" ht="12" customHeight="1" x14ac:dyDescent="0.2">
      <c r="B46" s="62" t="s">
        <v>410</v>
      </c>
      <c r="C46" s="49"/>
      <c r="D46" s="49"/>
      <c r="E46" s="49"/>
      <c r="F46" s="49"/>
      <c r="G46" s="49"/>
      <c r="H46" s="49"/>
      <c r="I46" s="49"/>
      <c r="J46" s="49"/>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37"/>
      <c r="CD46" s="15"/>
      <c r="CE46" s="15"/>
      <c r="CF46" s="15"/>
      <c r="CG46" s="15"/>
      <c r="CH46" s="15"/>
    </row>
    <row r="47" spans="2:86" s="62" customFormat="1" ht="12" customHeight="1" x14ac:dyDescent="0.15">
      <c r="B47" s="15" t="s">
        <v>411</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412</v>
      </c>
      <c r="AP48" s="37"/>
      <c r="CD48" s="15"/>
      <c r="CE48" s="15"/>
      <c r="CF48" s="15"/>
      <c r="CG48" s="15"/>
      <c r="CH48" s="15"/>
    </row>
    <row r="49" spans="2:86" ht="12" customHeight="1" x14ac:dyDescent="0.15">
      <c r="B49" s="15" t="s">
        <v>413</v>
      </c>
      <c r="AP49" s="37"/>
      <c r="CD49" s="15"/>
      <c r="CE49" s="15"/>
      <c r="CF49" s="15"/>
      <c r="CG49" s="15"/>
      <c r="CH49" s="15"/>
    </row>
    <row r="50" spans="2:86" ht="12" customHeight="1" x14ac:dyDescent="0.15">
      <c r="B50" s="15" t="s">
        <v>414</v>
      </c>
    </row>
    <row r="51" spans="2:86" ht="12" customHeight="1" x14ac:dyDescent="0.15">
      <c r="B51" s="15" t="s">
        <v>415</v>
      </c>
    </row>
    <row r="52" spans="2:86" ht="12" customHeight="1" x14ac:dyDescent="0.15">
      <c r="B52" s="15" t="s">
        <v>416</v>
      </c>
    </row>
    <row r="53" spans="2:86" x14ac:dyDescent="0.15">
      <c r="B53" s="15" t="s">
        <v>417</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34 AG11:AJ34">
    <cfRule type="expression" dxfId="50" priority="3">
      <formula>$AQ11=2</formula>
    </cfRule>
  </conditionalFormatting>
  <conditionalFormatting sqref="Y11:AF34">
    <cfRule type="expression" dxfId="49" priority="2">
      <formula>$AQ11=3</formula>
    </cfRule>
  </conditionalFormatting>
  <conditionalFormatting sqref="AC11:AJ34">
    <cfRule type="expression" dxfId="48" priority="1">
      <formula>$AQ11=1</formula>
    </cfRule>
  </conditionalFormatting>
  <dataValidations count="2">
    <dataValidation type="list" allowBlank="1" showInputMessage="1" showErrorMessage="1" sqref="N11:O34" xr:uid="{E06F01F1-D6AD-4D38-9808-FA598CEAB733}">
      <formula1>INDIRECT(L11)</formula1>
    </dataValidation>
    <dataValidation type="list" allowBlank="1" showInputMessage="1" showErrorMessage="1" sqref="Y11:AB34" xr:uid="{A1A007F9-437C-4F48-8E70-6E3FAB200CDB}">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FC5FC-5FDB-4B33-8288-26B62AE3E97C}">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29" t="s">
        <v>362</v>
      </c>
      <c r="AV1" s="830" t="s">
        <v>363</v>
      </c>
      <c r="AW1" s="830"/>
      <c r="AX1" s="830"/>
      <c r="AY1" s="824" t="s">
        <v>364</v>
      </c>
      <c r="AZ1" s="824"/>
      <c r="BA1" s="824"/>
      <c r="BB1" s="824"/>
      <c r="BC1" s="824"/>
      <c r="BD1" s="824"/>
      <c r="BE1" s="824"/>
      <c r="BF1" s="824"/>
      <c r="BG1" s="824"/>
      <c r="BH1" s="824"/>
      <c r="BI1" s="824"/>
      <c r="BJ1" s="824"/>
      <c r="BK1" s="824" t="s">
        <v>365</v>
      </c>
      <c r="BL1" s="824"/>
      <c r="BM1" s="824"/>
      <c r="BN1" s="824"/>
      <c r="BO1" s="824"/>
      <c r="BP1" s="824"/>
      <c r="BQ1" s="824"/>
      <c r="BR1" s="824"/>
      <c r="BS1" s="824"/>
      <c r="BT1" s="824"/>
      <c r="BU1" s="824"/>
      <c r="BV1" s="824"/>
      <c r="BW1" s="826"/>
      <c r="BX1" s="826"/>
      <c r="BY1" s="826"/>
      <c r="BZ1" s="826"/>
      <c r="CA1" s="826"/>
      <c r="CB1" s="826"/>
      <c r="CC1" s="826"/>
      <c r="CD1" s="826"/>
      <c r="CE1" s="826"/>
      <c r="CF1" s="826"/>
      <c r="CG1" s="826"/>
      <c r="CH1" s="826"/>
    </row>
    <row r="2" spans="2:86" ht="8.25" customHeight="1" x14ac:dyDescent="0.15">
      <c r="AU2" s="829"/>
      <c r="AV2" s="830" t="s">
        <v>366</v>
      </c>
      <c r="AW2" s="831" t="s">
        <v>367</v>
      </c>
      <c r="AX2" s="831" t="s">
        <v>368</v>
      </c>
      <c r="AY2" s="824" t="s">
        <v>369</v>
      </c>
      <c r="AZ2" s="824"/>
      <c r="BA2" s="824"/>
      <c r="BB2" s="824"/>
      <c r="BC2" s="824"/>
      <c r="BD2" s="824"/>
      <c r="BE2" s="824"/>
      <c r="BF2" s="824"/>
      <c r="BG2" s="824"/>
      <c r="BH2" s="824"/>
      <c r="BI2" s="824"/>
      <c r="BJ2" s="824"/>
      <c r="BK2" s="824" t="s">
        <v>370</v>
      </c>
      <c r="BL2" s="824"/>
      <c r="BM2" s="824"/>
      <c r="BN2" s="824"/>
      <c r="BO2" s="824" t="s">
        <v>371</v>
      </c>
      <c r="BP2" s="824"/>
      <c r="BQ2" s="824"/>
      <c r="BR2" s="824"/>
      <c r="BS2" s="824"/>
      <c r="BT2" s="824"/>
      <c r="BU2" s="824"/>
      <c r="BV2" s="824"/>
      <c r="BW2" s="825"/>
      <c r="BX2" s="825"/>
      <c r="BY2" s="825"/>
      <c r="BZ2" s="825"/>
      <c r="CA2" s="826"/>
      <c r="CB2" s="826"/>
      <c r="CC2" s="826"/>
      <c r="CD2" s="826"/>
      <c r="CE2" s="826"/>
      <c r="CF2" s="826"/>
      <c r="CG2" s="826"/>
      <c r="CH2" s="826"/>
    </row>
    <row r="3" spans="2:86" ht="24.95" customHeight="1" x14ac:dyDescent="0.15">
      <c r="B3" s="560" t="s">
        <v>372</v>
      </c>
      <c r="C3" s="827"/>
      <c r="D3" s="827"/>
      <c r="E3" s="828"/>
      <c r="F3" s="828"/>
      <c r="G3" s="828"/>
      <c r="H3" s="828"/>
      <c r="I3" s="828"/>
      <c r="J3" s="828"/>
      <c r="K3" s="827"/>
      <c r="L3" s="827"/>
      <c r="M3" s="827"/>
      <c r="N3" s="827"/>
      <c r="O3" s="827"/>
      <c r="P3" s="827"/>
      <c r="Q3" s="827"/>
      <c r="R3" s="827"/>
      <c r="S3" s="827"/>
      <c r="T3" s="827"/>
      <c r="U3" s="827"/>
      <c r="V3" s="827"/>
      <c r="W3" s="827"/>
      <c r="X3" s="827"/>
      <c r="Y3" s="827"/>
      <c r="Z3" s="827"/>
      <c r="AA3" s="827"/>
      <c r="AB3" s="827"/>
      <c r="AC3" s="827"/>
      <c r="AD3" s="827"/>
      <c r="AE3" s="827"/>
      <c r="AF3" s="827"/>
      <c r="AG3" s="827"/>
      <c r="AH3" s="827"/>
      <c r="AI3" s="827"/>
      <c r="AJ3" s="827"/>
      <c r="AK3" s="827"/>
      <c r="AL3" s="827"/>
      <c r="AM3" s="827"/>
      <c r="AN3" s="827"/>
      <c r="AO3" s="827"/>
      <c r="AU3" s="829"/>
      <c r="AV3" s="830"/>
      <c r="AW3" s="831"/>
      <c r="AX3" s="831"/>
      <c r="AY3" s="824" t="s">
        <v>373</v>
      </c>
      <c r="AZ3" s="824"/>
      <c r="BA3" s="824"/>
      <c r="BB3" s="824"/>
      <c r="BC3" s="824" t="s">
        <v>374</v>
      </c>
      <c r="BD3" s="824"/>
      <c r="BE3" s="824"/>
      <c r="BF3" s="824"/>
      <c r="BG3" s="824" t="s">
        <v>375</v>
      </c>
      <c r="BH3" s="824"/>
      <c r="BI3" s="824"/>
      <c r="BJ3" s="824"/>
      <c r="BK3" s="824" t="s">
        <v>376</v>
      </c>
      <c r="BL3" s="824"/>
      <c r="BM3" s="824"/>
      <c r="BN3" s="824"/>
      <c r="BO3" s="824" t="s">
        <v>374</v>
      </c>
      <c r="BP3" s="824"/>
      <c r="BQ3" s="824"/>
      <c r="BR3" s="824"/>
      <c r="BS3" s="824" t="s">
        <v>375</v>
      </c>
      <c r="BT3" s="824"/>
      <c r="BU3" s="824"/>
      <c r="BV3" s="824"/>
      <c r="BW3" s="826"/>
      <c r="BX3" s="826"/>
      <c r="BY3" s="826"/>
      <c r="BZ3" s="826"/>
      <c r="CA3" s="826"/>
      <c r="CB3" s="826"/>
      <c r="CC3" s="826"/>
      <c r="CD3" s="826"/>
      <c r="CE3" s="826"/>
      <c r="CF3" s="826"/>
      <c r="CG3" s="826"/>
      <c r="CH3" s="826"/>
    </row>
    <row r="4" spans="2:86" ht="18" customHeight="1" x14ac:dyDescent="0.15">
      <c r="B4" s="373" t="s">
        <v>345</v>
      </c>
      <c r="C4" s="373"/>
      <c r="D4" s="373"/>
      <c r="E4" s="843" t="s">
        <v>106</v>
      </c>
      <c r="F4" s="844"/>
      <c r="G4" s="844"/>
      <c r="H4" s="844"/>
      <c r="I4" s="844"/>
      <c r="J4" s="845"/>
      <c r="K4" s="477" t="s">
        <v>346</v>
      </c>
      <c r="L4" s="477"/>
      <c r="M4" s="477"/>
      <c r="N4" s="841" t="s">
        <v>108</v>
      </c>
      <c r="O4" s="841"/>
      <c r="P4" s="841"/>
      <c r="Q4" s="841"/>
      <c r="R4" s="841"/>
      <c r="S4" s="841"/>
      <c r="T4" s="479" t="s">
        <v>377</v>
      </c>
      <c r="U4" s="480"/>
      <c r="V4" s="480"/>
      <c r="W4" s="480"/>
      <c r="X4" s="481"/>
      <c r="Y4" s="846" t="s">
        <v>74</v>
      </c>
      <c r="Z4" s="846"/>
      <c r="AA4" s="846"/>
      <c r="AB4" s="846"/>
      <c r="AC4" s="846"/>
      <c r="AD4" s="846"/>
      <c r="AE4" s="846"/>
      <c r="AF4" s="846"/>
      <c r="AG4" s="479" t="s">
        <v>10</v>
      </c>
      <c r="AH4" s="480"/>
      <c r="AI4" s="480"/>
      <c r="AJ4" s="481"/>
      <c r="AK4" s="832">
        <v>45638</v>
      </c>
      <c r="AL4" s="833"/>
      <c r="AM4" s="833"/>
      <c r="AN4" s="833"/>
      <c r="AO4" s="834"/>
      <c r="AU4" s="829"/>
      <c r="AV4" s="830"/>
      <c r="AW4" s="831"/>
      <c r="AX4" s="831"/>
      <c r="AY4" s="38" t="s">
        <v>378</v>
      </c>
      <c r="AZ4" s="38" t="s">
        <v>379</v>
      </c>
      <c r="BA4" s="38" t="s">
        <v>380</v>
      </c>
      <c r="BB4" s="38" t="s">
        <v>381</v>
      </c>
      <c r="BC4" s="38" t="s">
        <v>378</v>
      </c>
      <c r="BD4" s="38" t="s">
        <v>379</v>
      </c>
      <c r="BE4" s="38" t="s">
        <v>380</v>
      </c>
      <c r="BF4" s="38" t="s">
        <v>381</v>
      </c>
      <c r="BG4" s="38" t="s">
        <v>378</v>
      </c>
      <c r="BH4" s="38" t="s">
        <v>379</v>
      </c>
      <c r="BI4" s="38" t="s">
        <v>380</v>
      </c>
      <c r="BJ4" s="38" t="s">
        <v>381</v>
      </c>
      <c r="BK4" s="38" t="s">
        <v>378</v>
      </c>
      <c r="BL4" s="38" t="s">
        <v>379</v>
      </c>
      <c r="BM4" s="38" t="s">
        <v>380</v>
      </c>
      <c r="BN4" s="38" t="s">
        <v>381</v>
      </c>
      <c r="BO4" s="38" t="s">
        <v>378</v>
      </c>
      <c r="BP4" s="38" t="s">
        <v>379</v>
      </c>
      <c r="BQ4" s="38" t="s">
        <v>380</v>
      </c>
      <c r="BR4" s="38" t="s">
        <v>381</v>
      </c>
      <c r="BS4" s="38" t="s">
        <v>378</v>
      </c>
      <c r="BT4" s="38" t="s">
        <v>379</v>
      </c>
      <c r="BU4" s="38" t="s">
        <v>380</v>
      </c>
      <c r="BV4" s="38" t="s">
        <v>381</v>
      </c>
      <c r="BW4" s="39"/>
      <c r="BX4" s="39"/>
      <c r="BY4" s="39"/>
      <c r="BZ4" s="39"/>
      <c r="CA4" s="39"/>
      <c r="CB4" s="39"/>
      <c r="CC4" s="39"/>
      <c r="CD4" s="39"/>
      <c r="CE4" s="39"/>
      <c r="CF4" s="39"/>
      <c r="CG4" s="39"/>
      <c r="CH4" s="39"/>
    </row>
    <row r="5" spans="2:86" ht="18" customHeight="1" x14ac:dyDescent="0.15">
      <c r="B5" s="390" t="s">
        <v>348</v>
      </c>
      <c r="C5" s="390"/>
      <c r="D5" s="390"/>
      <c r="E5" s="838" t="s">
        <v>107</v>
      </c>
      <c r="F5" s="839"/>
      <c r="G5" s="839"/>
      <c r="H5" s="839"/>
      <c r="I5" s="839"/>
      <c r="J5" s="840"/>
      <c r="K5" s="509" t="s">
        <v>349</v>
      </c>
      <c r="L5" s="509"/>
      <c r="M5" s="509"/>
      <c r="N5" s="841" t="s">
        <v>109</v>
      </c>
      <c r="O5" s="841"/>
      <c r="P5" s="841"/>
      <c r="Q5" s="841"/>
      <c r="R5" s="841"/>
      <c r="S5" s="841"/>
      <c r="T5" s="482"/>
      <c r="U5" s="483"/>
      <c r="V5" s="483"/>
      <c r="W5" s="483"/>
      <c r="X5" s="484"/>
      <c r="Y5" s="842" t="s">
        <v>75</v>
      </c>
      <c r="Z5" s="842"/>
      <c r="AA5" s="842"/>
      <c r="AB5" s="842"/>
      <c r="AC5" s="842"/>
      <c r="AD5" s="842"/>
      <c r="AE5" s="842"/>
      <c r="AF5" s="842"/>
      <c r="AG5" s="612"/>
      <c r="AH5" s="623"/>
      <c r="AI5" s="623"/>
      <c r="AJ5" s="613"/>
      <c r="AK5" s="835"/>
      <c r="AL5" s="836"/>
      <c r="AM5" s="836"/>
      <c r="AN5" s="836"/>
      <c r="AO5" s="837"/>
      <c r="AU5" s="829"/>
      <c r="AV5" s="42" t="str">
        <f>N7</f>
        <v>S006</v>
      </c>
      <c r="AW5" s="43">
        <f>R7</f>
        <v>7</v>
      </c>
      <c r="AX5" s="44" t="str">
        <f>AM35</f>
        <v>Ⅱ</v>
      </c>
      <c r="AY5" s="44">
        <f>Y37</f>
        <v>0</v>
      </c>
      <c r="AZ5" s="44">
        <f t="shared" ref="AZ5:BJ5" si="0">Z37</f>
        <v>0</v>
      </c>
      <c r="BA5" s="44">
        <f t="shared" si="0"/>
        <v>0</v>
      </c>
      <c r="BB5" s="44">
        <f>AB37</f>
        <v>0</v>
      </c>
      <c r="BC5" s="44">
        <f t="shared" si="0"/>
        <v>0</v>
      </c>
      <c r="BD5" s="44">
        <f>AD37</f>
        <v>0</v>
      </c>
      <c r="BE5" s="44">
        <f>AE37</f>
        <v>0</v>
      </c>
      <c r="BF5" s="44">
        <f t="shared" si="0"/>
        <v>3</v>
      </c>
      <c r="BG5" s="44">
        <f t="shared" si="0"/>
        <v>0</v>
      </c>
      <c r="BH5" s="44">
        <f t="shared" si="0"/>
        <v>0</v>
      </c>
      <c r="BI5" s="44">
        <f>AI37</f>
        <v>2</v>
      </c>
      <c r="BJ5" s="44">
        <f t="shared" si="0"/>
        <v>4</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0.39</v>
      </c>
      <c r="BS5" s="44">
        <f>AG35</f>
        <v>0</v>
      </c>
      <c r="BT5" s="44">
        <f>AH35</f>
        <v>0</v>
      </c>
      <c r="BU5" s="44">
        <f>AI35</f>
        <v>6.8100000000000005</v>
      </c>
      <c r="BV5" s="44">
        <f>AJ35</f>
        <v>60.25</v>
      </c>
      <c r="BW5" s="46"/>
      <c r="BX5" s="47"/>
      <c r="BY5" s="47"/>
      <c r="BZ5" s="47"/>
      <c r="CA5" s="48"/>
      <c r="CB5" s="48"/>
      <c r="CC5" s="48"/>
      <c r="CD5" s="48"/>
      <c r="CE5" s="48"/>
      <c r="CF5" s="48"/>
      <c r="CG5" s="48"/>
      <c r="CH5" s="48"/>
    </row>
    <row r="6" spans="2:86" ht="12" customHeight="1" x14ac:dyDescent="0.15">
      <c r="B6" s="847" t="s">
        <v>382</v>
      </c>
      <c r="C6" s="849"/>
      <c r="D6" s="850"/>
      <c r="E6" s="851"/>
      <c r="F6" s="851"/>
      <c r="G6" s="851"/>
      <c r="H6" s="851"/>
      <c r="I6" s="851"/>
      <c r="J6" s="852"/>
      <c r="K6" s="857" t="s">
        <v>383</v>
      </c>
      <c r="L6" s="858"/>
      <c r="M6" s="858"/>
      <c r="N6" s="858"/>
      <c r="O6" s="858"/>
      <c r="P6" s="858"/>
      <c r="Q6" s="858"/>
      <c r="R6" s="858"/>
      <c r="S6" s="858"/>
      <c r="T6" s="858"/>
      <c r="U6" s="858"/>
      <c r="V6" s="858"/>
      <c r="W6" s="858"/>
      <c r="X6" s="858"/>
      <c r="Y6" s="858"/>
      <c r="Z6" s="858"/>
      <c r="AA6" s="858"/>
      <c r="AB6" s="858"/>
      <c r="AC6" s="858"/>
      <c r="AD6" s="858"/>
      <c r="AE6" s="858"/>
      <c r="AF6" s="858"/>
      <c r="AG6" s="858"/>
      <c r="AH6" s="858"/>
      <c r="AI6" s="858"/>
      <c r="AJ6" s="858"/>
      <c r="AK6" s="858"/>
      <c r="AL6" s="858"/>
      <c r="AM6" s="858"/>
      <c r="AN6" s="858"/>
      <c r="AO6" s="859"/>
      <c r="AP6" s="15"/>
    </row>
    <row r="7" spans="2:86" ht="12" customHeight="1" x14ac:dyDescent="0.15">
      <c r="B7" s="848"/>
      <c r="C7" s="853"/>
      <c r="D7" s="851"/>
      <c r="E7" s="851"/>
      <c r="F7" s="851"/>
      <c r="G7" s="851"/>
      <c r="H7" s="851"/>
      <c r="I7" s="851"/>
      <c r="J7" s="852"/>
      <c r="K7" s="860" t="s">
        <v>384</v>
      </c>
      <c r="L7" s="861"/>
      <c r="M7" s="862"/>
      <c r="N7" s="863" t="s">
        <v>83</v>
      </c>
      <c r="O7" s="864"/>
      <c r="P7" s="860" t="s">
        <v>385</v>
      </c>
      <c r="Q7" s="862"/>
      <c r="R7" s="865">
        <v>7</v>
      </c>
      <c r="S7" s="866"/>
      <c r="T7" s="867"/>
      <c r="U7" s="868" t="s">
        <v>386</v>
      </c>
      <c r="V7" s="869"/>
      <c r="W7" s="868" t="s">
        <v>387</v>
      </c>
      <c r="X7" s="869"/>
      <c r="Y7" s="862" t="s">
        <v>388</v>
      </c>
      <c r="Z7" s="874"/>
      <c r="AA7" s="874"/>
      <c r="AB7" s="874"/>
      <c r="AC7" s="868" t="s">
        <v>389</v>
      </c>
      <c r="AD7" s="875"/>
      <c r="AE7" s="875"/>
      <c r="AF7" s="875"/>
      <c r="AG7" s="875"/>
      <c r="AH7" s="875"/>
      <c r="AI7" s="875"/>
      <c r="AJ7" s="869"/>
      <c r="AK7" s="868" t="s">
        <v>390</v>
      </c>
      <c r="AL7" s="875"/>
      <c r="AM7" s="875"/>
      <c r="AN7" s="877"/>
      <c r="AO7" s="878"/>
      <c r="AP7" s="15"/>
      <c r="AW7" s="50"/>
    </row>
    <row r="8" spans="2:86" ht="12" customHeight="1" x14ac:dyDescent="0.15">
      <c r="B8" s="848"/>
      <c r="C8" s="853"/>
      <c r="D8" s="851"/>
      <c r="E8" s="851"/>
      <c r="F8" s="851"/>
      <c r="G8" s="851"/>
      <c r="H8" s="851"/>
      <c r="I8" s="851"/>
      <c r="J8" s="852"/>
      <c r="K8" s="874" t="s">
        <v>18</v>
      </c>
      <c r="L8" s="874" t="s">
        <v>9</v>
      </c>
      <c r="M8" s="874"/>
      <c r="N8" s="874" t="s">
        <v>8</v>
      </c>
      <c r="O8" s="874"/>
      <c r="P8" s="874" t="s">
        <v>391</v>
      </c>
      <c r="Q8" s="874"/>
      <c r="R8" s="874" t="s">
        <v>392</v>
      </c>
      <c r="S8" s="874"/>
      <c r="T8" s="874"/>
      <c r="U8" s="870"/>
      <c r="V8" s="871"/>
      <c r="W8" s="870"/>
      <c r="X8" s="871"/>
      <c r="Y8" s="862"/>
      <c r="Z8" s="874"/>
      <c r="AA8" s="874"/>
      <c r="AB8" s="874"/>
      <c r="AC8" s="872"/>
      <c r="AD8" s="876"/>
      <c r="AE8" s="876"/>
      <c r="AF8" s="876"/>
      <c r="AG8" s="876"/>
      <c r="AH8" s="876"/>
      <c r="AI8" s="876"/>
      <c r="AJ8" s="873"/>
      <c r="AK8" s="870"/>
      <c r="AL8" s="879"/>
      <c r="AM8" s="879"/>
      <c r="AN8" s="880"/>
      <c r="AO8" s="881"/>
      <c r="AP8" s="15"/>
    </row>
    <row r="9" spans="2:86" ht="12" customHeight="1" x14ac:dyDescent="0.15">
      <c r="B9" s="848"/>
      <c r="C9" s="853"/>
      <c r="D9" s="851"/>
      <c r="E9" s="851"/>
      <c r="F9" s="851"/>
      <c r="G9" s="851"/>
      <c r="H9" s="851"/>
      <c r="I9" s="851"/>
      <c r="J9" s="852"/>
      <c r="K9" s="874"/>
      <c r="L9" s="874"/>
      <c r="M9" s="874"/>
      <c r="N9" s="874"/>
      <c r="O9" s="874"/>
      <c r="P9" s="874"/>
      <c r="Q9" s="874"/>
      <c r="R9" s="874"/>
      <c r="S9" s="874"/>
      <c r="T9" s="874"/>
      <c r="U9" s="870"/>
      <c r="V9" s="871"/>
      <c r="W9" s="870"/>
      <c r="X9" s="871"/>
      <c r="Y9" s="862" t="s">
        <v>393</v>
      </c>
      <c r="Z9" s="874"/>
      <c r="AA9" s="874"/>
      <c r="AB9" s="874"/>
      <c r="AC9" s="874" t="s">
        <v>394</v>
      </c>
      <c r="AD9" s="874"/>
      <c r="AE9" s="874"/>
      <c r="AF9" s="874"/>
      <c r="AG9" s="874" t="s">
        <v>395</v>
      </c>
      <c r="AH9" s="874"/>
      <c r="AI9" s="874"/>
      <c r="AJ9" s="874"/>
      <c r="AK9" s="870"/>
      <c r="AL9" s="879"/>
      <c r="AM9" s="879"/>
      <c r="AN9" s="880"/>
      <c r="AO9" s="881"/>
      <c r="AP9" s="15"/>
    </row>
    <row r="10" spans="2:86" ht="12" customHeight="1" x14ac:dyDescent="0.15">
      <c r="B10" s="848"/>
      <c r="C10" s="853"/>
      <c r="D10" s="851"/>
      <c r="E10" s="851"/>
      <c r="F10" s="851"/>
      <c r="G10" s="851"/>
      <c r="H10" s="851"/>
      <c r="I10" s="851"/>
      <c r="J10" s="852"/>
      <c r="K10" s="874"/>
      <c r="L10" s="874"/>
      <c r="M10" s="874"/>
      <c r="N10" s="874"/>
      <c r="O10" s="874"/>
      <c r="P10" s="874"/>
      <c r="Q10" s="874"/>
      <c r="R10" s="874"/>
      <c r="S10" s="874"/>
      <c r="T10" s="874"/>
      <c r="U10" s="872"/>
      <c r="V10" s="873"/>
      <c r="W10" s="872"/>
      <c r="X10" s="873"/>
      <c r="Y10" s="51" t="s">
        <v>396</v>
      </c>
      <c r="Z10" s="52" t="s">
        <v>397</v>
      </c>
      <c r="AA10" s="52" t="s">
        <v>398</v>
      </c>
      <c r="AB10" s="52" t="s">
        <v>399</v>
      </c>
      <c r="AC10" s="52" t="s">
        <v>396</v>
      </c>
      <c r="AD10" s="52" t="s">
        <v>397</v>
      </c>
      <c r="AE10" s="52" t="s">
        <v>398</v>
      </c>
      <c r="AF10" s="52" t="s">
        <v>399</v>
      </c>
      <c r="AG10" s="52" t="s">
        <v>396</v>
      </c>
      <c r="AH10" s="52" t="s">
        <v>397</v>
      </c>
      <c r="AI10" s="52" t="s">
        <v>398</v>
      </c>
      <c r="AJ10" s="52" t="s">
        <v>399</v>
      </c>
      <c r="AK10" s="872"/>
      <c r="AL10" s="876"/>
      <c r="AM10" s="876"/>
      <c r="AN10" s="882"/>
      <c r="AO10" s="883"/>
      <c r="AP10" s="15"/>
    </row>
    <row r="11" spans="2:86" ht="12" customHeight="1" x14ac:dyDescent="0.15">
      <c r="B11" s="848"/>
      <c r="C11" s="853"/>
      <c r="D11" s="851"/>
      <c r="E11" s="851"/>
      <c r="F11" s="851"/>
      <c r="G11" s="851"/>
      <c r="H11" s="851"/>
      <c r="I11" s="851"/>
      <c r="J11" s="852"/>
      <c r="K11" s="53">
        <v>1</v>
      </c>
      <c r="L11" s="884" t="s">
        <v>57</v>
      </c>
      <c r="M11" s="886"/>
      <c r="N11" s="884" t="s">
        <v>160</v>
      </c>
      <c r="O11" s="886"/>
      <c r="P11" s="884" t="s">
        <v>49</v>
      </c>
      <c r="Q11" s="886"/>
      <c r="R11" s="593" t="s">
        <v>51</v>
      </c>
      <c r="S11" s="593"/>
      <c r="T11" s="593"/>
      <c r="U11" s="884" t="s">
        <v>61</v>
      </c>
      <c r="V11" s="886"/>
      <c r="W11" s="884"/>
      <c r="X11" s="886"/>
      <c r="Y11" s="54"/>
      <c r="Z11" s="55"/>
      <c r="AA11" s="55"/>
      <c r="AB11" s="55"/>
      <c r="AC11" s="56"/>
      <c r="AD11" s="56"/>
      <c r="AE11" s="56"/>
      <c r="AF11" s="56"/>
      <c r="AG11" s="56"/>
      <c r="AH11" s="56"/>
      <c r="AI11" s="56"/>
      <c r="AJ11" s="56"/>
      <c r="AK11" s="884" t="s">
        <v>115</v>
      </c>
      <c r="AL11" s="885"/>
      <c r="AM11" s="885"/>
      <c r="AN11" s="885"/>
      <c r="AO11" s="886"/>
      <c r="AP11" s="15"/>
      <c r="AQ11" s="57">
        <f>IF(P11="材質劣化",2,IF(P11="漏水",3,1))</f>
        <v>3</v>
      </c>
    </row>
    <row r="12" spans="2:86" ht="12" customHeight="1" x14ac:dyDescent="0.15">
      <c r="B12" s="848"/>
      <c r="C12" s="853"/>
      <c r="D12" s="851"/>
      <c r="E12" s="851"/>
      <c r="F12" s="851"/>
      <c r="G12" s="851"/>
      <c r="H12" s="851"/>
      <c r="I12" s="851"/>
      <c r="J12" s="852"/>
      <c r="K12" s="53">
        <v>2</v>
      </c>
      <c r="L12" s="884" t="s">
        <v>57</v>
      </c>
      <c r="M12" s="886"/>
      <c r="N12" s="884" t="s">
        <v>123</v>
      </c>
      <c r="O12" s="886"/>
      <c r="P12" s="884" t="s">
        <v>54</v>
      </c>
      <c r="Q12" s="886"/>
      <c r="R12" s="593" t="s">
        <v>47</v>
      </c>
      <c r="S12" s="593"/>
      <c r="T12" s="593"/>
      <c r="U12" s="884" t="s">
        <v>56</v>
      </c>
      <c r="V12" s="886"/>
      <c r="W12" s="884"/>
      <c r="X12" s="886"/>
      <c r="Y12" s="54"/>
      <c r="Z12" s="55"/>
      <c r="AA12" s="55"/>
      <c r="AB12" s="55"/>
      <c r="AC12" s="56"/>
      <c r="AD12" s="56"/>
      <c r="AE12" s="56"/>
      <c r="AF12" s="56">
        <v>0.21</v>
      </c>
      <c r="AG12" s="56"/>
      <c r="AH12" s="56"/>
      <c r="AI12" s="56"/>
      <c r="AJ12" s="56"/>
      <c r="AK12" s="884"/>
      <c r="AL12" s="885"/>
      <c r="AM12" s="885"/>
      <c r="AN12" s="885"/>
      <c r="AO12" s="886"/>
      <c r="AP12" s="15"/>
      <c r="AQ12" s="57">
        <f>IF(P12="材質劣化",2,IF(P12="漏水",3,1))</f>
        <v>2</v>
      </c>
    </row>
    <row r="13" spans="2:86" ht="12" customHeight="1" x14ac:dyDescent="0.15">
      <c r="B13" s="848"/>
      <c r="C13" s="853"/>
      <c r="D13" s="851"/>
      <c r="E13" s="851"/>
      <c r="F13" s="851"/>
      <c r="G13" s="851"/>
      <c r="H13" s="851"/>
      <c r="I13" s="851"/>
      <c r="J13" s="852"/>
      <c r="K13" s="53">
        <v>3</v>
      </c>
      <c r="L13" s="884" t="s">
        <v>57</v>
      </c>
      <c r="M13" s="886"/>
      <c r="N13" s="884" t="s">
        <v>123</v>
      </c>
      <c r="O13" s="886"/>
      <c r="P13" s="884" t="s">
        <v>54</v>
      </c>
      <c r="Q13" s="886"/>
      <c r="R13" s="338" t="s">
        <v>47</v>
      </c>
      <c r="S13" s="607"/>
      <c r="T13" s="339"/>
      <c r="U13" s="884" t="s">
        <v>56</v>
      </c>
      <c r="V13" s="886"/>
      <c r="W13" s="884"/>
      <c r="X13" s="886"/>
      <c r="Y13" s="54"/>
      <c r="Z13" s="55"/>
      <c r="AA13" s="55"/>
      <c r="AB13" s="55"/>
      <c r="AC13" s="56"/>
      <c r="AD13" s="56"/>
      <c r="AE13" s="56"/>
      <c r="AF13" s="56">
        <v>0.1</v>
      </c>
      <c r="AG13" s="56"/>
      <c r="AH13" s="56"/>
      <c r="AI13" s="56"/>
      <c r="AJ13" s="56"/>
      <c r="AK13" s="884"/>
      <c r="AL13" s="885"/>
      <c r="AM13" s="885"/>
      <c r="AN13" s="885"/>
      <c r="AO13" s="886"/>
      <c r="AP13" s="15"/>
      <c r="AQ13" s="57">
        <f t="shared" ref="AQ13:AQ34" si="2">IF(P13="材質劣化",2,IF(P13="漏水",3,1))</f>
        <v>2</v>
      </c>
    </row>
    <row r="14" spans="2:86" ht="12" customHeight="1" x14ac:dyDescent="0.15">
      <c r="B14" s="848"/>
      <c r="C14" s="853"/>
      <c r="D14" s="851"/>
      <c r="E14" s="851"/>
      <c r="F14" s="851"/>
      <c r="G14" s="851"/>
      <c r="H14" s="851"/>
      <c r="I14" s="851"/>
      <c r="J14" s="852"/>
      <c r="K14" s="53">
        <v>4</v>
      </c>
      <c r="L14" s="884" t="s">
        <v>57</v>
      </c>
      <c r="M14" s="886"/>
      <c r="N14" s="884" t="s">
        <v>62</v>
      </c>
      <c r="O14" s="886"/>
      <c r="P14" s="884" t="s">
        <v>49</v>
      </c>
      <c r="Q14" s="886"/>
      <c r="R14" s="338" t="s">
        <v>48</v>
      </c>
      <c r="S14" s="607"/>
      <c r="T14" s="339"/>
      <c r="U14" s="884" t="s">
        <v>61</v>
      </c>
      <c r="V14" s="886"/>
      <c r="W14" s="884"/>
      <c r="X14" s="886"/>
      <c r="Y14" s="54"/>
      <c r="Z14" s="55"/>
      <c r="AA14" s="55"/>
      <c r="AB14" s="55"/>
      <c r="AC14" s="56"/>
      <c r="AD14" s="56"/>
      <c r="AE14" s="56"/>
      <c r="AF14" s="56"/>
      <c r="AG14" s="56"/>
      <c r="AH14" s="56"/>
      <c r="AI14" s="56"/>
      <c r="AJ14" s="56">
        <v>1.4</v>
      </c>
      <c r="AK14" s="884" t="s">
        <v>115</v>
      </c>
      <c r="AL14" s="885"/>
      <c r="AM14" s="885"/>
      <c r="AN14" s="885"/>
      <c r="AO14" s="886"/>
      <c r="AP14" s="15"/>
      <c r="AQ14" s="57">
        <f t="shared" si="2"/>
        <v>3</v>
      </c>
    </row>
    <row r="15" spans="2:86" ht="12" customHeight="1" x14ac:dyDescent="0.15">
      <c r="B15" s="848"/>
      <c r="C15" s="853"/>
      <c r="D15" s="851"/>
      <c r="E15" s="851"/>
      <c r="F15" s="851"/>
      <c r="G15" s="851"/>
      <c r="H15" s="851"/>
      <c r="I15" s="851"/>
      <c r="J15" s="852"/>
      <c r="K15" s="53">
        <v>5</v>
      </c>
      <c r="L15" s="884" t="s">
        <v>57</v>
      </c>
      <c r="M15" s="886"/>
      <c r="N15" s="884" t="s">
        <v>126</v>
      </c>
      <c r="O15" s="886"/>
      <c r="P15" s="884" t="s">
        <v>49</v>
      </c>
      <c r="Q15" s="886"/>
      <c r="R15" s="338" t="s">
        <v>49</v>
      </c>
      <c r="S15" s="607"/>
      <c r="T15" s="339"/>
      <c r="U15" s="884" t="s">
        <v>56</v>
      </c>
      <c r="V15" s="886"/>
      <c r="W15" s="884"/>
      <c r="X15" s="886"/>
      <c r="Y15" s="54"/>
      <c r="Z15" s="55"/>
      <c r="AA15" s="55"/>
      <c r="AB15" s="55"/>
      <c r="AC15" s="56"/>
      <c r="AD15" s="56"/>
      <c r="AE15" s="56"/>
      <c r="AF15" s="56"/>
      <c r="AG15" s="56"/>
      <c r="AH15" s="56"/>
      <c r="AI15" s="56"/>
      <c r="AJ15" s="56">
        <v>1.4</v>
      </c>
      <c r="AK15" s="884"/>
      <c r="AL15" s="885"/>
      <c r="AM15" s="885"/>
      <c r="AN15" s="885"/>
      <c r="AO15" s="886"/>
      <c r="AP15" s="15"/>
      <c r="AQ15" s="57">
        <f t="shared" si="2"/>
        <v>3</v>
      </c>
    </row>
    <row r="16" spans="2:86" ht="12" customHeight="1" x14ac:dyDescent="0.15">
      <c r="B16" s="848"/>
      <c r="C16" s="853"/>
      <c r="D16" s="851"/>
      <c r="E16" s="851"/>
      <c r="F16" s="851"/>
      <c r="G16" s="851"/>
      <c r="H16" s="851"/>
      <c r="I16" s="851"/>
      <c r="J16" s="852"/>
      <c r="K16" s="53">
        <v>6</v>
      </c>
      <c r="L16" s="884" t="s">
        <v>57</v>
      </c>
      <c r="M16" s="886"/>
      <c r="N16" s="884" t="s">
        <v>58</v>
      </c>
      <c r="O16" s="886"/>
      <c r="P16" s="884" t="s">
        <v>49</v>
      </c>
      <c r="Q16" s="886"/>
      <c r="R16" s="338" t="s">
        <v>49</v>
      </c>
      <c r="S16" s="607"/>
      <c r="T16" s="339"/>
      <c r="U16" s="884" t="s">
        <v>56</v>
      </c>
      <c r="V16" s="886"/>
      <c r="W16" s="884"/>
      <c r="X16" s="886"/>
      <c r="Y16" s="54"/>
      <c r="Z16" s="55"/>
      <c r="AA16" s="55"/>
      <c r="AB16" s="55"/>
      <c r="AC16" s="56"/>
      <c r="AD16" s="56"/>
      <c r="AE16" s="56"/>
      <c r="AF16" s="56"/>
      <c r="AG16" s="56"/>
      <c r="AH16" s="56"/>
      <c r="AI16" s="56"/>
      <c r="AJ16" s="56">
        <v>30.55</v>
      </c>
      <c r="AK16" s="884"/>
      <c r="AL16" s="885"/>
      <c r="AM16" s="885"/>
      <c r="AN16" s="885"/>
      <c r="AO16" s="886"/>
      <c r="AP16" s="15"/>
      <c r="AQ16" s="57">
        <f t="shared" si="2"/>
        <v>3</v>
      </c>
    </row>
    <row r="17" spans="2:46" ht="12" customHeight="1" x14ac:dyDescent="0.15">
      <c r="B17" s="848"/>
      <c r="C17" s="853"/>
      <c r="D17" s="851"/>
      <c r="E17" s="851"/>
      <c r="F17" s="851"/>
      <c r="G17" s="851"/>
      <c r="H17" s="851"/>
      <c r="I17" s="851"/>
      <c r="J17" s="852"/>
      <c r="K17" s="53">
        <v>7</v>
      </c>
      <c r="L17" s="884" t="s">
        <v>57</v>
      </c>
      <c r="M17" s="886"/>
      <c r="N17" s="884" t="s">
        <v>64</v>
      </c>
      <c r="O17" s="886"/>
      <c r="P17" s="884" t="s">
        <v>49</v>
      </c>
      <c r="Q17" s="886"/>
      <c r="R17" s="338" t="s">
        <v>49</v>
      </c>
      <c r="S17" s="607"/>
      <c r="T17" s="339"/>
      <c r="U17" s="884" t="s">
        <v>56</v>
      </c>
      <c r="V17" s="886"/>
      <c r="W17" s="884"/>
      <c r="X17" s="886"/>
      <c r="Y17" s="54"/>
      <c r="Z17" s="55"/>
      <c r="AA17" s="55"/>
      <c r="AB17" s="55"/>
      <c r="AC17" s="56"/>
      <c r="AD17" s="56"/>
      <c r="AE17" s="56"/>
      <c r="AF17" s="56"/>
      <c r="AG17" s="56"/>
      <c r="AH17" s="56"/>
      <c r="AI17" s="56"/>
      <c r="AJ17" s="56">
        <v>26.9</v>
      </c>
      <c r="AK17" s="884"/>
      <c r="AL17" s="885"/>
      <c r="AM17" s="885"/>
      <c r="AN17" s="885"/>
      <c r="AO17" s="886"/>
      <c r="AP17" s="15"/>
      <c r="AQ17" s="57">
        <f t="shared" si="2"/>
        <v>3</v>
      </c>
    </row>
    <row r="18" spans="2:46" ht="12" customHeight="1" x14ac:dyDescent="0.15">
      <c r="B18" s="848"/>
      <c r="C18" s="853"/>
      <c r="D18" s="851"/>
      <c r="E18" s="851"/>
      <c r="F18" s="851"/>
      <c r="G18" s="851"/>
      <c r="H18" s="851"/>
      <c r="I18" s="851"/>
      <c r="J18" s="852"/>
      <c r="K18" s="53">
        <v>8</v>
      </c>
      <c r="L18" s="884" t="s">
        <v>57</v>
      </c>
      <c r="M18" s="886"/>
      <c r="N18" s="884" t="s">
        <v>59</v>
      </c>
      <c r="O18" s="886"/>
      <c r="P18" s="884" t="s">
        <v>49</v>
      </c>
      <c r="Q18" s="886"/>
      <c r="R18" s="338" t="s">
        <v>49</v>
      </c>
      <c r="S18" s="607"/>
      <c r="T18" s="339"/>
      <c r="U18" s="884" t="s">
        <v>55</v>
      </c>
      <c r="V18" s="886"/>
      <c r="W18" s="884"/>
      <c r="X18" s="886"/>
      <c r="Y18" s="54"/>
      <c r="Z18" s="55"/>
      <c r="AA18" s="55"/>
      <c r="AB18" s="55"/>
      <c r="AC18" s="56"/>
      <c r="AD18" s="56"/>
      <c r="AE18" s="56"/>
      <c r="AF18" s="56"/>
      <c r="AG18" s="56"/>
      <c r="AH18" s="56"/>
      <c r="AI18" s="56">
        <v>3.33</v>
      </c>
      <c r="AJ18" s="56"/>
      <c r="AK18" s="884"/>
      <c r="AL18" s="885"/>
      <c r="AM18" s="885"/>
      <c r="AN18" s="885"/>
      <c r="AO18" s="886"/>
      <c r="AP18" s="15"/>
      <c r="AQ18" s="57">
        <f t="shared" si="2"/>
        <v>3</v>
      </c>
    </row>
    <row r="19" spans="2:46" ht="12" customHeight="1" x14ac:dyDescent="0.15">
      <c r="B19" s="848"/>
      <c r="C19" s="853"/>
      <c r="D19" s="851"/>
      <c r="E19" s="851"/>
      <c r="F19" s="851"/>
      <c r="G19" s="851"/>
      <c r="H19" s="851"/>
      <c r="I19" s="851"/>
      <c r="J19" s="852"/>
      <c r="K19" s="53">
        <v>9</v>
      </c>
      <c r="L19" s="884" t="s">
        <v>57</v>
      </c>
      <c r="M19" s="886"/>
      <c r="N19" s="884" t="s">
        <v>60</v>
      </c>
      <c r="O19" s="886"/>
      <c r="P19" s="884" t="s">
        <v>49</v>
      </c>
      <c r="Q19" s="886"/>
      <c r="R19" s="338" t="s">
        <v>49</v>
      </c>
      <c r="S19" s="607"/>
      <c r="T19" s="339"/>
      <c r="U19" s="884" t="s">
        <v>55</v>
      </c>
      <c r="V19" s="886"/>
      <c r="W19" s="884"/>
      <c r="X19" s="886"/>
      <c r="Y19" s="54"/>
      <c r="Z19" s="55"/>
      <c r="AA19" s="55"/>
      <c r="AB19" s="55"/>
      <c r="AC19" s="56"/>
      <c r="AD19" s="56"/>
      <c r="AE19" s="56"/>
      <c r="AF19" s="56"/>
      <c r="AG19" s="56"/>
      <c r="AH19" s="56"/>
      <c r="AI19" s="56">
        <v>3.48</v>
      </c>
      <c r="AJ19" s="56"/>
      <c r="AK19" s="884"/>
      <c r="AL19" s="885"/>
      <c r="AM19" s="885"/>
      <c r="AN19" s="885"/>
      <c r="AO19" s="886"/>
      <c r="AP19" s="15"/>
      <c r="AQ19" s="57">
        <f t="shared" si="2"/>
        <v>3</v>
      </c>
    </row>
    <row r="20" spans="2:46" ht="12" customHeight="1" x14ac:dyDescent="0.15">
      <c r="B20" s="848"/>
      <c r="C20" s="853"/>
      <c r="D20" s="851"/>
      <c r="E20" s="851"/>
      <c r="F20" s="851"/>
      <c r="G20" s="851"/>
      <c r="H20" s="851"/>
      <c r="I20" s="851"/>
      <c r="J20" s="852"/>
      <c r="K20" s="53">
        <v>10</v>
      </c>
      <c r="L20" s="884" t="s">
        <v>57</v>
      </c>
      <c r="M20" s="886"/>
      <c r="N20" s="884" t="s">
        <v>123</v>
      </c>
      <c r="O20" s="886"/>
      <c r="P20" s="884" t="s">
        <v>54</v>
      </c>
      <c r="Q20" s="886"/>
      <c r="R20" s="338" t="s">
        <v>47</v>
      </c>
      <c r="S20" s="607"/>
      <c r="T20" s="339"/>
      <c r="U20" s="884" t="s">
        <v>110</v>
      </c>
      <c r="V20" s="886"/>
      <c r="W20" s="884"/>
      <c r="X20" s="886"/>
      <c r="Y20" s="54"/>
      <c r="Z20" s="55"/>
      <c r="AA20" s="55"/>
      <c r="AB20" s="55"/>
      <c r="AC20" s="56"/>
      <c r="AD20" s="56"/>
      <c r="AE20" s="56"/>
      <c r="AF20" s="56">
        <v>0.08</v>
      </c>
      <c r="AG20" s="56"/>
      <c r="AH20" s="56"/>
      <c r="AI20" s="56"/>
      <c r="AJ20" s="56"/>
      <c r="AK20" s="884"/>
      <c r="AL20" s="885"/>
      <c r="AM20" s="885"/>
      <c r="AN20" s="885"/>
      <c r="AO20" s="886"/>
      <c r="AP20" s="15"/>
      <c r="AQ20" s="57">
        <f t="shared" si="2"/>
        <v>2</v>
      </c>
    </row>
    <row r="21" spans="2:46" ht="12" customHeight="1" x14ac:dyDescent="0.15">
      <c r="B21" s="848"/>
      <c r="C21" s="853"/>
      <c r="D21" s="851"/>
      <c r="E21" s="851"/>
      <c r="F21" s="851"/>
      <c r="G21" s="851"/>
      <c r="H21" s="851"/>
      <c r="I21" s="851"/>
      <c r="J21" s="852"/>
      <c r="K21" s="53">
        <v>11</v>
      </c>
      <c r="L21" s="884" t="s">
        <v>67</v>
      </c>
      <c r="M21" s="886"/>
      <c r="N21" s="884" t="s">
        <v>71</v>
      </c>
      <c r="O21" s="886"/>
      <c r="P21" s="884" t="s">
        <v>49</v>
      </c>
      <c r="Q21" s="886"/>
      <c r="R21" s="338" t="s">
        <v>50</v>
      </c>
      <c r="S21" s="607"/>
      <c r="T21" s="339"/>
      <c r="U21" s="884" t="s">
        <v>110</v>
      </c>
      <c r="V21" s="886"/>
      <c r="W21" s="884"/>
      <c r="X21" s="886"/>
      <c r="Y21" s="54"/>
      <c r="Z21" s="55"/>
      <c r="AA21" s="55"/>
      <c r="AB21" s="55"/>
      <c r="AC21" s="56"/>
      <c r="AD21" s="56"/>
      <c r="AE21" s="56"/>
      <c r="AF21" s="56"/>
      <c r="AG21" s="56"/>
      <c r="AH21" s="56"/>
      <c r="AI21" s="56"/>
      <c r="AJ21" s="56"/>
      <c r="AK21" s="884"/>
      <c r="AL21" s="885"/>
      <c r="AM21" s="885"/>
      <c r="AN21" s="885"/>
      <c r="AO21" s="886"/>
      <c r="AP21" s="15"/>
      <c r="AQ21" s="57">
        <f>IF(P21="材質劣化",2,IF(P21="漏水",3,1))</f>
        <v>3</v>
      </c>
    </row>
    <row r="22" spans="2:46" ht="12" customHeight="1" x14ac:dyDescent="0.15">
      <c r="B22" s="848"/>
      <c r="C22" s="853"/>
      <c r="D22" s="851"/>
      <c r="E22" s="851"/>
      <c r="F22" s="851"/>
      <c r="G22" s="851"/>
      <c r="H22" s="851"/>
      <c r="I22" s="851"/>
      <c r="J22" s="852"/>
      <c r="K22" s="53"/>
      <c r="L22" s="884"/>
      <c r="M22" s="886"/>
      <c r="N22" s="884"/>
      <c r="O22" s="886"/>
      <c r="P22" s="884"/>
      <c r="Q22" s="886"/>
      <c r="R22" s="338"/>
      <c r="S22" s="607"/>
      <c r="T22" s="339"/>
      <c r="U22" s="884"/>
      <c r="V22" s="886"/>
      <c r="W22" s="884"/>
      <c r="X22" s="886"/>
      <c r="Y22" s="54"/>
      <c r="Z22" s="55"/>
      <c r="AA22" s="55"/>
      <c r="AB22" s="55"/>
      <c r="AC22" s="56"/>
      <c r="AD22" s="56"/>
      <c r="AE22" s="56"/>
      <c r="AF22" s="56"/>
      <c r="AG22" s="56"/>
      <c r="AH22" s="56"/>
      <c r="AI22" s="56"/>
      <c r="AJ22" s="56"/>
      <c r="AK22" s="884"/>
      <c r="AL22" s="885"/>
      <c r="AM22" s="885"/>
      <c r="AN22" s="885"/>
      <c r="AO22" s="886"/>
      <c r="AP22" s="15"/>
      <c r="AQ22" s="57">
        <f t="shared" si="2"/>
        <v>1</v>
      </c>
    </row>
    <row r="23" spans="2:46" ht="12" customHeight="1" x14ac:dyDescent="0.15">
      <c r="B23" s="848"/>
      <c r="C23" s="853"/>
      <c r="D23" s="851"/>
      <c r="E23" s="851"/>
      <c r="F23" s="851"/>
      <c r="G23" s="851"/>
      <c r="H23" s="851"/>
      <c r="I23" s="851"/>
      <c r="J23" s="852"/>
      <c r="K23" s="53"/>
      <c r="L23" s="884"/>
      <c r="M23" s="886"/>
      <c r="N23" s="884"/>
      <c r="O23" s="886"/>
      <c r="P23" s="884"/>
      <c r="Q23" s="886"/>
      <c r="R23" s="338"/>
      <c r="S23" s="607"/>
      <c r="T23" s="339"/>
      <c r="U23" s="884"/>
      <c r="V23" s="886"/>
      <c r="W23" s="884"/>
      <c r="X23" s="886"/>
      <c r="Y23" s="54"/>
      <c r="Z23" s="55"/>
      <c r="AA23" s="55"/>
      <c r="AB23" s="55"/>
      <c r="AC23" s="56"/>
      <c r="AD23" s="56"/>
      <c r="AE23" s="56"/>
      <c r="AF23" s="56"/>
      <c r="AG23" s="56"/>
      <c r="AH23" s="56"/>
      <c r="AI23" s="56"/>
      <c r="AJ23" s="56"/>
      <c r="AK23" s="884"/>
      <c r="AL23" s="885"/>
      <c r="AM23" s="885"/>
      <c r="AN23" s="885"/>
      <c r="AO23" s="886"/>
      <c r="AP23" s="15"/>
      <c r="AQ23" s="57">
        <f t="shared" si="2"/>
        <v>1</v>
      </c>
    </row>
    <row r="24" spans="2:46" ht="12" customHeight="1" x14ac:dyDescent="0.15">
      <c r="B24" s="848"/>
      <c r="C24" s="853"/>
      <c r="D24" s="851"/>
      <c r="E24" s="851"/>
      <c r="F24" s="851"/>
      <c r="G24" s="851"/>
      <c r="H24" s="851"/>
      <c r="I24" s="851"/>
      <c r="J24" s="852"/>
      <c r="K24" s="53"/>
      <c r="L24" s="884"/>
      <c r="M24" s="886"/>
      <c r="N24" s="884"/>
      <c r="O24" s="886"/>
      <c r="P24" s="884"/>
      <c r="Q24" s="886"/>
      <c r="R24" s="338"/>
      <c r="S24" s="607"/>
      <c r="T24" s="339"/>
      <c r="U24" s="884"/>
      <c r="V24" s="886"/>
      <c r="W24" s="884"/>
      <c r="X24" s="886"/>
      <c r="Y24" s="54"/>
      <c r="Z24" s="55"/>
      <c r="AA24" s="55"/>
      <c r="AB24" s="55"/>
      <c r="AC24" s="56"/>
      <c r="AD24" s="56"/>
      <c r="AE24" s="56"/>
      <c r="AF24" s="56"/>
      <c r="AG24" s="56"/>
      <c r="AH24" s="56"/>
      <c r="AI24" s="56"/>
      <c r="AJ24" s="56"/>
      <c r="AK24" s="884"/>
      <c r="AL24" s="885"/>
      <c r="AM24" s="885"/>
      <c r="AN24" s="885"/>
      <c r="AO24" s="886"/>
      <c r="AP24" s="15"/>
      <c r="AQ24" s="57">
        <f t="shared" si="2"/>
        <v>1</v>
      </c>
    </row>
    <row r="25" spans="2:46" ht="12" customHeight="1" x14ac:dyDescent="0.15">
      <c r="B25" s="848"/>
      <c r="C25" s="853"/>
      <c r="D25" s="851"/>
      <c r="E25" s="851"/>
      <c r="F25" s="851"/>
      <c r="G25" s="851"/>
      <c r="H25" s="851"/>
      <c r="I25" s="851"/>
      <c r="J25" s="852"/>
      <c r="K25" s="53"/>
      <c r="L25" s="884"/>
      <c r="M25" s="886"/>
      <c r="N25" s="884"/>
      <c r="O25" s="886"/>
      <c r="P25" s="884"/>
      <c r="Q25" s="886"/>
      <c r="R25" s="338"/>
      <c r="S25" s="607"/>
      <c r="T25" s="339"/>
      <c r="U25" s="884"/>
      <c r="V25" s="886"/>
      <c r="W25" s="884"/>
      <c r="X25" s="886"/>
      <c r="Y25" s="54"/>
      <c r="Z25" s="55"/>
      <c r="AA25" s="55"/>
      <c r="AB25" s="55"/>
      <c r="AC25" s="56"/>
      <c r="AD25" s="56"/>
      <c r="AE25" s="56"/>
      <c r="AF25" s="56"/>
      <c r="AG25" s="56"/>
      <c r="AH25" s="56"/>
      <c r="AI25" s="56"/>
      <c r="AJ25" s="56"/>
      <c r="AK25" s="884"/>
      <c r="AL25" s="885"/>
      <c r="AM25" s="885"/>
      <c r="AN25" s="885"/>
      <c r="AO25" s="886"/>
      <c r="AP25" s="15"/>
      <c r="AQ25" s="57">
        <f t="shared" si="2"/>
        <v>1</v>
      </c>
    </row>
    <row r="26" spans="2:46" ht="12" customHeight="1" x14ac:dyDescent="0.15">
      <c r="B26" s="848"/>
      <c r="C26" s="853"/>
      <c r="D26" s="851"/>
      <c r="E26" s="851"/>
      <c r="F26" s="851"/>
      <c r="G26" s="851"/>
      <c r="H26" s="851"/>
      <c r="I26" s="851"/>
      <c r="J26" s="852"/>
      <c r="K26" s="53"/>
      <c r="L26" s="884"/>
      <c r="M26" s="886"/>
      <c r="N26" s="884"/>
      <c r="O26" s="886"/>
      <c r="P26" s="884"/>
      <c r="Q26" s="886"/>
      <c r="R26" s="338"/>
      <c r="S26" s="607"/>
      <c r="T26" s="339"/>
      <c r="U26" s="884"/>
      <c r="V26" s="886"/>
      <c r="W26" s="884"/>
      <c r="X26" s="886"/>
      <c r="Y26" s="54"/>
      <c r="Z26" s="55"/>
      <c r="AA26" s="55"/>
      <c r="AB26" s="55"/>
      <c r="AC26" s="56"/>
      <c r="AD26" s="56"/>
      <c r="AE26" s="56"/>
      <c r="AF26" s="56"/>
      <c r="AG26" s="56"/>
      <c r="AH26" s="56"/>
      <c r="AI26" s="56"/>
      <c r="AJ26" s="56"/>
      <c r="AK26" s="884"/>
      <c r="AL26" s="885"/>
      <c r="AM26" s="885"/>
      <c r="AN26" s="885"/>
      <c r="AO26" s="886"/>
      <c r="AP26" s="15"/>
      <c r="AQ26" s="57">
        <f t="shared" si="2"/>
        <v>1</v>
      </c>
    </row>
    <row r="27" spans="2:46" ht="12" customHeight="1" x14ac:dyDescent="0.15">
      <c r="B27" s="848"/>
      <c r="C27" s="853"/>
      <c r="D27" s="851"/>
      <c r="E27" s="851"/>
      <c r="F27" s="851"/>
      <c r="G27" s="851"/>
      <c r="H27" s="851"/>
      <c r="I27" s="851"/>
      <c r="J27" s="852"/>
      <c r="K27" s="53"/>
      <c r="L27" s="884"/>
      <c r="M27" s="886"/>
      <c r="N27" s="884"/>
      <c r="O27" s="886"/>
      <c r="P27" s="884"/>
      <c r="Q27" s="886"/>
      <c r="R27" s="338"/>
      <c r="S27" s="607"/>
      <c r="T27" s="339"/>
      <c r="U27" s="884"/>
      <c r="V27" s="886"/>
      <c r="W27" s="884"/>
      <c r="X27" s="886"/>
      <c r="Y27" s="54"/>
      <c r="Z27" s="55"/>
      <c r="AA27" s="55"/>
      <c r="AB27" s="55"/>
      <c r="AC27" s="56"/>
      <c r="AD27" s="56"/>
      <c r="AE27" s="56"/>
      <c r="AF27" s="56"/>
      <c r="AG27" s="56"/>
      <c r="AH27" s="56"/>
      <c r="AI27" s="56"/>
      <c r="AJ27" s="56"/>
      <c r="AK27" s="884"/>
      <c r="AL27" s="885"/>
      <c r="AM27" s="885"/>
      <c r="AN27" s="885"/>
      <c r="AO27" s="886"/>
      <c r="AP27" s="15"/>
      <c r="AQ27" s="57">
        <f t="shared" si="2"/>
        <v>1</v>
      </c>
    </row>
    <row r="28" spans="2:46" ht="12" customHeight="1" x14ac:dyDescent="0.15">
      <c r="B28" s="848"/>
      <c r="C28" s="853"/>
      <c r="D28" s="851"/>
      <c r="E28" s="851"/>
      <c r="F28" s="851"/>
      <c r="G28" s="851"/>
      <c r="H28" s="851"/>
      <c r="I28" s="851"/>
      <c r="J28" s="852"/>
      <c r="K28" s="53"/>
      <c r="L28" s="884"/>
      <c r="M28" s="886"/>
      <c r="N28" s="884"/>
      <c r="O28" s="886"/>
      <c r="P28" s="884"/>
      <c r="Q28" s="886"/>
      <c r="R28" s="338"/>
      <c r="S28" s="607"/>
      <c r="T28" s="339"/>
      <c r="U28" s="884"/>
      <c r="V28" s="886"/>
      <c r="W28" s="884"/>
      <c r="X28" s="886"/>
      <c r="Y28" s="54"/>
      <c r="Z28" s="55"/>
      <c r="AA28" s="55"/>
      <c r="AB28" s="55"/>
      <c r="AC28" s="56"/>
      <c r="AD28" s="56"/>
      <c r="AE28" s="56"/>
      <c r="AF28" s="56"/>
      <c r="AG28" s="56"/>
      <c r="AH28" s="56"/>
      <c r="AI28" s="56"/>
      <c r="AJ28" s="56"/>
      <c r="AK28" s="884"/>
      <c r="AL28" s="885"/>
      <c r="AM28" s="885"/>
      <c r="AN28" s="885"/>
      <c r="AO28" s="886"/>
      <c r="AP28" s="15"/>
      <c r="AQ28" s="57">
        <f t="shared" si="2"/>
        <v>1</v>
      </c>
    </row>
    <row r="29" spans="2:46" ht="12" customHeight="1" x14ac:dyDescent="0.15">
      <c r="B29" s="848"/>
      <c r="C29" s="853"/>
      <c r="D29" s="851"/>
      <c r="E29" s="851"/>
      <c r="F29" s="851"/>
      <c r="G29" s="851"/>
      <c r="H29" s="851"/>
      <c r="I29" s="851"/>
      <c r="J29" s="852"/>
      <c r="K29" s="53"/>
      <c r="L29" s="884"/>
      <c r="M29" s="886"/>
      <c r="N29" s="884"/>
      <c r="O29" s="886"/>
      <c r="P29" s="884"/>
      <c r="Q29" s="886"/>
      <c r="R29" s="338"/>
      <c r="S29" s="607"/>
      <c r="T29" s="339"/>
      <c r="U29" s="884"/>
      <c r="V29" s="886"/>
      <c r="W29" s="884"/>
      <c r="X29" s="886"/>
      <c r="Y29" s="54"/>
      <c r="Z29" s="55"/>
      <c r="AA29" s="55"/>
      <c r="AB29" s="55"/>
      <c r="AC29" s="56"/>
      <c r="AD29" s="56"/>
      <c r="AE29" s="56"/>
      <c r="AF29" s="56"/>
      <c r="AG29" s="56"/>
      <c r="AH29" s="56"/>
      <c r="AI29" s="56"/>
      <c r="AJ29" s="56"/>
      <c r="AK29" s="884"/>
      <c r="AL29" s="885"/>
      <c r="AM29" s="885"/>
      <c r="AN29" s="885"/>
      <c r="AO29" s="886"/>
      <c r="AP29" s="15"/>
      <c r="AQ29" s="57">
        <f t="shared" si="2"/>
        <v>1</v>
      </c>
    </row>
    <row r="30" spans="2:46" ht="12" customHeight="1" x14ac:dyDescent="0.15">
      <c r="B30" s="848"/>
      <c r="C30" s="853"/>
      <c r="D30" s="851"/>
      <c r="E30" s="851"/>
      <c r="F30" s="851"/>
      <c r="G30" s="851"/>
      <c r="H30" s="851"/>
      <c r="I30" s="851"/>
      <c r="J30" s="852"/>
      <c r="K30" s="53"/>
      <c r="L30" s="884"/>
      <c r="M30" s="886"/>
      <c r="N30" s="884"/>
      <c r="O30" s="886"/>
      <c r="P30" s="884"/>
      <c r="Q30" s="886"/>
      <c r="R30" s="338"/>
      <c r="S30" s="607"/>
      <c r="T30" s="339"/>
      <c r="U30" s="884"/>
      <c r="V30" s="886"/>
      <c r="W30" s="884"/>
      <c r="X30" s="886"/>
      <c r="Y30" s="54"/>
      <c r="Z30" s="55"/>
      <c r="AA30" s="55"/>
      <c r="AB30" s="55"/>
      <c r="AC30" s="56"/>
      <c r="AD30" s="56"/>
      <c r="AE30" s="56"/>
      <c r="AF30" s="56"/>
      <c r="AG30" s="56"/>
      <c r="AH30" s="56"/>
      <c r="AI30" s="56"/>
      <c r="AJ30" s="56"/>
      <c r="AK30" s="884"/>
      <c r="AL30" s="885"/>
      <c r="AM30" s="885"/>
      <c r="AN30" s="885"/>
      <c r="AO30" s="886"/>
      <c r="AP30" s="15"/>
      <c r="AQ30" s="57">
        <f t="shared" si="2"/>
        <v>1</v>
      </c>
    </row>
    <row r="31" spans="2:46" ht="12" customHeight="1" x14ac:dyDescent="0.15">
      <c r="B31" s="848"/>
      <c r="C31" s="853"/>
      <c r="D31" s="851"/>
      <c r="E31" s="851"/>
      <c r="F31" s="851"/>
      <c r="G31" s="851"/>
      <c r="H31" s="851"/>
      <c r="I31" s="851"/>
      <c r="J31" s="852"/>
      <c r="K31" s="53"/>
      <c r="L31" s="884"/>
      <c r="M31" s="886"/>
      <c r="N31" s="884"/>
      <c r="O31" s="886"/>
      <c r="P31" s="884"/>
      <c r="Q31" s="886"/>
      <c r="R31" s="338"/>
      <c r="S31" s="607"/>
      <c r="T31" s="339"/>
      <c r="U31" s="884"/>
      <c r="V31" s="886"/>
      <c r="W31" s="884"/>
      <c r="X31" s="886"/>
      <c r="Y31" s="54"/>
      <c r="Z31" s="55"/>
      <c r="AA31" s="55"/>
      <c r="AB31" s="55"/>
      <c r="AC31" s="56"/>
      <c r="AD31" s="56"/>
      <c r="AE31" s="56"/>
      <c r="AF31" s="56"/>
      <c r="AG31" s="56"/>
      <c r="AH31" s="56"/>
      <c r="AI31" s="56"/>
      <c r="AJ31" s="56"/>
      <c r="AK31" s="884"/>
      <c r="AL31" s="885"/>
      <c r="AM31" s="885"/>
      <c r="AN31" s="885"/>
      <c r="AO31" s="886"/>
      <c r="AP31" s="15"/>
      <c r="AQ31" s="57">
        <f t="shared" si="2"/>
        <v>1</v>
      </c>
    </row>
    <row r="32" spans="2:46" ht="12" customHeight="1" x14ac:dyDescent="0.15">
      <c r="B32" s="848"/>
      <c r="C32" s="853"/>
      <c r="D32" s="851"/>
      <c r="E32" s="851"/>
      <c r="F32" s="851"/>
      <c r="G32" s="851"/>
      <c r="H32" s="851"/>
      <c r="I32" s="851"/>
      <c r="J32" s="852"/>
      <c r="K32" s="53"/>
      <c r="L32" s="884"/>
      <c r="M32" s="886"/>
      <c r="N32" s="884"/>
      <c r="O32" s="886"/>
      <c r="P32" s="884"/>
      <c r="Q32" s="886"/>
      <c r="R32" s="338"/>
      <c r="S32" s="607"/>
      <c r="T32" s="339"/>
      <c r="U32" s="884"/>
      <c r="V32" s="886"/>
      <c r="W32" s="884"/>
      <c r="X32" s="886"/>
      <c r="Y32" s="54"/>
      <c r="Z32" s="55"/>
      <c r="AA32" s="55"/>
      <c r="AB32" s="55"/>
      <c r="AC32" s="56"/>
      <c r="AD32" s="56"/>
      <c r="AE32" s="56"/>
      <c r="AF32" s="56"/>
      <c r="AG32" s="56"/>
      <c r="AH32" s="56"/>
      <c r="AI32" s="56"/>
      <c r="AJ32" s="56"/>
      <c r="AK32" s="884"/>
      <c r="AL32" s="885"/>
      <c r="AM32" s="885"/>
      <c r="AN32" s="885"/>
      <c r="AO32" s="886"/>
      <c r="AP32" s="15"/>
      <c r="AQ32" s="57">
        <f t="shared" si="2"/>
        <v>1</v>
      </c>
      <c r="AS32" s="825"/>
      <c r="AT32" s="825"/>
    </row>
    <row r="33" spans="2:86" ht="12" customHeight="1" x14ac:dyDescent="0.15">
      <c r="B33" s="848"/>
      <c r="C33" s="853"/>
      <c r="D33" s="851"/>
      <c r="E33" s="851"/>
      <c r="F33" s="851"/>
      <c r="G33" s="851"/>
      <c r="H33" s="851"/>
      <c r="I33" s="851"/>
      <c r="J33" s="852"/>
      <c r="K33" s="53"/>
      <c r="L33" s="884"/>
      <c r="M33" s="886"/>
      <c r="N33" s="884"/>
      <c r="O33" s="886"/>
      <c r="P33" s="884"/>
      <c r="Q33" s="886"/>
      <c r="R33" s="338"/>
      <c r="S33" s="607"/>
      <c r="T33" s="339"/>
      <c r="U33" s="884"/>
      <c r="V33" s="886"/>
      <c r="W33" s="884"/>
      <c r="X33" s="886"/>
      <c r="Y33" s="54"/>
      <c r="Z33" s="55"/>
      <c r="AA33" s="55"/>
      <c r="AB33" s="55"/>
      <c r="AC33" s="56"/>
      <c r="AD33" s="56"/>
      <c r="AE33" s="56"/>
      <c r="AF33" s="56"/>
      <c r="AG33" s="56"/>
      <c r="AH33" s="56"/>
      <c r="AI33" s="56"/>
      <c r="AJ33" s="56"/>
      <c r="AK33" s="884"/>
      <c r="AL33" s="885"/>
      <c r="AM33" s="885"/>
      <c r="AN33" s="885"/>
      <c r="AO33" s="886"/>
      <c r="AP33" s="15"/>
      <c r="AQ33" s="57">
        <f t="shared" si="2"/>
        <v>1</v>
      </c>
      <c r="AS33" s="887"/>
      <c r="AT33" s="887"/>
    </row>
    <row r="34" spans="2:86" ht="12" customHeight="1" x14ac:dyDescent="0.15">
      <c r="B34" s="848"/>
      <c r="C34" s="853"/>
      <c r="D34" s="851"/>
      <c r="E34" s="851"/>
      <c r="F34" s="851"/>
      <c r="G34" s="851"/>
      <c r="H34" s="851"/>
      <c r="I34" s="851"/>
      <c r="J34" s="852"/>
      <c r="K34" s="53"/>
      <c r="L34" s="884"/>
      <c r="M34" s="886"/>
      <c r="N34" s="884"/>
      <c r="O34" s="886"/>
      <c r="P34" s="884"/>
      <c r="Q34" s="886"/>
      <c r="R34" s="338"/>
      <c r="S34" s="607"/>
      <c r="T34" s="339"/>
      <c r="U34" s="884"/>
      <c r="V34" s="886"/>
      <c r="W34" s="884"/>
      <c r="X34" s="886"/>
      <c r="Y34" s="54"/>
      <c r="Z34" s="55"/>
      <c r="AA34" s="55"/>
      <c r="AB34" s="55"/>
      <c r="AC34" s="56"/>
      <c r="AD34" s="56"/>
      <c r="AE34" s="56"/>
      <c r="AF34" s="56"/>
      <c r="AG34" s="56"/>
      <c r="AH34" s="56"/>
      <c r="AI34" s="56"/>
      <c r="AJ34" s="56"/>
      <c r="AK34" s="884"/>
      <c r="AL34" s="885"/>
      <c r="AM34" s="885"/>
      <c r="AN34" s="885"/>
      <c r="AO34" s="886"/>
      <c r="AP34" s="15"/>
      <c r="AQ34" s="57">
        <f t="shared" si="2"/>
        <v>1</v>
      </c>
      <c r="AS34" s="888"/>
      <c r="AT34" s="888"/>
    </row>
    <row r="35" spans="2:86" ht="12" customHeight="1" x14ac:dyDescent="0.15">
      <c r="B35" s="848"/>
      <c r="C35" s="853"/>
      <c r="D35" s="851"/>
      <c r="E35" s="851"/>
      <c r="F35" s="851"/>
      <c r="G35" s="851"/>
      <c r="H35" s="851"/>
      <c r="I35" s="851"/>
      <c r="J35" s="852"/>
      <c r="K35" s="889" t="s">
        <v>400</v>
      </c>
      <c r="L35" s="874" t="s">
        <v>401</v>
      </c>
      <c r="M35" s="874"/>
      <c r="N35" s="874"/>
      <c r="O35" s="874"/>
      <c r="P35" s="874"/>
      <c r="Q35" s="874"/>
      <c r="R35" s="874"/>
      <c r="S35" s="874"/>
      <c r="T35" s="874"/>
      <c r="U35" s="874"/>
      <c r="V35" s="874"/>
      <c r="W35" s="874"/>
      <c r="X35" s="874"/>
      <c r="Y35" s="860" t="s">
        <v>402</v>
      </c>
      <c r="Z35" s="861"/>
      <c r="AA35" s="861"/>
      <c r="AB35" s="862"/>
      <c r="AC35" s="58">
        <f t="shared" ref="AC35:AJ35" si="3">SUM(AC11:AC34)</f>
        <v>0</v>
      </c>
      <c r="AD35" s="58">
        <f t="shared" si="3"/>
        <v>0</v>
      </c>
      <c r="AE35" s="58">
        <f>SUM(AE11:AE34)</f>
        <v>0</v>
      </c>
      <c r="AF35" s="58">
        <f t="shared" si="3"/>
        <v>0.39</v>
      </c>
      <c r="AG35" s="58">
        <f t="shared" si="3"/>
        <v>0</v>
      </c>
      <c r="AH35" s="58">
        <f t="shared" si="3"/>
        <v>0</v>
      </c>
      <c r="AI35" s="58">
        <f t="shared" si="3"/>
        <v>6.8100000000000005</v>
      </c>
      <c r="AJ35" s="59">
        <f t="shared" si="3"/>
        <v>60.25</v>
      </c>
      <c r="AK35" s="874" t="s">
        <v>403</v>
      </c>
      <c r="AL35" s="874"/>
      <c r="AM35" s="891" t="s">
        <v>418</v>
      </c>
      <c r="AN35" s="891"/>
      <c r="AO35" s="891"/>
      <c r="AP35" s="15"/>
    </row>
    <row r="36" spans="2:86" ht="12" customHeight="1" x14ac:dyDescent="0.15">
      <c r="B36" s="848"/>
      <c r="C36" s="853"/>
      <c r="D36" s="851"/>
      <c r="E36" s="851"/>
      <c r="F36" s="851"/>
      <c r="G36" s="851"/>
      <c r="H36" s="851"/>
      <c r="I36" s="851"/>
      <c r="J36" s="852"/>
      <c r="K36" s="890"/>
      <c r="L36" s="868" t="s">
        <v>404</v>
      </c>
      <c r="M36" s="875"/>
      <c r="N36" s="869"/>
      <c r="O36" s="868" t="s">
        <v>405</v>
      </c>
      <c r="P36" s="875"/>
      <c r="Q36" s="875"/>
      <c r="R36" s="875"/>
      <c r="S36" s="875"/>
      <c r="T36" s="875"/>
      <c r="U36" s="875"/>
      <c r="V36" s="875"/>
      <c r="W36" s="875"/>
      <c r="X36" s="869"/>
      <c r="Y36" s="51" t="s">
        <v>396</v>
      </c>
      <c r="Z36" s="52" t="s">
        <v>397</v>
      </c>
      <c r="AA36" s="52" t="s">
        <v>398</v>
      </c>
      <c r="AB36" s="52" t="s">
        <v>399</v>
      </c>
      <c r="AC36" s="52" t="s">
        <v>396</v>
      </c>
      <c r="AD36" s="52" t="s">
        <v>397</v>
      </c>
      <c r="AE36" s="52" t="s">
        <v>398</v>
      </c>
      <c r="AF36" s="52" t="s">
        <v>399</v>
      </c>
      <c r="AG36" s="52" t="s">
        <v>396</v>
      </c>
      <c r="AH36" s="52" t="s">
        <v>397</v>
      </c>
      <c r="AI36" s="52" t="s">
        <v>398</v>
      </c>
      <c r="AJ36" s="60" t="s">
        <v>399</v>
      </c>
      <c r="AK36" s="874"/>
      <c r="AL36" s="874"/>
      <c r="AM36" s="891"/>
      <c r="AN36" s="891"/>
      <c r="AO36" s="891"/>
      <c r="AP36" s="15"/>
    </row>
    <row r="37" spans="2:86" ht="14.25" customHeight="1" x14ac:dyDescent="0.15">
      <c r="B37" s="848"/>
      <c r="C37" s="853"/>
      <c r="D37" s="851"/>
      <c r="E37" s="851"/>
      <c r="F37" s="851"/>
      <c r="G37" s="851"/>
      <c r="H37" s="851"/>
      <c r="I37" s="851"/>
      <c r="J37" s="852"/>
      <c r="K37" s="890"/>
      <c r="L37" s="870"/>
      <c r="M37" s="879"/>
      <c r="N37" s="871"/>
      <c r="O37" s="870"/>
      <c r="P37" s="879"/>
      <c r="Q37" s="879"/>
      <c r="R37" s="879"/>
      <c r="S37" s="879"/>
      <c r="T37" s="879"/>
      <c r="U37" s="879"/>
      <c r="V37" s="879"/>
      <c r="W37" s="879"/>
      <c r="X37" s="871"/>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3</v>
      </c>
      <c r="AG37" s="892">
        <f t="shared" si="4"/>
        <v>0</v>
      </c>
      <c r="AH37" s="892">
        <f t="shared" si="4"/>
        <v>0</v>
      </c>
      <c r="AI37" s="892">
        <f t="shared" si="4"/>
        <v>2</v>
      </c>
      <c r="AJ37" s="892">
        <f>COUNTA(AJ11:AJ34)</f>
        <v>4</v>
      </c>
      <c r="AK37" s="874"/>
      <c r="AL37" s="874"/>
      <c r="AM37" s="891"/>
      <c r="AN37" s="891"/>
      <c r="AO37" s="891"/>
      <c r="AP37" s="15"/>
    </row>
    <row r="38" spans="2:86" ht="14.25" customHeight="1" x14ac:dyDescent="0.15">
      <c r="B38" s="848"/>
      <c r="C38" s="853"/>
      <c r="D38" s="851"/>
      <c r="E38" s="851"/>
      <c r="F38" s="851"/>
      <c r="G38" s="851"/>
      <c r="H38" s="851"/>
      <c r="I38" s="851"/>
      <c r="J38" s="852"/>
      <c r="K38" s="890"/>
      <c r="L38" s="872"/>
      <c r="M38" s="876"/>
      <c r="N38" s="873"/>
      <c r="O38" s="872"/>
      <c r="P38" s="876"/>
      <c r="Q38" s="876"/>
      <c r="R38" s="876"/>
      <c r="S38" s="876"/>
      <c r="T38" s="876"/>
      <c r="U38" s="876"/>
      <c r="V38" s="876"/>
      <c r="W38" s="876"/>
      <c r="X38" s="873"/>
      <c r="Y38" s="892"/>
      <c r="Z38" s="892"/>
      <c r="AA38" s="892"/>
      <c r="AB38" s="892"/>
      <c r="AC38" s="892"/>
      <c r="AD38" s="892"/>
      <c r="AE38" s="892"/>
      <c r="AF38" s="892"/>
      <c r="AG38" s="892"/>
      <c r="AH38" s="892"/>
      <c r="AI38" s="892"/>
      <c r="AJ38" s="892"/>
      <c r="AK38" s="874"/>
      <c r="AL38" s="874"/>
      <c r="AM38" s="891"/>
      <c r="AN38" s="891"/>
      <c r="AO38" s="891"/>
      <c r="AP38" s="15"/>
    </row>
    <row r="39" spans="2:86" ht="12" customHeight="1" x14ac:dyDescent="0.15">
      <c r="B39" s="848"/>
      <c r="C39" s="853"/>
      <c r="D39" s="851"/>
      <c r="E39" s="851"/>
      <c r="F39" s="851"/>
      <c r="G39" s="851"/>
      <c r="H39" s="851"/>
      <c r="I39" s="851"/>
      <c r="J39" s="851"/>
      <c r="K39" s="900" t="s">
        <v>406</v>
      </c>
      <c r="L39" s="902"/>
      <c r="M39" s="902"/>
      <c r="N39" s="902"/>
      <c r="O39" s="902"/>
      <c r="P39" s="902"/>
      <c r="Q39" s="902"/>
      <c r="R39" s="902"/>
      <c r="S39" s="902"/>
      <c r="T39" s="902"/>
      <c r="U39" s="902"/>
      <c r="V39" s="902"/>
      <c r="W39" s="902"/>
      <c r="X39" s="902"/>
      <c r="Y39" s="902"/>
      <c r="Z39" s="902"/>
      <c r="AA39" s="902"/>
      <c r="AB39" s="902"/>
      <c r="AC39" s="902"/>
      <c r="AD39" s="902"/>
      <c r="AE39" s="902"/>
      <c r="AF39" s="902"/>
      <c r="AG39" s="902"/>
      <c r="AH39" s="902"/>
      <c r="AI39" s="902"/>
      <c r="AJ39" s="902"/>
      <c r="AK39" s="903"/>
      <c r="AL39" s="903"/>
      <c r="AM39" s="903"/>
      <c r="AN39" s="903"/>
      <c r="AO39" s="904"/>
      <c r="AP39" s="15"/>
    </row>
    <row r="40" spans="2:86" ht="12" customHeight="1" x14ac:dyDescent="0.15">
      <c r="B40" s="848"/>
      <c r="C40" s="853"/>
      <c r="D40" s="851"/>
      <c r="E40" s="851"/>
      <c r="F40" s="851"/>
      <c r="G40" s="851"/>
      <c r="H40" s="851"/>
      <c r="I40" s="851"/>
      <c r="J40" s="851"/>
      <c r="K40" s="901"/>
      <c r="L40" s="903"/>
      <c r="M40" s="903"/>
      <c r="N40" s="903"/>
      <c r="O40" s="903"/>
      <c r="P40" s="903"/>
      <c r="Q40" s="903"/>
      <c r="R40" s="903"/>
      <c r="S40" s="903"/>
      <c r="T40" s="903"/>
      <c r="U40" s="903"/>
      <c r="V40" s="903"/>
      <c r="W40" s="903"/>
      <c r="X40" s="903"/>
      <c r="Y40" s="903"/>
      <c r="Z40" s="903"/>
      <c r="AA40" s="903"/>
      <c r="AB40" s="903"/>
      <c r="AC40" s="903"/>
      <c r="AD40" s="903"/>
      <c r="AE40" s="903"/>
      <c r="AF40" s="903"/>
      <c r="AG40" s="903"/>
      <c r="AH40" s="903"/>
      <c r="AI40" s="903"/>
      <c r="AJ40" s="903"/>
      <c r="AK40" s="903"/>
      <c r="AL40" s="903"/>
      <c r="AM40" s="903"/>
      <c r="AN40" s="903"/>
      <c r="AO40" s="904"/>
      <c r="AP40" s="15"/>
    </row>
    <row r="41" spans="2:86" ht="12" customHeight="1" x14ac:dyDescent="0.15">
      <c r="B41" s="848"/>
      <c r="C41" s="853"/>
      <c r="D41" s="851"/>
      <c r="E41" s="851"/>
      <c r="F41" s="851"/>
      <c r="G41" s="851"/>
      <c r="H41" s="851"/>
      <c r="I41" s="851"/>
      <c r="J41" s="851"/>
      <c r="K41" s="901"/>
      <c r="L41" s="903"/>
      <c r="M41" s="903"/>
      <c r="N41" s="903"/>
      <c r="O41" s="903"/>
      <c r="P41" s="903"/>
      <c r="Q41" s="903"/>
      <c r="R41" s="903"/>
      <c r="S41" s="903"/>
      <c r="T41" s="903"/>
      <c r="U41" s="903"/>
      <c r="V41" s="903"/>
      <c r="W41" s="903"/>
      <c r="X41" s="903"/>
      <c r="Y41" s="903"/>
      <c r="Z41" s="903"/>
      <c r="AA41" s="903"/>
      <c r="AB41" s="903"/>
      <c r="AC41" s="903"/>
      <c r="AD41" s="903"/>
      <c r="AE41" s="903"/>
      <c r="AF41" s="903"/>
      <c r="AG41" s="903"/>
      <c r="AH41" s="903"/>
      <c r="AI41" s="903"/>
      <c r="AJ41" s="903"/>
      <c r="AK41" s="903"/>
      <c r="AL41" s="903"/>
      <c r="AM41" s="903"/>
      <c r="AN41" s="903"/>
      <c r="AO41" s="904"/>
      <c r="AP41" s="15"/>
    </row>
    <row r="42" spans="2:86" ht="12" customHeight="1" x14ac:dyDescent="0.15">
      <c r="B42" s="848"/>
      <c r="C42" s="853"/>
      <c r="D42" s="851"/>
      <c r="E42" s="851"/>
      <c r="F42" s="851"/>
      <c r="G42" s="851"/>
      <c r="H42" s="851"/>
      <c r="I42" s="851"/>
      <c r="J42" s="851"/>
      <c r="K42" s="901"/>
      <c r="L42" s="905"/>
      <c r="M42" s="905"/>
      <c r="N42" s="905"/>
      <c r="O42" s="905"/>
      <c r="P42" s="905"/>
      <c r="Q42" s="905"/>
      <c r="R42" s="905"/>
      <c r="S42" s="905"/>
      <c r="T42" s="905"/>
      <c r="U42" s="905"/>
      <c r="V42" s="905"/>
      <c r="W42" s="905"/>
      <c r="X42" s="905"/>
      <c r="Y42" s="905"/>
      <c r="Z42" s="905"/>
      <c r="AA42" s="905"/>
      <c r="AB42" s="905"/>
      <c r="AC42" s="905"/>
      <c r="AD42" s="905"/>
      <c r="AE42" s="905"/>
      <c r="AF42" s="905"/>
      <c r="AG42" s="905"/>
      <c r="AH42" s="905"/>
      <c r="AI42" s="905"/>
      <c r="AJ42" s="905"/>
      <c r="AK42" s="905"/>
      <c r="AL42" s="905"/>
      <c r="AM42" s="905"/>
      <c r="AN42" s="905"/>
      <c r="AO42" s="906"/>
      <c r="AP42" s="37"/>
      <c r="CD42" s="15"/>
      <c r="CE42" s="15"/>
      <c r="CF42" s="15"/>
      <c r="CG42" s="15"/>
      <c r="CH42" s="15"/>
    </row>
    <row r="43" spans="2:86" ht="12" customHeight="1" x14ac:dyDescent="0.15">
      <c r="B43" s="848"/>
      <c r="C43" s="853"/>
      <c r="D43" s="851"/>
      <c r="E43" s="851"/>
      <c r="F43" s="851"/>
      <c r="G43" s="851"/>
      <c r="H43" s="851"/>
      <c r="I43" s="851"/>
      <c r="J43" s="852"/>
      <c r="K43" s="893" t="s">
        <v>407</v>
      </c>
      <c r="L43" s="893"/>
      <c r="M43" s="893"/>
      <c r="N43" s="893"/>
      <c r="O43" s="893"/>
      <c r="P43" s="893"/>
      <c r="Q43" s="893"/>
      <c r="R43" s="893"/>
      <c r="S43" s="893"/>
      <c r="T43" s="893"/>
      <c r="U43" s="893"/>
      <c r="V43" s="893"/>
      <c r="W43" s="893"/>
      <c r="X43" s="893"/>
      <c r="Y43" s="893"/>
      <c r="Z43" s="893"/>
      <c r="AA43" s="893"/>
      <c r="AB43" s="893"/>
      <c r="AC43" s="893"/>
      <c r="AD43" s="893"/>
      <c r="AE43" s="893"/>
      <c r="AF43" s="893"/>
      <c r="AG43" s="893"/>
      <c r="AH43" s="893"/>
      <c r="AI43" s="893"/>
      <c r="AJ43" s="893"/>
      <c r="AK43" s="893"/>
      <c r="AL43" s="893"/>
      <c r="AM43" s="893"/>
      <c r="AN43" s="893"/>
      <c r="AO43" s="893"/>
      <c r="AP43" s="37"/>
      <c r="CD43" s="15"/>
      <c r="CE43" s="15"/>
      <c r="CF43" s="15"/>
      <c r="CG43" s="15"/>
      <c r="CH43" s="15"/>
    </row>
    <row r="44" spans="2:86" ht="12" customHeight="1" x14ac:dyDescent="0.15">
      <c r="B44" s="848"/>
      <c r="C44" s="853"/>
      <c r="D44" s="851"/>
      <c r="E44" s="851"/>
      <c r="F44" s="851"/>
      <c r="G44" s="851"/>
      <c r="H44" s="851"/>
      <c r="I44" s="851"/>
      <c r="J44" s="852"/>
      <c r="K44" s="894" t="s">
        <v>408</v>
      </c>
      <c r="L44" s="895"/>
      <c r="M44" s="895"/>
      <c r="N44" s="895"/>
      <c r="O44" s="895"/>
      <c r="P44" s="895"/>
      <c r="Q44" s="895"/>
      <c r="R44" s="895"/>
      <c r="S44" s="895"/>
      <c r="T44" s="895"/>
      <c r="U44" s="895"/>
      <c r="V44" s="895"/>
      <c r="W44" s="895"/>
      <c r="X44" s="895"/>
      <c r="Y44" s="895"/>
      <c r="Z44" s="895"/>
      <c r="AA44" s="895"/>
      <c r="AB44" s="895"/>
      <c r="AC44" s="895"/>
      <c r="AD44" s="895"/>
      <c r="AE44" s="895"/>
      <c r="AF44" s="895"/>
      <c r="AG44" s="895"/>
      <c r="AH44" s="895"/>
      <c r="AI44" s="895"/>
      <c r="AJ44" s="895"/>
      <c r="AK44" s="895"/>
      <c r="AL44" s="895"/>
      <c r="AM44" s="895"/>
      <c r="AN44" s="895"/>
      <c r="AO44" s="896"/>
      <c r="AP44" s="37"/>
      <c r="CD44" s="15"/>
      <c r="CE44" s="15"/>
      <c r="CF44" s="15"/>
      <c r="CG44" s="15"/>
      <c r="CH44" s="15"/>
    </row>
    <row r="45" spans="2:86" ht="12" customHeight="1" x14ac:dyDescent="0.15">
      <c r="B45" s="464"/>
      <c r="C45" s="854"/>
      <c r="D45" s="855"/>
      <c r="E45" s="855"/>
      <c r="F45" s="855"/>
      <c r="G45" s="855"/>
      <c r="H45" s="855"/>
      <c r="I45" s="855"/>
      <c r="J45" s="856"/>
      <c r="K45" s="897" t="s">
        <v>409</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7"/>
      <c r="CD45" s="15"/>
      <c r="CE45" s="15"/>
      <c r="CF45" s="15"/>
      <c r="CG45" s="15"/>
      <c r="CH45" s="15"/>
    </row>
    <row r="46" spans="2:86" ht="12" customHeight="1" x14ac:dyDescent="0.2">
      <c r="B46" s="62" t="s">
        <v>410</v>
      </c>
      <c r="C46" s="49"/>
      <c r="D46" s="49"/>
      <c r="E46" s="49"/>
      <c r="F46" s="49"/>
      <c r="G46" s="49"/>
      <c r="H46" s="49"/>
      <c r="I46" s="49"/>
      <c r="J46" s="49"/>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37"/>
      <c r="CD46" s="15"/>
      <c r="CE46" s="15"/>
      <c r="CF46" s="15"/>
      <c r="CG46" s="15"/>
      <c r="CH46" s="15"/>
    </row>
    <row r="47" spans="2:86" s="62" customFormat="1" ht="12" customHeight="1" x14ac:dyDescent="0.15">
      <c r="B47" s="15" t="s">
        <v>411</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412</v>
      </c>
      <c r="AP48" s="37"/>
      <c r="CD48" s="15"/>
      <c r="CE48" s="15"/>
      <c r="CF48" s="15"/>
      <c r="CG48" s="15"/>
      <c r="CH48" s="15"/>
    </row>
    <row r="49" spans="2:86" ht="12" customHeight="1" x14ac:dyDescent="0.15">
      <c r="B49" s="15" t="s">
        <v>413</v>
      </c>
      <c r="AP49" s="37"/>
      <c r="CD49" s="15"/>
      <c r="CE49" s="15"/>
      <c r="CF49" s="15"/>
      <c r="CG49" s="15"/>
      <c r="CH49" s="15"/>
    </row>
    <row r="50" spans="2:86" ht="12" customHeight="1" x14ac:dyDescent="0.15">
      <c r="B50" s="15" t="s">
        <v>414</v>
      </c>
    </row>
    <row r="51" spans="2:86" ht="12" customHeight="1" x14ac:dyDescent="0.15">
      <c r="B51" s="15" t="s">
        <v>415</v>
      </c>
    </row>
    <row r="52" spans="2:86" ht="12" customHeight="1" x14ac:dyDescent="0.15">
      <c r="B52" s="15" t="s">
        <v>416</v>
      </c>
    </row>
    <row r="53" spans="2:86" x14ac:dyDescent="0.15">
      <c r="B53" s="15" t="s">
        <v>417</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34 AG11:AJ34">
    <cfRule type="expression" dxfId="47" priority="3">
      <formula>$AQ11=2</formula>
    </cfRule>
  </conditionalFormatting>
  <conditionalFormatting sqref="Y11:AF34">
    <cfRule type="expression" dxfId="46" priority="2">
      <formula>$AQ11=3</formula>
    </cfRule>
  </conditionalFormatting>
  <conditionalFormatting sqref="AC11:AJ34">
    <cfRule type="expression" dxfId="45" priority="1">
      <formula>$AQ11=1</formula>
    </cfRule>
  </conditionalFormatting>
  <dataValidations count="2">
    <dataValidation type="list" allowBlank="1" showInputMessage="1" showErrorMessage="1" sqref="N11:O34" xr:uid="{0C77B060-0CEA-4137-8CA4-3EA4BA20A93A}">
      <formula1>INDIRECT(L11)</formula1>
    </dataValidation>
    <dataValidation type="list" allowBlank="1" showInputMessage="1" showErrorMessage="1" sqref="Y11:AB34" xr:uid="{47809757-416D-4CB9-9FED-A9C856BC5E6E}">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6D179-611A-4475-AB12-FA37E2C2C090}">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29" t="s">
        <v>362</v>
      </c>
      <c r="AV1" s="830" t="s">
        <v>363</v>
      </c>
      <c r="AW1" s="830"/>
      <c r="AX1" s="830"/>
      <c r="AY1" s="824" t="s">
        <v>364</v>
      </c>
      <c r="AZ1" s="824"/>
      <c r="BA1" s="824"/>
      <c r="BB1" s="824"/>
      <c r="BC1" s="824"/>
      <c r="BD1" s="824"/>
      <c r="BE1" s="824"/>
      <c r="BF1" s="824"/>
      <c r="BG1" s="824"/>
      <c r="BH1" s="824"/>
      <c r="BI1" s="824"/>
      <c r="BJ1" s="824"/>
      <c r="BK1" s="824" t="s">
        <v>365</v>
      </c>
      <c r="BL1" s="824"/>
      <c r="BM1" s="824"/>
      <c r="BN1" s="824"/>
      <c r="BO1" s="824"/>
      <c r="BP1" s="824"/>
      <c r="BQ1" s="824"/>
      <c r="BR1" s="824"/>
      <c r="BS1" s="824"/>
      <c r="BT1" s="824"/>
      <c r="BU1" s="824"/>
      <c r="BV1" s="824"/>
      <c r="BW1" s="826"/>
      <c r="BX1" s="826"/>
      <c r="BY1" s="826"/>
      <c r="BZ1" s="826"/>
      <c r="CA1" s="826"/>
      <c r="CB1" s="826"/>
      <c r="CC1" s="826"/>
      <c r="CD1" s="826"/>
      <c r="CE1" s="826"/>
      <c r="CF1" s="826"/>
      <c r="CG1" s="826"/>
      <c r="CH1" s="826"/>
    </row>
    <row r="2" spans="2:86" ht="8.25" customHeight="1" x14ac:dyDescent="0.15">
      <c r="AU2" s="829"/>
      <c r="AV2" s="830" t="s">
        <v>366</v>
      </c>
      <c r="AW2" s="831" t="s">
        <v>367</v>
      </c>
      <c r="AX2" s="831" t="s">
        <v>368</v>
      </c>
      <c r="AY2" s="824" t="s">
        <v>369</v>
      </c>
      <c r="AZ2" s="824"/>
      <c r="BA2" s="824"/>
      <c r="BB2" s="824"/>
      <c r="BC2" s="824"/>
      <c r="BD2" s="824"/>
      <c r="BE2" s="824"/>
      <c r="BF2" s="824"/>
      <c r="BG2" s="824"/>
      <c r="BH2" s="824"/>
      <c r="BI2" s="824"/>
      <c r="BJ2" s="824"/>
      <c r="BK2" s="824" t="s">
        <v>370</v>
      </c>
      <c r="BL2" s="824"/>
      <c r="BM2" s="824"/>
      <c r="BN2" s="824"/>
      <c r="BO2" s="824" t="s">
        <v>371</v>
      </c>
      <c r="BP2" s="824"/>
      <c r="BQ2" s="824"/>
      <c r="BR2" s="824"/>
      <c r="BS2" s="824"/>
      <c r="BT2" s="824"/>
      <c r="BU2" s="824"/>
      <c r="BV2" s="824"/>
      <c r="BW2" s="825"/>
      <c r="BX2" s="825"/>
      <c r="BY2" s="825"/>
      <c r="BZ2" s="825"/>
      <c r="CA2" s="826"/>
      <c r="CB2" s="826"/>
      <c r="CC2" s="826"/>
      <c r="CD2" s="826"/>
      <c r="CE2" s="826"/>
      <c r="CF2" s="826"/>
      <c r="CG2" s="826"/>
      <c r="CH2" s="826"/>
    </row>
    <row r="3" spans="2:86" ht="24.95" customHeight="1" x14ac:dyDescent="0.15">
      <c r="B3" s="560" t="s">
        <v>372</v>
      </c>
      <c r="C3" s="827"/>
      <c r="D3" s="827"/>
      <c r="E3" s="828"/>
      <c r="F3" s="828"/>
      <c r="G3" s="828"/>
      <c r="H3" s="828"/>
      <c r="I3" s="828"/>
      <c r="J3" s="828"/>
      <c r="K3" s="827"/>
      <c r="L3" s="827"/>
      <c r="M3" s="827"/>
      <c r="N3" s="827"/>
      <c r="O3" s="827"/>
      <c r="P3" s="827"/>
      <c r="Q3" s="827"/>
      <c r="R3" s="827"/>
      <c r="S3" s="827"/>
      <c r="T3" s="827"/>
      <c r="U3" s="827"/>
      <c r="V3" s="827"/>
      <c r="W3" s="827"/>
      <c r="X3" s="827"/>
      <c r="Y3" s="827"/>
      <c r="Z3" s="827"/>
      <c r="AA3" s="827"/>
      <c r="AB3" s="827"/>
      <c r="AC3" s="827"/>
      <c r="AD3" s="827"/>
      <c r="AE3" s="827"/>
      <c r="AF3" s="827"/>
      <c r="AG3" s="827"/>
      <c r="AH3" s="827"/>
      <c r="AI3" s="827"/>
      <c r="AJ3" s="827"/>
      <c r="AK3" s="827"/>
      <c r="AL3" s="827"/>
      <c r="AM3" s="827"/>
      <c r="AN3" s="827"/>
      <c r="AO3" s="827"/>
      <c r="AU3" s="829"/>
      <c r="AV3" s="830"/>
      <c r="AW3" s="831"/>
      <c r="AX3" s="831"/>
      <c r="AY3" s="824" t="s">
        <v>373</v>
      </c>
      <c r="AZ3" s="824"/>
      <c r="BA3" s="824"/>
      <c r="BB3" s="824"/>
      <c r="BC3" s="824" t="s">
        <v>374</v>
      </c>
      <c r="BD3" s="824"/>
      <c r="BE3" s="824"/>
      <c r="BF3" s="824"/>
      <c r="BG3" s="824" t="s">
        <v>375</v>
      </c>
      <c r="BH3" s="824"/>
      <c r="BI3" s="824"/>
      <c r="BJ3" s="824"/>
      <c r="BK3" s="824" t="s">
        <v>376</v>
      </c>
      <c r="BL3" s="824"/>
      <c r="BM3" s="824"/>
      <c r="BN3" s="824"/>
      <c r="BO3" s="824" t="s">
        <v>374</v>
      </c>
      <c r="BP3" s="824"/>
      <c r="BQ3" s="824"/>
      <c r="BR3" s="824"/>
      <c r="BS3" s="824" t="s">
        <v>375</v>
      </c>
      <c r="BT3" s="824"/>
      <c r="BU3" s="824"/>
      <c r="BV3" s="824"/>
      <c r="BW3" s="826"/>
      <c r="BX3" s="826"/>
      <c r="BY3" s="826"/>
      <c r="BZ3" s="826"/>
      <c r="CA3" s="826"/>
      <c r="CB3" s="826"/>
      <c r="CC3" s="826"/>
      <c r="CD3" s="826"/>
      <c r="CE3" s="826"/>
      <c r="CF3" s="826"/>
      <c r="CG3" s="826"/>
      <c r="CH3" s="826"/>
    </row>
    <row r="4" spans="2:86" ht="18" customHeight="1" x14ac:dyDescent="0.15">
      <c r="B4" s="373" t="s">
        <v>345</v>
      </c>
      <c r="C4" s="373"/>
      <c r="D4" s="373"/>
      <c r="E4" s="843" t="s">
        <v>106</v>
      </c>
      <c r="F4" s="844"/>
      <c r="G4" s="844"/>
      <c r="H4" s="844"/>
      <c r="I4" s="844"/>
      <c r="J4" s="845"/>
      <c r="K4" s="477" t="s">
        <v>346</v>
      </c>
      <c r="L4" s="477"/>
      <c r="M4" s="477"/>
      <c r="N4" s="841" t="s">
        <v>108</v>
      </c>
      <c r="O4" s="841"/>
      <c r="P4" s="841"/>
      <c r="Q4" s="841"/>
      <c r="R4" s="841"/>
      <c r="S4" s="841"/>
      <c r="T4" s="479" t="s">
        <v>377</v>
      </c>
      <c r="U4" s="480"/>
      <c r="V4" s="480"/>
      <c r="W4" s="480"/>
      <c r="X4" s="481"/>
      <c r="Y4" s="846" t="s">
        <v>74</v>
      </c>
      <c r="Z4" s="846"/>
      <c r="AA4" s="846"/>
      <c r="AB4" s="846"/>
      <c r="AC4" s="846"/>
      <c r="AD4" s="846"/>
      <c r="AE4" s="846"/>
      <c r="AF4" s="846"/>
      <c r="AG4" s="479" t="s">
        <v>10</v>
      </c>
      <c r="AH4" s="480"/>
      <c r="AI4" s="480"/>
      <c r="AJ4" s="481"/>
      <c r="AK4" s="832">
        <v>45638</v>
      </c>
      <c r="AL4" s="833"/>
      <c r="AM4" s="833"/>
      <c r="AN4" s="833"/>
      <c r="AO4" s="834"/>
      <c r="AU4" s="829"/>
      <c r="AV4" s="830"/>
      <c r="AW4" s="831"/>
      <c r="AX4" s="831"/>
      <c r="AY4" s="38" t="s">
        <v>378</v>
      </c>
      <c r="AZ4" s="38" t="s">
        <v>379</v>
      </c>
      <c r="BA4" s="38" t="s">
        <v>380</v>
      </c>
      <c r="BB4" s="38" t="s">
        <v>381</v>
      </c>
      <c r="BC4" s="38" t="s">
        <v>378</v>
      </c>
      <c r="BD4" s="38" t="s">
        <v>379</v>
      </c>
      <c r="BE4" s="38" t="s">
        <v>380</v>
      </c>
      <c r="BF4" s="38" t="s">
        <v>381</v>
      </c>
      <c r="BG4" s="38" t="s">
        <v>378</v>
      </c>
      <c r="BH4" s="38" t="s">
        <v>379</v>
      </c>
      <c r="BI4" s="38" t="s">
        <v>380</v>
      </c>
      <c r="BJ4" s="38" t="s">
        <v>381</v>
      </c>
      <c r="BK4" s="38" t="s">
        <v>378</v>
      </c>
      <c r="BL4" s="38" t="s">
        <v>379</v>
      </c>
      <c r="BM4" s="38" t="s">
        <v>380</v>
      </c>
      <c r="BN4" s="38" t="s">
        <v>381</v>
      </c>
      <c r="BO4" s="38" t="s">
        <v>378</v>
      </c>
      <c r="BP4" s="38" t="s">
        <v>379</v>
      </c>
      <c r="BQ4" s="38" t="s">
        <v>380</v>
      </c>
      <c r="BR4" s="38" t="s">
        <v>381</v>
      </c>
      <c r="BS4" s="38" t="s">
        <v>378</v>
      </c>
      <c r="BT4" s="38" t="s">
        <v>379</v>
      </c>
      <c r="BU4" s="38" t="s">
        <v>380</v>
      </c>
      <c r="BV4" s="38" t="s">
        <v>381</v>
      </c>
      <c r="BW4" s="39"/>
      <c r="BX4" s="39"/>
      <c r="BY4" s="39"/>
      <c r="BZ4" s="39"/>
      <c r="CA4" s="39"/>
      <c r="CB4" s="39"/>
      <c r="CC4" s="39"/>
      <c r="CD4" s="39"/>
      <c r="CE4" s="39"/>
      <c r="CF4" s="39"/>
      <c r="CG4" s="39"/>
      <c r="CH4" s="39"/>
    </row>
    <row r="5" spans="2:86" ht="18" customHeight="1" x14ac:dyDescent="0.15">
      <c r="B5" s="390" t="s">
        <v>348</v>
      </c>
      <c r="C5" s="390"/>
      <c r="D5" s="390"/>
      <c r="E5" s="838" t="s">
        <v>107</v>
      </c>
      <c r="F5" s="839"/>
      <c r="G5" s="839"/>
      <c r="H5" s="839"/>
      <c r="I5" s="839"/>
      <c r="J5" s="840"/>
      <c r="K5" s="509" t="s">
        <v>349</v>
      </c>
      <c r="L5" s="509"/>
      <c r="M5" s="509"/>
      <c r="N5" s="841" t="s">
        <v>109</v>
      </c>
      <c r="O5" s="841"/>
      <c r="P5" s="841"/>
      <c r="Q5" s="841"/>
      <c r="R5" s="841"/>
      <c r="S5" s="841"/>
      <c r="T5" s="482"/>
      <c r="U5" s="483"/>
      <c r="V5" s="483"/>
      <c r="W5" s="483"/>
      <c r="X5" s="484"/>
      <c r="Y5" s="842" t="s">
        <v>75</v>
      </c>
      <c r="Z5" s="842"/>
      <c r="AA5" s="842"/>
      <c r="AB5" s="842"/>
      <c r="AC5" s="842"/>
      <c r="AD5" s="842"/>
      <c r="AE5" s="842"/>
      <c r="AF5" s="842"/>
      <c r="AG5" s="612"/>
      <c r="AH5" s="623"/>
      <c r="AI5" s="623"/>
      <c r="AJ5" s="613"/>
      <c r="AK5" s="835"/>
      <c r="AL5" s="836"/>
      <c r="AM5" s="836"/>
      <c r="AN5" s="836"/>
      <c r="AO5" s="837"/>
      <c r="AU5" s="829"/>
      <c r="AV5" s="42" t="str">
        <f>N7</f>
        <v>S007</v>
      </c>
      <c r="AW5" s="43">
        <f>R7</f>
        <v>5.5</v>
      </c>
      <c r="AX5" s="44" t="str">
        <f>AM35</f>
        <v>Ⅱ</v>
      </c>
      <c r="AY5" s="44">
        <f>Y37</f>
        <v>0</v>
      </c>
      <c r="AZ5" s="44">
        <f t="shared" ref="AZ5:BJ5" si="0">Z37</f>
        <v>0</v>
      </c>
      <c r="BA5" s="44">
        <f t="shared" si="0"/>
        <v>0</v>
      </c>
      <c r="BB5" s="44">
        <f>AB37</f>
        <v>0</v>
      </c>
      <c r="BC5" s="44">
        <f t="shared" si="0"/>
        <v>0</v>
      </c>
      <c r="BD5" s="44">
        <f>AD37</f>
        <v>0</v>
      </c>
      <c r="BE5" s="44">
        <f>AE37</f>
        <v>0</v>
      </c>
      <c r="BF5" s="44">
        <f t="shared" si="0"/>
        <v>2</v>
      </c>
      <c r="BG5" s="44">
        <f t="shared" si="0"/>
        <v>0</v>
      </c>
      <c r="BH5" s="44">
        <f t="shared" si="0"/>
        <v>0</v>
      </c>
      <c r="BI5" s="44">
        <f>AI37</f>
        <v>0</v>
      </c>
      <c r="BJ5" s="44">
        <f t="shared" si="0"/>
        <v>4</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0.25</v>
      </c>
      <c r="BS5" s="44">
        <f>AG35</f>
        <v>0</v>
      </c>
      <c r="BT5" s="44">
        <f>AH35</f>
        <v>0</v>
      </c>
      <c r="BU5" s="44">
        <f>AI35</f>
        <v>0</v>
      </c>
      <c r="BV5" s="44">
        <f>AJ35</f>
        <v>11.35</v>
      </c>
      <c r="BW5" s="46"/>
      <c r="BX5" s="47"/>
      <c r="BY5" s="47"/>
      <c r="BZ5" s="47"/>
      <c r="CA5" s="48"/>
      <c r="CB5" s="48"/>
      <c r="CC5" s="48"/>
      <c r="CD5" s="48"/>
      <c r="CE5" s="48"/>
      <c r="CF5" s="48"/>
      <c r="CG5" s="48"/>
      <c r="CH5" s="48"/>
    </row>
    <row r="6" spans="2:86" ht="12" customHeight="1" x14ac:dyDescent="0.15">
      <c r="B6" s="847" t="s">
        <v>382</v>
      </c>
      <c r="C6" s="849"/>
      <c r="D6" s="850"/>
      <c r="E6" s="851"/>
      <c r="F6" s="851"/>
      <c r="G6" s="851"/>
      <c r="H6" s="851"/>
      <c r="I6" s="851"/>
      <c r="J6" s="852"/>
      <c r="K6" s="857" t="s">
        <v>383</v>
      </c>
      <c r="L6" s="858"/>
      <c r="M6" s="858"/>
      <c r="N6" s="858"/>
      <c r="O6" s="858"/>
      <c r="P6" s="858"/>
      <c r="Q6" s="858"/>
      <c r="R6" s="858"/>
      <c r="S6" s="858"/>
      <c r="T6" s="858"/>
      <c r="U6" s="858"/>
      <c r="V6" s="858"/>
      <c r="W6" s="858"/>
      <c r="X6" s="858"/>
      <c r="Y6" s="858"/>
      <c r="Z6" s="858"/>
      <c r="AA6" s="858"/>
      <c r="AB6" s="858"/>
      <c r="AC6" s="858"/>
      <c r="AD6" s="858"/>
      <c r="AE6" s="858"/>
      <c r="AF6" s="858"/>
      <c r="AG6" s="858"/>
      <c r="AH6" s="858"/>
      <c r="AI6" s="858"/>
      <c r="AJ6" s="858"/>
      <c r="AK6" s="858"/>
      <c r="AL6" s="858"/>
      <c r="AM6" s="858"/>
      <c r="AN6" s="858"/>
      <c r="AO6" s="859"/>
      <c r="AP6" s="15"/>
    </row>
    <row r="7" spans="2:86" ht="12" customHeight="1" x14ac:dyDescent="0.15">
      <c r="B7" s="848"/>
      <c r="C7" s="853"/>
      <c r="D7" s="851"/>
      <c r="E7" s="851"/>
      <c r="F7" s="851"/>
      <c r="G7" s="851"/>
      <c r="H7" s="851"/>
      <c r="I7" s="851"/>
      <c r="J7" s="852"/>
      <c r="K7" s="860" t="s">
        <v>384</v>
      </c>
      <c r="L7" s="861"/>
      <c r="M7" s="862"/>
      <c r="N7" s="863" t="s">
        <v>173</v>
      </c>
      <c r="O7" s="864"/>
      <c r="P7" s="860" t="s">
        <v>385</v>
      </c>
      <c r="Q7" s="862"/>
      <c r="R7" s="865">
        <v>5.5</v>
      </c>
      <c r="S7" s="866"/>
      <c r="T7" s="867"/>
      <c r="U7" s="868" t="s">
        <v>386</v>
      </c>
      <c r="V7" s="869"/>
      <c r="W7" s="868" t="s">
        <v>387</v>
      </c>
      <c r="X7" s="869"/>
      <c r="Y7" s="862" t="s">
        <v>388</v>
      </c>
      <c r="Z7" s="874"/>
      <c r="AA7" s="874"/>
      <c r="AB7" s="874"/>
      <c r="AC7" s="868" t="s">
        <v>389</v>
      </c>
      <c r="AD7" s="875"/>
      <c r="AE7" s="875"/>
      <c r="AF7" s="875"/>
      <c r="AG7" s="875"/>
      <c r="AH7" s="875"/>
      <c r="AI7" s="875"/>
      <c r="AJ7" s="869"/>
      <c r="AK7" s="868" t="s">
        <v>390</v>
      </c>
      <c r="AL7" s="875"/>
      <c r="AM7" s="875"/>
      <c r="AN7" s="877"/>
      <c r="AO7" s="878"/>
      <c r="AP7" s="15"/>
      <c r="AW7" s="50"/>
    </row>
    <row r="8" spans="2:86" ht="12" customHeight="1" x14ac:dyDescent="0.15">
      <c r="B8" s="848"/>
      <c r="C8" s="853"/>
      <c r="D8" s="851"/>
      <c r="E8" s="851"/>
      <c r="F8" s="851"/>
      <c r="G8" s="851"/>
      <c r="H8" s="851"/>
      <c r="I8" s="851"/>
      <c r="J8" s="852"/>
      <c r="K8" s="874" t="s">
        <v>18</v>
      </c>
      <c r="L8" s="874" t="s">
        <v>9</v>
      </c>
      <c r="M8" s="874"/>
      <c r="N8" s="874" t="s">
        <v>8</v>
      </c>
      <c r="O8" s="874"/>
      <c r="P8" s="874" t="s">
        <v>391</v>
      </c>
      <c r="Q8" s="874"/>
      <c r="R8" s="874" t="s">
        <v>392</v>
      </c>
      <c r="S8" s="874"/>
      <c r="T8" s="874"/>
      <c r="U8" s="870"/>
      <c r="V8" s="871"/>
      <c r="W8" s="870"/>
      <c r="X8" s="871"/>
      <c r="Y8" s="862"/>
      <c r="Z8" s="874"/>
      <c r="AA8" s="874"/>
      <c r="AB8" s="874"/>
      <c r="AC8" s="872"/>
      <c r="AD8" s="876"/>
      <c r="AE8" s="876"/>
      <c r="AF8" s="876"/>
      <c r="AG8" s="876"/>
      <c r="AH8" s="876"/>
      <c r="AI8" s="876"/>
      <c r="AJ8" s="873"/>
      <c r="AK8" s="870"/>
      <c r="AL8" s="879"/>
      <c r="AM8" s="879"/>
      <c r="AN8" s="880"/>
      <c r="AO8" s="881"/>
      <c r="AP8" s="15"/>
    </row>
    <row r="9" spans="2:86" ht="12" customHeight="1" x14ac:dyDescent="0.15">
      <c r="B9" s="848"/>
      <c r="C9" s="853"/>
      <c r="D9" s="851"/>
      <c r="E9" s="851"/>
      <c r="F9" s="851"/>
      <c r="G9" s="851"/>
      <c r="H9" s="851"/>
      <c r="I9" s="851"/>
      <c r="J9" s="852"/>
      <c r="K9" s="874"/>
      <c r="L9" s="874"/>
      <c r="M9" s="874"/>
      <c r="N9" s="874"/>
      <c r="O9" s="874"/>
      <c r="P9" s="874"/>
      <c r="Q9" s="874"/>
      <c r="R9" s="874"/>
      <c r="S9" s="874"/>
      <c r="T9" s="874"/>
      <c r="U9" s="870"/>
      <c r="V9" s="871"/>
      <c r="W9" s="870"/>
      <c r="X9" s="871"/>
      <c r="Y9" s="862" t="s">
        <v>393</v>
      </c>
      <c r="Z9" s="874"/>
      <c r="AA9" s="874"/>
      <c r="AB9" s="874"/>
      <c r="AC9" s="874" t="s">
        <v>394</v>
      </c>
      <c r="AD9" s="874"/>
      <c r="AE9" s="874"/>
      <c r="AF9" s="874"/>
      <c r="AG9" s="874" t="s">
        <v>395</v>
      </c>
      <c r="AH9" s="874"/>
      <c r="AI9" s="874"/>
      <c r="AJ9" s="874"/>
      <c r="AK9" s="870"/>
      <c r="AL9" s="879"/>
      <c r="AM9" s="879"/>
      <c r="AN9" s="880"/>
      <c r="AO9" s="881"/>
      <c r="AP9" s="15"/>
    </row>
    <row r="10" spans="2:86" ht="12" customHeight="1" x14ac:dyDescent="0.15">
      <c r="B10" s="848"/>
      <c r="C10" s="853"/>
      <c r="D10" s="851"/>
      <c r="E10" s="851"/>
      <c r="F10" s="851"/>
      <c r="G10" s="851"/>
      <c r="H10" s="851"/>
      <c r="I10" s="851"/>
      <c r="J10" s="852"/>
      <c r="K10" s="874"/>
      <c r="L10" s="874"/>
      <c r="M10" s="874"/>
      <c r="N10" s="874"/>
      <c r="O10" s="874"/>
      <c r="P10" s="874"/>
      <c r="Q10" s="874"/>
      <c r="R10" s="874"/>
      <c r="S10" s="874"/>
      <c r="T10" s="874"/>
      <c r="U10" s="872"/>
      <c r="V10" s="873"/>
      <c r="W10" s="872"/>
      <c r="X10" s="873"/>
      <c r="Y10" s="51" t="s">
        <v>396</v>
      </c>
      <c r="Z10" s="52" t="s">
        <v>397</v>
      </c>
      <c r="AA10" s="52" t="s">
        <v>398</v>
      </c>
      <c r="AB10" s="52" t="s">
        <v>399</v>
      </c>
      <c r="AC10" s="52" t="s">
        <v>396</v>
      </c>
      <c r="AD10" s="52" t="s">
        <v>397</v>
      </c>
      <c r="AE10" s="52" t="s">
        <v>398</v>
      </c>
      <c r="AF10" s="52" t="s">
        <v>399</v>
      </c>
      <c r="AG10" s="52" t="s">
        <v>396</v>
      </c>
      <c r="AH10" s="52" t="s">
        <v>397</v>
      </c>
      <c r="AI10" s="52" t="s">
        <v>398</v>
      </c>
      <c r="AJ10" s="52" t="s">
        <v>399</v>
      </c>
      <c r="AK10" s="872"/>
      <c r="AL10" s="876"/>
      <c r="AM10" s="876"/>
      <c r="AN10" s="882"/>
      <c r="AO10" s="883"/>
      <c r="AP10" s="15"/>
    </row>
    <row r="11" spans="2:86" ht="12" customHeight="1" x14ac:dyDescent="0.15">
      <c r="B11" s="848"/>
      <c r="C11" s="853"/>
      <c r="D11" s="851"/>
      <c r="E11" s="851"/>
      <c r="F11" s="851"/>
      <c r="G11" s="851"/>
      <c r="H11" s="851"/>
      <c r="I11" s="851"/>
      <c r="J11" s="852"/>
      <c r="K11" s="53">
        <v>1</v>
      </c>
      <c r="L11" s="884" t="s">
        <v>57</v>
      </c>
      <c r="M11" s="886"/>
      <c r="N11" s="884" t="s">
        <v>123</v>
      </c>
      <c r="O11" s="886"/>
      <c r="P11" s="884" t="s">
        <v>54</v>
      </c>
      <c r="Q11" s="886"/>
      <c r="R11" s="593" t="s">
        <v>47</v>
      </c>
      <c r="S11" s="593"/>
      <c r="T11" s="593"/>
      <c r="U11" s="884" t="s">
        <v>56</v>
      </c>
      <c r="V11" s="886"/>
      <c r="W11" s="884"/>
      <c r="X11" s="886"/>
      <c r="Y11" s="54"/>
      <c r="Z11" s="55"/>
      <c r="AA11" s="55"/>
      <c r="AB11" s="55"/>
      <c r="AC11" s="56"/>
      <c r="AD11" s="56"/>
      <c r="AE11" s="56"/>
      <c r="AF11" s="56">
        <v>0.24</v>
      </c>
      <c r="AG11" s="56"/>
      <c r="AH11" s="56"/>
      <c r="AI11" s="56"/>
      <c r="AJ11" s="56"/>
      <c r="AK11" s="884"/>
      <c r="AL11" s="885"/>
      <c r="AM11" s="885"/>
      <c r="AN11" s="885"/>
      <c r="AO11" s="886"/>
      <c r="AP11" s="15"/>
      <c r="AQ11" s="57">
        <f>IF(P11="材質劣化",2,IF(P11="漏水",3,1))</f>
        <v>2</v>
      </c>
    </row>
    <row r="12" spans="2:86" ht="12" customHeight="1" x14ac:dyDescent="0.15">
      <c r="B12" s="848"/>
      <c r="C12" s="853"/>
      <c r="D12" s="851"/>
      <c r="E12" s="851"/>
      <c r="F12" s="851"/>
      <c r="G12" s="851"/>
      <c r="H12" s="851"/>
      <c r="I12" s="851"/>
      <c r="J12" s="852"/>
      <c r="K12" s="53">
        <v>2</v>
      </c>
      <c r="L12" s="884" t="s">
        <v>57</v>
      </c>
      <c r="M12" s="886"/>
      <c r="N12" s="884" t="s">
        <v>123</v>
      </c>
      <c r="O12" s="886"/>
      <c r="P12" s="884" t="s">
        <v>49</v>
      </c>
      <c r="Q12" s="886"/>
      <c r="R12" s="593" t="s">
        <v>49</v>
      </c>
      <c r="S12" s="593"/>
      <c r="T12" s="593"/>
      <c r="U12" s="884" t="s">
        <v>56</v>
      </c>
      <c r="V12" s="886"/>
      <c r="W12" s="884"/>
      <c r="X12" s="886"/>
      <c r="Y12" s="54"/>
      <c r="Z12" s="55"/>
      <c r="AA12" s="55"/>
      <c r="AB12" s="55"/>
      <c r="AC12" s="56"/>
      <c r="AD12" s="56"/>
      <c r="AE12" s="56"/>
      <c r="AF12" s="56"/>
      <c r="AG12" s="56"/>
      <c r="AH12" s="56"/>
      <c r="AI12" s="56"/>
      <c r="AJ12" s="56">
        <v>2.4700000000000002</v>
      </c>
      <c r="AK12" s="884"/>
      <c r="AL12" s="885"/>
      <c r="AM12" s="885"/>
      <c r="AN12" s="885"/>
      <c r="AO12" s="886"/>
      <c r="AP12" s="15"/>
      <c r="AQ12" s="57">
        <f>IF(P12="材質劣化",2,IF(P12="漏水",3,1))</f>
        <v>3</v>
      </c>
    </row>
    <row r="13" spans="2:86" ht="12" customHeight="1" x14ac:dyDescent="0.15">
      <c r="B13" s="848"/>
      <c r="C13" s="853"/>
      <c r="D13" s="851"/>
      <c r="E13" s="851"/>
      <c r="F13" s="851"/>
      <c r="G13" s="851"/>
      <c r="H13" s="851"/>
      <c r="I13" s="851"/>
      <c r="J13" s="852"/>
      <c r="K13" s="53">
        <v>3</v>
      </c>
      <c r="L13" s="884" t="s">
        <v>57</v>
      </c>
      <c r="M13" s="886"/>
      <c r="N13" s="884" t="s">
        <v>58</v>
      </c>
      <c r="O13" s="886"/>
      <c r="P13" s="884" t="s">
        <v>49</v>
      </c>
      <c r="Q13" s="886"/>
      <c r="R13" s="338" t="s">
        <v>49</v>
      </c>
      <c r="S13" s="607"/>
      <c r="T13" s="339"/>
      <c r="U13" s="884" t="s">
        <v>56</v>
      </c>
      <c r="V13" s="886"/>
      <c r="W13" s="884"/>
      <c r="X13" s="886"/>
      <c r="Y13" s="54"/>
      <c r="Z13" s="55"/>
      <c r="AA13" s="55"/>
      <c r="AB13" s="55"/>
      <c r="AC13" s="56"/>
      <c r="AD13" s="56"/>
      <c r="AE13" s="56"/>
      <c r="AF13" s="56"/>
      <c r="AG13" s="56"/>
      <c r="AH13" s="56"/>
      <c r="AI13" s="56"/>
      <c r="AJ13" s="56">
        <v>2.2000000000000002</v>
      </c>
      <c r="AK13" s="884"/>
      <c r="AL13" s="885"/>
      <c r="AM13" s="885"/>
      <c r="AN13" s="885"/>
      <c r="AO13" s="886"/>
      <c r="AP13" s="15"/>
      <c r="AQ13" s="57">
        <f t="shared" ref="AQ13:AQ34" si="2">IF(P13="材質劣化",2,IF(P13="漏水",3,1))</f>
        <v>3</v>
      </c>
    </row>
    <row r="14" spans="2:86" ht="12" customHeight="1" x14ac:dyDescent="0.15">
      <c r="B14" s="848"/>
      <c r="C14" s="853"/>
      <c r="D14" s="851"/>
      <c r="E14" s="851"/>
      <c r="F14" s="851"/>
      <c r="G14" s="851"/>
      <c r="H14" s="851"/>
      <c r="I14" s="851"/>
      <c r="J14" s="852"/>
      <c r="K14" s="53">
        <v>4</v>
      </c>
      <c r="L14" s="884" t="s">
        <v>57</v>
      </c>
      <c r="M14" s="886"/>
      <c r="N14" s="884" t="s">
        <v>59</v>
      </c>
      <c r="O14" s="886"/>
      <c r="P14" s="884" t="s">
        <v>54</v>
      </c>
      <c r="Q14" s="886"/>
      <c r="R14" s="338" t="s">
        <v>51</v>
      </c>
      <c r="S14" s="607"/>
      <c r="T14" s="339"/>
      <c r="U14" s="884" t="s">
        <v>56</v>
      </c>
      <c r="V14" s="886"/>
      <c r="W14" s="884"/>
      <c r="X14" s="886"/>
      <c r="Y14" s="54"/>
      <c r="Z14" s="55"/>
      <c r="AA14" s="55"/>
      <c r="AB14" s="55"/>
      <c r="AC14" s="56"/>
      <c r="AD14" s="56"/>
      <c r="AE14" s="56"/>
      <c r="AF14" s="56">
        <v>0.01</v>
      </c>
      <c r="AG14" s="56"/>
      <c r="AH14" s="56"/>
      <c r="AI14" s="56"/>
      <c r="AJ14" s="56"/>
      <c r="AK14" s="884"/>
      <c r="AL14" s="885"/>
      <c r="AM14" s="885"/>
      <c r="AN14" s="885"/>
      <c r="AO14" s="886"/>
      <c r="AP14" s="15"/>
      <c r="AQ14" s="57">
        <f t="shared" si="2"/>
        <v>2</v>
      </c>
    </row>
    <row r="15" spans="2:86" ht="12" customHeight="1" x14ac:dyDescent="0.15">
      <c r="B15" s="848"/>
      <c r="C15" s="853"/>
      <c r="D15" s="851"/>
      <c r="E15" s="851"/>
      <c r="F15" s="851"/>
      <c r="G15" s="851"/>
      <c r="H15" s="851"/>
      <c r="I15" s="851"/>
      <c r="J15" s="852"/>
      <c r="K15" s="53">
        <v>5</v>
      </c>
      <c r="L15" s="884" t="s">
        <v>57</v>
      </c>
      <c r="M15" s="886"/>
      <c r="N15" s="884" t="s">
        <v>60</v>
      </c>
      <c r="O15" s="886"/>
      <c r="P15" s="884" t="s">
        <v>49</v>
      </c>
      <c r="Q15" s="886"/>
      <c r="R15" s="338" t="s">
        <v>49</v>
      </c>
      <c r="S15" s="607"/>
      <c r="T15" s="339"/>
      <c r="U15" s="884" t="s">
        <v>56</v>
      </c>
      <c r="V15" s="886"/>
      <c r="W15" s="884"/>
      <c r="X15" s="886"/>
      <c r="Y15" s="54"/>
      <c r="Z15" s="55"/>
      <c r="AA15" s="55"/>
      <c r="AB15" s="55"/>
      <c r="AC15" s="56"/>
      <c r="AD15" s="56"/>
      <c r="AE15" s="56"/>
      <c r="AF15" s="56"/>
      <c r="AG15" s="56"/>
      <c r="AH15" s="56"/>
      <c r="AI15" s="56"/>
      <c r="AJ15" s="56">
        <v>3.35</v>
      </c>
      <c r="AK15" s="884"/>
      <c r="AL15" s="885"/>
      <c r="AM15" s="885"/>
      <c r="AN15" s="885"/>
      <c r="AO15" s="886"/>
      <c r="AP15" s="15"/>
      <c r="AQ15" s="57">
        <f t="shared" si="2"/>
        <v>3</v>
      </c>
    </row>
    <row r="16" spans="2:86" ht="12" customHeight="1" x14ac:dyDescent="0.15">
      <c r="B16" s="848"/>
      <c r="C16" s="853"/>
      <c r="D16" s="851"/>
      <c r="E16" s="851"/>
      <c r="F16" s="851"/>
      <c r="G16" s="851"/>
      <c r="H16" s="851"/>
      <c r="I16" s="851"/>
      <c r="J16" s="852"/>
      <c r="K16" s="53">
        <v>6</v>
      </c>
      <c r="L16" s="884" t="s">
        <v>57</v>
      </c>
      <c r="M16" s="886"/>
      <c r="N16" s="884" t="s">
        <v>59</v>
      </c>
      <c r="O16" s="886"/>
      <c r="P16" s="884" t="s">
        <v>49</v>
      </c>
      <c r="Q16" s="886"/>
      <c r="R16" s="338" t="s">
        <v>49</v>
      </c>
      <c r="S16" s="607"/>
      <c r="T16" s="339"/>
      <c r="U16" s="884" t="s">
        <v>110</v>
      </c>
      <c r="V16" s="886"/>
      <c r="W16" s="884"/>
      <c r="X16" s="886"/>
      <c r="Y16" s="54"/>
      <c r="Z16" s="55"/>
      <c r="AA16" s="55"/>
      <c r="AB16" s="55"/>
      <c r="AC16" s="56"/>
      <c r="AD16" s="56"/>
      <c r="AE16" s="56"/>
      <c r="AF16" s="56"/>
      <c r="AG16" s="56"/>
      <c r="AH16" s="56"/>
      <c r="AI16" s="56"/>
      <c r="AJ16" s="56">
        <v>3.33</v>
      </c>
      <c r="AK16" s="884"/>
      <c r="AL16" s="885"/>
      <c r="AM16" s="885"/>
      <c r="AN16" s="885"/>
      <c r="AO16" s="886"/>
      <c r="AP16" s="15"/>
      <c r="AQ16" s="57">
        <f t="shared" si="2"/>
        <v>3</v>
      </c>
    </row>
    <row r="17" spans="2:46" ht="12" customHeight="1" x14ac:dyDescent="0.15">
      <c r="B17" s="848"/>
      <c r="C17" s="853"/>
      <c r="D17" s="851"/>
      <c r="E17" s="851"/>
      <c r="F17" s="851"/>
      <c r="G17" s="851"/>
      <c r="H17" s="851"/>
      <c r="I17" s="851"/>
      <c r="J17" s="852"/>
      <c r="K17" s="53">
        <v>7</v>
      </c>
      <c r="L17" s="884" t="s">
        <v>67</v>
      </c>
      <c r="M17" s="886"/>
      <c r="N17" s="884" t="s">
        <v>71</v>
      </c>
      <c r="O17" s="886"/>
      <c r="P17" s="884" t="s">
        <v>49</v>
      </c>
      <c r="Q17" s="886"/>
      <c r="R17" s="338" t="s">
        <v>50</v>
      </c>
      <c r="S17" s="607"/>
      <c r="T17" s="339"/>
      <c r="U17" s="884" t="s">
        <v>110</v>
      </c>
      <c r="V17" s="886"/>
      <c r="W17" s="884"/>
      <c r="X17" s="886"/>
      <c r="Y17" s="54"/>
      <c r="Z17" s="55"/>
      <c r="AA17" s="55"/>
      <c r="AB17" s="55"/>
      <c r="AC17" s="56"/>
      <c r="AD17" s="56"/>
      <c r="AE17" s="56"/>
      <c r="AF17" s="56"/>
      <c r="AG17" s="56"/>
      <c r="AH17" s="56"/>
      <c r="AI17" s="56"/>
      <c r="AJ17" s="56"/>
      <c r="AK17" s="884"/>
      <c r="AL17" s="885"/>
      <c r="AM17" s="885"/>
      <c r="AN17" s="885"/>
      <c r="AO17" s="886"/>
      <c r="AP17" s="15"/>
      <c r="AQ17" s="57">
        <f t="shared" si="2"/>
        <v>3</v>
      </c>
    </row>
    <row r="18" spans="2:46" ht="12" customHeight="1" x14ac:dyDescent="0.15">
      <c r="B18" s="848"/>
      <c r="C18" s="853"/>
      <c r="D18" s="851"/>
      <c r="E18" s="851"/>
      <c r="F18" s="851"/>
      <c r="G18" s="851"/>
      <c r="H18" s="851"/>
      <c r="I18" s="851"/>
      <c r="J18" s="852"/>
      <c r="K18" s="53"/>
      <c r="L18" s="884"/>
      <c r="M18" s="886"/>
      <c r="N18" s="884"/>
      <c r="O18" s="886"/>
      <c r="P18" s="884"/>
      <c r="Q18" s="886"/>
      <c r="R18" s="338"/>
      <c r="S18" s="607"/>
      <c r="T18" s="339"/>
      <c r="U18" s="884"/>
      <c r="V18" s="886"/>
      <c r="W18" s="884"/>
      <c r="X18" s="886"/>
      <c r="Y18" s="54"/>
      <c r="Z18" s="55"/>
      <c r="AA18" s="55"/>
      <c r="AB18" s="55"/>
      <c r="AC18" s="56"/>
      <c r="AD18" s="56"/>
      <c r="AE18" s="56"/>
      <c r="AF18" s="56"/>
      <c r="AG18" s="56"/>
      <c r="AH18" s="56"/>
      <c r="AI18" s="56"/>
      <c r="AJ18" s="56"/>
      <c r="AK18" s="884"/>
      <c r="AL18" s="885"/>
      <c r="AM18" s="885"/>
      <c r="AN18" s="885"/>
      <c r="AO18" s="886"/>
      <c r="AP18" s="15"/>
      <c r="AQ18" s="57">
        <f t="shared" si="2"/>
        <v>1</v>
      </c>
    </row>
    <row r="19" spans="2:46" ht="12" customHeight="1" x14ac:dyDescent="0.15">
      <c r="B19" s="848"/>
      <c r="C19" s="853"/>
      <c r="D19" s="851"/>
      <c r="E19" s="851"/>
      <c r="F19" s="851"/>
      <c r="G19" s="851"/>
      <c r="H19" s="851"/>
      <c r="I19" s="851"/>
      <c r="J19" s="852"/>
      <c r="K19" s="53"/>
      <c r="L19" s="884"/>
      <c r="M19" s="886"/>
      <c r="N19" s="884"/>
      <c r="O19" s="886"/>
      <c r="P19" s="884"/>
      <c r="Q19" s="886"/>
      <c r="R19" s="338"/>
      <c r="S19" s="607"/>
      <c r="T19" s="339"/>
      <c r="U19" s="884"/>
      <c r="V19" s="886"/>
      <c r="W19" s="884"/>
      <c r="X19" s="886"/>
      <c r="Y19" s="54"/>
      <c r="Z19" s="55"/>
      <c r="AA19" s="55"/>
      <c r="AB19" s="55"/>
      <c r="AC19" s="56"/>
      <c r="AD19" s="56"/>
      <c r="AE19" s="56"/>
      <c r="AF19" s="56"/>
      <c r="AG19" s="56"/>
      <c r="AH19" s="56"/>
      <c r="AI19" s="56"/>
      <c r="AJ19" s="56"/>
      <c r="AK19" s="884"/>
      <c r="AL19" s="885"/>
      <c r="AM19" s="885"/>
      <c r="AN19" s="885"/>
      <c r="AO19" s="886"/>
      <c r="AP19" s="15"/>
      <c r="AQ19" s="57">
        <f t="shared" si="2"/>
        <v>1</v>
      </c>
    </row>
    <row r="20" spans="2:46" ht="12" customHeight="1" x14ac:dyDescent="0.15">
      <c r="B20" s="848"/>
      <c r="C20" s="853"/>
      <c r="D20" s="851"/>
      <c r="E20" s="851"/>
      <c r="F20" s="851"/>
      <c r="G20" s="851"/>
      <c r="H20" s="851"/>
      <c r="I20" s="851"/>
      <c r="J20" s="852"/>
      <c r="K20" s="53"/>
      <c r="L20" s="884"/>
      <c r="M20" s="886"/>
      <c r="N20" s="884"/>
      <c r="O20" s="886"/>
      <c r="P20" s="884"/>
      <c r="Q20" s="886"/>
      <c r="R20" s="338"/>
      <c r="S20" s="607"/>
      <c r="T20" s="339"/>
      <c r="U20" s="884"/>
      <c r="V20" s="886"/>
      <c r="W20" s="884"/>
      <c r="X20" s="886"/>
      <c r="Y20" s="54"/>
      <c r="Z20" s="55"/>
      <c r="AA20" s="55"/>
      <c r="AB20" s="55"/>
      <c r="AC20" s="56"/>
      <c r="AD20" s="56"/>
      <c r="AE20" s="56"/>
      <c r="AF20" s="56"/>
      <c r="AG20" s="56"/>
      <c r="AH20" s="56"/>
      <c r="AI20" s="56"/>
      <c r="AJ20" s="56"/>
      <c r="AK20" s="884"/>
      <c r="AL20" s="885"/>
      <c r="AM20" s="885"/>
      <c r="AN20" s="885"/>
      <c r="AO20" s="886"/>
      <c r="AP20" s="15"/>
      <c r="AQ20" s="57">
        <f t="shared" si="2"/>
        <v>1</v>
      </c>
    </row>
    <row r="21" spans="2:46" ht="12" customHeight="1" x14ac:dyDescent="0.15">
      <c r="B21" s="848"/>
      <c r="C21" s="853"/>
      <c r="D21" s="851"/>
      <c r="E21" s="851"/>
      <c r="F21" s="851"/>
      <c r="G21" s="851"/>
      <c r="H21" s="851"/>
      <c r="I21" s="851"/>
      <c r="J21" s="852"/>
      <c r="K21" s="53"/>
      <c r="L21" s="884"/>
      <c r="M21" s="886"/>
      <c r="N21" s="884"/>
      <c r="O21" s="886"/>
      <c r="P21" s="884"/>
      <c r="Q21" s="886"/>
      <c r="R21" s="338"/>
      <c r="S21" s="607"/>
      <c r="T21" s="339"/>
      <c r="U21" s="884"/>
      <c r="V21" s="886"/>
      <c r="W21" s="884"/>
      <c r="X21" s="886"/>
      <c r="Y21" s="54"/>
      <c r="Z21" s="55"/>
      <c r="AA21" s="55"/>
      <c r="AB21" s="55"/>
      <c r="AC21" s="56"/>
      <c r="AD21" s="56"/>
      <c r="AE21" s="56"/>
      <c r="AF21" s="56"/>
      <c r="AG21" s="56"/>
      <c r="AH21" s="56"/>
      <c r="AI21" s="56"/>
      <c r="AJ21" s="56"/>
      <c r="AK21" s="884"/>
      <c r="AL21" s="885"/>
      <c r="AM21" s="885"/>
      <c r="AN21" s="885"/>
      <c r="AO21" s="886"/>
      <c r="AP21" s="15"/>
      <c r="AQ21" s="57">
        <f>IF(P21="材質劣化",2,IF(P21="漏水",3,1))</f>
        <v>1</v>
      </c>
    </row>
    <row r="22" spans="2:46" ht="12" customHeight="1" x14ac:dyDescent="0.15">
      <c r="B22" s="848"/>
      <c r="C22" s="853"/>
      <c r="D22" s="851"/>
      <c r="E22" s="851"/>
      <c r="F22" s="851"/>
      <c r="G22" s="851"/>
      <c r="H22" s="851"/>
      <c r="I22" s="851"/>
      <c r="J22" s="852"/>
      <c r="K22" s="53"/>
      <c r="L22" s="884"/>
      <c r="M22" s="886"/>
      <c r="N22" s="884"/>
      <c r="O22" s="886"/>
      <c r="P22" s="884"/>
      <c r="Q22" s="886"/>
      <c r="R22" s="338"/>
      <c r="S22" s="607"/>
      <c r="T22" s="339"/>
      <c r="U22" s="884"/>
      <c r="V22" s="886"/>
      <c r="W22" s="884"/>
      <c r="X22" s="886"/>
      <c r="Y22" s="54"/>
      <c r="Z22" s="55"/>
      <c r="AA22" s="55"/>
      <c r="AB22" s="55"/>
      <c r="AC22" s="56"/>
      <c r="AD22" s="56"/>
      <c r="AE22" s="56"/>
      <c r="AF22" s="56"/>
      <c r="AG22" s="56"/>
      <c r="AH22" s="56"/>
      <c r="AI22" s="56"/>
      <c r="AJ22" s="56"/>
      <c r="AK22" s="884"/>
      <c r="AL22" s="885"/>
      <c r="AM22" s="885"/>
      <c r="AN22" s="885"/>
      <c r="AO22" s="886"/>
      <c r="AP22" s="15"/>
      <c r="AQ22" s="57">
        <f t="shared" si="2"/>
        <v>1</v>
      </c>
    </row>
    <row r="23" spans="2:46" ht="12" customHeight="1" x14ac:dyDescent="0.15">
      <c r="B23" s="848"/>
      <c r="C23" s="853"/>
      <c r="D23" s="851"/>
      <c r="E23" s="851"/>
      <c r="F23" s="851"/>
      <c r="G23" s="851"/>
      <c r="H23" s="851"/>
      <c r="I23" s="851"/>
      <c r="J23" s="852"/>
      <c r="K23" s="53"/>
      <c r="L23" s="884"/>
      <c r="M23" s="886"/>
      <c r="N23" s="884"/>
      <c r="O23" s="886"/>
      <c r="P23" s="884"/>
      <c r="Q23" s="886"/>
      <c r="R23" s="338"/>
      <c r="S23" s="607"/>
      <c r="T23" s="339"/>
      <c r="U23" s="884"/>
      <c r="V23" s="886"/>
      <c r="W23" s="884"/>
      <c r="X23" s="886"/>
      <c r="Y23" s="54"/>
      <c r="Z23" s="55"/>
      <c r="AA23" s="55"/>
      <c r="AB23" s="55"/>
      <c r="AC23" s="56"/>
      <c r="AD23" s="56"/>
      <c r="AE23" s="56"/>
      <c r="AF23" s="56"/>
      <c r="AG23" s="56"/>
      <c r="AH23" s="56"/>
      <c r="AI23" s="56"/>
      <c r="AJ23" s="56"/>
      <c r="AK23" s="884"/>
      <c r="AL23" s="885"/>
      <c r="AM23" s="885"/>
      <c r="AN23" s="885"/>
      <c r="AO23" s="886"/>
      <c r="AP23" s="15"/>
      <c r="AQ23" s="57">
        <f t="shared" si="2"/>
        <v>1</v>
      </c>
    </row>
    <row r="24" spans="2:46" ht="12" customHeight="1" x14ac:dyDescent="0.15">
      <c r="B24" s="848"/>
      <c r="C24" s="853"/>
      <c r="D24" s="851"/>
      <c r="E24" s="851"/>
      <c r="F24" s="851"/>
      <c r="G24" s="851"/>
      <c r="H24" s="851"/>
      <c r="I24" s="851"/>
      <c r="J24" s="852"/>
      <c r="K24" s="53"/>
      <c r="L24" s="884"/>
      <c r="M24" s="886"/>
      <c r="N24" s="884"/>
      <c r="O24" s="886"/>
      <c r="P24" s="884"/>
      <c r="Q24" s="886"/>
      <c r="R24" s="338"/>
      <c r="S24" s="607"/>
      <c r="T24" s="339"/>
      <c r="U24" s="884"/>
      <c r="V24" s="886"/>
      <c r="W24" s="884"/>
      <c r="X24" s="886"/>
      <c r="Y24" s="54"/>
      <c r="Z24" s="55"/>
      <c r="AA24" s="55"/>
      <c r="AB24" s="55"/>
      <c r="AC24" s="56"/>
      <c r="AD24" s="56"/>
      <c r="AE24" s="56"/>
      <c r="AF24" s="56"/>
      <c r="AG24" s="56"/>
      <c r="AH24" s="56"/>
      <c r="AI24" s="56"/>
      <c r="AJ24" s="56"/>
      <c r="AK24" s="884"/>
      <c r="AL24" s="885"/>
      <c r="AM24" s="885"/>
      <c r="AN24" s="885"/>
      <c r="AO24" s="886"/>
      <c r="AP24" s="15"/>
      <c r="AQ24" s="57">
        <f t="shared" si="2"/>
        <v>1</v>
      </c>
    </row>
    <row r="25" spans="2:46" ht="12" customHeight="1" x14ac:dyDescent="0.15">
      <c r="B25" s="848"/>
      <c r="C25" s="853"/>
      <c r="D25" s="851"/>
      <c r="E25" s="851"/>
      <c r="F25" s="851"/>
      <c r="G25" s="851"/>
      <c r="H25" s="851"/>
      <c r="I25" s="851"/>
      <c r="J25" s="852"/>
      <c r="K25" s="53"/>
      <c r="L25" s="884"/>
      <c r="M25" s="886"/>
      <c r="N25" s="884"/>
      <c r="O25" s="886"/>
      <c r="P25" s="884"/>
      <c r="Q25" s="886"/>
      <c r="R25" s="338"/>
      <c r="S25" s="607"/>
      <c r="T25" s="339"/>
      <c r="U25" s="884"/>
      <c r="V25" s="886"/>
      <c r="W25" s="884"/>
      <c r="X25" s="886"/>
      <c r="Y25" s="54"/>
      <c r="Z25" s="55"/>
      <c r="AA25" s="55"/>
      <c r="AB25" s="55"/>
      <c r="AC25" s="56"/>
      <c r="AD25" s="56"/>
      <c r="AE25" s="56"/>
      <c r="AF25" s="56"/>
      <c r="AG25" s="56"/>
      <c r="AH25" s="56"/>
      <c r="AI25" s="56"/>
      <c r="AJ25" s="56"/>
      <c r="AK25" s="884"/>
      <c r="AL25" s="885"/>
      <c r="AM25" s="885"/>
      <c r="AN25" s="885"/>
      <c r="AO25" s="886"/>
      <c r="AP25" s="15"/>
      <c r="AQ25" s="57">
        <f t="shared" si="2"/>
        <v>1</v>
      </c>
    </row>
    <row r="26" spans="2:46" ht="12" customHeight="1" x14ac:dyDescent="0.15">
      <c r="B26" s="848"/>
      <c r="C26" s="853"/>
      <c r="D26" s="851"/>
      <c r="E26" s="851"/>
      <c r="F26" s="851"/>
      <c r="G26" s="851"/>
      <c r="H26" s="851"/>
      <c r="I26" s="851"/>
      <c r="J26" s="852"/>
      <c r="K26" s="53"/>
      <c r="L26" s="884"/>
      <c r="M26" s="886"/>
      <c r="N26" s="884"/>
      <c r="O26" s="886"/>
      <c r="P26" s="884"/>
      <c r="Q26" s="886"/>
      <c r="R26" s="338"/>
      <c r="S26" s="607"/>
      <c r="T26" s="339"/>
      <c r="U26" s="884"/>
      <c r="V26" s="886"/>
      <c r="W26" s="884"/>
      <c r="X26" s="886"/>
      <c r="Y26" s="54"/>
      <c r="Z26" s="55"/>
      <c r="AA26" s="55"/>
      <c r="AB26" s="55"/>
      <c r="AC26" s="56"/>
      <c r="AD26" s="56"/>
      <c r="AE26" s="56"/>
      <c r="AF26" s="56"/>
      <c r="AG26" s="56"/>
      <c r="AH26" s="56"/>
      <c r="AI26" s="56"/>
      <c r="AJ26" s="56"/>
      <c r="AK26" s="884"/>
      <c r="AL26" s="885"/>
      <c r="AM26" s="885"/>
      <c r="AN26" s="885"/>
      <c r="AO26" s="886"/>
      <c r="AP26" s="15"/>
      <c r="AQ26" s="57">
        <f t="shared" si="2"/>
        <v>1</v>
      </c>
    </row>
    <row r="27" spans="2:46" ht="12" customHeight="1" x14ac:dyDescent="0.15">
      <c r="B27" s="848"/>
      <c r="C27" s="853"/>
      <c r="D27" s="851"/>
      <c r="E27" s="851"/>
      <c r="F27" s="851"/>
      <c r="G27" s="851"/>
      <c r="H27" s="851"/>
      <c r="I27" s="851"/>
      <c r="J27" s="852"/>
      <c r="K27" s="53"/>
      <c r="L27" s="884"/>
      <c r="M27" s="886"/>
      <c r="N27" s="884"/>
      <c r="O27" s="886"/>
      <c r="P27" s="884"/>
      <c r="Q27" s="886"/>
      <c r="R27" s="338"/>
      <c r="S27" s="607"/>
      <c r="T27" s="339"/>
      <c r="U27" s="884"/>
      <c r="V27" s="886"/>
      <c r="W27" s="884"/>
      <c r="X27" s="886"/>
      <c r="Y27" s="54"/>
      <c r="Z27" s="55"/>
      <c r="AA27" s="55"/>
      <c r="AB27" s="55"/>
      <c r="AC27" s="56"/>
      <c r="AD27" s="56"/>
      <c r="AE27" s="56"/>
      <c r="AF27" s="56"/>
      <c r="AG27" s="56"/>
      <c r="AH27" s="56"/>
      <c r="AI27" s="56"/>
      <c r="AJ27" s="56"/>
      <c r="AK27" s="884"/>
      <c r="AL27" s="885"/>
      <c r="AM27" s="885"/>
      <c r="AN27" s="885"/>
      <c r="AO27" s="886"/>
      <c r="AP27" s="15"/>
      <c r="AQ27" s="57">
        <f t="shared" si="2"/>
        <v>1</v>
      </c>
    </row>
    <row r="28" spans="2:46" ht="12" customHeight="1" x14ac:dyDescent="0.15">
      <c r="B28" s="848"/>
      <c r="C28" s="853"/>
      <c r="D28" s="851"/>
      <c r="E28" s="851"/>
      <c r="F28" s="851"/>
      <c r="G28" s="851"/>
      <c r="H28" s="851"/>
      <c r="I28" s="851"/>
      <c r="J28" s="852"/>
      <c r="K28" s="53"/>
      <c r="L28" s="884"/>
      <c r="M28" s="886"/>
      <c r="N28" s="884"/>
      <c r="O28" s="886"/>
      <c r="P28" s="884"/>
      <c r="Q28" s="886"/>
      <c r="R28" s="338"/>
      <c r="S28" s="607"/>
      <c r="T28" s="339"/>
      <c r="U28" s="884"/>
      <c r="V28" s="886"/>
      <c r="W28" s="884"/>
      <c r="X28" s="886"/>
      <c r="Y28" s="54"/>
      <c r="Z28" s="55"/>
      <c r="AA28" s="55"/>
      <c r="AB28" s="55"/>
      <c r="AC28" s="56"/>
      <c r="AD28" s="56"/>
      <c r="AE28" s="56"/>
      <c r="AF28" s="56"/>
      <c r="AG28" s="56"/>
      <c r="AH28" s="56"/>
      <c r="AI28" s="56"/>
      <c r="AJ28" s="56"/>
      <c r="AK28" s="884"/>
      <c r="AL28" s="885"/>
      <c r="AM28" s="885"/>
      <c r="AN28" s="885"/>
      <c r="AO28" s="886"/>
      <c r="AP28" s="15"/>
      <c r="AQ28" s="57">
        <f t="shared" si="2"/>
        <v>1</v>
      </c>
    </row>
    <row r="29" spans="2:46" ht="12" customHeight="1" x14ac:dyDescent="0.15">
      <c r="B29" s="848"/>
      <c r="C29" s="853"/>
      <c r="D29" s="851"/>
      <c r="E29" s="851"/>
      <c r="F29" s="851"/>
      <c r="G29" s="851"/>
      <c r="H29" s="851"/>
      <c r="I29" s="851"/>
      <c r="J29" s="852"/>
      <c r="K29" s="53"/>
      <c r="L29" s="884"/>
      <c r="M29" s="886"/>
      <c r="N29" s="884"/>
      <c r="O29" s="886"/>
      <c r="P29" s="884"/>
      <c r="Q29" s="886"/>
      <c r="R29" s="338"/>
      <c r="S29" s="607"/>
      <c r="T29" s="339"/>
      <c r="U29" s="884"/>
      <c r="V29" s="886"/>
      <c r="W29" s="884"/>
      <c r="X29" s="886"/>
      <c r="Y29" s="54"/>
      <c r="Z29" s="55"/>
      <c r="AA29" s="55"/>
      <c r="AB29" s="55"/>
      <c r="AC29" s="56"/>
      <c r="AD29" s="56"/>
      <c r="AE29" s="56"/>
      <c r="AF29" s="56"/>
      <c r="AG29" s="56"/>
      <c r="AH29" s="56"/>
      <c r="AI29" s="56"/>
      <c r="AJ29" s="56"/>
      <c r="AK29" s="884"/>
      <c r="AL29" s="885"/>
      <c r="AM29" s="885"/>
      <c r="AN29" s="885"/>
      <c r="AO29" s="886"/>
      <c r="AP29" s="15"/>
      <c r="AQ29" s="57">
        <f t="shared" si="2"/>
        <v>1</v>
      </c>
    </row>
    <row r="30" spans="2:46" ht="12" customHeight="1" x14ac:dyDescent="0.15">
      <c r="B30" s="848"/>
      <c r="C30" s="853"/>
      <c r="D30" s="851"/>
      <c r="E30" s="851"/>
      <c r="F30" s="851"/>
      <c r="G30" s="851"/>
      <c r="H30" s="851"/>
      <c r="I30" s="851"/>
      <c r="J30" s="852"/>
      <c r="K30" s="53"/>
      <c r="L30" s="884"/>
      <c r="M30" s="886"/>
      <c r="N30" s="884"/>
      <c r="O30" s="886"/>
      <c r="P30" s="884"/>
      <c r="Q30" s="886"/>
      <c r="R30" s="338"/>
      <c r="S30" s="607"/>
      <c r="T30" s="339"/>
      <c r="U30" s="884"/>
      <c r="V30" s="886"/>
      <c r="W30" s="884"/>
      <c r="X30" s="886"/>
      <c r="Y30" s="54"/>
      <c r="Z30" s="55"/>
      <c r="AA30" s="55"/>
      <c r="AB30" s="55"/>
      <c r="AC30" s="56"/>
      <c r="AD30" s="56"/>
      <c r="AE30" s="56"/>
      <c r="AF30" s="56"/>
      <c r="AG30" s="56"/>
      <c r="AH30" s="56"/>
      <c r="AI30" s="56"/>
      <c r="AJ30" s="56"/>
      <c r="AK30" s="884"/>
      <c r="AL30" s="885"/>
      <c r="AM30" s="885"/>
      <c r="AN30" s="885"/>
      <c r="AO30" s="886"/>
      <c r="AP30" s="15"/>
      <c r="AQ30" s="57">
        <f t="shared" si="2"/>
        <v>1</v>
      </c>
    </row>
    <row r="31" spans="2:46" ht="12" customHeight="1" x14ac:dyDescent="0.15">
      <c r="B31" s="848"/>
      <c r="C31" s="853"/>
      <c r="D31" s="851"/>
      <c r="E31" s="851"/>
      <c r="F31" s="851"/>
      <c r="G31" s="851"/>
      <c r="H31" s="851"/>
      <c r="I31" s="851"/>
      <c r="J31" s="852"/>
      <c r="K31" s="53"/>
      <c r="L31" s="884"/>
      <c r="M31" s="886"/>
      <c r="N31" s="884"/>
      <c r="O31" s="886"/>
      <c r="P31" s="884"/>
      <c r="Q31" s="886"/>
      <c r="R31" s="338"/>
      <c r="S31" s="607"/>
      <c r="T31" s="339"/>
      <c r="U31" s="884"/>
      <c r="V31" s="886"/>
      <c r="W31" s="884"/>
      <c r="X31" s="886"/>
      <c r="Y31" s="54"/>
      <c r="Z31" s="55"/>
      <c r="AA31" s="55"/>
      <c r="AB31" s="55"/>
      <c r="AC31" s="56"/>
      <c r="AD31" s="56"/>
      <c r="AE31" s="56"/>
      <c r="AF31" s="56"/>
      <c r="AG31" s="56"/>
      <c r="AH31" s="56"/>
      <c r="AI31" s="56"/>
      <c r="AJ31" s="56"/>
      <c r="AK31" s="884"/>
      <c r="AL31" s="885"/>
      <c r="AM31" s="885"/>
      <c r="AN31" s="885"/>
      <c r="AO31" s="886"/>
      <c r="AP31" s="15"/>
      <c r="AQ31" s="57">
        <f t="shared" si="2"/>
        <v>1</v>
      </c>
    </row>
    <row r="32" spans="2:46" ht="12" customHeight="1" x14ac:dyDescent="0.15">
      <c r="B32" s="848"/>
      <c r="C32" s="853"/>
      <c r="D32" s="851"/>
      <c r="E32" s="851"/>
      <c r="F32" s="851"/>
      <c r="G32" s="851"/>
      <c r="H32" s="851"/>
      <c r="I32" s="851"/>
      <c r="J32" s="852"/>
      <c r="K32" s="53"/>
      <c r="L32" s="884"/>
      <c r="M32" s="886"/>
      <c r="N32" s="884"/>
      <c r="O32" s="886"/>
      <c r="P32" s="884"/>
      <c r="Q32" s="886"/>
      <c r="R32" s="338"/>
      <c r="S32" s="607"/>
      <c r="T32" s="339"/>
      <c r="U32" s="884"/>
      <c r="V32" s="886"/>
      <c r="W32" s="884"/>
      <c r="X32" s="886"/>
      <c r="Y32" s="54"/>
      <c r="Z32" s="55"/>
      <c r="AA32" s="55"/>
      <c r="AB32" s="55"/>
      <c r="AC32" s="56"/>
      <c r="AD32" s="56"/>
      <c r="AE32" s="56"/>
      <c r="AF32" s="56"/>
      <c r="AG32" s="56"/>
      <c r="AH32" s="56"/>
      <c r="AI32" s="56"/>
      <c r="AJ32" s="56"/>
      <c r="AK32" s="884"/>
      <c r="AL32" s="885"/>
      <c r="AM32" s="885"/>
      <c r="AN32" s="885"/>
      <c r="AO32" s="886"/>
      <c r="AP32" s="15"/>
      <c r="AQ32" s="57">
        <f t="shared" si="2"/>
        <v>1</v>
      </c>
      <c r="AS32" s="825"/>
      <c r="AT32" s="825"/>
    </row>
    <row r="33" spans="2:86" ht="12" customHeight="1" x14ac:dyDescent="0.15">
      <c r="B33" s="848"/>
      <c r="C33" s="853"/>
      <c r="D33" s="851"/>
      <c r="E33" s="851"/>
      <c r="F33" s="851"/>
      <c r="G33" s="851"/>
      <c r="H33" s="851"/>
      <c r="I33" s="851"/>
      <c r="J33" s="852"/>
      <c r="K33" s="53"/>
      <c r="L33" s="884"/>
      <c r="M33" s="886"/>
      <c r="N33" s="884"/>
      <c r="O33" s="886"/>
      <c r="P33" s="884"/>
      <c r="Q33" s="886"/>
      <c r="R33" s="338"/>
      <c r="S33" s="607"/>
      <c r="T33" s="339"/>
      <c r="U33" s="884"/>
      <c r="V33" s="886"/>
      <c r="W33" s="884"/>
      <c r="X33" s="886"/>
      <c r="Y33" s="54"/>
      <c r="Z33" s="55"/>
      <c r="AA33" s="55"/>
      <c r="AB33" s="55"/>
      <c r="AC33" s="56"/>
      <c r="AD33" s="56"/>
      <c r="AE33" s="56"/>
      <c r="AF33" s="56"/>
      <c r="AG33" s="56"/>
      <c r="AH33" s="56"/>
      <c r="AI33" s="56"/>
      <c r="AJ33" s="56"/>
      <c r="AK33" s="884"/>
      <c r="AL33" s="885"/>
      <c r="AM33" s="885"/>
      <c r="AN33" s="885"/>
      <c r="AO33" s="886"/>
      <c r="AP33" s="15"/>
      <c r="AQ33" s="57">
        <f t="shared" si="2"/>
        <v>1</v>
      </c>
      <c r="AS33" s="887"/>
      <c r="AT33" s="887"/>
    </row>
    <row r="34" spans="2:86" ht="12" customHeight="1" x14ac:dyDescent="0.15">
      <c r="B34" s="848"/>
      <c r="C34" s="853"/>
      <c r="D34" s="851"/>
      <c r="E34" s="851"/>
      <c r="F34" s="851"/>
      <c r="G34" s="851"/>
      <c r="H34" s="851"/>
      <c r="I34" s="851"/>
      <c r="J34" s="852"/>
      <c r="K34" s="53"/>
      <c r="L34" s="884"/>
      <c r="M34" s="886"/>
      <c r="N34" s="884"/>
      <c r="O34" s="886"/>
      <c r="P34" s="884"/>
      <c r="Q34" s="886"/>
      <c r="R34" s="338"/>
      <c r="S34" s="607"/>
      <c r="T34" s="339"/>
      <c r="U34" s="884"/>
      <c r="V34" s="886"/>
      <c r="W34" s="884"/>
      <c r="X34" s="886"/>
      <c r="Y34" s="54"/>
      <c r="Z34" s="55"/>
      <c r="AA34" s="55"/>
      <c r="AB34" s="55"/>
      <c r="AC34" s="56"/>
      <c r="AD34" s="56"/>
      <c r="AE34" s="56"/>
      <c r="AF34" s="56"/>
      <c r="AG34" s="56"/>
      <c r="AH34" s="56"/>
      <c r="AI34" s="56"/>
      <c r="AJ34" s="56"/>
      <c r="AK34" s="884"/>
      <c r="AL34" s="885"/>
      <c r="AM34" s="885"/>
      <c r="AN34" s="885"/>
      <c r="AO34" s="886"/>
      <c r="AP34" s="15"/>
      <c r="AQ34" s="57">
        <f t="shared" si="2"/>
        <v>1</v>
      </c>
      <c r="AS34" s="888"/>
      <c r="AT34" s="888"/>
    </row>
    <row r="35" spans="2:86" ht="12" customHeight="1" x14ac:dyDescent="0.15">
      <c r="B35" s="848"/>
      <c r="C35" s="853"/>
      <c r="D35" s="851"/>
      <c r="E35" s="851"/>
      <c r="F35" s="851"/>
      <c r="G35" s="851"/>
      <c r="H35" s="851"/>
      <c r="I35" s="851"/>
      <c r="J35" s="852"/>
      <c r="K35" s="889" t="s">
        <v>400</v>
      </c>
      <c r="L35" s="874" t="s">
        <v>401</v>
      </c>
      <c r="M35" s="874"/>
      <c r="N35" s="874"/>
      <c r="O35" s="874"/>
      <c r="P35" s="874"/>
      <c r="Q35" s="874"/>
      <c r="R35" s="874"/>
      <c r="S35" s="874"/>
      <c r="T35" s="874"/>
      <c r="U35" s="874"/>
      <c r="V35" s="874"/>
      <c r="W35" s="874"/>
      <c r="X35" s="874"/>
      <c r="Y35" s="860" t="s">
        <v>402</v>
      </c>
      <c r="Z35" s="861"/>
      <c r="AA35" s="861"/>
      <c r="AB35" s="862"/>
      <c r="AC35" s="58">
        <f t="shared" ref="AC35:AJ35" si="3">SUM(AC11:AC34)</f>
        <v>0</v>
      </c>
      <c r="AD35" s="58">
        <f t="shared" si="3"/>
        <v>0</v>
      </c>
      <c r="AE35" s="58">
        <f>SUM(AE11:AE34)</f>
        <v>0</v>
      </c>
      <c r="AF35" s="58">
        <f t="shared" si="3"/>
        <v>0.25</v>
      </c>
      <c r="AG35" s="58">
        <f t="shared" si="3"/>
        <v>0</v>
      </c>
      <c r="AH35" s="58">
        <f t="shared" si="3"/>
        <v>0</v>
      </c>
      <c r="AI35" s="58">
        <f t="shared" si="3"/>
        <v>0</v>
      </c>
      <c r="AJ35" s="59">
        <f t="shared" si="3"/>
        <v>11.35</v>
      </c>
      <c r="AK35" s="874" t="s">
        <v>403</v>
      </c>
      <c r="AL35" s="874"/>
      <c r="AM35" s="891" t="s">
        <v>418</v>
      </c>
      <c r="AN35" s="891"/>
      <c r="AO35" s="891"/>
      <c r="AP35" s="15"/>
    </row>
    <row r="36" spans="2:86" ht="12" customHeight="1" x14ac:dyDescent="0.15">
      <c r="B36" s="848"/>
      <c r="C36" s="853"/>
      <c r="D36" s="851"/>
      <c r="E36" s="851"/>
      <c r="F36" s="851"/>
      <c r="G36" s="851"/>
      <c r="H36" s="851"/>
      <c r="I36" s="851"/>
      <c r="J36" s="852"/>
      <c r="K36" s="890"/>
      <c r="L36" s="868" t="s">
        <v>404</v>
      </c>
      <c r="M36" s="875"/>
      <c r="N36" s="869"/>
      <c r="O36" s="868" t="s">
        <v>405</v>
      </c>
      <c r="P36" s="875"/>
      <c r="Q36" s="875"/>
      <c r="R36" s="875"/>
      <c r="S36" s="875"/>
      <c r="T36" s="875"/>
      <c r="U36" s="875"/>
      <c r="V36" s="875"/>
      <c r="W36" s="875"/>
      <c r="X36" s="869"/>
      <c r="Y36" s="51" t="s">
        <v>396</v>
      </c>
      <c r="Z36" s="52" t="s">
        <v>397</v>
      </c>
      <c r="AA36" s="52" t="s">
        <v>398</v>
      </c>
      <c r="AB36" s="52" t="s">
        <v>399</v>
      </c>
      <c r="AC36" s="52" t="s">
        <v>396</v>
      </c>
      <c r="AD36" s="52" t="s">
        <v>397</v>
      </c>
      <c r="AE36" s="52" t="s">
        <v>398</v>
      </c>
      <c r="AF36" s="52" t="s">
        <v>399</v>
      </c>
      <c r="AG36" s="52" t="s">
        <v>396</v>
      </c>
      <c r="AH36" s="52" t="s">
        <v>397</v>
      </c>
      <c r="AI36" s="52" t="s">
        <v>398</v>
      </c>
      <c r="AJ36" s="60" t="s">
        <v>399</v>
      </c>
      <c r="AK36" s="874"/>
      <c r="AL36" s="874"/>
      <c r="AM36" s="891"/>
      <c r="AN36" s="891"/>
      <c r="AO36" s="891"/>
      <c r="AP36" s="15"/>
    </row>
    <row r="37" spans="2:86" ht="14.25" customHeight="1" x14ac:dyDescent="0.15">
      <c r="B37" s="848"/>
      <c r="C37" s="853"/>
      <c r="D37" s="851"/>
      <c r="E37" s="851"/>
      <c r="F37" s="851"/>
      <c r="G37" s="851"/>
      <c r="H37" s="851"/>
      <c r="I37" s="851"/>
      <c r="J37" s="852"/>
      <c r="K37" s="890"/>
      <c r="L37" s="870"/>
      <c r="M37" s="879"/>
      <c r="N37" s="871"/>
      <c r="O37" s="870"/>
      <c r="P37" s="879"/>
      <c r="Q37" s="879"/>
      <c r="R37" s="879"/>
      <c r="S37" s="879"/>
      <c r="T37" s="879"/>
      <c r="U37" s="879"/>
      <c r="V37" s="879"/>
      <c r="W37" s="879"/>
      <c r="X37" s="871"/>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2</v>
      </c>
      <c r="AG37" s="892">
        <f t="shared" si="4"/>
        <v>0</v>
      </c>
      <c r="AH37" s="892">
        <f t="shared" si="4"/>
        <v>0</v>
      </c>
      <c r="AI37" s="892">
        <f t="shared" si="4"/>
        <v>0</v>
      </c>
      <c r="AJ37" s="892">
        <f>COUNTA(AJ11:AJ34)</f>
        <v>4</v>
      </c>
      <c r="AK37" s="874"/>
      <c r="AL37" s="874"/>
      <c r="AM37" s="891"/>
      <c r="AN37" s="891"/>
      <c r="AO37" s="891"/>
      <c r="AP37" s="15"/>
    </row>
    <row r="38" spans="2:86" ht="14.25" customHeight="1" x14ac:dyDescent="0.15">
      <c r="B38" s="848"/>
      <c r="C38" s="853"/>
      <c r="D38" s="851"/>
      <c r="E38" s="851"/>
      <c r="F38" s="851"/>
      <c r="G38" s="851"/>
      <c r="H38" s="851"/>
      <c r="I38" s="851"/>
      <c r="J38" s="852"/>
      <c r="K38" s="890"/>
      <c r="L38" s="872"/>
      <c r="M38" s="876"/>
      <c r="N38" s="873"/>
      <c r="O38" s="872"/>
      <c r="P38" s="876"/>
      <c r="Q38" s="876"/>
      <c r="R38" s="876"/>
      <c r="S38" s="876"/>
      <c r="T38" s="876"/>
      <c r="U38" s="876"/>
      <c r="V38" s="876"/>
      <c r="W38" s="876"/>
      <c r="X38" s="873"/>
      <c r="Y38" s="892"/>
      <c r="Z38" s="892"/>
      <c r="AA38" s="892"/>
      <c r="AB38" s="892"/>
      <c r="AC38" s="892"/>
      <c r="AD38" s="892"/>
      <c r="AE38" s="892"/>
      <c r="AF38" s="892"/>
      <c r="AG38" s="892"/>
      <c r="AH38" s="892"/>
      <c r="AI38" s="892"/>
      <c r="AJ38" s="892"/>
      <c r="AK38" s="874"/>
      <c r="AL38" s="874"/>
      <c r="AM38" s="891"/>
      <c r="AN38" s="891"/>
      <c r="AO38" s="891"/>
      <c r="AP38" s="15"/>
    </row>
    <row r="39" spans="2:86" ht="12" customHeight="1" x14ac:dyDescent="0.15">
      <c r="B39" s="848"/>
      <c r="C39" s="853"/>
      <c r="D39" s="851"/>
      <c r="E39" s="851"/>
      <c r="F39" s="851"/>
      <c r="G39" s="851"/>
      <c r="H39" s="851"/>
      <c r="I39" s="851"/>
      <c r="J39" s="851"/>
      <c r="K39" s="900" t="s">
        <v>406</v>
      </c>
      <c r="L39" s="902"/>
      <c r="M39" s="902"/>
      <c r="N39" s="902"/>
      <c r="O39" s="902"/>
      <c r="P39" s="902"/>
      <c r="Q39" s="902"/>
      <c r="R39" s="902"/>
      <c r="S39" s="902"/>
      <c r="T39" s="902"/>
      <c r="U39" s="902"/>
      <c r="V39" s="902"/>
      <c r="W39" s="902"/>
      <c r="X39" s="902"/>
      <c r="Y39" s="902"/>
      <c r="Z39" s="902"/>
      <c r="AA39" s="902"/>
      <c r="AB39" s="902"/>
      <c r="AC39" s="902"/>
      <c r="AD39" s="902"/>
      <c r="AE39" s="902"/>
      <c r="AF39" s="902"/>
      <c r="AG39" s="902"/>
      <c r="AH39" s="902"/>
      <c r="AI39" s="902"/>
      <c r="AJ39" s="902"/>
      <c r="AK39" s="903"/>
      <c r="AL39" s="903"/>
      <c r="AM39" s="903"/>
      <c r="AN39" s="903"/>
      <c r="AO39" s="904"/>
      <c r="AP39" s="15"/>
    </row>
    <row r="40" spans="2:86" ht="12" customHeight="1" x14ac:dyDescent="0.15">
      <c r="B40" s="848"/>
      <c r="C40" s="853"/>
      <c r="D40" s="851"/>
      <c r="E40" s="851"/>
      <c r="F40" s="851"/>
      <c r="G40" s="851"/>
      <c r="H40" s="851"/>
      <c r="I40" s="851"/>
      <c r="J40" s="851"/>
      <c r="K40" s="901"/>
      <c r="L40" s="903"/>
      <c r="M40" s="903"/>
      <c r="N40" s="903"/>
      <c r="O40" s="903"/>
      <c r="P40" s="903"/>
      <c r="Q40" s="903"/>
      <c r="R40" s="903"/>
      <c r="S40" s="903"/>
      <c r="T40" s="903"/>
      <c r="U40" s="903"/>
      <c r="V40" s="903"/>
      <c r="W40" s="903"/>
      <c r="X40" s="903"/>
      <c r="Y40" s="903"/>
      <c r="Z40" s="903"/>
      <c r="AA40" s="903"/>
      <c r="AB40" s="903"/>
      <c r="AC40" s="903"/>
      <c r="AD40" s="903"/>
      <c r="AE40" s="903"/>
      <c r="AF40" s="903"/>
      <c r="AG40" s="903"/>
      <c r="AH40" s="903"/>
      <c r="AI40" s="903"/>
      <c r="AJ40" s="903"/>
      <c r="AK40" s="903"/>
      <c r="AL40" s="903"/>
      <c r="AM40" s="903"/>
      <c r="AN40" s="903"/>
      <c r="AO40" s="904"/>
      <c r="AP40" s="15"/>
    </row>
    <row r="41" spans="2:86" ht="12" customHeight="1" x14ac:dyDescent="0.15">
      <c r="B41" s="848"/>
      <c r="C41" s="853"/>
      <c r="D41" s="851"/>
      <c r="E41" s="851"/>
      <c r="F41" s="851"/>
      <c r="G41" s="851"/>
      <c r="H41" s="851"/>
      <c r="I41" s="851"/>
      <c r="J41" s="851"/>
      <c r="K41" s="901"/>
      <c r="L41" s="903"/>
      <c r="M41" s="903"/>
      <c r="N41" s="903"/>
      <c r="O41" s="903"/>
      <c r="P41" s="903"/>
      <c r="Q41" s="903"/>
      <c r="R41" s="903"/>
      <c r="S41" s="903"/>
      <c r="T41" s="903"/>
      <c r="U41" s="903"/>
      <c r="V41" s="903"/>
      <c r="W41" s="903"/>
      <c r="X41" s="903"/>
      <c r="Y41" s="903"/>
      <c r="Z41" s="903"/>
      <c r="AA41" s="903"/>
      <c r="AB41" s="903"/>
      <c r="AC41" s="903"/>
      <c r="AD41" s="903"/>
      <c r="AE41" s="903"/>
      <c r="AF41" s="903"/>
      <c r="AG41" s="903"/>
      <c r="AH41" s="903"/>
      <c r="AI41" s="903"/>
      <c r="AJ41" s="903"/>
      <c r="AK41" s="903"/>
      <c r="AL41" s="903"/>
      <c r="AM41" s="903"/>
      <c r="AN41" s="903"/>
      <c r="AO41" s="904"/>
      <c r="AP41" s="15"/>
    </row>
    <row r="42" spans="2:86" ht="12" customHeight="1" x14ac:dyDescent="0.15">
      <c r="B42" s="848"/>
      <c r="C42" s="853"/>
      <c r="D42" s="851"/>
      <c r="E42" s="851"/>
      <c r="F42" s="851"/>
      <c r="G42" s="851"/>
      <c r="H42" s="851"/>
      <c r="I42" s="851"/>
      <c r="J42" s="851"/>
      <c r="K42" s="901"/>
      <c r="L42" s="905"/>
      <c r="M42" s="905"/>
      <c r="N42" s="905"/>
      <c r="O42" s="905"/>
      <c r="P42" s="905"/>
      <c r="Q42" s="905"/>
      <c r="R42" s="905"/>
      <c r="S42" s="905"/>
      <c r="T42" s="905"/>
      <c r="U42" s="905"/>
      <c r="V42" s="905"/>
      <c r="W42" s="905"/>
      <c r="X42" s="905"/>
      <c r="Y42" s="905"/>
      <c r="Z42" s="905"/>
      <c r="AA42" s="905"/>
      <c r="AB42" s="905"/>
      <c r="AC42" s="905"/>
      <c r="AD42" s="905"/>
      <c r="AE42" s="905"/>
      <c r="AF42" s="905"/>
      <c r="AG42" s="905"/>
      <c r="AH42" s="905"/>
      <c r="AI42" s="905"/>
      <c r="AJ42" s="905"/>
      <c r="AK42" s="905"/>
      <c r="AL42" s="905"/>
      <c r="AM42" s="905"/>
      <c r="AN42" s="905"/>
      <c r="AO42" s="906"/>
      <c r="AP42" s="37"/>
      <c r="CD42" s="15"/>
      <c r="CE42" s="15"/>
      <c r="CF42" s="15"/>
      <c r="CG42" s="15"/>
      <c r="CH42" s="15"/>
    </row>
    <row r="43" spans="2:86" ht="12" customHeight="1" x14ac:dyDescent="0.15">
      <c r="B43" s="848"/>
      <c r="C43" s="853"/>
      <c r="D43" s="851"/>
      <c r="E43" s="851"/>
      <c r="F43" s="851"/>
      <c r="G43" s="851"/>
      <c r="H43" s="851"/>
      <c r="I43" s="851"/>
      <c r="J43" s="852"/>
      <c r="K43" s="893" t="s">
        <v>407</v>
      </c>
      <c r="L43" s="893"/>
      <c r="M43" s="893"/>
      <c r="N43" s="893"/>
      <c r="O43" s="893"/>
      <c r="P43" s="893"/>
      <c r="Q43" s="893"/>
      <c r="R43" s="893"/>
      <c r="S43" s="893"/>
      <c r="T43" s="893"/>
      <c r="U43" s="893"/>
      <c r="V43" s="893"/>
      <c r="W43" s="893"/>
      <c r="X43" s="893"/>
      <c r="Y43" s="893"/>
      <c r="Z43" s="893"/>
      <c r="AA43" s="893"/>
      <c r="AB43" s="893"/>
      <c r="AC43" s="893"/>
      <c r="AD43" s="893"/>
      <c r="AE43" s="893"/>
      <c r="AF43" s="893"/>
      <c r="AG43" s="893"/>
      <c r="AH43" s="893"/>
      <c r="AI43" s="893"/>
      <c r="AJ43" s="893"/>
      <c r="AK43" s="893"/>
      <c r="AL43" s="893"/>
      <c r="AM43" s="893"/>
      <c r="AN43" s="893"/>
      <c r="AO43" s="893"/>
      <c r="AP43" s="37"/>
      <c r="CD43" s="15"/>
      <c r="CE43" s="15"/>
      <c r="CF43" s="15"/>
      <c r="CG43" s="15"/>
      <c r="CH43" s="15"/>
    </row>
    <row r="44" spans="2:86" ht="12" customHeight="1" x14ac:dyDescent="0.15">
      <c r="B44" s="848"/>
      <c r="C44" s="853"/>
      <c r="D44" s="851"/>
      <c r="E44" s="851"/>
      <c r="F44" s="851"/>
      <c r="G44" s="851"/>
      <c r="H44" s="851"/>
      <c r="I44" s="851"/>
      <c r="J44" s="852"/>
      <c r="K44" s="894" t="s">
        <v>408</v>
      </c>
      <c r="L44" s="895"/>
      <c r="M44" s="895"/>
      <c r="N44" s="895"/>
      <c r="O44" s="895"/>
      <c r="P44" s="895"/>
      <c r="Q44" s="895"/>
      <c r="R44" s="895"/>
      <c r="S44" s="895"/>
      <c r="T44" s="895"/>
      <c r="U44" s="895"/>
      <c r="V44" s="895"/>
      <c r="W44" s="895"/>
      <c r="X44" s="895"/>
      <c r="Y44" s="895"/>
      <c r="Z44" s="895"/>
      <c r="AA44" s="895"/>
      <c r="AB44" s="895"/>
      <c r="AC44" s="895"/>
      <c r="AD44" s="895"/>
      <c r="AE44" s="895"/>
      <c r="AF44" s="895"/>
      <c r="AG44" s="895"/>
      <c r="AH44" s="895"/>
      <c r="AI44" s="895"/>
      <c r="AJ44" s="895"/>
      <c r="AK44" s="895"/>
      <c r="AL44" s="895"/>
      <c r="AM44" s="895"/>
      <c r="AN44" s="895"/>
      <c r="AO44" s="896"/>
      <c r="AP44" s="37"/>
      <c r="CD44" s="15"/>
      <c r="CE44" s="15"/>
      <c r="CF44" s="15"/>
      <c r="CG44" s="15"/>
      <c r="CH44" s="15"/>
    </row>
    <row r="45" spans="2:86" ht="12" customHeight="1" x14ac:dyDescent="0.15">
      <c r="B45" s="464"/>
      <c r="C45" s="854"/>
      <c r="D45" s="855"/>
      <c r="E45" s="855"/>
      <c r="F45" s="855"/>
      <c r="G45" s="855"/>
      <c r="H45" s="855"/>
      <c r="I45" s="855"/>
      <c r="J45" s="856"/>
      <c r="K45" s="897" t="s">
        <v>409</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7"/>
      <c r="CD45" s="15"/>
      <c r="CE45" s="15"/>
      <c r="CF45" s="15"/>
      <c r="CG45" s="15"/>
      <c r="CH45" s="15"/>
    </row>
    <row r="46" spans="2:86" ht="12" customHeight="1" x14ac:dyDescent="0.2">
      <c r="B46" s="62" t="s">
        <v>410</v>
      </c>
      <c r="C46" s="49"/>
      <c r="D46" s="49"/>
      <c r="E46" s="49"/>
      <c r="F46" s="49"/>
      <c r="G46" s="49"/>
      <c r="H46" s="49"/>
      <c r="I46" s="49"/>
      <c r="J46" s="49"/>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37"/>
      <c r="CD46" s="15"/>
      <c r="CE46" s="15"/>
      <c r="CF46" s="15"/>
      <c r="CG46" s="15"/>
      <c r="CH46" s="15"/>
    </row>
    <row r="47" spans="2:86" s="62" customFormat="1" ht="12" customHeight="1" x14ac:dyDescent="0.15">
      <c r="B47" s="15" t="s">
        <v>411</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412</v>
      </c>
      <c r="AP48" s="37"/>
      <c r="CD48" s="15"/>
      <c r="CE48" s="15"/>
      <c r="CF48" s="15"/>
      <c r="CG48" s="15"/>
      <c r="CH48" s="15"/>
    </row>
    <row r="49" spans="2:86" ht="12" customHeight="1" x14ac:dyDescent="0.15">
      <c r="B49" s="15" t="s">
        <v>413</v>
      </c>
      <c r="AP49" s="37"/>
      <c r="CD49" s="15"/>
      <c r="CE49" s="15"/>
      <c r="CF49" s="15"/>
      <c r="CG49" s="15"/>
      <c r="CH49" s="15"/>
    </row>
    <row r="50" spans="2:86" ht="12" customHeight="1" x14ac:dyDescent="0.15">
      <c r="B50" s="15" t="s">
        <v>414</v>
      </c>
    </row>
    <row r="51" spans="2:86" ht="12" customHeight="1" x14ac:dyDescent="0.15">
      <c r="B51" s="15" t="s">
        <v>415</v>
      </c>
    </row>
    <row r="52" spans="2:86" ht="12" customHeight="1" x14ac:dyDescent="0.15">
      <c r="B52" s="15" t="s">
        <v>416</v>
      </c>
    </row>
    <row r="53" spans="2:86" x14ac:dyDescent="0.15">
      <c r="B53" s="15" t="s">
        <v>417</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34 AG11:AJ34">
    <cfRule type="expression" dxfId="44" priority="3">
      <formula>$AQ11=2</formula>
    </cfRule>
  </conditionalFormatting>
  <conditionalFormatting sqref="Y11:AF34">
    <cfRule type="expression" dxfId="43" priority="2">
      <formula>$AQ11=3</formula>
    </cfRule>
  </conditionalFormatting>
  <conditionalFormatting sqref="AC11:AJ34">
    <cfRule type="expression" dxfId="42" priority="1">
      <formula>$AQ11=1</formula>
    </cfRule>
  </conditionalFormatting>
  <dataValidations count="2">
    <dataValidation type="list" allowBlank="1" showInputMessage="1" showErrorMessage="1" sqref="N11:O34" xr:uid="{A08AF0C4-9321-42A0-A83F-53FD6BD9BBAF}">
      <formula1>INDIRECT(L11)</formula1>
    </dataValidation>
    <dataValidation type="list" allowBlank="1" showInputMessage="1" showErrorMessage="1" sqref="Y11:AB34" xr:uid="{6410DD94-7EAB-4A1F-8673-ED66BF766466}">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27B3E-02FD-4544-8919-3FF9DA9CAB03}">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29" t="s">
        <v>362</v>
      </c>
      <c r="AV1" s="830" t="s">
        <v>363</v>
      </c>
      <c r="AW1" s="830"/>
      <c r="AX1" s="830"/>
      <c r="AY1" s="824" t="s">
        <v>364</v>
      </c>
      <c r="AZ1" s="824"/>
      <c r="BA1" s="824"/>
      <c r="BB1" s="824"/>
      <c r="BC1" s="824"/>
      <c r="BD1" s="824"/>
      <c r="BE1" s="824"/>
      <c r="BF1" s="824"/>
      <c r="BG1" s="824"/>
      <c r="BH1" s="824"/>
      <c r="BI1" s="824"/>
      <c r="BJ1" s="824"/>
      <c r="BK1" s="824" t="s">
        <v>365</v>
      </c>
      <c r="BL1" s="824"/>
      <c r="BM1" s="824"/>
      <c r="BN1" s="824"/>
      <c r="BO1" s="824"/>
      <c r="BP1" s="824"/>
      <c r="BQ1" s="824"/>
      <c r="BR1" s="824"/>
      <c r="BS1" s="824"/>
      <c r="BT1" s="824"/>
      <c r="BU1" s="824"/>
      <c r="BV1" s="824"/>
      <c r="BW1" s="826"/>
      <c r="BX1" s="826"/>
      <c r="BY1" s="826"/>
      <c r="BZ1" s="826"/>
      <c r="CA1" s="826"/>
      <c r="CB1" s="826"/>
      <c r="CC1" s="826"/>
      <c r="CD1" s="826"/>
      <c r="CE1" s="826"/>
      <c r="CF1" s="826"/>
      <c r="CG1" s="826"/>
      <c r="CH1" s="826"/>
    </row>
    <row r="2" spans="2:86" ht="8.25" customHeight="1" x14ac:dyDescent="0.15">
      <c r="AU2" s="829"/>
      <c r="AV2" s="830" t="s">
        <v>366</v>
      </c>
      <c r="AW2" s="831" t="s">
        <v>367</v>
      </c>
      <c r="AX2" s="831" t="s">
        <v>368</v>
      </c>
      <c r="AY2" s="824" t="s">
        <v>369</v>
      </c>
      <c r="AZ2" s="824"/>
      <c r="BA2" s="824"/>
      <c r="BB2" s="824"/>
      <c r="BC2" s="824"/>
      <c r="BD2" s="824"/>
      <c r="BE2" s="824"/>
      <c r="BF2" s="824"/>
      <c r="BG2" s="824"/>
      <c r="BH2" s="824"/>
      <c r="BI2" s="824"/>
      <c r="BJ2" s="824"/>
      <c r="BK2" s="824" t="s">
        <v>370</v>
      </c>
      <c r="BL2" s="824"/>
      <c r="BM2" s="824"/>
      <c r="BN2" s="824"/>
      <c r="BO2" s="824" t="s">
        <v>371</v>
      </c>
      <c r="BP2" s="824"/>
      <c r="BQ2" s="824"/>
      <c r="BR2" s="824"/>
      <c r="BS2" s="824"/>
      <c r="BT2" s="824"/>
      <c r="BU2" s="824"/>
      <c r="BV2" s="824"/>
      <c r="BW2" s="825"/>
      <c r="BX2" s="825"/>
      <c r="BY2" s="825"/>
      <c r="BZ2" s="825"/>
      <c r="CA2" s="826"/>
      <c r="CB2" s="826"/>
      <c r="CC2" s="826"/>
      <c r="CD2" s="826"/>
      <c r="CE2" s="826"/>
      <c r="CF2" s="826"/>
      <c r="CG2" s="826"/>
      <c r="CH2" s="826"/>
    </row>
    <row r="3" spans="2:86" ht="24.95" customHeight="1" x14ac:dyDescent="0.15">
      <c r="B3" s="560" t="s">
        <v>372</v>
      </c>
      <c r="C3" s="827"/>
      <c r="D3" s="827"/>
      <c r="E3" s="828"/>
      <c r="F3" s="828"/>
      <c r="G3" s="828"/>
      <c r="H3" s="828"/>
      <c r="I3" s="828"/>
      <c r="J3" s="828"/>
      <c r="K3" s="827"/>
      <c r="L3" s="827"/>
      <c r="M3" s="827"/>
      <c r="N3" s="827"/>
      <c r="O3" s="827"/>
      <c r="P3" s="827"/>
      <c r="Q3" s="827"/>
      <c r="R3" s="827"/>
      <c r="S3" s="827"/>
      <c r="T3" s="827"/>
      <c r="U3" s="827"/>
      <c r="V3" s="827"/>
      <c r="W3" s="827"/>
      <c r="X3" s="827"/>
      <c r="Y3" s="827"/>
      <c r="Z3" s="827"/>
      <c r="AA3" s="827"/>
      <c r="AB3" s="827"/>
      <c r="AC3" s="827"/>
      <c r="AD3" s="827"/>
      <c r="AE3" s="827"/>
      <c r="AF3" s="827"/>
      <c r="AG3" s="827"/>
      <c r="AH3" s="827"/>
      <c r="AI3" s="827"/>
      <c r="AJ3" s="827"/>
      <c r="AK3" s="827"/>
      <c r="AL3" s="827"/>
      <c r="AM3" s="827"/>
      <c r="AN3" s="827"/>
      <c r="AO3" s="827"/>
      <c r="AU3" s="829"/>
      <c r="AV3" s="830"/>
      <c r="AW3" s="831"/>
      <c r="AX3" s="831"/>
      <c r="AY3" s="824" t="s">
        <v>373</v>
      </c>
      <c r="AZ3" s="824"/>
      <c r="BA3" s="824"/>
      <c r="BB3" s="824"/>
      <c r="BC3" s="824" t="s">
        <v>374</v>
      </c>
      <c r="BD3" s="824"/>
      <c r="BE3" s="824"/>
      <c r="BF3" s="824"/>
      <c r="BG3" s="824" t="s">
        <v>375</v>
      </c>
      <c r="BH3" s="824"/>
      <c r="BI3" s="824"/>
      <c r="BJ3" s="824"/>
      <c r="BK3" s="824" t="s">
        <v>376</v>
      </c>
      <c r="BL3" s="824"/>
      <c r="BM3" s="824"/>
      <c r="BN3" s="824"/>
      <c r="BO3" s="824" t="s">
        <v>374</v>
      </c>
      <c r="BP3" s="824"/>
      <c r="BQ3" s="824"/>
      <c r="BR3" s="824"/>
      <c r="BS3" s="824" t="s">
        <v>375</v>
      </c>
      <c r="BT3" s="824"/>
      <c r="BU3" s="824"/>
      <c r="BV3" s="824"/>
      <c r="BW3" s="826"/>
      <c r="BX3" s="826"/>
      <c r="BY3" s="826"/>
      <c r="BZ3" s="826"/>
      <c r="CA3" s="826"/>
      <c r="CB3" s="826"/>
      <c r="CC3" s="826"/>
      <c r="CD3" s="826"/>
      <c r="CE3" s="826"/>
      <c r="CF3" s="826"/>
      <c r="CG3" s="826"/>
      <c r="CH3" s="826"/>
    </row>
    <row r="4" spans="2:86" ht="18" customHeight="1" x14ac:dyDescent="0.15">
      <c r="B4" s="373" t="s">
        <v>345</v>
      </c>
      <c r="C4" s="373"/>
      <c r="D4" s="373"/>
      <c r="E4" s="843" t="s">
        <v>106</v>
      </c>
      <c r="F4" s="844"/>
      <c r="G4" s="844"/>
      <c r="H4" s="844"/>
      <c r="I4" s="844"/>
      <c r="J4" s="845"/>
      <c r="K4" s="477" t="s">
        <v>346</v>
      </c>
      <c r="L4" s="477"/>
      <c r="M4" s="477"/>
      <c r="N4" s="841" t="s">
        <v>108</v>
      </c>
      <c r="O4" s="841"/>
      <c r="P4" s="841"/>
      <c r="Q4" s="841"/>
      <c r="R4" s="841"/>
      <c r="S4" s="841"/>
      <c r="T4" s="479" t="s">
        <v>377</v>
      </c>
      <c r="U4" s="480"/>
      <c r="V4" s="480"/>
      <c r="W4" s="480"/>
      <c r="X4" s="481"/>
      <c r="Y4" s="846" t="s">
        <v>74</v>
      </c>
      <c r="Z4" s="846"/>
      <c r="AA4" s="846"/>
      <c r="AB4" s="846"/>
      <c r="AC4" s="846"/>
      <c r="AD4" s="846"/>
      <c r="AE4" s="846"/>
      <c r="AF4" s="846"/>
      <c r="AG4" s="479" t="s">
        <v>10</v>
      </c>
      <c r="AH4" s="480"/>
      <c r="AI4" s="480"/>
      <c r="AJ4" s="481"/>
      <c r="AK4" s="832">
        <v>45638</v>
      </c>
      <c r="AL4" s="833"/>
      <c r="AM4" s="833"/>
      <c r="AN4" s="833"/>
      <c r="AO4" s="834"/>
      <c r="AU4" s="829"/>
      <c r="AV4" s="830"/>
      <c r="AW4" s="831"/>
      <c r="AX4" s="831"/>
      <c r="AY4" s="38" t="s">
        <v>378</v>
      </c>
      <c r="AZ4" s="38" t="s">
        <v>379</v>
      </c>
      <c r="BA4" s="38" t="s">
        <v>380</v>
      </c>
      <c r="BB4" s="38" t="s">
        <v>381</v>
      </c>
      <c r="BC4" s="38" t="s">
        <v>378</v>
      </c>
      <c r="BD4" s="38" t="s">
        <v>379</v>
      </c>
      <c r="BE4" s="38" t="s">
        <v>380</v>
      </c>
      <c r="BF4" s="38" t="s">
        <v>381</v>
      </c>
      <c r="BG4" s="38" t="s">
        <v>378</v>
      </c>
      <c r="BH4" s="38" t="s">
        <v>379</v>
      </c>
      <c r="BI4" s="38" t="s">
        <v>380</v>
      </c>
      <c r="BJ4" s="38" t="s">
        <v>381</v>
      </c>
      <c r="BK4" s="38" t="s">
        <v>378</v>
      </c>
      <c r="BL4" s="38" t="s">
        <v>379</v>
      </c>
      <c r="BM4" s="38" t="s">
        <v>380</v>
      </c>
      <c r="BN4" s="38" t="s">
        <v>381</v>
      </c>
      <c r="BO4" s="38" t="s">
        <v>378</v>
      </c>
      <c r="BP4" s="38" t="s">
        <v>379</v>
      </c>
      <c r="BQ4" s="38" t="s">
        <v>380</v>
      </c>
      <c r="BR4" s="38" t="s">
        <v>381</v>
      </c>
      <c r="BS4" s="38" t="s">
        <v>378</v>
      </c>
      <c r="BT4" s="38" t="s">
        <v>379</v>
      </c>
      <c r="BU4" s="38" t="s">
        <v>380</v>
      </c>
      <c r="BV4" s="38" t="s">
        <v>381</v>
      </c>
      <c r="BW4" s="39"/>
      <c r="BX4" s="39"/>
      <c r="BY4" s="39"/>
      <c r="BZ4" s="39"/>
      <c r="CA4" s="39"/>
      <c r="CB4" s="39"/>
      <c r="CC4" s="39"/>
      <c r="CD4" s="39"/>
      <c r="CE4" s="39"/>
      <c r="CF4" s="39"/>
      <c r="CG4" s="39"/>
      <c r="CH4" s="39"/>
    </row>
    <row r="5" spans="2:86" ht="18" customHeight="1" x14ac:dyDescent="0.15">
      <c r="B5" s="390" t="s">
        <v>348</v>
      </c>
      <c r="C5" s="390"/>
      <c r="D5" s="390"/>
      <c r="E5" s="838" t="s">
        <v>107</v>
      </c>
      <c r="F5" s="839"/>
      <c r="G5" s="839"/>
      <c r="H5" s="839"/>
      <c r="I5" s="839"/>
      <c r="J5" s="840"/>
      <c r="K5" s="509" t="s">
        <v>349</v>
      </c>
      <c r="L5" s="509"/>
      <c r="M5" s="509"/>
      <c r="N5" s="841" t="s">
        <v>109</v>
      </c>
      <c r="O5" s="841"/>
      <c r="P5" s="841"/>
      <c r="Q5" s="841"/>
      <c r="R5" s="841"/>
      <c r="S5" s="841"/>
      <c r="T5" s="482"/>
      <c r="U5" s="483"/>
      <c r="V5" s="483"/>
      <c r="W5" s="483"/>
      <c r="X5" s="484"/>
      <c r="Y5" s="842" t="s">
        <v>75</v>
      </c>
      <c r="Z5" s="842"/>
      <c r="AA5" s="842"/>
      <c r="AB5" s="842"/>
      <c r="AC5" s="842"/>
      <c r="AD5" s="842"/>
      <c r="AE5" s="842"/>
      <c r="AF5" s="842"/>
      <c r="AG5" s="612"/>
      <c r="AH5" s="623"/>
      <c r="AI5" s="623"/>
      <c r="AJ5" s="613"/>
      <c r="AK5" s="835"/>
      <c r="AL5" s="836"/>
      <c r="AM5" s="836"/>
      <c r="AN5" s="836"/>
      <c r="AO5" s="837"/>
      <c r="AU5" s="829"/>
      <c r="AV5" s="42" t="str">
        <f>N7</f>
        <v>S008</v>
      </c>
      <c r="AW5" s="43">
        <f>R7</f>
        <v>5.5</v>
      </c>
      <c r="AX5" s="44" t="str">
        <f>AM35</f>
        <v>Ⅱ</v>
      </c>
      <c r="AY5" s="44">
        <f>Y37</f>
        <v>0</v>
      </c>
      <c r="AZ5" s="44">
        <f t="shared" ref="AZ5:BJ5" si="0">Z37</f>
        <v>0</v>
      </c>
      <c r="BA5" s="44">
        <f t="shared" si="0"/>
        <v>0</v>
      </c>
      <c r="BB5" s="44">
        <f>AB37</f>
        <v>0</v>
      </c>
      <c r="BC5" s="44">
        <f t="shared" si="0"/>
        <v>0</v>
      </c>
      <c r="BD5" s="44">
        <f>AD37</f>
        <v>0</v>
      </c>
      <c r="BE5" s="44">
        <f>AE37</f>
        <v>0</v>
      </c>
      <c r="BF5" s="44">
        <f t="shared" si="0"/>
        <v>2</v>
      </c>
      <c r="BG5" s="44">
        <f t="shared" si="0"/>
        <v>0</v>
      </c>
      <c r="BH5" s="44">
        <f t="shared" si="0"/>
        <v>0</v>
      </c>
      <c r="BI5" s="44">
        <f>AI37</f>
        <v>0</v>
      </c>
      <c r="BJ5" s="44">
        <f t="shared" si="0"/>
        <v>5</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0.2</v>
      </c>
      <c r="BS5" s="44">
        <f>AG35</f>
        <v>0</v>
      </c>
      <c r="BT5" s="44">
        <f>AH35</f>
        <v>0</v>
      </c>
      <c r="BU5" s="44">
        <f>AI35</f>
        <v>0</v>
      </c>
      <c r="BV5" s="44">
        <f>AJ35</f>
        <v>9.15</v>
      </c>
      <c r="BW5" s="46"/>
      <c r="BX5" s="47"/>
      <c r="BY5" s="47"/>
      <c r="BZ5" s="47"/>
      <c r="CA5" s="48"/>
      <c r="CB5" s="48"/>
      <c r="CC5" s="48"/>
      <c r="CD5" s="48"/>
      <c r="CE5" s="48"/>
      <c r="CF5" s="48"/>
      <c r="CG5" s="48"/>
      <c r="CH5" s="48"/>
    </row>
    <row r="6" spans="2:86" ht="12" customHeight="1" x14ac:dyDescent="0.15">
      <c r="B6" s="847" t="s">
        <v>382</v>
      </c>
      <c r="C6" s="849"/>
      <c r="D6" s="850"/>
      <c r="E6" s="851"/>
      <c r="F6" s="851"/>
      <c r="G6" s="851"/>
      <c r="H6" s="851"/>
      <c r="I6" s="851"/>
      <c r="J6" s="852"/>
      <c r="K6" s="857" t="s">
        <v>383</v>
      </c>
      <c r="L6" s="858"/>
      <c r="M6" s="858"/>
      <c r="N6" s="858"/>
      <c r="O6" s="858"/>
      <c r="P6" s="858"/>
      <c r="Q6" s="858"/>
      <c r="R6" s="858"/>
      <c r="S6" s="858"/>
      <c r="T6" s="858"/>
      <c r="U6" s="858"/>
      <c r="V6" s="858"/>
      <c r="W6" s="858"/>
      <c r="X6" s="858"/>
      <c r="Y6" s="858"/>
      <c r="Z6" s="858"/>
      <c r="AA6" s="858"/>
      <c r="AB6" s="858"/>
      <c r="AC6" s="858"/>
      <c r="AD6" s="858"/>
      <c r="AE6" s="858"/>
      <c r="AF6" s="858"/>
      <c r="AG6" s="858"/>
      <c r="AH6" s="858"/>
      <c r="AI6" s="858"/>
      <c r="AJ6" s="858"/>
      <c r="AK6" s="858"/>
      <c r="AL6" s="858"/>
      <c r="AM6" s="858"/>
      <c r="AN6" s="858"/>
      <c r="AO6" s="859"/>
      <c r="AP6" s="15"/>
    </row>
    <row r="7" spans="2:86" ht="12" customHeight="1" x14ac:dyDescent="0.15">
      <c r="B7" s="848"/>
      <c r="C7" s="853"/>
      <c r="D7" s="851"/>
      <c r="E7" s="851"/>
      <c r="F7" s="851"/>
      <c r="G7" s="851"/>
      <c r="H7" s="851"/>
      <c r="I7" s="851"/>
      <c r="J7" s="852"/>
      <c r="K7" s="860" t="s">
        <v>384</v>
      </c>
      <c r="L7" s="861"/>
      <c r="M7" s="862"/>
      <c r="N7" s="863" t="s">
        <v>68</v>
      </c>
      <c r="O7" s="864"/>
      <c r="P7" s="860" t="s">
        <v>385</v>
      </c>
      <c r="Q7" s="862"/>
      <c r="R7" s="865">
        <v>5.5</v>
      </c>
      <c r="S7" s="866"/>
      <c r="T7" s="867"/>
      <c r="U7" s="868" t="s">
        <v>386</v>
      </c>
      <c r="V7" s="869"/>
      <c r="W7" s="868" t="s">
        <v>387</v>
      </c>
      <c r="X7" s="869"/>
      <c r="Y7" s="862" t="s">
        <v>388</v>
      </c>
      <c r="Z7" s="874"/>
      <c r="AA7" s="874"/>
      <c r="AB7" s="874"/>
      <c r="AC7" s="868" t="s">
        <v>389</v>
      </c>
      <c r="AD7" s="875"/>
      <c r="AE7" s="875"/>
      <c r="AF7" s="875"/>
      <c r="AG7" s="875"/>
      <c r="AH7" s="875"/>
      <c r="AI7" s="875"/>
      <c r="AJ7" s="869"/>
      <c r="AK7" s="868" t="s">
        <v>390</v>
      </c>
      <c r="AL7" s="875"/>
      <c r="AM7" s="875"/>
      <c r="AN7" s="877"/>
      <c r="AO7" s="878"/>
      <c r="AP7" s="15"/>
      <c r="AW7" s="50"/>
    </row>
    <row r="8" spans="2:86" ht="12" customHeight="1" x14ac:dyDescent="0.15">
      <c r="B8" s="848"/>
      <c r="C8" s="853"/>
      <c r="D8" s="851"/>
      <c r="E8" s="851"/>
      <c r="F8" s="851"/>
      <c r="G8" s="851"/>
      <c r="H8" s="851"/>
      <c r="I8" s="851"/>
      <c r="J8" s="852"/>
      <c r="K8" s="874" t="s">
        <v>18</v>
      </c>
      <c r="L8" s="874" t="s">
        <v>9</v>
      </c>
      <c r="M8" s="874"/>
      <c r="N8" s="874" t="s">
        <v>8</v>
      </c>
      <c r="O8" s="874"/>
      <c r="P8" s="874" t="s">
        <v>391</v>
      </c>
      <c r="Q8" s="874"/>
      <c r="R8" s="874" t="s">
        <v>392</v>
      </c>
      <c r="S8" s="874"/>
      <c r="T8" s="874"/>
      <c r="U8" s="870"/>
      <c r="V8" s="871"/>
      <c r="W8" s="870"/>
      <c r="X8" s="871"/>
      <c r="Y8" s="862"/>
      <c r="Z8" s="874"/>
      <c r="AA8" s="874"/>
      <c r="AB8" s="874"/>
      <c r="AC8" s="872"/>
      <c r="AD8" s="876"/>
      <c r="AE8" s="876"/>
      <c r="AF8" s="876"/>
      <c r="AG8" s="876"/>
      <c r="AH8" s="876"/>
      <c r="AI8" s="876"/>
      <c r="AJ8" s="873"/>
      <c r="AK8" s="870"/>
      <c r="AL8" s="879"/>
      <c r="AM8" s="879"/>
      <c r="AN8" s="880"/>
      <c r="AO8" s="881"/>
      <c r="AP8" s="15"/>
    </row>
    <row r="9" spans="2:86" ht="12" customHeight="1" x14ac:dyDescent="0.15">
      <c r="B9" s="848"/>
      <c r="C9" s="853"/>
      <c r="D9" s="851"/>
      <c r="E9" s="851"/>
      <c r="F9" s="851"/>
      <c r="G9" s="851"/>
      <c r="H9" s="851"/>
      <c r="I9" s="851"/>
      <c r="J9" s="852"/>
      <c r="K9" s="874"/>
      <c r="L9" s="874"/>
      <c r="M9" s="874"/>
      <c r="N9" s="874"/>
      <c r="O9" s="874"/>
      <c r="P9" s="874"/>
      <c r="Q9" s="874"/>
      <c r="R9" s="874"/>
      <c r="S9" s="874"/>
      <c r="T9" s="874"/>
      <c r="U9" s="870"/>
      <c r="V9" s="871"/>
      <c r="W9" s="870"/>
      <c r="X9" s="871"/>
      <c r="Y9" s="862" t="s">
        <v>393</v>
      </c>
      <c r="Z9" s="874"/>
      <c r="AA9" s="874"/>
      <c r="AB9" s="874"/>
      <c r="AC9" s="874" t="s">
        <v>394</v>
      </c>
      <c r="AD9" s="874"/>
      <c r="AE9" s="874"/>
      <c r="AF9" s="874"/>
      <c r="AG9" s="874" t="s">
        <v>395</v>
      </c>
      <c r="AH9" s="874"/>
      <c r="AI9" s="874"/>
      <c r="AJ9" s="874"/>
      <c r="AK9" s="870"/>
      <c r="AL9" s="879"/>
      <c r="AM9" s="879"/>
      <c r="AN9" s="880"/>
      <c r="AO9" s="881"/>
      <c r="AP9" s="15"/>
    </row>
    <row r="10" spans="2:86" ht="12" customHeight="1" x14ac:dyDescent="0.15">
      <c r="B10" s="848"/>
      <c r="C10" s="853"/>
      <c r="D10" s="851"/>
      <c r="E10" s="851"/>
      <c r="F10" s="851"/>
      <c r="G10" s="851"/>
      <c r="H10" s="851"/>
      <c r="I10" s="851"/>
      <c r="J10" s="852"/>
      <c r="K10" s="874"/>
      <c r="L10" s="874"/>
      <c r="M10" s="874"/>
      <c r="N10" s="874"/>
      <c r="O10" s="874"/>
      <c r="P10" s="874"/>
      <c r="Q10" s="874"/>
      <c r="R10" s="874"/>
      <c r="S10" s="874"/>
      <c r="T10" s="874"/>
      <c r="U10" s="872"/>
      <c r="V10" s="873"/>
      <c r="W10" s="872"/>
      <c r="X10" s="873"/>
      <c r="Y10" s="51" t="s">
        <v>396</v>
      </c>
      <c r="Z10" s="52" t="s">
        <v>397</v>
      </c>
      <c r="AA10" s="52" t="s">
        <v>398</v>
      </c>
      <c r="AB10" s="52" t="s">
        <v>399</v>
      </c>
      <c r="AC10" s="52" t="s">
        <v>396</v>
      </c>
      <c r="AD10" s="52" t="s">
        <v>397</v>
      </c>
      <c r="AE10" s="52" t="s">
        <v>398</v>
      </c>
      <c r="AF10" s="52" t="s">
        <v>399</v>
      </c>
      <c r="AG10" s="52" t="s">
        <v>396</v>
      </c>
      <c r="AH10" s="52" t="s">
        <v>397</v>
      </c>
      <c r="AI10" s="52" t="s">
        <v>398</v>
      </c>
      <c r="AJ10" s="52" t="s">
        <v>399</v>
      </c>
      <c r="AK10" s="872"/>
      <c r="AL10" s="876"/>
      <c r="AM10" s="876"/>
      <c r="AN10" s="882"/>
      <c r="AO10" s="883"/>
      <c r="AP10" s="15"/>
    </row>
    <row r="11" spans="2:86" ht="12" customHeight="1" x14ac:dyDescent="0.15">
      <c r="B11" s="848"/>
      <c r="C11" s="853"/>
      <c r="D11" s="851"/>
      <c r="E11" s="851"/>
      <c r="F11" s="851"/>
      <c r="G11" s="851"/>
      <c r="H11" s="851"/>
      <c r="I11" s="851"/>
      <c r="J11" s="852"/>
      <c r="K11" s="53">
        <v>1</v>
      </c>
      <c r="L11" s="884" t="s">
        <v>57</v>
      </c>
      <c r="M11" s="886"/>
      <c r="N11" s="884" t="s">
        <v>126</v>
      </c>
      <c r="O11" s="886"/>
      <c r="P11" s="884" t="s">
        <v>49</v>
      </c>
      <c r="Q11" s="886"/>
      <c r="R11" s="593" t="s">
        <v>49</v>
      </c>
      <c r="S11" s="593"/>
      <c r="T11" s="593"/>
      <c r="U11" s="884" t="s">
        <v>56</v>
      </c>
      <c r="V11" s="886"/>
      <c r="W11" s="884"/>
      <c r="X11" s="886"/>
      <c r="Y11" s="54"/>
      <c r="Z11" s="55"/>
      <c r="AA11" s="55"/>
      <c r="AB11" s="55"/>
      <c r="AC11" s="56"/>
      <c r="AD11" s="56"/>
      <c r="AE11" s="56"/>
      <c r="AF11" s="56"/>
      <c r="AG11" s="56"/>
      <c r="AH11" s="56"/>
      <c r="AI11" s="56"/>
      <c r="AJ11" s="56">
        <v>0.81</v>
      </c>
      <c r="AK11" s="884"/>
      <c r="AL11" s="885"/>
      <c r="AM11" s="885"/>
      <c r="AN11" s="885"/>
      <c r="AO11" s="886"/>
      <c r="AP11" s="15"/>
      <c r="AQ11" s="57">
        <f>IF(P11="材質劣化",2,IF(P11="漏水",3,1))</f>
        <v>3</v>
      </c>
    </row>
    <row r="12" spans="2:86" ht="12" customHeight="1" x14ac:dyDescent="0.15">
      <c r="B12" s="848"/>
      <c r="C12" s="853"/>
      <c r="D12" s="851"/>
      <c r="E12" s="851"/>
      <c r="F12" s="851"/>
      <c r="G12" s="851"/>
      <c r="H12" s="851"/>
      <c r="I12" s="851"/>
      <c r="J12" s="852"/>
      <c r="K12" s="53">
        <v>2</v>
      </c>
      <c r="L12" s="884" t="s">
        <v>57</v>
      </c>
      <c r="M12" s="886"/>
      <c r="N12" s="884" t="s">
        <v>126</v>
      </c>
      <c r="O12" s="886"/>
      <c r="P12" s="884" t="s">
        <v>49</v>
      </c>
      <c r="Q12" s="886"/>
      <c r="R12" s="593" t="s">
        <v>49</v>
      </c>
      <c r="S12" s="593"/>
      <c r="T12" s="593"/>
      <c r="U12" s="884" t="s">
        <v>56</v>
      </c>
      <c r="V12" s="886"/>
      <c r="W12" s="884"/>
      <c r="X12" s="886"/>
      <c r="Y12" s="54"/>
      <c r="Z12" s="55"/>
      <c r="AA12" s="55"/>
      <c r="AB12" s="55"/>
      <c r="AC12" s="56"/>
      <c r="AD12" s="56"/>
      <c r="AE12" s="56"/>
      <c r="AF12" s="56"/>
      <c r="AG12" s="56"/>
      <c r="AH12" s="56"/>
      <c r="AI12" s="56"/>
      <c r="AJ12" s="56">
        <v>0.06</v>
      </c>
      <c r="AK12" s="884"/>
      <c r="AL12" s="885"/>
      <c r="AM12" s="885"/>
      <c r="AN12" s="885"/>
      <c r="AO12" s="886"/>
      <c r="AP12" s="15"/>
      <c r="AQ12" s="57">
        <f>IF(P12="材質劣化",2,IF(P12="漏水",3,1))</f>
        <v>3</v>
      </c>
    </row>
    <row r="13" spans="2:86" ht="12" customHeight="1" x14ac:dyDescent="0.15">
      <c r="B13" s="848"/>
      <c r="C13" s="853"/>
      <c r="D13" s="851"/>
      <c r="E13" s="851"/>
      <c r="F13" s="851"/>
      <c r="G13" s="851"/>
      <c r="H13" s="851"/>
      <c r="I13" s="851"/>
      <c r="J13" s="852"/>
      <c r="K13" s="53">
        <v>3</v>
      </c>
      <c r="L13" s="884" t="s">
        <v>57</v>
      </c>
      <c r="M13" s="886"/>
      <c r="N13" s="884" t="s">
        <v>62</v>
      </c>
      <c r="O13" s="886"/>
      <c r="P13" s="884" t="s">
        <v>49</v>
      </c>
      <c r="Q13" s="886"/>
      <c r="R13" s="338" t="s">
        <v>49</v>
      </c>
      <c r="S13" s="607"/>
      <c r="T13" s="339"/>
      <c r="U13" s="884" t="s">
        <v>56</v>
      </c>
      <c r="V13" s="886"/>
      <c r="W13" s="884"/>
      <c r="X13" s="886"/>
      <c r="Y13" s="54"/>
      <c r="Z13" s="55"/>
      <c r="AA13" s="55"/>
      <c r="AB13" s="55"/>
      <c r="AC13" s="56"/>
      <c r="AD13" s="56"/>
      <c r="AE13" s="56"/>
      <c r="AF13" s="56"/>
      <c r="AG13" s="56"/>
      <c r="AH13" s="56"/>
      <c r="AI13" s="56"/>
      <c r="AJ13" s="56">
        <v>3.5</v>
      </c>
      <c r="AK13" s="884"/>
      <c r="AL13" s="885"/>
      <c r="AM13" s="885"/>
      <c r="AN13" s="885"/>
      <c r="AO13" s="886"/>
      <c r="AP13" s="15"/>
      <c r="AQ13" s="57">
        <f t="shared" ref="AQ13:AQ34" si="2">IF(P13="材質劣化",2,IF(P13="漏水",3,1))</f>
        <v>3</v>
      </c>
    </row>
    <row r="14" spans="2:86" ht="12" customHeight="1" x14ac:dyDescent="0.15">
      <c r="B14" s="848"/>
      <c r="C14" s="853"/>
      <c r="D14" s="851"/>
      <c r="E14" s="851"/>
      <c r="F14" s="851"/>
      <c r="G14" s="851"/>
      <c r="H14" s="851"/>
      <c r="I14" s="851"/>
      <c r="J14" s="852"/>
      <c r="K14" s="53">
        <v>4</v>
      </c>
      <c r="L14" s="884" t="s">
        <v>57</v>
      </c>
      <c r="M14" s="886"/>
      <c r="N14" s="884" t="s">
        <v>59</v>
      </c>
      <c r="O14" s="886"/>
      <c r="P14" s="884" t="s">
        <v>54</v>
      </c>
      <c r="Q14" s="886"/>
      <c r="R14" s="338" t="s">
        <v>51</v>
      </c>
      <c r="S14" s="607"/>
      <c r="T14" s="339"/>
      <c r="U14" s="884" t="s">
        <v>61</v>
      </c>
      <c r="V14" s="886"/>
      <c r="W14" s="884"/>
      <c r="X14" s="886"/>
      <c r="Y14" s="54"/>
      <c r="Z14" s="55"/>
      <c r="AA14" s="55"/>
      <c r="AB14" s="55"/>
      <c r="AC14" s="56"/>
      <c r="AD14" s="56"/>
      <c r="AE14" s="56"/>
      <c r="AF14" s="56"/>
      <c r="AG14" s="56"/>
      <c r="AH14" s="56"/>
      <c r="AI14" s="56"/>
      <c r="AJ14" s="56"/>
      <c r="AK14" s="884" t="s">
        <v>112</v>
      </c>
      <c r="AL14" s="885"/>
      <c r="AM14" s="885"/>
      <c r="AN14" s="885"/>
      <c r="AO14" s="886"/>
      <c r="AP14" s="15"/>
      <c r="AQ14" s="57">
        <f t="shared" si="2"/>
        <v>2</v>
      </c>
    </row>
    <row r="15" spans="2:86" ht="12" customHeight="1" x14ac:dyDescent="0.15">
      <c r="B15" s="848"/>
      <c r="C15" s="853"/>
      <c r="D15" s="851"/>
      <c r="E15" s="851"/>
      <c r="F15" s="851"/>
      <c r="G15" s="851"/>
      <c r="H15" s="851"/>
      <c r="I15" s="851"/>
      <c r="J15" s="852"/>
      <c r="K15" s="53">
        <v>5</v>
      </c>
      <c r="L15" s="884" t="s">
        <v>57</v>
      </c>
      <c r="M15" s="886"/>
      <c r="N15" s="884" t="s">
        <v>59</v>
      </c>
      <c r="O15" s="886"/>
      <c r="P15" s="884" t="s">
        <v>54</v>
      </c>
      <c r="Q15" s="886"/>
      <c r="R15" s="338" t="s">
        <v>51</v>
      </c>
      <c r="S15" s="607"/>
      <c r="T15" s="339"/>
      <c r="U15" s="884" t="s">
        <v>56</v>
      </c>
      <c r="V15" s="886"/>
      <c r="W15" s="884"/>
      <c r="X15" s="886"/>
      <c r="Y15" s="54"/>
      <c r="Z15" s="55"/>
      <c r="AA15" s="55"/>
      <c r="AB15" s="55"/>
      <c r="AC15" s="56"/>
      <c r="AD15" s="56"/>
      <c r="AE15" s="56"/>
      <c r="AF15" s="56">
        <v>0.03</v>
      </c>
      <c r="AG15" s="56"/>
      <c r="AH15" s="56"/>
      <c r="AI15" s="56"/>
      <c r="AJ15" s="56"/>
      <c r="AK15" s="884"/>
      <c r="AL15" s="885"/>
      <c r="AM15" s="885"/>
      <c r="AN15" s="885"/>
      <c r="AO15" s="886"/>
      <c r="AP15" s="15"/>
      <c r="AQ15" s="57">
        <f t="shared" si="2"/>
        <v>2</v>
      </c>
    </row>
    <row r="16" spans="2:86" ht="12" customHeight="1" x14ac:dyDescent="0.15">
      <c r="B16" s="848"/>
      <c r="C16" s="853"/>
      <c r="D16" s="851"/>
      <c r="E16" s="851"/>
      <c r="F16" s="851"/>
      <c r="G16" s="851"/>
      <c r="H16" s="851"/>
      <c r="I16" s="851"/>
      <c r="J16" s="852"/>
      <c r="K16" s="53">
        <v>6</v>
      </c>
      <c r="L16" s="884" t="s">
        <v>57</v>
      </c>
      <c r="M16" s="886"/>
      <c r="N16" s="884" t="s">
        <v>93</v>
      </c>
      <c r="O16" s="886"/>
      <c r="P16" s="884" t="s">
        <v>49</v>
      </c>
      <c r="Q16" s="886"/>
      <c r="R16" s="338" t="s">
        <v>49</v>
      </c>
      <c r="S16" s="607"/>
      <c r="T16" s="339"/>
      <c r="U16" s="884" t="s">
        <v>56</v>
      </c>
      <c r="V16" s="886"/>
      <c r="W16" s="884"/>
      <c r="X16" s="886"/>
      <c r="Y16" s="54"/>
      <c r="Z16" s="55"/>
      <c r="AA16" s="55"/>
      <c r="AB16" s="55"/>
      <c r="AC16" s="56"/>
      <c r="AD16" s="56"/>
      <c r="AE16" s="56"/>
      <c r="AF16" s="56"/>
      <c r="AG16" s="56"/>
      <c r="AH16" s="56"/>
      <c r="AI16" s="56"/>
      <c r="AJ16" s="56">
        <v>3.5</v>
      </c>
      <c r="AK16" s="884"/>
      <c r="AL16" s="885"/>
      <c r="AM16" s="885"/>
      <c r="AN16" s="885"/>
      <c r="AO16" s="886"/>
      <c r="AP16" s="15"/>
      <c r="AQ16" s="57">
        <f t="shared" si="2"/>
        <v>3</v>
      </c>
    </row>
    <row r="17" spans="2:46" ht="12" customHeight="1" x14ac:dyDescent="0.15">
      <c r="B17" s="848"/>
      <c r="C17" s="853"/>
      <c r="D17" s="851"/>
      <c r="E17" s="851"/>
      <c r="F17" s="851"/>
      <c r="G17" s="851"/>
      <c r="H17" s="851"/>
      <c r="I17" s="851"/>
      <c r="J17" s="852"/>
      <c r="K17" s="53">
        <v>7</v>
      </c>
      <c r="L17" s="884" t="s">
        <v>57</v>
      </c>
      <c r="M17" s="886"/>
      <c r="N17" s="884" t="s">
        <v>123</v>
      </c>
      <c r="O17" s="886"/>
      <c r="P17" s="884" t="s">
        <v>54</v>
      </c>
      <c r="Q17" s="886"/>
      <c r="R17" s="338" t="s">
        <v>47</v>
      </c>
      <c r="S17" s="607"/>
      <c r="T17" s="339"/>
      <c r="U17" s="884" t="s">
        <v>110</v>
      </c>
      <c r="V17" s="886"/>
      <c r="W17" s="884"/>
      <c r="X17" s="886"/>
      <c r="Y17" s="54"/>
      <c r="Z17" s="55"/>
      <c r="AA17" s="55"/>
      <c r="AB17" s="55"/>
      <c r="AC17" s="56"/>
      <c r="AD17" s="56"/>
      <c r="AE17" s="56"/>
      <c r="AF17" s="56">
        <v>0.17</v>
      </c>
      <c r="AG17" s="56"/>
      <c r="AH17" s="56"/>
      <c r="AI17" s="56"/>
      <c r="AJ17" s="56"/>
      <c r="AK17" s="884"/>
      <c r="AL17" s="885"/>
      <c r="AM17" s="885"/>
      <c r="AN17" s="885"/>
      <c r="AO17" s="886"/>
      <c r="AP17" s="15"/>
      <c r="AQ17" s="57">
        <f t="shared" si="2"/>
        <v>2</v>
      </c>
    </row>
    <row r="18" spans="2:46" ht="12" customHeight="1" x14ac:dyDescent="0.15">
      <c r="B18" s="848"/>
      <c r="C18" s="853"/>
      <c r="D18" s="851"/>
      <c r="E18" s="851"/>
      <c r="F18" s="851"/>
      <c r="G18" s="851"/>
      <c r="H18" s="851"/>
      <c r="I18" s="851"/>
      <c r="J18" s="852"/>
      <c r="K18" s="53">
        <v>8</v>
      </c>
      <c r="L18" s="884" t="s">
        <v>57</v>
      </c>
      <c r="M18" s="886"/>
      <c r="N18" s="884" t="s">
        <v>154</v>
      </c>
      <c r="O18" s="886"/>
      <c r="P18" s="884" t="s">
        <v>49</v>
      </c>
      <c r="Q18" s="886"/>
      <c r="R18" s="338" t="s">
        <v>49</v>
      </c>
      <c r="S18" s="607"/>
      <c r="T18" s="339"/>
      <c r="U18" s="884" t="s">
        <v>110</v>
      </c>
      <c r="V18" s="886"/>
      <c r="W18" s="884"/>
      <c r="X18" s="886"/>
      <c r="Y18" s="54"/>
      <c r="Z18" s="55"/>
      <c r="AA18" s="55"/>
      <c r="AB18" s="55"/>
      <c r="AC18" s="56"/>
      <c r="AD18" s="56"/>
      <c r="AE18" s="56"/>
      <c r="AF18" s="56"/>
      <c r="AG18" s="56"/>
      <c r="AH18" s="56"/>
      <c r="AI18" s="56"/>
      <c r="AJ18" s="56">
        <v>1.28</v>
      </c>
      <c r="AK18" s="884"/>
      <c r="AL18" s="885"/>
      <c r="AM18" s="885"/>
      <c r="AN18" s="885"/>
      <c r="AO18" s="886"/>
      <c r="AP18" s="15"/>
      <c r="AQ18" s="57">
        <f t="shared" si="2"/>
        <v>3</v>
      </c>
    </row>
    <row r="19" spans="2:46" ht="12" customHeight="1" x14ac:dyDescent="0.15">
      <c r="B19" s="848"/>
      <c r="C19" s="853"/>
      <c r="D19" s="851"/>
      <c r="E19" s="851"/>
      <c r="F19" s="851"/>
      <c r="G19" s="851"/>
      <c r="H19" s="851"/>
      <c r="I19" s="851"/>
      <c r="J19" s="852"/>
      <c r="K19" s="53"/>
      <c r="L19" s="884"/>
      <c r="M19" s="886"/>
      <c r="N19" s="884"/>
      <c r="O19" s="886"/>
      <c r="P19" s="884"/>
      <c r="Q19" s="886"/>
      <c r="R19" s="338"/>
      <c r="S19" s="607"/>
      <c r="T19" s="339"/>
      <c r="U19" s="884"/>
      <c r="V19" s="886"/>
      <c r="W19" s="884"/>
      <c r="X19" s="886"/>
      <c r="Y19" s="54"/>
      <c r="Z19" s="55"/>
      <c r="AA19" s="55"/>
      <c r="AB19" s="55"/>
      <c r="AC19" s="56"/>
      <c r="AD19" s="56"/>
      <c r="AE19" s="56"/>
      <c r="AF19" s="56"/>
      <c r="AG19" s="56"/>
      <c r="AH19" s="56"/>
      <c r="AI19" s="56"/>
      <c r="AJ19" s="56"/>
      <c r="AK19" s="884"/>
      <c r="AL19" s="885"/>
      <c r="AM19" s="885"/>
      <c r="AN19" s="885"/>
      <c r="AO19" s="886"/>
      <c r="AP19" s="15"/>
      <c r="AQ19" s="57">
        <f t="shared" si="2"/>
        <v>1</v>
      </c>
    </row>
    <row r="20" spans="2:46" ht="12" customHeight="1" x14ac:dyDescent="0.15">
      <c r="B20" s="848"/>
      <c r="C20" s="853"/>
      <c r="D20" s="851"/>
      <c r="E20" s="851"/>
      <c r="F20" s="851"/>
      <c r="G20" s="851"/>
      <c r="H20" s="851"/>
      <c r="I20" s="851"/>
      <c r="J20" s="852"/>
      <c r="K20" s="53"/>
      <c r="L20" s="884"/>
      <c r="M20" s="886"/>
      <c r="N20" s="884"/>
      <c r="O20" s="886"/>
      <c r="P20" s="884"/>
      <c r="Q20" s="886"/>
      <c r="R20" s="338"/>
      <c r="S20" s="607"/>
      <c r="T20" s="339"/>
      <c r="U20" s="884"/>
      <c r="V20" s="886"/>
      <c r="W20" s="884"/>
      <c r="X20" s="886"/>
      <c r="Y20" s="54"/>
      <c r="Z20" s="55"/>
      <c r="AA20" s="55"/>
      <c r="AB20" s="55"/>
      <c r="AC20" s="56"/>
      <c r="AD20" s="56"/>
      <c r="AE20" s="56"/>
      <c r="AF20" s="56"/>
      <c r="AG20" s="56"/>
      <c r="AH20" s="56"/>
      <c r="AI20" s="56"/>
      <c r="AJ20" s="56"/>
      <c r="AK20" s="884"/>
      <c r="AL20" s="885"/>
      <c r="AM20" s="885"/>
      <c r="AN20" s="885"/>
      <c r="AO20" s="886"/>
      <c r="AP20" s="15"/>
      <c r="AQ20" s="57">
        <f t="shared" si="2"/>
        <v>1</v>
      </c>
    </row>
    <row r="21" spans="2:46" ht="12" customHeight="1" x14ac:dyDescent="0.15">
      <c r="B21" s="848"/>
      <c r="C21" s="853"/>
      <c r="D21" s="851"/>
      <c r="E21" s="851"/>
      <c r="F21" s="851"/>
      <c r="G21" s="851"/>
      <c r="H21" s="851"/>
      <c r="I21" s="851"/>
      <c r="J21" s="852"/>
      <c r="K21" s="53"/>
      <c r="L21" s="884"/>
      <c r="M21" s="886"/>
      <c r="N21" s="884"/>
      <c r="O21" s="886"/>
      <c r="P21" s="884"/>
      <c r="Q21" s="886"/>
      <c r="R21" s="338"/>
      <c r="S21" s="607"/>
      <c r="T21" s="339"/>
      <c r="U21" s="884"/>
      <c r="V21" s="886"/>
      <c r="W21" s="884"/>
      <c r="X21" s="886"/>
      <c r="Y21" s="54"/>
      <c r="Z21" s="55"/>
      <c r="AA21" s="55"/>
      <c r="AB21" s="55"/>
      <c r="AC21" s="56"/>
      <c r="AD21" s="56"/>
      <c r="AE21" s="56"/>
      <c r="AF21" s="56"/>
      <c r="AG21" s="56"/>
      <c r="AH21" s="56"/>
      <c r="AI21" s="56"/>
      <c r="AJ21" s="56"/>
      <c r="AK21" s="884"/>
      <c r="AL21" s="885"/>
      <c r="AM21" s="885"/>
      <c r="AN21" s="885"/>
      <c r="AO21" s="886"/>
      <c r="AP21" s="15"/>
      <c r="AQ21" s="57">
        <f>IF(P21="材質劣化",2,IF(P21="漏水",3,1))</f>
        <v>1</v>
      </c>
    </row>
    <row r="22" spans="2:46" ht="12" customHeight="1" x14ac:dyDescent="0.15">
      <c r="B22" s="848"/>
      <c r="C22" s="853"/>
      <c r="D22" s="851"/>
      <c r="E22" s="851"/>
      <c r="F22" s="851"/>
      <c r="G22" s="851"/>
      <c r="H22" s="851"/>
      <c r="I22" s="851"/>
      <c r="J22" s="852"/>
      <c r="K22" s="53"/>
      <c r="L22" s="884"/>
      <c r="M22" s="886"/>
      <c r="N22" s="884"/>
      <c r="O22" s="886"/>
      <c r="P22" s="884"/>
      <c r="Q22" s="886"/>
      <c r="R22" s="338"/>
      <c r="S22" s="607"/>
      <c r="T22" s="339"/>
      <c r="U22" s="884"/>
      <c r="V22" s="886"/>
      <c r="W22" s="884"/>
      <c r="X22" s="886"/>
      <c r="Y22" s="54"/>
      <c r="Z22" s="55"/>
      <c r="AA22" s="55"/>
      <c r="AB22" s="55"/>
      <c r="AC22" s="56"/>
      <c r="AD22" s="56"/>
      <c r="AE22" s="56"/>
      <c r="AF22" s="56"/>
      <c r="AG22" s="56"/>
      <c r="AH22" s="56"/>
      <c r="AI22" s="56"/>
      <c r="AJ22" s="56"/>
      <c r="AK22" s="884"/>
      <c r="AL22" s="885"/>
      <c r="AM22" s="885"/>
      <c r="AN22" s="885"/>
      <c r="AO22" s="886"/>
      <c r="AP22" s="15"/>
      <c r="AQ22" s="57">
        <f t="shared" si="2"/>
        <v>1</v>
      </c>
    </row>
    <row r="23" spans="2:46" ht="12" customHeight="1" x14ac:dyDescent="0.15">
      <c r="B23" s="848"/>
      <c r="C23" s="853"/>
      <c r="D23" s="851"/>
      <c r="E23" s="851"/>
      <c r="F23" s="851"/>
      <c r="G23" s="851"/>
      <c r="H23" s="851"/>
      <c r="I23" s="851"/>
      <c r="J23" s="852"/>
      <c r="K23" s="53"/>
      <c r="L23" s="884"/>
      <c r="M23" s="886"/>
      <c r="N23" s="884"/>
      <c r="O23" s="886"/>
      <c r="P23" s="884"/>
      <c r="Q23" s="886"/>
      <c r="R23" s="338"/>
      <c r="S23" s="607"/>
      <c r="T23" s="339"/>
      <c r="U23" s="884"/>
      <c r="V23" s="886"/>
      <c r="W23" s="884"/>
      <c r="X23" s="886"/>
      <c r="Y23" s="54"/>
      <c r="Z23" s="55"/>
      <c r="AA23" s="55"/>
      <c r="AB23" s="55"/>
      <c r="AC23" s="56"/>
      <c r="AD23" s="56"/>
      <c r="AE23" s="56"/>
      <c r="AF23" s="56"/>
      <c r="AG23" s="56"/>
      <c r="AH23" s="56"/>
      <c r="AI23" s="56"/>
      <c r="AJ23" s="56"/>
      <c r="AK23" s="884"/>
      <c r="AL23" s="885"/>
      <c r="AM23" s="885"/>
      <c r="AN23" s="885"/>
      <c r="AO23" s="886"/>
      <c r="AP23" s="15"/>
      <c r="AQ23" s="57">
        <f t="shared" si="2"/>
        <v>1</v>
      </c>
    </row>
    <row r="24" spans="2:46" ht="12" customHeight="1" x14ac:dyDescent="0.15">
      <c r="B24" s="848"/>
      <c r="C24" s="853"/>
      <c r="D24" s="851"/>
      <c r="E24" s="851"/>
      <c r="F24" s="851"/>
      <c r="G24" s="851"/>
      <c r="H24" s="851"/>
      <c r="I24" s="851"/>
      <c r="J24" s="852"/>
      <c r="K24" s="53"/>
      <c r="L24" s="884"/>
      <c r="M24" s="886"/>
      <c r="N24" s="884"/>
      <c r="O24" s="886"/>
      <c r="P24" s="884"/>
      <c r="Q24" s="886"/>
      <c r="R24" s="338"/>
      <c r="S24" s="607"/>
      <c r="T24" s="339"/>
      <c r="U24" s="884"/>
      <c r="V24" s="886"/>
      <c r="W24" s="884"/>
      <c r="X24" s="886"/>
      <c r="Y24" s="54"/>
      <c r="Z24" s="55"/>
      <c r="AA24" s="55"/>
      <c r="AB24" s="55"/>
      <c r="AC24" s="56"/>
      <c r="AD24" s="56"/>
      <c r="AE24" s="56"/>
      <c r="AF24" s="56"/>
      <c r="AG24" s="56"/>
      <c r="AH24" s="56"/>
      <c r="AI24" s="56"/>
      <c r="AJ24" s="56"/>
      <c r="AK24" s="884"/>
      <c r="AL24" s="885"/>
      <c r="AM24" s="885"/>
      <c r="AN24" s="885"/>
      <c r="AO24" s="886"/>
      <c r="AP24" s="15"/>
      <c r="AQ24" s="57">
        <f t="shared" si="2"/>
        <v>1</v>
      </c>
    </row>
    <row r="25" spans="2:46" ht="12" customHeight="1" x14ac:dyDescent="0.15">
      <c r="B25" s="848"/>
      <c r="C25" s="853"/>
      <c r="D25" s="851"/>
      <c r="E25" s="851"/>
      <c r="F25" s="851"/>
      <c r="G25" s="851"/>
      <c r="H25" s="851"/>
      <c r="I25" s="851"/>
      <c r="J25" s="852"/>
      <c r="K25" s="53"/>
      <c r="L25" s="884"/>
      <c r="M25" s="886"/>
      <c r="N25" s="884"/>
      <c r="O25" s="886"/>
      <c r="P25" s="884"/>
      <c r="Q25" s="886"/>
      <c r="R25" s="338"/>
      <c r="S25" s="607"/>
      <c r="T25" s="339"/>
      <c r="U25" s="884"/>
      <c r="V25" s="886"/>
      <c r="W25" s="884"/>
      <c r="X25" s="886"/>
      <c r="Y25" s="54"/>
      <c r="Z25" s="55"/>
      <c r="AA25" s="55"/>
      <c r="AB25" s="55"/>
      <c r="AC25" s="56"/>
      <c r="AD25" s="56"/>
      <c r="AE25" s="56"/>
      <c r="AF25" s="56"/>
      <c r="AG25" s="56"/>
      <c r="AH25" s="56"/>
      <c r="AI25" s="56"/>
      <c r="AJ25" s="56"/>
      <c r="AK25" s="884"/>
      <c r="AL25" s="885"/>
      <c r="AM25" s="885"/>
      <c r="AN25" s="885"/>
      <c r="AO25" s="886"/>
      <c r="AP25" s="15"/>
      <c r="AQ25" s="57">
        <f t="shared" si="2"/>
        <v>1</v>
      </c>
    </row>
    <row r="26" spans="2:46" ht="12" customHeight="1" x14ac:dyDescent="0.15">
      <c r="B26" s="848"/>
      <c r="C26" s="853"/>
      <c r="D26" s="851"/>
      <c r="E26" s="851"/>
      <c r="F26" s="851"/>
      <c r="G26" s="851"/>
      <c r="H26" s="851"/>
      <c r="I26" s="851"/>
      <c r="J26" s="852"/>
      <c r="K26" s="53"/>
      <c r="L26" s="884"/>
      <c r="M26" s="886"/>
      <c r="N26" s="884"/>
      <c r="O26" s="886"/>
      <c r="P26" s="884"/>
      <c r="Q26" s="886"/>
      <c r="R26" s="338"/>
      <c r="S26" s="607"/>
      <c r="T26" s="339"/>
      <c r="U26" s="884"/>
      <c r="V26" s="886"/>
      <c r="W26" s="884"/>
      <c r="X26" s="886"/>
      <c r="Y26" s="54"/>
      <c r="Z26" s="55"/>
      <c r="AA26" s="55"/>
      <c r="AB26" s="55"/>
      <c r="AC26" s="56"/>
      <c r="AD26" s="56"/>
      <c r="AE26" s="56"/>
      <c r="AF26" s="56"/>
      <c r="AG26" s="56"/>
      <c r="AH26" s="56"/>
      <c r="AI26" s="56"/>
      <c r="AJ26" s="56"/>
      <c r="AK26" s="884"/>
      <c r="AL26" s="885"/>
      <c r="AM26" s="885"/>
      <c r="AN26" s="885"/>
      <c r="AO26" s="886"/>
      <c r="AP26" s="15"/>
      <c r="AQ26" s="57">
        <f t="shared" si="2"/>
        <v>1</v>
      </c>
    </row>
    <row r="27" spans="2:46" ht="12" customHeight="1" x14ac:dyDescent="0.15">
      <c r="B27" s="848"/>
      <c r="C27" s="853"/>
      <c r="D27" s="851"/>
      <c r="E27" s="851"/>
      <c r="F27" s="851"/>
      <c r="G27" s="851"/>
      <c r="H27" s="851"/>
      <c r="I27" s="851"/>
      <c r="J27" s="852"/>
      <c r="K27" s="53"/>
      <c r="L27" s="884"/>
      <c r="M27" s="886"/>
      <c r="N27" s="884"/>
      <c r="O27" s="886"/>
      <c r="P27" s="884"/>
      <c r="Q27" s="886"/>
      <c r="R27" s="338"/>
      <c r="S27" s="607"/>
      <c r="T27" s="339"/>
      <c r="U27" s="884"/>
      <c r="V27" s="886"/>
      <c r="W27" s="884"/>
      <c r="X27" s="886"/>
      <c r="Y27" s="54"/>
      <c r="Z27" s="55"/>
      <c r="AA27" s="55"/>
      <c r="AB27" s="55"/>
      <c r="AC27" s="56"/>
      <c r="AD27" s="56"/>
      <c r="AE27" s="56"/>
      <c r="AF27" s="56"/>
      <c r="AG27" s="56"/>
      <c r="AH27" s="56"/>
      <c r="AI27" s="56"/>
      <c r="AJ27" s="56"/>
      <c r="AK27" s="884"/>
      <c r="AL27" s="885"/>
      <c r="AM27" s="885"/>
      <c r="AN27" s="885"/>
      <c r="AO27" s="886"/>
      <c r="AP27" s="15"/>
      <c r="AQ27" s="57">
        <f t="shared" si="2"/>
        <v>1</v>
      </c>
    </row>
    <row r="28" spans="2:46" ht="12" customHeight="1" x14ac:dyDescent="0.15">
      <c r="B28" s="848"/>
      <c r="C28" s="853"/>
      <c r="D28" s="851"/>
      <c r="E28" s="851"/>
      <c r="F28" s="851"/>
      <c r="G28" s="851"/>
      <c r="H28" s="851"/>
      <c r="I28" s="851"/>
      <c r="J28" s="852"/>
      <c r="K28" s="53"/>
      <c r="L28" s="884"/>
      <c r="M28" s="886"/>
      <c r="N28" s="884"/>
      <c r="O28" s="886"/>
      <c r="P28" s="884"/>
      <c r="Q28" s="886"/>
      <c r="R28" s="338"/>
      <c r="S28" s="607"/>
      <c r="T28" s="339"/>
      <c r="U28" s="884"/>
      <c r="V28" s="886"/>
      <c r="W28" s="884"/>
      <c r="X28" s="886"/>
      <c r="Y28" s="54"/>
      <c r="Z28" s="55"/>
      <c r="AA28" s="55"/>
      <c r="AB28" s="55"/>
      <c r="AC28" s="56"/>
      <c r="AD28" s="56"/>
      <c r="AE28" s="56"/>
      <c r="AF28" s="56"/>
      <c r="AG28" s="56"/>
      <c r="AH28" s="56"/>
      <c r="AI28" s="56"/>
      <c r="AJ28" s="56"/>
      <c r="AK28" s="884"/>
      <c r="AL28" s="885"/>
      <c r="AM28" s="885"/>
      <c r="AN28" s="885"/>
      <c r="AO28" s="886"/>
      <c r="AP28" s="15"/>
      <c r="AQ28" s="57">
        <f t="shared" si="2"/>
        <v>1</v>
      </c>
    </row>
    <row r="29" spans="2:46" ht="12" customHeight="1" x14ac:dyDescent="0.15">
      <c r="B29" s="848"/>
      <c r="C29" s="853"/>
      <c r="D29" s="851"/>
      <c r="E29" s="851"/>
      <c r="F29" s="851"/>
      <c r="G29" s="851"/>
      <c r="H29" s="851"/>
      <c r="I29" s="851"/>
      <c r="J29" s="852"/>
      <c r="K29" s="53"/>
      <c r="L29" s="884"/>
      <c r="M29" s="886"/>
      <c r="N29" s="884"/>
      <c r="O29" s="886"/>
      <c r="P29" s="884"/>
      <c r="Q29" s="886"/>
      <c r="R29" s="338"/>
      <c r="S29" s="607"/>
      <c r="T29" s="339"/>
      <c r="U29" s="884"/>
      <c r="V29" s="886"/>
      <c r="W29" s="884"/>
      <c r="X29" s="886"/>
      <c r="Y29" s="54"/>
      <c r="Z29" s="55"/>
      <c r="AA29" s="55"/>
      <c r="AB29" s="55"/>
      <c r="AC29" s="56"/>
      <c r="AD29" s="56"/>
      <c r="AE29" s="56"/>
      <c r="AF29" s="56"/>
      <c r="AG29" s="56"/>
      <c r="AH29" s="56"/>
      <c r="AI29" s="56"/>
      <c r="AJ29" s="56"/>
      <c r="AK29" s="884"/>
      <c r="AL29" s="885"/>
      <c r="AM29" s="885"/>
      <c r="AN29" s="885"/>
      <c r="AO29" s="886"/>
      <c r="AP29" s="15"/>
      <c r="AQ29" s="57">
        <f t="shared" si="2"/>
        <v>1</v>
      </c>
    </row>
    <row r="30" spans="2:46" ht="12" customHeight="1" x14ac:dyDescent="0.15">
      <c r="B30" s="848"/>
      <c r="C30" s="853"/>
      <c r="D30" s="851"/>
      <c r="E30" s="851"/>
      <c r="F30" s="851"/>
      <c r="G30" s="851"/>
      <c r="H30" s="851"/>
      <c r="I30" s="851"/>
      <c r="J30" s="852"/>
      <c r="K30" s="53"/>
      <c r="L30" s="884"/>
      <c r="M30" s="886"/>
      <c r="N30" s="884"/>
      <c r="O30" s="886"/>
      <c r="P30" s="884"/>
      <c r="Q30" s="886"/>
      <c r="R30" s="338"/>
      <c r="S30" s="607"/>
      <c r="T30" s="339"/>
      <c r="U30" s="884"/>
      <c r="V30" s="886"/>
      <c r="W30" s="884"/>
      <c r="X30" s="886"/>
      <c r="Y30" s="54"/>
      <c r="Z30" s="55"/>
      <c r="AA30" s="55"/>
      <c r="AB30" s="55"/>
      <c r="AC30" s="56"/>
      <c r="AD30" s="56"/>
      <c r="AE30" s="56"/>
      <c r="AF30" s="56"/>
      <c r="AG30" s="56"/>
      <c r="AH30" s="56"/>
      <c r="AI30" s="56"/>
      <c r="AJ30" s="56"/>
      <c r="AK30" s="884"/>
      <c r="AL30" s="885"/>
      <c r="AM30" s="885"/>
      <c r="AN30" s="885"/>
      <c r="AO30" s="886"/>
      <c r="AP30" s="15"/>
      <c r="AQ30" s="57">
        <f t="shared" si="2"/>
        <v>1</v>
      </c>
    </row>
    <row r="31" spans="2:46" ht="12" customHeight="1" x14ac:dyDescent="0.15">
      <c r="B31" s="848"/>
      <c r="C31" s="853"/>
      <c r="D31" s="851"/>
      <c r="E31" s="851"/>
      <c r="F31" s="851"/>
      <c r="G31" s="851"/>
      <c r="H31" s="851"/>
      <c r="I31" s="851"/>
      <c r="J31" s="852"/>
      <c r="K31" s="53"/>
      <c r="L31" s="884"/>
      <c r="M31" s="886"/>
      <c r="N31" s="884"/>
      <c r="O31" s="886"/>
      <c r="P31" s="884"/>
      <c r="Q31" s="886"/>
      <c r="R31" s="338"/>
      <c r="S31" s="607"/>
      <c r="T31" s="339"/>
      <c r="U31" s="884"/>
      <c r="V31" s="886"/>
      <c r="W31" s="884"/>
      <c r="X31" s="886"/>
      <c r="Y31" s="54"/>
      <c r="Z31" s="55"/>
      <c r="AA31" s="55"/>
      <c r="AB31" s="55"/>
      <c r="AC31" s="56"/>
      <c r="AD31" s="56"/>
      <c r="AE31" s="56"/>
      <c r="AF31" s="56"/>
      <c r="AG31" s="56"/>
      <c r="AH31" s="56"/>
      <c r="AI31" s="56"/>
      <c r="AJ31" s="56"/>
      <c r="AK31" s="884"/>
      <c r="AL31" s="885"/>
      <c r="AM31" s="885"/>
      <c r="AN31" s="885"/>
      <c r="AO31" s="886"/>
      <c r="AP31" s="15"/>
      <c r="AQ31" s="57">
        <f t="shared" si="2"/>
        <v>1</v>
      </c>
    </row>
    <row r="32" spans="2:46" ht="12" customHeight="1" x14ac:dyDescent="0.15">
      <c r="B32" s="848"/>
      <c r="C32" s="853"/>
      <c r="D32" s="851"/>
      <c r="E32" s="851"/>
      <c r="F32" s="851"/>
      <c r="G32" s="851"/>
      <c r="H32" s="851"/>
      <c r="I32" s="851"/>
      <c r="J32" s="852"/>
      <c r="K32" s="53"/>
      <c r="L32" s="884"/>
      <c r="M32" s="886"/>
      <c r="N32" s="884"/>
      <c r="O32" s="886"/>
      <c r="P32" s="884"/>
      <c r="Q32" s="886"/>
      <c r="R32" s="338"/>
      <c r="S32" s="607"/>
      <c r="T32" s="339"/>
      <c r="U32" s="884"/>
      <c r="V32" s="886"/>
      <c r="W32" s="884"/>
      <c r="X32" s="886"/>
      <c r="Y32" s="54"/>
      <c r="Z32" s="55"/>
      <c r="AA32" s="55"/>
      <c r="AB32" s="55"/>
      <c r="AC32" s="56"/>
      <c r="AD32" s="56"/>
      <c r="AE32" s="56"/>
      <c r="AF32" s="56"/>
      <c r="AG32" s="56"/>
      <c r="AH32" s="56"/>
      <c r="AI32" s="56"/>
      <c r="AJ32" s="56"/>
      <c r="AK32" s="884"/>
      <c r="AL32" s="885"/>
      <c r="AM32" s="885"/>
      <c r="AN32" s="885"/>
      <c r="AO32" s="886"/>
      <c r="AP32" s="15"/>
      <c r="AQ32" s="57">
        <f t="shared" si="2"/>
        <v>1</v>
      </c>
      <c r="AS32" s="825"/>
      <c r="AT32" s="825"/>
    </row>
    <row r="33" spans="2:86" ht="12" customHeight="1" x14ac:dyDescent="0.15">
      <c r="B33" s="848"/>
      <c r="C33" s="853"/>
      <c r="D33" s="851"/>
      <c r="E33" s="851"/>
      <c r="F33" s="851"/>
      <c r="G33" s="851"/>
      <c r="H33" s="851"/>
      <c r="I33" s="851"/>
      <c r="J33" s="852"/>
      <c r="K33" s="53"/>
      <c r="L33" s="884"/>
      <c r="M33" s="886"/>
      <c r="N33" s="884"/>
      <c r="O33" s="886"/>
      <c r="P33" s="884"/>
      <c r="Q33" s="886"/>
      <c r="R33" s="338"/>
      <c r="S33" s="607"/>
      <c r="T33" s="339"/>
      <c r="U33" s="884"/>
      <c r="V33" s="886"/>
      <c r="W33" s="884"/>
      <c r="X33" s="886"/>
      <c r="Y33" s="54"/>
      <c r="Z33" s="55"/>
      <c r="AA33" s="55"/>
      <c r="AB33" s="55"/>
      <c r="AC33" s="56"/>
      <c r="AD33" s="56"/>
      <c r="AE33" s="56"/>
      <c r="AF33" s="56"/>
      <c r="AG33" s="56"/>
      <c r="AH33" s="56"/>
      <c r="AI33" s="56"/>
      <c r="AJ33" s="56"/>
      <c r="AK33" s="884"/>
      <c r="AL33" s="885"/>
      <c r="AM33" s="885"/>
      <c r="AN33" s="885"/>
      <c r="AO33" s="886"/>
      <c r="AP33" s="15"/>
      <c r="AQ33" s="57">
        <f t="shared" si="2"/>
        <v>1</v>
      </c>
      <c r="AS33" s="887"/>
      <c r="AT33" s="887"/>
    </row>
    <row r="34" spans="2:86" ht="12" customHeight="1" x14ac:dyDescent="0.15">
      <c r="B34" s="848"/>
      <c r="C34" s="853"/>
      <c r="D34" s="851"/>
      <c r="E34" s="851"/>
      <c r="F34" s="851"/>
      <c r="G34" s="851"/>
      <c r="H34" s="851"/>
      <c r="I34" s="851"/>
      <c r="J34" s="852"/>
      <c r="K34" s="53"/>
      <c r="L34" s="884"/>
      <c r="M34" s="886"/>
      <c r="N34" s="884"/>
      <c r="O34" s="886"/>
      <c r="P34" s="884"/>
      <c r="Q34" s="886"/>
      <c r="R34" s="338"/>
      <c r="S34" s="607"/>
      <c r="T34" s="339"/>
      <c r="U34" s="884"/>
      <c r="V34" s="886"/>
      <c r="W34" s="884"/>
      <c r="X34" s="886"/>
      <c r="Y34" s="54"/>
      <c r="Z34" s="55"/>
      <c r="AA34" s="55"/>
      <c r="AB34" s="55"/>
      <c r="AC34" s="56"/>
      <c r="AD34" s="56"/>
      <c r="AE34" s="56"/>
      <c r="AF34" s="56"/>
      <c r="AG34" s="56"/>
      <c r="AH34" s="56"/>
      <c r="AI34" s="56"/>
      <c r="AJ34" s="56"/>
      <c r="AK34" s="884"/>
      <c r="AL34" s="885"/>
      <c r="AM34" s="885"/>
      <c r="AN34" s="885"/>
      <c r="AO34" s="886"/>
      <c r="AP34" s="15"/>
      <c r="AQ34" s="57">
        <f t="shared" si="2"/>
        <v>1</v>
      </c>
      <c r="AS34" s="888"/>
      <c r="AT34" s="888"/>
    </row>
    <row r="35" spans="2:86" ht="12" customHeight="1" x14ac:dyDescent="0.15">
      <c r="B35" s="848"/>
      <c r="C35" s="853"/>
      <c r="D35" s="851"/>
      <c r="E35" s="851"/>
      <c r="F35" s="851"/>
      <c r="G35" s="851"/>
      <c r="H35" s="851"/>
      <c r="I35" s="851"/>
      <c r="J35" s="852"/>
      <c r="K35" s="889" t="s">
        <v>400</v>
      </c>
      <c r="L35" s="874" t="s">
        <v>401</v>
      </c>
      <c r="M35" s="874"/>
      <c r="N35" s="874"/>
      <c r="O35" s="874"/>
      <c r="P35" s="874"/>
      <c r="Q35" s="874"/>
      <c r="R35" s="874"/>
      <c r="S35" s="874"/>
      <c r="T35" s="874"/>
      <c r="U35" s="874"/>
      <c r="V35" s="874"/>
      <c r="W35" s="874"/>
      <c r="X35" s="874"/>
      <c r="Y35" s="860" t="s">
        <v>402</v>
      </c>
      <c r="Z35" s="861"/>
      <c r="AA35" s="861"/>
      <c r="AB35" s="862"/>
      <c r="AC35" s="58">
        <f t="shared" ref="AC35:AJ35" si="3">SUM(AC11:AC34)</f>
        <v>0</v>
      </c>
      <c r="AD35" s="58">
        <f t="shared" si="3"/>
        <v>0</v>
      </c>
      <c r="AE35" s="58">
        <f>SUM(AE11:AE34)</f>
        <v>0</v>
      </c>
      <c r="AF35" s="58">
        <f t="shared" si="3"/>
        <v>0.2</v>
      </c>
      <c r="AG35" s="58">
        <f t="shared" si="3"/>
        <v>0</v>
      </c>
      <c r="AH35" s="58">
        <f t="shared" si="3"/>
        <v>0</v>
      </c>
      <c r="AI35" s="58">
        <f t="shared" si="3"/>
        <v>0</v>
      </c>
      <c r="AJ35" s="59">
        <f t="shared" si="3"/>
        <v>9.15</v>
      </c>
      <c r="AK35" s="874" t="s">
        <v>403</v>
      </c>
      <c r="AL35" s="874"/>
      <c r="AM35" s="891" t="s">
        <v>418</v>
      </c>
      <c r="AN35" s="891"/>
      <c r="AO35" s="891"/>
      <c r="AP35" s="15"/>
    </row>
    <row r="36" spans="2:86" ht="12" customHeight="1" x14ac:dyDescent="0.15">
      <c r="B36" s="848"/>
      <c r="C36" s="853"/>
      <c r="D36" s="851"/>
      <c r="E36" s="851"/>
      <c r="F36" s="851"/>
      <c r="G36" s="851"/>
      <c r="H36" s="851"/>
      <c r="I36" s="851"/>
      <c r="J36" s="852"/>
      <c r="K36" s="890"/>
      <c r="L36" s="868" t="s">
        <v>404</v>
      </c>
      <c r="M36" s="875"/>
      <c r="N36" s="869"/>
      <c r="O36" s="868" t="s">
        <v>405</v>
      </c>
      <c r="P36" s="875"/>
      <c r="Q36" s="875"/>
      <c r="R36" s="875"/>
      <c r="S36" s="875"/>
      <c r="T36" s="875"/>
      <c r="U36" s="875"/>
      <c r="V36" s="875"/>
      <c r="W36" s="875"/>
      <c r="X36" s="869"/>
      <c r="Y36" s="51" t="s">
        <v>396</v>
      </c>
      <c r="Z36" s="52" t="s">
        <v>397</v>
      </c>
      <c r="AA36" s="52" t="s">
        <v>398</v>
      </c>
      <c r="AB36" s="52" t="s">
        <v>399</v>
      </c>
      <c r="AC36" s="52" t="s">
        <v>396</v>
      </c>
      <c r="AD36" s="52" t="s">
        <v>397</v>
      </c>
      <c r="AE36" s="52" t="s">
        <v>398</v>
      </c>
      <c r="AF36" s="52" t="s">
        <v>399</v>
      </c>
      <c r="AG36" s="52" t="s">
        <v>396</v>
      </c>
      <c r="AH36" s="52" t="s">
        <v>397</v>
      </c>
      <c r="AI36" s="52" t="s">
        <v>398</v>
      </c>
      <c r="AJ36" s="60" t="s">
        <v>399</v>
      </c>
      <c r="AK36" s="874"/>
      <c r="AL36" s="874"/>
      <c r="AM36" s="891"/>
      <c r="AN36" s="891"/>
      <c r="AO36" s="891"/>
      <c r="AP36" s="15"/>
    </row>
    <row r="37" spans="2:86" ht="14.25" customHeight="1" x14ac:dyDescent="0.15">
      <c r="B37" s="848"/>
      <c r="C37" s="853"/>
      <c r="D37" s="851"/>
      <c r="E37" s="851"/>
      <c r="F37" s="851"/>
      <c r="G37" s="851"/>
      <c r="H37" s="851"/>
      <c r="I37" s="851"/>
      <c r="J37" s="852"/>
      <c r="K37" s="890"/>
      <c r="L37" s="870"/>
      <c r="M37" s="879"/>
      <c r="N37" s="871"/>
      <c r="O37" s="870"/>
      <c r="P37" s="879"/>
      <c r="Q37" s="879"/>
      <c r="R37" s="879"/>
      <c r="S37" s="879"/>
      <c r="T37" s="879"/>
      <c r="U37" s="879"/>
      <c r="V37" s="879"/>
      <c r="W37" s="879"/>
      <c r="X37" s="871"/>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2</v>
      </c>
      <c r="AG37" s="892">
        <f t="shared" si="4"/>
        <v>0</v>
      </c>
      <c r="AH37" s="892">
        <f t="shared" si="4"/>
        <v>0</v>
      </c>
      <c r="AI37" s="892">
        <f t="shared" si="4"/>
        <v>0</v>
      </c>
      <c r="AJ37" s="892">
        <f>COUNTA(AJ11:AJ34)</f>
        <v>5</v>
      </c>
      <c r="AK37" s="874"/>
      <c r="AL37" s="874"/>
      <c r="AM37" s="891"/>
      <c r="AN37" s="891"/>
      <c r="AO37" s="891"/>
      <c r="AP37" s="15"/>
    </row>
    <row r="38" spans="2:86" ht="14.25" customHeight="1" x14ac:dyDescent="0.15">
      <c r="B38" s="848"/>
      <c r="C38" s="853"/>
      <c r="D38" s="851"/>
      <c r="E38" s="851"/>
      <c r="F38" s="851"/>
      <c r="G38" s="851"/>
      <c r="H38" s="851"/>
      <c r="I38" s="851"/>
      <c r="J38" s="852"/>
      <c r="K38" s="890"/>
      <c r="L38" s="872"/>
      <c r="M38" s="876"/>
      <c r="N38" s="873"/>
      <c r="O38" s="872"/>
      <c r="P38" s="876"/>
      <c r="Q38" s="876"/>
      <c r="R38" s="876"/>
      <c r="S38" s="876"/>
      <c r="T38" s="876"/>
      <c r="U38" s="876"/>
      <c r="V38" s="876"/>
      <c r="W38" s="876"/>
      <c r="X38" s="873"/>
      <c r="Y38" s="892"/>
      <c r="Z38" s="892"/>
      <c r="AA38" s="892"/>
      <c r="AB38" s="892"/>
      <c r="AC38" s="892"/>
      <c r="AD38" s="892"/>
      <c r="AE38" s="892"/>
      <c r="AF38" s="892"/>
      <c r="AG38" s="892"/>
      <c r="AH38" s="892"/>
      <c r="AI38" s="892"/>
      <c r="AJ38" s="892"/>
      <c r="AK38" s="874"/>
      <c r="AL38" s="874"/>
      <c r="AM38" s="891"/>
      <c r="AN38" s="891"/>
      <c r="AO38" s="891"/>
      <c r="AP38" s="15"/>
    </row>
    <row r="39" spans="2:86" ht="12" customHeight="1" x14ac:dyDescent="0.15">
      <c r="B39" s="848"/>
      <c r="C39" s="853"/>
      <c r="D39" s="851"/>
      <c r="E39" s="851"/>
      <c r="F39" s="851"/>
      <c r="G39" s="851"/>
      <c r="H39" s="851"/>
      <c r="I39" s="851"/>
      <c r="J39" s="851"/>
      <c r="K39" s="900" t="s">
        <v>406</v>
      </c>
      <c r="L39" s="902"/>
      <c r="M39" s="902"/>
      <c r="N39" s="902"/>
      <c r="O39" s="902"/>
      <c r="P39" s="902"/>
      <c r="Q39" s="902"/>
      <c r="R39" s="902"/>
      <c r="S39" s="902"/>
      <c r="T39" s="902"/>
      <c r="U39" s="902"/>
      <c r="V39" s="902"/>
      <c r="W39" s="902"/>
      <c r="X39" s="902"/>
      <c r="Y39" s="902"/>
      <c r="Z39" s="902"/>
      <c r="AA39" s="902"/>
      <c r="AB39" s="902"/>
      <c r="AC39" s="902"/>
      <c r="AD39" s="902"/>
      <c r="AE39" s="902"/>
      <c r="AF39" s="902"/>
      <c r="AG39" s="902"/>
      <c r="AH39" s="902"/>
      <c r="AI39" s="902"/>
      <c r="AJ39" s="902"/>
      <c r="AK39" s="903"/>
      <c r="AL39" s="903"/>
      <c r="AM39" s="903"/>
      <c r="AN39" s="903"/>
      <c r="AO39" s="904"/>
      <c r="AP39" s="15"/>
    </row>
    <row r="40" spans="2:86" ht="12" customHeight="1" x14ac:dyDescent="0.15">
      <c r="B40" s="848"/>
      <c r="C40" s="853"/>
      <c r="D40" s="851"/>
      <c r="E40" s="851"/>
      <c r="F40" s="851"/>
      <c r="G40" s="851"/>
      <c r="H40" s="851"/>
      <c r="I40" s="851"/>
      <c r="J40" s="851"/>
      <c r="K40" s="901"/>
      <c r="L40" s="903"/>
      <c r="M40" s="903"/>
      <c r="N40" s="903"/>
      <c r="O40" s="903"/>
      <c r="P40" s="903"/>
      <c r="Q40" s="903"/>
      <c r="R40" s="903"/>
      <c r="S40" s="903"/>
      <c r="T40" s="903"/>
      <c r="U40" s="903"/>
      <c r="V40" s="903"/>
      <c r="W40" s="903"/>
      <c r="X40" s="903"/>
      <c r="Y40" s="903"/>
      <c r="Z40" s="903"/>
      <c r="AA40" s="903"/>
      <c r="AB40" s="903"/>
      <c r="AC40" s="903"/>
      <c r="AD40" s="903"/>
      <c r="AE40" s="903"/>
      <c r="AF40" s="903"/>
      <c r="AG40" s="903"/>
      <c r="AH40" s="903"/>
      <c r="AI40" s="903"/>
      <c r="AJ40" s="903"/>
      <c r="AK40" s="903"/>
      <c r="AL40" s="903"/>
      <c r="AM40" s="903"/>
      <c r="AN40" s="903"/>
      <c r="AO40" s="904"/>
      <c r="AP40" s="15"/>
    </row>
    <row r="41" spans="2:86" ht="12" customHeight="1" x14ac:dyDescent="0.15">
      <c r="B41" s="848"/>
      <c r="C41" s="853"/>
      <c r="D41" s="851"/>
      <c r="E41" s="851"/>
      <c r="F41" s="851"/>
      <c r="G41" s="851"/>
      <c r="H41" s="851"/>
      <c r="I41" s="851"/>
      <c r="J41" s="851"/>
      <c r="K41" s="901"/>
      <c r="L41" s="903"/>
      <c r="M41" s="903"/>
      <c r="N41" s="903"/>
      <c r="O41" s="903"/>
      <c r="P41" s="903"/>
      <c r="Q41" s="903"/>
      <c r="R41" s="903"/>
      <c r="S41" s="903"/>
      <c r="T41" s="903"/>
      <c r="U41" s="903"/>
      <c r="V41" s="903"/>
      <c r="W41" s="903"/>
      <c r="X41" s="903"/>
      <c r="Y41" s="903"/>
      <c r="Z41" s="903"/>
      <c r="AA41" s="903"/>
      <c r="AB41" s="903"/>
      <c r="AC41" s="903"/>
      <c r="AD41" s="903"/>
      <c r="AE41" s="903"/>
      <c r="AF41" s="903"/>
      <c r="AG41" s="903"/>
      <c r="AH41" s="903"/>
      <c r="AI41" s="903"/>
      <c r="AJ41" s="903"/>
      <c r="AK41" s="903"/>
      <c r="AL41" s="903"/>
      <c r="AM41" s="903"/>
      <c r="AN41" s="903"/>
      <c r="AO41" s="904"/>
      <c r="AP41" s="15"/>
    </row>
    <row r="42" spans="2:86" ht="12" customHeight="1" x14ac:dyDescent="0.15">
      <c r="B42" s="848"/>
      <c r="C42" s="853"/>
      <c r="D42" s="851"/>
      <c r="E42" s="851"/>
      <c r="F42" s="851"/>
      <c r="G42" s="851"/>
      <c r="H42" s="851"/>
      <c r="I42" s="851"/>
      <c r="J42" s="851"/>
      <c r="K42" s="901"/>
      <c r="L42" s="905"/>
      <c r="M42" s="905"/>
      <c r="N42" s="905"/>
      <c r="O42" s="905"/>
      <c r="P42" s="905"/>
      <c r="Q42" s="905"/>
      <c r="R42" s="905"/>
      <c r="S42" s="905"/>
      <c r="T42" s="905"/>
      <c r="U42" s="905"/>
      <c r="V42" s="905"/>
      <c r="W42" s="905"/>
      <c r="X42" s="905"/>
      <c r="Y42" s="905"/>
      <c r="Z42" s="905"/>
      <c r="AA42" s="905"/>
      <c r="AB42" s="905"/>
      <c r="AC42" s="905"/>
      <c r="AD42" s="905"/>
      <c r="AE42" s="905"/>
      <c r="AF42" s="905"/>
      <c r="AG42" s="905"/>
      <c r="AH42" s="905"/>
      <c r="AI42" s="905"/>
      <c r="AJ42" s="905"/>
      <c r="AK42" s="905"/>
      <c r="AL42" s="905"/>
      <c r="AM42" s="905"/>
      <c r="AN42" s="905"/>
      <c r="AO42" s="906"/>
      <c r="AP42" s="37"/>
      <c r="CD42" s="15"/>
      <c r="CE42" s="15"/>
      <c r="CF42" s="15"/>
      <c r="CG42" s="15"/>
      <c r="CH42" s="15"/>
    </row>
    <row r="43" spans="2:86" ht="12" customHeight="1" x14ac:dyDescent="0.15">
      <c r="B43" s="848"/>
      <c r="C43" s="853"/>
      <c r="D43" s="851"/>
      <c r="E43" s="851"/>
      <c r="F43" s="851"/>
      <c r="G43" s="851"/>
      <c r="H43" s="851"/>
      <c r="I43" s="851"/>
      <c r="J43" s="852"/>
      <c r="K43" s="893" t="s">
        <v>407</v>
      </c>
      <c r="L43" s="893"/>
      <c r="M43" s="893"/>
      <c r="N43" s="893"/>
      <c r="O43" s="893"/>
      <c r="P43" s="893"/>
      <c r="Q43" s="893"/>
      <c r="R43" s="893"/>
      <c r="S43" s="893"/>
      <c r="T43" s="893"/>
      <c r="U43" s="893"/>
      <c r="V43" s="893"/>
      <c r="W43" s="893"/>
      <c r="X43" s="893"/>
      <c r="Y43" s="893"/>
      <c r="Z43" s="893"/>
      <c r="AA43" s="893"/>
      <c r="AB43" s="893"/>
      <c r="AC43" s="893"/>
      <c r="AD43" s="893"/>
      <c r="AE43" s="893"/>
      <c r="AF43" s="893"/>
      <c r="AG43" s="893"/>
      <c r="AH43" s="893"/>
      <c r="AI43" s="893"/>
      <c r="AJ43" s="893"/>
      <c r="AK43" s="893"/>
      <c r="AL43" s="893"/>
      <c r="AM43" s="893"/>
      <c r="AN43" s="893"/>
      <c r="AO43" s="893"/>
      <c r="AP43" s="37"/>
      <c r="CD43" s="15"/>
      <c r="CE43" s="15"/>
      <c r="CF43" s="15"/>
      <c r="CG43" s="15"/>
      <c r="CH43" s="15"/>
    </row>
    <row r="44" spans="2:86" ht="12" customHeight="1" x14ac:dyDescent="0.15">
      <c r="B44" s="848"/>
      <c r="C44" s="853"/>
      <c r="D44" s="851"/>
      <c r="E44" s="851"/>
      <c r="F44" s="851"/>
      <c r="G44" s="851"/>
      <c r="H44" s="851"/>
      <c r="I44" s="851"/>
      <c r="J44" s="852"/>
      <c r="K44" s="894" t="s">
        <v>408</v>
      </c>
      <c r="L44" s="895"/>
      <c r="M44" s="895"/>
      <c r="N44" s="895"/>
      <c r="O44" s="895"/>
      <c r="P44" s="895"/>
      <c r="Q44" s="895"/>
      <c r="R44" s="895"/>
      <c r="S44" s="895"/>
      <c r="T44" s="895"/>
      <c r="U44" s="895"/>
      <c r="V44" s="895"/>
      <c r="W44" s="895"/>
      <c r="X44" s="895"/>
      <c r="Y44" s="895"/>
      <c r="Z44" s="895"/>
      <c r="AA44" s="895"/>
      <c r="AB44" s="895"/>
      <c r="AC44" s="895"/>
      <c r="AD44" s="895"/>
      <c r="AE44" s="895"/>
      <c r="AF44" s="895"/>
      <c r="AG44" s="895"/>
      <c r="AH44" s="895"/>
      <c r="AI44" s="895"/>
      <c r="AJ44" s="895"/>
      <c r="AK44" s="895"/>
      <c r="AL44" s="895"/>
      <c r="AM44" s="895"/>
      <c r="AN44" s="895"/>
      <c r="AO44" s="896"/>
      <c r="AP44" s="37"/>
      <c r="CD44" s="15"/>
      <c r="CE44" s="15"/>
      <c r="CF44" s="15"/>
      <c r="CG44" s="15"/>
      <c r="CH44" s="15"/>
    </row>
    <row r="45" spans="2:86" ht="12" customHeight="1" x14ac:dyDescent="0.15">
      <c r="B45" s="464"/>
      <c r="C45" s="854"/>
      <c r="D45" s="855"/>
      <c r="E45" s="855"/>
      <c r="F45" s="855"/>
      <c r="G45" s="855"/>
      <c r="H45" s="855"/>
      <c r="I45" s="855"/>
      <c r="J45" s="856"/>
      <c r="K45" s="897" t="s">
        <v>409</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7"/>
      <c r="CD45" s="15"/>
      <c r="CE45" s="15"/>
      <c r="CF45" s="15"/>
      <c r="CG45" s="15"/>
      <c r="CH45" s="15"/>
    </row>
    <row r="46" spans="2:86" ht="12" customHeight="1" x14ac:dyDescent="0.2">
      <c r="B46" s="62" t="s">
        <v>410</v>
      </c>
      <c r="C46" s="49"/>
      <c r="D46" s="49"/>
      <c r="E46" s="49"/>
      <c r="F46" s="49"/>
      <c r="G46" s="49"/>
      <c r="H46" s="49"/>
      <c r="I46" s="49"/>
      <c r="J46" s="49"/>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37"/>
      <c r="CD46" s="15"/>
      <c r="CE46" s="15"/>
      <c r="CF46" s="15"/>
      <c r="CG46" s="15"/>
      <c r="CH46" s="15"/>
    </row>
    <row r="47" spans="2:86" s="62" customFormat="1" ht="12" customHeight="1" x14ac:dyDescent="0.15">
      <c r="B47" s="15" t="s">
        <v>411</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412</v>
      </c>
      <c r="AP48" s="37"/>
      <c r="CD48" s="15"/>
      <c r="CE48" s="15"/>
      <c r="CF48" s="15"/>
      <c r="CG48" s="15"/>
      <c r="CH48" s="15"/>
    </row>
    <row r="49" spans="2:86" ht="12" customHeight="1" x14ac:dyDescent="0.15">
      <c r="B49" s="15" t="s">
        <v>413</v>
      </c>
      <c r="AP49" s="37"/>
      <c r="CD49" s="15"/>
      <c r="CE49" s="15"/>
      <c r="CF49" s="15"/>
      <c r="CG49" s="15"/>
      <c r="CH49" s="15"/>
    </row>
    <row r="50" spans="2:86" ht="12" customHeight="1" x14ac:dyDescent="0.15">
      <c r="B50" s="15" t="s">
        <v>414</v>
      </c>
    </row>
    <row r="51" spans="2:86" ht="12" customHeight="1" x14ac:dyDescent="0.15">
      <c r="B51" s="15" t="s">
        <v>415</v>
      </c>
    </row>
    <row r="52" spans="2:86" ht="12" customHeight="1" x14ac:dyDescent="0.15">
      <c r="B52" s="15" t="s">
        <v>416</v>
      </c>
    </row>
    <row r="53" spans="2:86" x14ac:dyDescent="0.15">
      <c r="B53" s="15" t="s">
        <v>417</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34 AG11:AJ34">
    <cfRule type="expression" dxfId="41" priority="3">
      <formula>$AQ11=2</formula>
    </cfRule>
  </conditionalFormatting>
  <conditionalFormatting sqref="Y11:AF34">
    <cfRule type="expression" dxfId="40" priority="2">
      <formula>$AQ11=3</formula>
    </cfRule>
  </conditionalFormatting>
  <conditionalFormatting sqref="AC11:AJ34">
    <cfRule type="expression" dxfId="39" priority="1">
      <formula>$AQ11=1</formula>
    </cfRule>
  </conditionalFormatting>
  <dataValidations count="2">
    <dataValidation type="list" allowBlank="1" showInputMessage="1" showErrorMessage="1" sqref="N11:O34" xr:uid="{1AC2ED2A-0485-4F67-87C9-A9FDE8C9680F}">
      <formula1>INDIRECT(L11)</formula1>
    </dataValidation>
    <dataValidation type="list" allowBlank="1" showInputMessage="1" showErrorMessage="1" sqref="Y11:AB34" xr:uid="{CEB0D275-C288-42FF-8ADF-F5EC383E39E6}">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68A10-9598-4B88-8CD2-8C19346EB4C7}">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29" t="s">
        <v>362</v>
      </c>
      <c r="AV1" s="830" t="s">
        <v>363</v>
      </c>
      <c r="AW1" s="830"/>
      <c r="AX1" s="830"/>
      <c r="AY1" s="824" t="s">
        <v>364</v>
      </c>
      <c r="AZ1" s="824"/>
      <c r="BA1" s="824"/>
      <c r="BB1" s="824"/>
      <c r="BC1" s="824"/>
      <c r="BD1" s="824"/>
      <c r="BE1" s="824"/>
      <c r="BF1" s="824"/>
      <c r="BG1" s="824"/>
      <c r="BH1" s="824"/>
      <c r="BI1" s="824"/>
      <c r="BJ1" s="824"/>
      <c r="BK1" s="824" t="s">
        <v>365</v>
      </c>
      <c r="BL1" s="824"/>
      <c r="BM1" s="824"/>
      <c r="BN1" s="824"/>
      <c r="BO1" s="824"/>
      <c r="BP1" s="824"/>
      <c r="BQ1" s="824"/>
      <c r="BR1" s="824"/>
      <c r="BS1" s="824"/>
      <c r="BT1" s="824"/>
      <c r="BU1" s="824"/>
      <c r="BV1" s="824"/>
      <c r="BW1" s="826"/>
      <c r="BX1" s="826"/>
      <c r="BY1" s="826"/>
      <c r="BZ1" s="826"/>
      <c r="CA1" s="826"/>
      <c r="CB1" s="826"/>
      <c r="CC1" s="826"/>
      <c r="CD1" s="826"/>
      <c r="CE1" s="826"/>
      <c r="CF1" s="826"/>
      <c r="CG1" s="826"/>
      <c r="CH1" s="826"/>
    </row>
    <row r="2" spans="2:86" ht="8.25" customHeight="1" x14ac:dyDescent="0.15">
      <c r="AU2" s="829"/>
      <c r="AV2" s="830" t="s">
        <v>366</v>
      </c>
      <c r="AW2" s="831" t="s">
        <v>367</v>
      </c>
      <c r="AX2" s="831" t="s">
        <v>368</v>
      </c>
      <c r="AY2" s="824" t="s">
        <v>369</v>
      </c>
      <c r="AZ2" s="824"/>
      <c r="BA2" s="824"/>
      <c r="BB2" s="824"/>
      <c r="BC2" s="824"/>
      <c r="BD2" s="824"/>
      <c r="BE2" s="824"/>
      <c r="BF2" s="824"/>
      <c r="BG2" s="824"/>
      <c r="BH2" s="824"/>
      <c r="BI2" s="824"/>
      <c r="BJ2" s="824"/>
      <c r="BK2" s="824" t="s">
        <v>370</v>
      </c>
      <c r="BL2" s="824"/>
      <c r="BM2" s="824"/>
      <c r="BN2" s="824"/>
      <c r="BO2" s="824" t="s">
        <v>371</v>
      </c>
      <c r="BP2" s="824"/>
      <c r="BQ2" s="824"/>
      <c r="BR2" s="824"/>
      <c r="BS2" s="824"/>
      <c r="BT2" s="824"/>
      <c r="BU2" s="824"/>
      <c r="BV2" s="824"/>
      <c r="BW2" s="825"/>
      <c r="BX2" s="825"/>
      <c r="BY2" s="825"/>
      <c r="BZ2" s="825"/>
      <c r="CA2" s="826"/>
      <c r="CB2" s="826"/>
      <c r="CC2" s="826"/>
      <c r="CD2" s="826"/>
      <c r="CE2" s="826"/>
      <c r="CF2" s="826"/>
      <c r="CG2" s="826"/>
      <c r="CH2" s="826"/>
    </row>
    <row r="3" spans="2:86" ht="24.95" customHeight="1" x14ac:dyDescent="0.15">
      <c r="B3" s="560" t="s">
        <v>372</v>
      </c>
      <c r="C3" s="827"/>
      <c r="D3" s="827"/>
      <c r="E3" s="828"/>
      <c r="F3" s="828"/>
      <c r="G3" s="828"/>
      <c r="H3" s="828"/>
      <c r="I3" s="828"/>
      <c r="J3" s="828"/>
      <c r="K3" s="827"/>
      <c r="L3" s="827"/>
      <c r="M3" s="827"/>
      <c r="N3" s="827"/>
      <c r="O3" s="827"/>
      <c r="P3" s="827"/>
      <c r="Q3" s="827"/>
      <c r="R3" s="827"/>
      <c r="S3" s="827"/>
      <c r="T3" s="827"/>
      <c r="U3" s="827"/>
      <c r="V3" s="827"/>
      <c r="W3" s="827"/>
      <c r="X3" s="827"/>
      <c r="Y3" s="827"/>
      <c r="Z3" s="827"/>
      <c r="AA3" s="827"/>
      <c r="AB3" s="827"/>
      <c r="AC3" s="827"/>
      <c r="AD3" s="827"/>
      <c r="AE3" s="827"/>
      <c r="AF3" s="827"/>
      <c r="AG3" s="827"/>
      <c r="AH3" s="827"/>
      <c r="AI3" s="827"/>
      <c r="AJ3" s="827"/>
      <c r="AK3" s="827"/>
      <c r="AL3" s="827"/>
      <c r="AM3" s="827"/>
      <c r="AN3" s="827"/>
      <c r="AO3" s="827"/>
      <c r="AU3" s="829"/>
      <c r="AV3" s="830"/>
      <c r="AW3" s="831"/>
      <c r="AX3" s="831"/>
      <c r="AY3" s="824" t="s">
        <v>373</v>
      </c>
      <c r="AZ3" s="824"/>
      <c r="BA3" s="824"/>
      <c r="BB3" s="824"/>
      <c r="BC3" s="824" t="s">
        <v>374</v>
      </c>
      <c r="BD3" s="824"/>
      <c r="BE3" s="824"/>
      <c r="BF3" s="824"/>
      <c r="BG3" s="824" t="s">
        <v>375</v>
      </c>
      <c r="BH3" s="824"/>
      <c r="BI3" s="824"/>
      <c r="BJ3" s="824"/>
      <c r="BK3" s="824" t="s">
        <v>376</v>
      </c>
      <c r="BL3" s="824"/>
      <c r="BM3" s="824"/>
      <c r="BN3" s="824"/>
      <c r="BO3" s="824" t="s">
        <v>374</v>
      </c>
      <c r="BP3" s="824"/>
      <c r="BQ3" s="824"/>
      <c r="BR3" s="824"/>
      <c r="BS3" s="824" t="s">
        <v>375</v>
      </c>
      <c r="BT3" s="824"/>
      <c r="BU3" s="824"/>
      <c r="BV3" s="824"/>
      <c r="BW3" s="826"/>
      <c r="BX3" s="826"/>
      <c r="BY3" s="826"/>
      <c r="BZ3" s="826"/>
      <c r="CA3" s="826"/>
      <c r="CB3" s="826"/>
      <c r="CC3" s="826"/>
      <c r="CD3" s="826"/>
      <c r="CE3" s="826"/>
      <c r="CF3" s="826"/>
      <c r="CG3" s="826"/>
      <c r="CH3" s="826"/>
    </row>
    <row r="4" spans="2:86" ht="18" customHeight="1" x14ac:dyDescent="0.15">
      <c r="B4" s="373" t="s">
        <v>345</v>
      </c>
      <c r="C4" s="373"/>
      <c r="D4" s="373"/>
      <c r="E4" s="843" t="s">
        <v>106</v>
      </c>
      <c r="F4" s="844"/>
      <c r="G4" s="844"/>
      <c r="H4" s="844"/>
      <c r="I4" s="844"/>
      <c r="J4" s="845"/>
      <c r="K4" s="477" t="s">
        <v>346</v>
      </c>
      <c r="L4" s="477"/>
      <c r="M4" s="477"/>
      <c r="N4" s="841" t="s">
        <v>108</v>
      </c>
      <c r="O4" s="841"/>
      <c r="P4" s="841"/>
      <c r="Q4" s="841"/>
      <c r="R4" s="841"/>
      <c r="S4" s="841"/>
      <c r="T4" s="479" t="s">
        <v>377</v>
      </c>
      <c r="U4" s="480"/>
      <c r="V4" s="480"/>
      <c r="W4" s="480"/>
      <c r="X4" s="481"/>
      <c r="Y4" s="846" t="s">
        <v>74</v>
      </c>
      <c r="Z4" s="846"/>
      <c r="AA4" s="846"/>
      <c r="AB4" s="846"/>
      <c r="AC4" s="846"/>
      <c r="AD4" s="846"/>
      <c r="AE4" s="846"/>
      <c r="AF4" s="846"/>
      <c r="AG4" s="479" t="s">
        <v>10</v>
      </c>
      <c r="AH4" s="480"/>
      <c r="AI4" s="480"/>
      <c r="AJ4" s="481"/>
      <c r="AK4" s="832">
        <v>45638</v>
      </c>
      <c r="AL4" s="833"/>
      <c r="AM4" s="833"/>
      <c r="AN4" s="833"/>
      <c r="AO4" s="834"/>
      <c r="AU4" s="829"/>
      <c r="AV4" s="830"/>
      <c r="AW4" s="831"/>
      <c r="AX4" s="831"/>
      <c r="AY4" s="38" t="s">
        <v>378</v>
      </c>
      <c r="AZ4" s="38" t="s">
        <v>379</v>
      </c>
      <c r="BA4" s="38" t="s">
        <v>380</v>
      </c>
      <c r="BB4" s="38" t="s">
        <v>381</v>
      </c>
      <c r="BC4" s="38" t="s">
        <v>378</v>
      </c>
      <c r="BD4" s="38" t="s">
        <v>379</v>
      </c>
      <c r="BE4" s="38" t="s">
        <v>380</v>
      </c>
      <c r="BF4" s="38" t="s">
        <v>381</v>
      </c>
      <c r="BG4" s="38" t="s">
        <v>378</v>
      </c>
      <c r="BH4" s="38" t="s">
        <v>379</v>
      </c>
      <c r="BI4" s="38" t="s">
        <v>380</v>
      </c>
      <c r="BJ4" s="38" t="s">
        <v>381</v>
      </c>
      <c r="BK4" s="38" t="s">
        <v>378</v>
      </c>
      <c r="BL4" s="38" t="s">
        <v>379</v>
      </c>
      <c r="BM4" s="38" t="s">
        <v>380</v>
      </c>
      <c r="BN4" s="38" t="s">
        <v>381</v>
      </c>
      <c r="BO4" s="38" t="s">
        <v>378</v>
      </c>
      <c r="BP4" s="38" t="s">
        <v>379</v>
      </c>
      <c r="BQ4" s="38" t="s">
        <v>380</v>
      </c>
      <c r="BR4" s="38" t="s">
        <v>381</v>
      </c>
      <c r="BS4" s="38" t="s">
        <v>378</v>
      </c>
      <c r="BT4" s="38" t="s">
        <v>379</v>
      </c>
      <c r="BU4" s="38" t="s">
        <v>380</v>
      </c>
      <c r="BV4" s="38" t="s">
        <v>381</v>
      </c>
      <c r="BW4" s="39"/>
      <c r="BX4" s="39"/>
      <c r="BY4" s="39"/>
      <c r="BZ4" s="39"/>
      <c r="CA4" s="39"/>
      <c r="CB4" s="39"/>
      <c r="CC4" s="39"/>
      <c r="CD4" s="39"/>
      <c r="CE4" s="39"/>
      <c r="CF4" s="39"/>
      <c r="CG4" s="39"/>
      <c r="CH4" s="39"/>
    </row>
    <row r="5" spans="2:86" ht="18" customHeight="1" x14ac:dyDescent="0.15">
      <c r="B5" s="390" t="s">
        <v>348</v>
      </c>
      <c r="C5" s="390"/>
      <c r="D5" s="390"/>
      <c r="E5" s="838" t="s">
        <v>107</v>
      </c>
      <c r="F5" s="839"/>
      <c r="G5" s="839"/>
      <c r="H5" s="839"/>
      <c r="I5" s="839"/>
      <c r="J5" s="840"/>
      <c r="K5" s="509" t="s">
        <v>349</v>
      </c>
      <c r="L5" s="509"/>
      <c r="M5" s="509"/>
      <c r="N5" s="841" t="s">
        <v>109</v>
      </c>
      <c r="O5" s="841"/>
      <c r="P5" s="841"/>
      <c r="Q5" s="841"/>
      <c r="R5" s="841"/>
      <c r="S5" s="841"/>
      <c r="T5" s="482"/>
      <c r="U5" s="483"/>
      <c r="V5" s="483"/>
      <c r="W5" s="483"/>
      <c r="X5" s="484"/>
      <c r="Y5" s="842" t="s">
        <v>75</v>
      </c>
      <c r="Z5" s="842"/>
      <c r="AA5" s="842"/>
      <c r="AB5" s="842"/>
      <c r="AC5" s="842"/>
      <c r="AD5" s="842"/>
      <c r="AE5" s="842"/>
      <c r="AF5" s="842"/>
      <c r="AG5" s="612"/>
      <c r="AH5" s="623"/>
      <c r="AI5" s="623"/>
      <c r="AJ5" s="613"/>
      <c r="AK5" s="835"/>
      <c r="AL5" s="836"/>
      <c r="AM5" s="836"/>
      <c r="AN5" s="836"/>
      <c r="AO5" s="837"/>
      <c r="AU5" s="829"/>
      <c r="AV5" s="42" t="str">
        <f>N7</f>
        <v>S009</v>
      </c>
      <c r="AW5" s="43">
        <f>R7</f>
        <v>5.7</v>
      </c>
      <c r="AX5" s="44" t="str">
        <f>AM35</f>
        <v>Ⅱ</v>
      </c>
      <c r="AY5" s="44">
        <f>Y37</f>
        <v>0</v>
      </c>
      <c r="AZ5" s="44">
        <f t="shared" ref="AZ5:BJ5" si="0">Z37</f>
        <v>0</v>
      </c>
      <c r="BA5" s="44">
        <f t="shared" si="0"/>
        <v>0</v>
      </c>
      <c r="BB5" s="44">
        <f>AB37</f>
        <v>0</v>
      </c>
      <c r="BC5" s="44">
        <f t="shared" si="0"/>
        <v>0</v>
      </c>
      <c r="BD5" s="44">
        <f>AD37</f>
        <v>0</v>
      </c>
      <c r="BE5" s="44">
        <f>AE37</f>
        <v>2</v>
      </c>
      <c r="BF5" s="44">
        <f t="shared" si="0"/>
        <v>3</v>
      </c>
      <c r="BG5" s="44">
        <f t="shared" si="0"/>
        <v>0</v>
      </c>
      <c r="BH5" s="44">
        <f t="shared" si="0"/>
        <v>0</v>
      </c>
      <c r="BI5" s="44">
        <f>AI37</f>
        <v>0</v>
      </c>
      <c r="BJ5" s="44">
        <f t="shared" si="0"/>
        <v>4</v>
      </c>
      <c r="BK5" s="44" t="str">
        <f>IF(Y37&gt;0,R7,"")</f>
        <v/>
      </c>
      <c r="BL5" s="45" t="str">
        <f>IF(Y37&gt;0,"",IF(Z37&gt;0,R7,""))</f>
        <v/>
      </c>
      <c r="BM5" s="45" t="str">
        <f>IF(Y37+Z37&gt;0,"",IF(AA37&gt;0,R7,""))</f>
        <v/>
      </c>
      <c r="BN5" s="45" t="str">
        <f>IF(Y37+Z37+AA37&gt;0,"",IF(AB37&gt;0,R7,""))</f>
        <v/>
      </c>
      <c r="BO5" s="44">
        <f>AC35</f>
        <v>0</v>
      </c>
      <c r="BP5" s="44">
        <f t="shared" ref="BP5:BQ5" si="1">AD35</f>
        <v>0</v>
      </c>
      <c r="BQ5" s="44">
        <f t="shared" si="1"/>
        <v>0.05</v>
      </c>
      <c r="BR5" s="44">
        <f>AF35</f>
        <v>0.04</v>
      </c>
      <c r="BS5" s="44">
        <f>AG35</f>
        <v>0</v>
      </c>
      <c r="BT5" s="44">
        <f>AH35</f>
        <v>0</v>
      </c>
      <c r="BU5" s="44">
        <f>AI35</f>
        <v>0</v>
      </c>
      <c r="BV5" s="44">
        <f>AJ35</f>
        <v>27.189999999999998</v>
      </c>
      <c r="BW5" s="46"/>
      <c r="BX5" s="47"/>
      <c r="BY5" s="47"/>
      <c r="BZ5" s="47"/>
      <c r="CA5" s="48"/>
      <c r="CB5" s="48"/>
      <c r="CC5" s="48"/>
      <c r="CD5" s="48"/>
      <c r="CE5" s="48"/>
      <c r="CF5" s="48"/>
      <c r="CG5" s="48"/>
      <c r="CH5" s="48"/>
    </row>
    <row r="6" spans="2:86" ht="12" customHeight="1" x14ac:dyDescent="0.15">
      <c r="B6" s="847" t="s">
        <v>382</v>
      </c>
      <c r="C6" s="849"/>
      <c r="D6" s="850"/>
      <c r="E6" s="851"/>
      <c r="F6" s="851"/>
      <c r="G6" s="851"/>
      <c r="H6" s="851"/>
      <c r="I6" s="851"/>
      <c r="J6" s="852"/>
      <c r="K6" s="857" t="s">
        <v>383</v>
      </c>
      <c r="L6" s="858"/>
      <c r="M6" s="858"/>
      <c r="N6" s="858"/>
      <c r="O6" s="858"/>
      <c r="P6" s="858"/>
      <c r="Q6" s="858"/>
      <c r="R6" s="858"/>
      <c r="S6" s="858"/>
      <c r="T6" s="858"/>
      <c r="U6" s="858"/>
      <c r="V6" s="858"/>
      <c r="W6" s="858"/>
      <c r="X6" s="858"/>
      <c r="Y6" s="858"/>
      <c r="Z6" s="858"/>
      <c r="AA6" s="858"/>
      <c r="AB6" s="858"/>
      <c r="AC6" s="858"/>
      <c r="AD6" s="858"/>
      <c r="AE6" s="858"/>
      <c r="AF6" s="858"/>
      <c r="AG6" s="858"/>
      <c r="AH6" s="858"/>
      <c r="AI6" s="858"/>
      <c r="AJ6" s="858"/>
      <c r="AK6" s="858"/>
      <c r="AL6" s="858"/>
      <c r="AM6" s="858"/>
      <c r="AN6" s="858"/>
      <c r="AO6" s="859"/>
      <c r="AP6" s="15"/>
    </row>
    <row r="7" spans="2:86" ht="12" customHeight="1" x14ac:dyDescent="0.15">
      <c r="B7" s="848"/>
      <c r="C7" s="853"/>
      <c r="D7" s="851"/>
      <c r="E7" s="851"/>
      <c r="F7" s="851"/>
      <c r="G7" s="851"/>
      <c r="H7" s="851"/>
      <c r="I7" s="851"/>
      <c r="J7" s="852"/>
      <c r="K7" s="860" t="s">
        <v>384</v>
      </c>
      <c r="L7" s="861"/>
      <c r="M7" s="862"/>
      <c r="N7" s="863" t="s">
        <v>69</v>
      </c>
      <c r="O7" s="864"/>
      <c r="P7" s="860" t="s">
        <v>385</v>
      </c>
      <c r="Q7" s="862"/>
      <c r="R7" s="865">
        <v>5.7</v>
      </c>
      <c r="S7" s="866"/>
      <c r="T7" s="867"/>
      <c r="U7" s="868" t="s">
        <v>386</v>
      </c>
      <c r="V7" s="869"/>
      <c r="W7" s="868" t="s">
        <v>387</v>
      </c>
      <c r="X7" s="869"/>
      <c r="Y7" s="862" t="s">
        <v>388</v>
      </c>
      <c r="Z7" s="874"/>
      <c r="AA7" s="874"/>
      <c r="AB7" s="874"/>
      <c r="AC7" s="868" t="s">
        <v>389</v>
      </c>
      <c r="AD7" s="875"/>
      <c r="AE7" s="875"/>
      <c r="AF7" s="875"/>
      <c r="AG7" s="875"/>
      <c r="AH7" s="875"/>
      <c r="AI7" s="875"/>
      <c r="AJ7" s="869"/>
      <c r="AK7" s="868" t="s">
        <v>390</v>
      </c>
      <c r="AL7" s="875"/>
      <c r="AM7" s="875"/>
      <c r="AN7" s="877"/>
      <c r="AO7" s="878"/>
      <c r="AP7" s="15"/>
      <c r="AW7" s="50"/>
    </row>
    <row r="8" spans="2:86" ht="12" customHeight="1" x14ac:dyDescent="0.15">
      <c r="B8" s="848"/>
      <c r="C8" s="853"/>
      <c r="D8" s="851"/>
      <c r="E8" s="851"/>
      <c r="F8" s="851"/>
      <c r="G8" s="851"/>
      <c r="H8" s="851"/>
      <c r="I8" s="851"/>
      <c r="J8" s="852"/>
      <c r="K8" s="874" t="s">
        <v>18</v>
      </c>
      <c r="L8" s="874" t="s">
        <v>9</v>
      </c>
      <c r="M8" s="874"/>
      <c r="N8" s="874" t="s">
        <v>8</v>
      </c>
      <c r="O8" s="874"/>
      <c r="P8" s="874" t="s">
        <v>391</v>
      </c>
      <c r="Q8" s="874"/>
      <c r="R8" s="874" t="s">
        <v>392</v>
      </c>
      <c r="S8" s="874"/>
      <c r="T8" s="874"/>
      <c r="U8" s="870"/>
      <c r="V8" s="871"/>
      <c r="W8" s="870"/>
      <c r="X8" s="871"/>
      <c r="Y8" s="862"/>
      <c r="Z8" s="874"/>
      <c r="AA8" s="874"/>
      <c r="AB8" s="874"/>
      <c r="AC8" s="872"/>
      <c r="AD8" s="876"/>
      <c r="AE8" s="876"/>
      <c r="AF8" s="876"/>
      <c r="AG8" s="876"/>
      <c r="AH8" s="876"/>
      <c r="AI8" s="876"/>
      <c r="AJ8" s="873"/>
      <c r="AK8" s="870"/>
      <c r="AL8" s="879"/>
      <c r="AM8" s="879"/>
      <c r="AN8" s="880"/>
      <c r="AO8" s="881"/>
      <c r="AP8" s="15"/>
    </row>
    <row r="9" spans="2:86" ht="12" customHeight="1" x14ac:dyDescent="0.15">
      <c r="B9" s="848"/>
      <c r="C9" s="853"/>
      <c r="D9" s="851"/>
      <c r="E9" s="851"/>
      <c r="F9" s="851"/>
      <c r="G9" s="851"/>
      <c r="H9" s="851"/>
      <c r="I9" s="851"/>
      <c r="J9" s="852"/>
      <c r="K9" s="874"/>
      <c r="L9" s="874"/>
      <c r="M9" s="874"/>
      <c r="N9" s="874"/>
      <c r="O9" s="874"/>
      <c r="P9" s="874"/>
      <c r="Q9" s="874"/>
      <c r="R9" s="874"/>
      <c r="S9" s="874"/>
      <c r="T9" s="874"/>
      <c r="U9" s="870"/>
      <c r="V9" s="871"/>
      <c r="W9" s="870"/>
      <c r="X9" s="871"/>
      <c r="Y9" s="862" t="s">
        <v>393</v>
      </c>
      <c r="Z9" s="874"/>
      <c r="AA9" s="874"/>
      <c r="AB9" s="874"/>
      <c r="AC9" s="874" t="s">
        <v>394</v>
      </c>
      <c r="AD9" s="874"/>
      <c r="AE9" s="874"/>
      <c r="AF9" s="874"/>
      <c r="AG9" s="874" t="s">
        <v>395</v>
      </c>
      <c r="AH9" s="874"/>
      <c r="AI9" s="874"/>
      <c r="AJ9" s="874"/>
      <c r="AK9" s="870"/>
      <c r="AL9" s="879"/>
      <c r="AM9" s="879"/>
      <c r="AN9" s="880"/>
      <c r="AO9" s="881"/>
      <c r="AP9" s="15"/>
    </row>
    <row r="10" spans="2:86" ht="12" customHeight="1" x14ac:dyDescent="0.15">
      <c r="B10" s="848"/>
      <c r="C10" s="853"/>
      <c r="D10" s="851"/>
      <c r="E10" s="851"/>
      <c r="F10" s="851"/>
      <c r="G10" s="851"/>
      <c r="H10" s="851"/>
      <c r="I10" s="851"/>
      <c r="J10" s="852"/>
      <c r="K10" s="874"/>
      <c r="L10" s="874"/>
      <c r="M10" s="874"/>
      <c r="N10" s="874"/>
      <c r="O10" s="874"/>
      <c r="P10" s="874"/>
      <c r="Q10" s="874"/>
      <c r="R10" s="874"/>
      <c r="S10" s="874"/>
      <c r="T10" s="874"/>
      <c r="U10" s="872"/>
      <c r="V10" s="873"/>
      <c r="W10" s="872"/>
      <c r="X10" s="873"/>
      <c r="Y10" s="51" t="s">
        <v>396</v>
      </c>
      <c r="Z10" s="52" t="s">
        <v>397</v>
      </c>
      <c r="AA10" s="52" t="s">
        <v>398</v>
      </c>
      <c r="AB10" s="52" t="s">
        <v>399</v>
      </c>
      <c r="AC10" s="52" t="s">
        <v>396</v>
      </c>
      <c r="AD10" s="52" t="s">
        <v>397</v>
      </c>
      <c r="AE10" s="52" t="s">
        <v>398</v>
      </c>
      <c r="AF10" s="52" t="s">
        <v>399</v>
      </c>
      <c r="AG10" s="52" t="s">
        <v>396</v>
      </c>
      <c r="AH10" s="52" t="s">
        <v>397</v>
      </c>
      <c r="AI10" s="52" t="s">
        <v>398</v>
      </c>
      <c r="AJ10" s="52" t="s">
        <v>399</v>
      </c>
      <c r="AK10" s="872"/>
      <c r="AL10" s="876"/>
      <c r="AM10" s="876"/>
      <c r="AN10" s="882"/>
      <c r="AO10" s="883"/>
      <c r="AP10" s="15"/>
    </row>
    <row r="11" spans="2:86" ht="12" customHeight="1" x14ac:dyDescent="0.15">
      <c r="B11" s="848"/>
      <c r="C11" s="853"/>
      <c r="D11" s="851"/>
      <c r="E11" s="851"/>
      <c r="F11" s="851"/>
      <c r="G11" s="851"/>
      <c r="H11" s="851"/>
      <c r="I11" s="851"/>
      <c r="J11" s="852"/>
      <c r="K11" s="53">
        <v>1</v>
      </c>
      <c r="L11" s="884" t="s">
        <v>57</v>
      </c>
      <c r="M11" s="886"/>
      <c r="N11" s="884" t="s">
        <v>126</v>
      </c>
      <c r="O11" s="886"/>
      <c r="P11" s="884" t="s">
        <v>54</v>
      </c>
      <c r="Q11" s="886"/>
      <c r="R11" s="593" t="s">
        <v>51</v>
      </c>
      <c r="S11" s="593"/>
      <c r="T11" s="593"/>
      <c r="U11" s="884" t="s">
        <v>56</v>
      </c>
      <c r="V11" s="886"/>
      <c r="W11" s="884"/>
      <c r="X11" s="886"/>
      <c r="Y11" s="54"/>
      <c r="Z11" s="55"/>
      <c r="AA11" s="55"/>
      <c r="AB11" s="55"/>
      <c r="AC11" s="56"/>
      <c r="AD11" s="56"/>
      <c r="AE11" s="56"/>
      <c r="AF11" s="56">
        <v>0.01</v>
      </c>
      <c r="AG11" s="56"/>
      <c r="AH11" s="56"/>
      <c r="AI11" s="56"/>
      <c r="AJ11" s="56"/>
      <c r="AK11" s="884"/>
      <c r="AL11" s="885"/>
      <c r="AM11" s="885"/>
      <c r="AN11" s="885"/>
      <c r="AO11" s="886"/>
      <c r="AP11" s="15"/>
      <c r="AQ11" s="57">
        <f>IF(P11="材質劣化",2,IF(P11="漏水",3,1))</f>
        <v>2</v>
      </c>
    </row>
    <row r="12" spans="2:86" ht="12" customHeight="1" x14ac:dyDescent="0.15">
      <c r="B12" s="848"/>
      <c r="C12" s="853"/>
      <c r="D12" s="851"/>
      <c r="E12" s="851"/>
      <c r="F12" s="851"/>
      <c r="G12" s="851"/>
      <c r="H12" s="851"/>
      <c r="I12" s="851"/>
      <c r="J12" s="852"/>
      <c r="K12" s="53">
        <v>2</v>
      </c>
      <c r="L12" s="884" t="s">
        <v>57</v>
      </c>
      <c r="M12" s="886"/>
      <c r="N12" s="884" t="s">
        <v>126</v>
      </c>
      <c r="O12" s="886"/>
      <c r="P12" s="884" t="s">
        <v>49</v>
      </c>
      <c r="Q12" s="886"/>
      <c r="R12" s="593" t="s">
        <v>49</v>
      </c>
      <c r="S12" s="593"/>
      <c r="T12" s="593"/>
      <c r="U12" s="884" t="s">
        <v>56</v>
      </c>
      <c r="V12" s="886"/>
      <c r="W12" s="884"/>
      <c r="X12" s="886"/>
      <c r="Y12" s="54"/>
      <c r="Z12" s="55"/>
      <c r="AA12" s="55"/>
      <c r="AB12" s="55"/>
      <c r="AC12" s="56"/>
      <c r="AD12" s="56"/>
      <c r="AE12" s="56"/>
      <c r="AF12" s="56"/>
      <c r="AG12" s="56"/>
      <c r="AH12" s="56"/>
      <c r="AI12" s="56"/>
      <c r="AJ12" s="56">
        <v>0.6</v>
      </c>
      <c r="AK12" s="884"/>
      <c r="AL12" s="885"/>
      <c r="AM12" s="885"/>
      <c r="AN12" s="885"/>
      <c r="AO12" s="886"/>
      <c r="AP12" s="15"/>
      <c r="AQ12" s="57">
        <f>IF(P12="材質劣化",2,IF(P12="漏水",3,1))</f>
        <v>3</v>
      </c>
    </row>
    <row r="13" spans="2:86" ht="12" customHeight="1" x14ac:dyDescent="0.15">
      <c r="B13" s="848"/>
      <c r="C13" s="853"/>
      <c r="D13" s="851"/>
      <c r="E13" s="851"/>
      <c r="F13" s="851"/>
      <c r="G13" s="851"/>
      <c r="H13" s="851"/>
      <c r="I13" s="851"/>
      <c r="J13" s="852"/>
      <c r="K13" s="53">
        <v>3</v>
      </c>
      <c r="L13" s="884" t="s">
        <v>57</v>
      </c>
      <c r="M13" s="886"/>
      <c r="N13" s="884" t="s">
        <v>62</v>
      </c>
      <c r="O13" s="886"/>
      <c r="P13" s="884" t="s">
        <v>49</v>
      </c>
      <c r="Q13" s="886"/>
      <c r="R13" s="338" t="s">
        <v>49</v>
      </c>
      <c r="S13" s="607"/>
      <c r="T13" s="339"/>
      <c r="U13" s="884" t="s">
        <v>56</v>
      </c>
      <c r="V13" s="886"/>
      <c r="W13" s="884"/>
      <c r="X13" s="886"/>
      <c r="Y13" s="54"/>
      <c r="Z13" s="55"/>
      <c r="AA13" s="55"/>
      <c r="AB13" s="55"/>
      <c r="AC13" s="56"/>
      <c r="AD13" s="56"/>
      <c r="AE13" s="56"/>
      <c r="AF13" s="56"/>
      <c r="AG13" s="56"/>
      <c r="AH13" s="56"/>
      <c r="AI13" s="56"/>
      <c r="AJ13" s="56">
        <v>1.48</v>
      </c>
      <c r="AK13" s="884"/>
      <c r="AL13" s="885"/>
      <c r="AM13" s="885"/>
      <c r="AN13" s="885"/>
      <c r="AO13" s="886"/>
      <c r="AP13" s="15"/>
      <c r="AQ13" s="57">
        <f t="shared" ref="AQ13:AQ34" si="2">IF(P13="材質劣化",2,IF(P13="漏水",3,1))</f>
        <v>3</v>
      </c>
    </row>
    <row r="14" spans="2:86" ht="12" customHeight="1" x14ac:dyDescent="0.15">
      <c r="B14" s="848"/>
      <c r="C14" s="853"/>
      <c r="D14" s="851"/>
      <c r="E14" s="851"/>
      <c r="F14" s="851"/>
      <c r="G14" s="851"/>
      <c r="H14" s="851"/>
      <c r="I14" s="851"/>
      <c r="J14" s="852"/>
      <c r="K14" s="53">
        <v>4</v>
      </c>
      <c r="L14" s="884" t="s">
        <v>57</v>
      </c>
      <c r="M14" s="886"/>
      <c r="N14" s="884" t="s">
        <v>58</v>
      </c>
      <c r="O14" s="886"/>
      <c r="P14" s="884" t="s">
        <v>54</v>
      </c>
      <c r="Q14" s="886"/>
      <c r="R14" s="338" t="s">
        <v>47</v>
      </c>
      <c r="S14" s="607"/>
      <c r="T14" s="339"/>
      <c r="U14" s="884" t="s">
        <v>55</v>
      </c>
      <c r="V14" s="886"/>
      <c r="W14" s="884"/>
      <c r="X14" s="886"/>
      <c r="Y14" s="54"/>
      <c r="Z14" s="55"/>
      <c r="AA14" s="55"/>
      <c r="AB14" s="55"/>
      <c r="AC14" s="56"/>
      <c r="AD14" s="56"/>
      <c r="AE14" s="56">
        <v>0.04</v>
      </c>
      <c r="AF14" s="56"/>
      <c r="AG14" s="56"/>
      <c r="AH14" s="56"/>
      <c r="AI14" s="56"/>
      <c r="AJ14" s="56"/>
      <c r="AK14" s="884"/>
      <c r="AL14" s="885"/>
      <c r="AM14" s="885"/>
      <c r="AN14" s="885"/>
      <c r="AO14" s="886"/>
      <c r="AP14" s="15"/>
      <c r="AQ14" s="57">
        <f t="shared" si="2"/>
        <v>2</v>
      </c>
    </row>
    <row r="15" spans="2:86" ht="12" customHeight="1" x14ac:dyDescent="0.15">
      <c r="B15" s="848"/>
      <c r="C15" s="853"/>
      <c r="D15" s="851"/>
      <c r="E15" s="851"/>
      <c r="F15" s="851"/>
      <c r="G15" s="851"/>
      <c r="H15" s="851"/>
      <c r="I15" s="851"/>
      <c r="J15" s="852"/>
      <c r="K15" s="53">
        <v>5</v>
      </c>
      <c r="L15" s="884" t="s">
        <v>57</v>
      </c>
      <c r="M15" s="886"/>
      <c r="N15" s="884" t="s">
        <v>58</v>
      </c>
      <c r="O15" s="886"/>
      <c r="P15" s="884" t="s">
        <v>54</v>
      </c>
      <c r="Q15" s="886"/>
      <c r="R15" s="338" t="s">
        <v>51</v>
      </c>
      <c r="S15" s="607"/>
      <c r="T15" s="339"/>
      <c r="U15" s="884" t="s">
        <v>61</v>
      </c>
      <c r="V15" s="886"/>
      <c r="W15" s="884"/>
      <c r="X15" s="886"/>
      <c r="Y15" s="54"/>
      <c r="Z15" s="55"/>
      <c r="AA15" s="55"/>
      <c r="AB15" s="55"/>
      <c r="AC15" s="56"/>
      <c r="AD15" s="56"/>
      <c r="AE15" s="56"/>
      <c r="AF15" s="56"/>
      <c r="AG15" s="56"/>
      <c r="AH15" s="56"/>
      <c r="AI15" s="56"/>
      <c r="AJ15" s="56"/>
      <c r="AK15" s="884" t="s">
        <v>112</v>
      </c>
      <c r="AL15" s="885"/>
      <c r="AM15" s="885"/>
      <c r="AN15" s="885"/>
      <c r="AO15" s="886"/>
      <c r="AP15" s="15"/>
      <c r="AQ15" s="57">
        <f t="shared" si="2"/>
        <v>2</v>
      </c>
    </row>
    <row r="16" spans="2:86" ht="12" customHeight="1" x14ac:dyDescent="0.15">
      <c r="B16" s="848"/>
      <c r="C16" s="853"/>
      <c r="D16" s="851"/>
      <c r="E16" s="851"/>
      <c r="F16" s="851"/>
      <c r="G16" s="851"/>
      <c r="H16" s="851"/>
      <c r="I16" s="851"/>
      <c r="J16" s="852"/>
      <c r="K16" s="53">
        <v>6</v>
      </c>
      <c r="L16" s="884" t="s">
        <v>57</v>
      </c>
      <c r="M16" s="886"/>
      <c r="N16" s="884" t="s">
        <v>60</v>
      </c>
      <c r="O16" s="886"/>
      <c r="P16" s="884" t="s">
        <v>54</v>
      </c>
      <c r="Q16" s="886"/>
      <c r="R16" s="338" t="s">
        <v>51</v>
      </c>
      <c r="S16" s="607"/>
      <c r="T16" s="339"/>
      <c r="U16" s="884" t="s">
        <v>61</v>
      </c>
      <c r="V16" s="886"/>
      <c r="W16" s="884"/>
      <c r="X16" s="886"/>
      <c r="Y16" s="54"/>
      <c r="Z16" s="55"/>
      <c r="AA16" s="55"/>
      <c r="AB16" s="55"/>
      <c r="AC16" s="56"/>
      <c r="AD16" s="56"/>
      <c r="AE16" s="56"/>
      <c r="AF16" s="56"/>
      <c r="AG16" s="56"/>
      <c r="AH16" s="56"/>
      <c r="AI16" s="56"/>
      <c r="AJ16" s="56"/>
      <c r="AK16" s="884" t="s">
        <v>112</v>
      </c>
      <c r="AL16" s="885"/>
      <c r="AM16" s="885"/>
      <c r="AN16" s="885"/>
      <c r="AO16" s="886"/>
      <c r="AP16" s="15"/>
      <c r="AQ16" s="57">
        <f t="shared" si="2"/>
        <v>2</v>
      </c>
    </row>
    <row r="17" spans="2:46" ht="12" customHeight="1" x14ac:dyDescent="0.15">
      <c r="B17" s="848"/>
      <c r="C17" s="853"/>
      <c r="D17" s="851"/>
      <c r="E17" s="851"/>
      <c r="F17" s="851"/>
      <c r="G17" s="851"/>
      <c r="H17" s="851"/>
      <c r="I17" s="851"/>
      <c r="J17" s="852"/>
      <c r="K17" s="53">
        <v>7</v>
      </c>
      <c r="L17" s="884" t="s">
        <v>57</v>
      </c>
      <c r="M17" s="886"/>
      <c r="N17" s="884" t="s">
        <v>59</v>
      </c>
      <c r="O17" s="886"/>
      <c r="P17" s="884" t="s">
        <v>54</v>
      </c>
      <c r="Q17" s="886"/>
      <c r="R17" s="338" t="s">
        <v>51</v>
      </c>
      <c r="S17" s="607"/>
      <c r="T17" s="339"/>
      <c r="U17" s="884" t="s">
        <v>56</v>
      </c>
      <c r="V17" s="886"/>
      <c r="W17" s="884"/>
      <c r="X17" s="886"/>
      <c r="Y17" s="54"/>
      <c r="Z17" s="55"/>
      <c r="AA17" s="55"/>
      <c r="AB17" s="55"/>
      <c r="AC17" s="56"/>
      <c r="AD17" s="56"/>
      <c r="AE17" s="56"/>
      <c r="AF17" s="56">
        <v>0.01</v>
      </c>
      <c r="AG17" s="56"/>
      <c r="AH17" s="56"/>
      <c r="AI17" s="56"/>
      <c r="AJ17" s="56"/>
      <c r="AK17" s="884"/>
      <c r="AL17" s="885"/>
      <c r="AM17" s="885"/>
      <c r="AN17" s="885"/>
      <c r="AO17" s="886"/>
      <c r="AP17" s="15"/>
      <c r="AQ17" s="57">
        <f t="shared" si="2"/>
        <v>2</v>
      </c>
    </row>
    <row r="18" spans="2:46" ht="12" customHeight="1" x14ac:dyDescent="0.15">
      <c r="B18" s="848"/>
      <c r="C18" s="853"/>
      <c r="D18" s="851"/>
      <c r="E18" s="851"/>
      <c r="F18" s="851"/>
      <c r="G18" s="851"/>
      <c r="H18" s="851"/>
      <c r="I18" s="851"/>
      <c r="J18" s="852"/>
      <c r="K18" s="53">
        <v>8</v>
      </c>
      <c r="L18" s="884" t="s">
        <v>57</v>
      </c>
      <c r="M18" s="886"/>
      <c r="N18" s="884" t="s">
        <v>59</v>
      </c>
      <c r="O18" s="886"/>
      <c r="P18" s="884" t="s">
        <v>54</v>
      </c>
      <c r="Q18" s="886"/>
      <c r="R18" s="338" t="s">
        <v>51</v>
      </c>
      <c r="S18" s="607"/>
      <c r="T18" s="339"/>
      <c r="U18" s="884" t="s">
        <v>56</v>
      </c>
      <c r="V18" s="886"/>
      <c r="W18" s="884"/>
      <c r="X18" s="886"/>
      <c r="Y18" s="54"/>
      <c r="Z18" s="55"/>
      <c r="AA18" s="55"/>
      <c r="AB18" s="55"/>
      <c r="AC18" s="56"/>
      <c r="AD18" s="56"/>
      <c r="AE18" s="56"/>
      <c r="AF18" s="56">
        <v>0.02</v>
      </c>
      <c r="AG18" s="56"/>
      <c r="AH18" s="56"/>
      <c r="AI18" s="56"/>
      <c r="AJ18" s="56"/>
      <c r="AK18" s="884"/>
      <c r="AL18" s="885"/>
      <c r="AM18" s="885"/>
      <c r="AN18" s="885"/>
      <c r="AO18" s="886"/>
      <c r="AP18" s="15"/>
      <c r="AQ18" s="57">
        <f t="shared" si="2"/>
        <v>2</v>
      </c>
    </row>
    <row r="19" spans="2:46" ht="12" customHeight="1" x14ac:dyDescent="0.15">
      <c r="B19" s="848"/>
      <c r="C19" s="853"/>
      <c r="D19" s="851"/>
      <c r="E19" s="851"/>
      <c r="F19" s="851"/>
      <c r="G19" s="851"/>
      <c r="H19" s="851"/>
      <c r="I19" s="851"/>
      <c r="J19" s="852"/>
      <c r="K19" s="53">
        <v>9</v>
      </c>
      <c r="L19" s="884" t="s">
        <v>57</v>
      </c>
      <c r="M19" s="886"/>
      <c r="N19" s="884" t="s">
        <v>93</v>
      </c>
      <c r="O19" s="886"/>
      <c r="P19" s="884" t="s">
        <v>49</v>
      </c>
      <c r="Q19" s="886"/>
      <c r="R19" s="338" t="s">
        <v>49</v>
      </c>
      <c r="S19" s="607"/>
      <c r="T19" s="339"/>
      <c r="U19" s="884" t="s">
        <v>56</v>
      </c>
      <c r="V19" s="886"/>
      <c r="W19" s="884"/>
      <c r="X19" s="886"/>
      <c r="Y19" s="54"/>
      <c r="Z19" s="55"/>
      <c r="AA19" s="55"/>
      <c r="AB19" s="55"/>
      <c r="AC19" s="56"/>
      <c r="AD19" s="56"/>
      <c r="AE19" s="56"/>
      <c r="AF19" s="56"/>
      <c r="AG19" s="56"/>
      <c r="AH19" s="56"/>
      <c r="AI19" s="56"/>
      <c r="AJ19" s="56">
        <v>3</v>
      </c>
      <c r="AK19" s="884"/>
      <c r="AL19" s="885"/>
      <c r="AM19" s="885"/>
      <c r="AN19" s="885"/>
      <c r="AO19" s="886"/>
      <c r="AP19" s="15"/>
      <c r="AQ19" s="57">
        <f t="shared" si="2"/>
        <v>3</v>
      </c>
    </row>
    <row r="20" spans="2:46" ht="12" customHeight="1" x14ac:dyDescent="0.15">
      <c r="B20" s="848"/>
      <c r="C20" s="853"/>
      <c r="D20" s="851"/>
      <c r="E20" s="851"/>
      <c r="F20" s="851"/>
      <c r="G20" s="851"/>
      <c r="H20" s="851"/>
      <c r="I20" s="851"/>
      <c r="J20" s="852"/>
      <c r="K20" s="53">
        <v>10</v>
      </c>
      <c r="L20" s="884" t="s">
        <v>57</v>
      </c>
      <c r="M20" s="886"/>
      <c r="N20" s="884" t="s">
        <v>62</v>
      </c>
      <c r="O20" s="886"/>
      <c r="P20" s="884" t="s">
        <v>54</v>
      </c>
      <c r="Q20" s="886"/>
      <c r="R20" s="338" t="s">
        <v>47</v>
      </c>
      <c r="S20" s="607"/>
      <c r="T20" s="339"/>
      <c r="U20" s="884" t="s">
        <v>110</v>
      </c>
      <c r="V20" s="886"/>
      <c r="W20" s="884"/>
      <c r="X20" s="886"/>
      <c r="Y20" s="54"/>
      <c r="Z20" s="55"/>
      <c r="AA20" s="55"/>
      <c r="AB20" s="55"/>
      <c r="AC20" s="56"/>
      <c r="AD20" s="56"/>
      <c r="AE20" s="56">
        <v>0.01</v>
      </c>
      <c r="AF20" s="56"/>
      <c r="AG20" s="56"/>
      <c r="AH20" s="56"/>
      <c r="AI20" s="56"/>
      <c r="AJ20" s="56"/>
      <c r="AK20" s="884"/>
      <c r="AL20" s="885"/>
      <c r="AM20" s="885"/>
      <c r="AN20" s="885"/>
      <c r="AO20" s="886"/>
      <c r="AP20" s="15"/>
      <c r="AQ20" s="57">
        <f t="shared" si="2"/>
        <v>2</v>
      </c>
    </row>
    <row r="21" spans="2:46" ht="12" customHeight="1" x14ac:dyDescent="0.15">
      <c r="B21" s="848"/>
      <c r="C21" s="853"/>
      <c r="D21" s="851"/>
      <c r="E21" s="851"/>
      <c r="F21" s="851"/>
      <c r="G21" s="851"/>
      <c r="H21" s="851"/>
      <c r="I21" s="851"/>
      <c r="J21" s="852"/>
      <c r="K21" s="53">
        <v>11</v>
      </c>
      <c r="L21" s="884" t="s">
        <v>57</v>
      </c>
      <c r="M21" s="886"/>
      <c r="N21" s="884" t="s">
        <v>59</v>
      </c>
      <c r="O21" s="886"/>
      <c r="P21" s="884" t="s">
        <v>49</v>
      </c>
      <c r="Q21" s="886"/>
      <c r="R21" s="338" t="s">
        <v>49</v>
      </c>
      <c r="S21" s="607"/>
      <c r="T21" s="339"/>
      <c r="U21" s="884" t="s">
        <v>110</v>
      </c>
      <c r="V21" s="886"/>
      <c r="W21" s="884"/>
      <c r="X21" s="886"/>
      <c r="Y21" s="54"/>
      <c r="Z21" s="55"/>
      <c r="AA21" s="55"/>
      <c r="AB21" s="55"/>
      <c r="AC21" s="56"/>
      <c r="AD21" s="56"/>
      <c r="AE21" s="56"/>
      <c r="AF21" s="56"/>
      <c r="AG21" s="56"/>
      <c r="AH21" s="56"/>
      <c r="AI21" s="56"/>
      <c r="AJ21" s="56">
        <v>22.11</v>
      </c>
      <c r="AK21" s="884"/>
      <c r="AL21" s="885"/>
      <c r="AM21" s="885"/>
      <c r="AN21" s="885"/>
      <c r="AO21" s="886"/>
      <c r="AP21" s="15"/>
      <c r="AQ21" s="57">
        <f>IF(P21="材質劣化",2,IF(P21="漏水",3,1))</f>
        <v>3</v>
      </c>
    </row>
    <row r="22" spans="2:46" ht="12" customHeight="1" x14ac:dyDescent="0.15">
      <c r="B22" s="848"/>
      <c r="C22" s="853"/>
      <c r="D22" s="851"/>
      <c r="E22" s="851"/>
      <c r="F22" s="851"/>
      <c r="G22" s="851"/>
      <c r="H22" s="851"/>
      <c r="I22" s="851"/>
      <c r="J22" s="852"/>
      <c r="K22" s="53">
        <v>12</v>
      </c>
      <c r="L22" s="884" t="s">
        <v>67</v>
      </c>
      <c r="M22" s="886"/>
      <c r="N22" s="884" t="s">
        <v>71</v>
      </c>
      <c r="O22" s="886"/>
      <c r="P22" s="884" t="s">
        <v>49</v>
      </c>
      <c r="Q22" s="886"/>
      <c r="R22" s="338" t="s">
        <v>50</v>
      </c>
      <c r="S22" s="607"/>
      <c r="T22" s="339"/>
      <c r="U22" s="884" t="s">
        <v>110</v>
      </c>
      <c r="V22" s="886"/>
      <c r="W22" s="884"/>
      <c r="X22" s="886"/>
      <c r="Y22" s="54"/>
      <c r="Z22" s="55"/>
      <c r="AA22" s="55"/>
      <c r="AB22" s="55"/>
      <c r="AC22" s="56"/>
      <c r="AD22" s="56"/>
      <c r="AE22" s="56"/>
      <c r="AF22" s="56"/>
      <c r="AG22" s="56"/>
      <c r="AH22" s="56"/>
      <c r="AI22" s="56"/>
      <c r="AJ22" s="56"/>
      <c r="AK22" s="884"/>
      <c r="AL22" s="885"/>
      <c r="AM22" s="885"/>
      <c r="AN22" s="885"/>
      <c r="AO22" s="886"/>
      <c r="AP22" s="15"/>
      <c r="AQ22" s="57">
        <f t="shared" si="2"/>
        <v>3</v>
      </c>
    </row>
    <row r="23" spans="2:46" ht="12" customHeight="1" x14ac:dyDescent="0.15">
      <c r="B23" s="848"/>
      <c r="C23" s="853"/>
      <c r="D23" s="851"/>
      <c r="E23" s="851"/>
      <c r="F23" s="851"/>
      <c r="G23" s="851"/>
      <c r="H23" s="851"/>
      <c r="I23" s="851"/>
      <c r="J23" s="852"/>
      <c r="K23" s="53"/>
      <c r="L23" s="884"/>
      <c r="M23" s="886"/>
      <c r="N23" s="884"/>
      <c r="O23" s="886"/>
      <c r="P23" s="884"/>
      <c r="Q23" s="886"/>
      <c r="R23" s="338"/>
      <c r="S23" s="607"/>
      <c r="T23" s="339"/>
      <c r="U23" s="884"/>
      <c r="V23" s="886"/>
      <c r="W23" s="884"/>
      <c r="X23" s="886"/>
      <c r="Y23" s="54"/>
      <c r="Z23" s="55"/>
      <c r="AA23" s="55"/>
      <c r="AB23" s="55"/>
      <c r="AC23" s="56"/>
      <c r="AD23" s="56"/>
      <c r="AE23" s="56"/>
      <c r="AF23" s="56"/>
      <c r="AG23" s="56"/>
      <c r="AH23" s="56"/>
      <c r="AI23" s="56"/>
      <c r="AJ23" s="56"/>
      <c r="AK23" s="884"/>
      <c r="AL23" s="885"/>
      <c r="AM23" s="885"/>
      <c r="AN23" s="885"/>
      <c r="AO23" s="886"/>
      <c r="AP23" s="15"/>
      <c r="AQ23" s="57">
        <f t="shared" si="2"/>
        <v>1</v>
      </c>
    </row>
    <row r="24" spans="2:46" ht="12" customHeight="1" x14ac:dyDescent="0.15">
      <c r="B24" s="848"/>
      <c r="C24" s="853"/>
      <c r="D24" s="851"/>
      <c r="E24" s="851"/>
      <c r="F24" s="851"/>
      <c r="G24" s="851"/>
      <c r="H24" s="851"/>
      <c r="I24" s="851"/>
      <c r="J24" s="852"/>
      <c r="K24" s="53"/>
      <c r="L24" s="884"/>
      <c r="M24" s="886"/>
      <c r="N24" s="884"/>
      <c r="O24" s="886"/>
      <c r="P24" s="884"/>
      <c r="Q24" s="886"/>
      <c r="R24" s="338"/>
      <c r="S24" s="607"/>
      <c r="T24" s="339"/>
      <c r="U24" s="884"/>
      <c r="V24" s="886"/>
      <c r="W24" s="884"/>
      <c r="X24" s="886"/>
      <c r="Y24" s="54"/>
      <c r="Z24" s="55"/>
      <c r="AA24" s="55"/>
      <c r="AB24" s="55"/>
      <c r="AC24" s="56"/>
      <c r="AD24" s="56"/>
      <c r="AE24" s="56"/>
      <c r="AF24" s="56"/>
      <c r="AG24" s="56"/>
      <c r="AH24" s="56"/>
      <c r="AI24" s="56"/>
      <c r="AJ24" s="56"/>
      <c r="AK24" s="884"/>
      <c r="AL24" s="885"/>
      <c r="AM24" s="885"/>
      <c r="AN24" s="885"/>
      <c r="AO24" s="886"/>
      <c r="AP24" s="15"/>
      <c r="AQ24" s="57">
        <f t="shared" si="2"/>
        <v>1</v>
      </c>
    </row>
    <row r="25" spans="2:46" ht="12" customHeight="1" x14ac:dyDescent="0.15">
      <c r="B25" s="848"/>
      <c r="C25" s="853"/>
      <c r="D25" s="851"/>
      <c r="E25" s="851"/>
      <c r="F25" s="851"/>
      <c r="G25" s="851"/>
      <c r="H25" s="851"/>
      <c r="I25" s="851"/>
      <c r="J25" s="852"/>
      <c r="K25" s="53"/>
      <c r="L25" s="884"/>
      <c r="M25" s="886"/>
      <c r="N25" s="884"/>
      <c r="O25" s="886"/>
      <c r="P25" s="884"/>
      <c r="Q25" s="886"/>
      <c r="R25" s="338"/>
      <c r="S25" s="607"/>
      <c r="T25" s="339"/>
      <c r="U25" s="884"/>
      <c r="V25" s="886"/>
      <c r="W25" s="884"/>
      <c r="X25" s="886"/>
      <c r="Y25" s="54"/>
      <c r="Z25" s="55"/>
      <c r="AA25" s="55"/>
      <c r="AB25" s="55"/>
      <c r="AC25" s="56"/>
      <c r="AD25" s="56"/>
      <c r="AE25" s="56"/>
      <c r="AF25" s="56"/>
      <c r="AG25" s="56"/>
      <c r="AH25" s="56"/>
      <c r="AI25" s="56"/>
      <c r="AJ25" s="56"/>
      <c r="AK25" s="884"/>
      <c r="AL25" s="885"/>
      <c r="AM25" s="885"/>
      <c r="AN25" s="885"/>
      <c r="AO25" s="886"/>
      <c r="AP25" s="15"/>
      <c r="AQ25" s="57">
        <f t="shared" si="2"/>
        <v>1</v>
      </c>
    </row>
    <row r="26" spans="2:46" ht="12" customHeight="1" x14ac:dyDescent="0.15">
      <c r="B26" s="848"/>
      <c r="C26" s="853"/>
      <c r="D26" s="851"/>
      <c r="E26" s="851"/>
      <c r="F26" s="851"/>
      <c r="G26" s="851"/>
      <c r="H26" s="851"/>
      <c r="I26" s="851"/>
      <c r="J26" s="852"/>
      <c r="K26" s="53"/>
      <c r="L26" s="884"/>
      <c r="M26" s="886"/>
      <c r="N26" s="884"/>
      <c r="O26" s="886"/>
      <c r="P26" s="884"/>
      <c r="Q26" s="886"/>
      <c r="R26" s="338"/>
      <c r="S26" s="607"/>
      <c r="T26" s="339"/>
      <c r="U26" s="884"/>
      <c r="V26" s="886"/>
      <c r="W26" s="884"/>
      <c r="X26" s="886"/>
      <c r="Y26" s="54"/>
      <c r="Z26" s="55"/>
      <c r="AA26" s="55"/>
      <c r="AB26" s="55"/>
      <c r="AC26" s="56"/>
      <c r="AD26" s="56"/>
      <c r="AE26" s="56"/>
      <c r="AF26" s="56"/>
      <c r="AG26" s="56"/>
      <c r="AH26" s="56"/>
      <c r="AI26" s="56"/>
      <c r="AJ26" s="56"/>
      <c r="AK26" s="884"/>
      <c r="AL26" s="885"/>
      <c r="AM26" s="885"/>
      <c r="AN26" s="885"/>
      <c r="AO26" s="886"/>
      <c r="AP26" s="15"/>
      <c r="AQ26" s="57">
        <f t="shared" si="2"/>
        <v>1</v>
      </c>
    </row>
    <row r="27" spans="2:46" ht="12" customHeight="1" x14ac:dyDescent="0.15">
      <c r="B27" s="848"/>
      <c r="C27" s="853"/>
      <c r="D27" s="851"/>
      <c r="E27" s="851"/>
      <c r="F27" s="851"/>
      <c r="G27" s="851"/>
      <c r="H27" s="851"/>
      <c r="I27" s="851"/>
      <c r="J27" s="852"/>
      <c r="K27" s="53"/>
      <c r="L27" s="884"/>
      <c r="M27" s="886"/>
      <c r="N27" s="884"/>
      <c r="O27" s="886"/>
      <c r="P27" s="884"/>
      <c r="Q27" s="886"/>
      <c r="R27" s="338"/>
      <c r="S27" s="607"/>
      <c r="T27" s="339"/>
      <c r="U27" s="884"/>
      <c r="V27" s="886"/>
      <c r="W27" s="884"/>
      <c r="X27" s="886"/>
      <c r="Y27" s="54"/>
      <c r="Z27" s="55"/>
      <c r="AA27" s="55"/>
      <c r="AB27" s="55"/>
      <c r="AC27" s="56"/>
      <c r="AD27" s="56"/>
      <c r="AE27" s="56"/>
      <c r="AF27" s="56"/>
      <c r="AG27" s="56"/>
      <c r="AH27" s="56"/>
      <c r="AI27" s="56"/>
      <c r="AJ27" s="56"/>
      <c r="AK27" s="884"/>
      <c r="AL27" s="885"/>
      <c r="AM27" s="885"/>
      <c r="AN27" s="885"/>
      <c r="AO27" s="886"/>
      <c r="AP27" s="15"/>
      <c r="AQ27" s="57">
        <f t="shared" si="2"/>
        <v>1</v>
      </c>
    </row>
    <row r="28" spans="2:46" ht="12" customHeight="1" x14ac:dyDescent="0.15">
      <c r="B28" s="848"/>
      <c r="C28" s="853"/>
      <c r="D28" s="851"/>
      <c r="E28" s="851"/>
      <c r="F28" s="851"/>
      <c r="G28" s="851"/>
      <c r="H28" s="851"/>
      <c r="I28" s="851"/>
      <c r="J28" s="852"/>
      <c r="K28" s="53"/>
      <c r="L28" s="884"/>
      <c r="M28" s="886"/>
      <c r="N28" s="884"/>
      <c r="O28" s="886"/>
      <c r="P28" s="884"/>
      <c r="Q28" s="886"/>
      <c r="R28" s="338"/>
      <c r="S28" s="607"/>
      <c r="T28" s="339"/>
      <c r="U28" s="884"/>
      <c r="V28" s="886"/>
      <c r="W28" s="884"/>
      <c r="X28" s="886"/>
      <c r="Y28" s="54"/>
      <c r="Z28" s="55"/>
      <c r="AA28" s="55"/>
      <c r="AB28" s="55"/>
      <c r="AC28" s="56"/>
      <c r="AD28" s="56"/>
      <c r="AE28" s="56"/>
      <c r="AF28" s="56"/>
      <c r="AG28" s="56"/>
      <c r="AH28" s="56"/>
      <c r="AI28" s="56"/>
      <c r="AJ28" s="56"/>
      <c r="AK28" s="884"/>
      <c r="AL28" s="885"/>
      <c r="AM28" s="885"/>
      <c r="AN28" s="885"/>
      <c r="AO28" s="886"/>
      <c r="AP28" s="15"/>
      <c r="AQ28" s="57">
        <f t="shared" si="2"/>
        <v>1</v>
      </c>
    </row>
    <row r="29" spans="2:46" ht="12" customHeight="1" x14ac:dyDescent="0.15">
      <c r="B29" s="848"/>
      <c r="C29" s="853"/>
      <c r="D29" s="851"/>
      <c r="E29" s="851"/>
      <c r="F29" s="851"/>
      <c r="G29" s="851"/>
      <c r="H29" s="851"/>
      <c r="I29" s="851"/>
      <c r="J29" s="852"/>
      <c r="K29" s="53"/>
      <c r="L29" s="884"/>
      <c r="M29" s="886"/>
      <c r="N29" s="884"/>
      <c r="O29" s="886"/>
      <c r="P29" s="884"/>
      <c r="Q29" s="886"/>
      <c r="R29" s="338"/>
      <c r="S29" s="607"/>
      <c r="T29" s="339"/>
      <c r="U29" s="884"/>
      <c r="V29" s="886"/>
      <c r="W29" s="884"/>
      <c r="X29" s="886"/>
      <c r="Y29" s="54"/>
      <c r="Z29" s="55"/>
      <c r="AA29" s="55"/>
      <c r="AB29" s="55"/>
      <c r="AC29" s="56"/>
      <c r="AD29" s="56"/>
      <c r="AE29" s="56"/>
      <c r="AF29" s="56"/>
      <c r="AG29" s="56"/>
      <c r="AH29" s="56"/>
      <c r="AI29" s="56"/>
      <c r="AJ29" s="56"/>
      <c r="AK29" s="884"/>
      <c r="AL29" s="885"/>
      <c r="AM29" s="885"/>
      <c r="AN29" s="885"/>
      <c r="AO29" s="886"/>
      <c r="AP29" s="15"/>
      <c r="AQ29" s="57">
        <f t="shared" si="2"/>
        <v>1</v>
      </c>
    </row>
    <row r="30" spans="2:46" ht="12" customHeight="1" x14ac:dyDescent="0.15">
      <c r="B30" s="848"/>
      <c r="C30" s="853"/>
      <c r="D30" s="851"/>
      <c r="E30" s="851"/>
      <c r="F30" s="851"/>
      <c r="G30" s="851"/>
      <c r="H30" s="851"/>
      <c r="I30" s="851"/>
      <c r="J30" s="852"/>
      <c r="K30" s="53"/>
      <c r="L30" s="884"/>
      <c r="M30" s="886"/>
      <c r="N30" s="884"/>
      <c r="O30" s="886"/>
      <c r="P30" s="884"/>
      <c r="Q30" s="886"/>
      <c r="R30" s="338"/>
      <c r="S30" s="607"/>
      <c r="T30" s="339"/>
      <c r="U30" s="884"/>
      <c r="V30" s="886"/>
      <c r="W30" s="884"/>
      <c r="X30" s="886"/>
      <c r="Y30" s="54"/>
      <c r="Z30" s="55"/>
      <c r="AA30" s="55"/>
      <c r="AB30" s="55"/>
      <c r="AC30" s="56"/>
      <c r="AD30" s="56"/>
      <c r="AE30" s="56"/>
      <c r="AF30" s="56"/>
      <c r="AG30" s="56"/>
      <c r="AH30" s="56"/>
      <c r="AI30" s="56"/>
      <c r="AJ30" s="56"/>
      <c r="AK30" s="884"/>
      <c r="AL30" s="885"/>
      <c r="AM30" s="885"/>
      <c r="AN30" s="885"/>
      <c r="AO30" s="886"/>
      <c r="AP30" s="15"/>
      <c r="AQ30" s="57">
        <f t="shared" si="2"/>
        <v>1</v>
      </c>
    </row>
    <row r="31" spans="2:46" ht="12" customHeight="1" x14ac:dyDescent="0.15">
      <c r="B31" s="848"/>
      <c r="C31" s="853"/>
      <c r="D31" s="851"/>
      <c r="E31" s="851"/>
      <c r="F31" s="851"/>
      <c r="G31" s="851"/>
      <c r="H31" s="851"/>
      <c r="I31" s="851"/>
      <c r="J31" s="852"/>
      <c r="K31" s="53"/>
      <c r="L31" s="884"/>
      <c r="M31" s="886"/>
      <c r="N31" s="884"/>
      <c r="O31" s="886"/>
      <c r="P31" s="884"/>
      <c r="Q31" s="886"/>
      <c r="R31" s="338"/>
      <c r="S31" s="607"/>
      <c r="T31" s="339"/>
      <c r="U31" s="884"/>
      <c r="V31" s="886"/>
      <c r="W31" s="884"/>
      <c r="X31" s="886"/>
      <c r="Y31" s="54"/>
      <c r="Z31" s="55"/>
      <c r="AA31" s="55"/>
      <c r="AB31" s="55"/>
      <c r="AC31" s="56"/>
      <c r="AD31" s="56"/>
      <c r="AE31" s="56"/>
      <c r="AF31" s="56"/>
      <c r="AG31" s="56"/>
      <c r="AH31" s="56"/>
      <c r="AI31" s="56"/>
      <c r="AJ31" s="56"/>
      <c r="AK31" s="884"/>
      <c r="AL31" s="885"/>
      <c r="AM31" s="885"/>
      <c r="AN31" s="885"/>
      <c r="AO31" s="886"/>
      <c r="AP31" s="15"/>
      <c r="AQ31" s="57">
        <f t="shared" si="2"/>
        <v>1</v>
      </c>
    </row>
    <row r="32" spans="2:46" ht="12" customHeight="1" x14ac:dyDescent="0.15">
      <c r="B32" s="848"/>
      <c r="C32" s="853"/>
      <c r="D32" s="851"/>
      <c r="E32" s="851"/>
      <c r="F32" s="851"/>
      <c r="G32" s="851"/>
      <c r="H32" s="851"/>
      <c r="I32" s="851"/>
      <c r="J32" s="852"/>
      <c r="K32" s="53"/>
      <c r="L32" s="884"/>
      <c r="M32" s="886"/>
      <c r="N32" s="884"/>
      <c r="O32" s="886"/>
      <c r="P32" s="884"/>
      <c r="Q32" s="886"/>
      <c r="R32" s="338"/>
      <c r="S32" s="607"/>
      <c r="T32" s="339"/>
      <c r="U32" s="884"/>
      <c r="V32" s="886"/>
      <c r="W32" s="884"/>
      <c r="X32" s="886"/>
      <c r="Y32" s="54"/>
      <c r="Z32" s="55"/>
      <c r="AA32" s="55"/>
      <c r="AB32" s="55"/>
      <c r="AC32" s="56"/>
      <c r="AD32" s="56"/>
      <c r="AE32" s="56"/>
      <c r="AF32" s="56"/>
      <c r="AG32" s="56"/>
      <c r="AH32" s="56"/>
      <c r="AI32" s="56"/>
      <c r="AJ32" s="56"/>
      <c r="AK32" s="884"/>
      <c r="AL32" s="885"/>
      <c r="AM32" s="885"/>
      <c r="AN32" s="885"/>
      <c r="AO32" s="886"/>
      <c r="AP32" s="15"/>
      <c r="AQ32" s="57">
        <f t="shared" si="2"/>
        <v>1</v>
      </c>
      <c r="AS32" s="825"/>
      <c r="AT32" s="825"/>
    </row>
    <row r="33" spans="2:86" ht="12" customHeight="1" x14ac:dyDescent="0.15">
      <c r="B33" s="848"/>
      <c r="C33" s="853"/>
      <c r="D33" s="851"/>
      <c r="E33" s="851"/>
      <c r="F33" s="851"/>
      <c r="G33" s="851"/>
      <c r="H33" s="851"/>
      <c r="I33" s="851"/>
      <c r="J33" s="852"/>
      <c r="K33" s="53"/>
      <c r="L33" s="884"/>
      <c r="M33" s="886"/>
      <c r="N33" s="884"/>
      <c r="O33" s="886"/>
      <c r="P33" s="884"/>
      <c r="Q33" s="886"/>
      <c r="R33" s="338"/>
      <c r="S33" s="607"/>
      <c r="T33" s="339"/>
      <c r="U33" s="884"/>
      <c r="V33" s="886"/>
      <c r="W33" s="884"/>
      <c r="X33" s="886"/>
      <c r="Y33" s="54"/>
      <c r="Z33" s="55"/>
      <c r="AA33" s="55"/>
      <c r="AB33" s="55"/>
      <c r="AC33" s="56"/>
      <c r="AD33" s="56"/>
      <c r="AE33" s="56"/>
      <c r="AF33" s="56"/>
      <c r="AG33" s="56"/>
      <c r="AH33" s="56"/>
      <c r="AI33" s="56"/>
      <c r="AJ33" s="56"/>
      <c r="AK33" s="884"/>
      <c r="AL33" s="885"/>
      <c r="AM33" s="885"/>
      <c r="AN33" s="885"/>
      <c r="AO33" s="886"/>
      <c r="AP33" s="15"/>
      <c r="AQ33" s="57">
        <f t="shared" si="2"/>
        <v>1</v>
      </c>
      <c r="AS33" s="887"/>
      <c r="AT33" s="887"/>
    </row>
    <row r="34" spans="2:86" ht="12" customHeight="1" x14ac:dyDescent="0.15">
      <c r="B34" s="848"/>
      <c r="C34" s="853"/>
      <c r="D34" s="851"/>
      <c r="E34" s="851"/>
      <c r="F34" s="851"/>
      <c r="G34" s="851"/>
      <c r="H34" s="851"/>
      <c r="I34" s="851"/>
      <c r="J34" s="852"/>
      <c r="K34" s="53"/>
      <c r="L34" s="884"/>
      <c r="M34" s="886"/>
      <c r="N34" s="884"/>
      <c r="O34" s="886"/>
      <c r="P34" s="884"/>
      <c r="Q34" s="886"/>
      <c r="R34" s="338"/>
      <c r="S34" s="607"/>
      <c r="T34" s="339"/>
      <c r="U34" s="884"/>
      <c r="V34" s="886"/>
      <c r="W34" s="884"/>
      <c r="X34" s="886"/>
      <c r="Y34" s="54"/>
      <c r="Z34" s="55"/>
      <c r="AA34" s="55"/>
      <c r="AB34" s="55"/>
      <c r="AC34" s="56"/>
      <c r="AD34" s="56"/>
      <c r="AE34" s="56"/>
      <c r="AF34" s="56"/>
      <c r="AG34" s="56"/>
      <c r="AH34" s="56"/>
      <c r="AI34" s="56"/>
      <c r="AJ34" s="56"/>
      <c r="AK34" s="884"/>
      <c r="AL34" s="885"/>
      <c r="AM34" s="885"/>
      <c r="AN34" s="885"/>
      <c r="AO34" s="886"/>
      <c r="AP34" s="15"/>
      <c r="AQ34" s="57">
        <f t="shared" si="2"/>
        <v>1</v>
      </c>
      <c r="AS34" s="888"/>
      <c r="AT34" s="888"/>
    </row>
    <row r="35" spans="2:86" ht="12" customHeight="1" x14ac:dyDescent="0.15">
      <c r="B35" s="848"/>
      <c r="C35" s="853"/>
      <c r="D35" s="851"/>
      <c r="E35" s="851"/>
      <c r="F35" s="851"/>
      <c r="G35" s="851"/>
      <c r="H35" s="851"/>
      <c r="I35" s="851"/>
      <c r="J35" s="852"/>
      <c r="K35" s="889" t="s">
        <v>400</v>
      </c>
      <c r="L35" s="874" t="s">
        <v>401</v>
      </c>
      <c r="M35" s="874"/>
      <c r="N35" s="874"/>
      <c r="O35" s="874"/>
      <c r="P35" s="874"/>
      <c r="Q35" s="874"/>
      <c r="R35" s="874"/>
      <c r="S35" s="874"/>
      <c r="T35" s="874"/>
      <c r="U35" s="874"/>
      <c r="V35" s="874"/>
      <c r="W35" s="874"/>
      <c r="X35" s="874"/>
      <c r="Y35" s="860" t="s">
        <v>402</v>
      </c>
      <c r="Z35" s="861"/>
      <c r="AA35" s="861"/>
      <c r="AB35" s="862"/>
      <c r="AC35" s="58">
        <f t="shared" ref="AC35:AJ35" si="3">SUM(AC11:AC34)</f>
        <v>0</v>
      </c>
      <c r="AD35" s="58">
        <f t="shared" si="3"/>
        <v>0</v>
      </c>
      <c r="AE35" s="58">
        <f>SUM(AE11:AE34)</f>
        <v>0.05</v>
      </c>
      <c r="AF35" s="58">
        <f t="shared" si="3"/>
        <v>0.04</v>
      </c>
      <c r="AG35" s="58">
        <f t="shared" si="3"/>
        <v>0</v>
      </c>
      <c r="AH35" s="58">
        <f t="shared" si="3"/>
        <v>0</v>
      </c>
      <c r="AI35" s="58">
        <f t="shared" si="3"/>
        <v>0</v>
      </c>
      <c r="AJ35" s="59">
        <f t="shared" si="3"/>
        <v>27.189999999999998</v>
      </c>
      <c r="AK35" s="874" t="s">
        <v>403</v>
      </c>
      <c r="AL35" s="874"/>
      <c r="AM35" s="891" t="s">
        <v>418</v>
      </c>
      <c r="AN35" s="891"/>
      <c r="AO35" s="891"/>
      <c r="AP35" s="15"/>
    </row>
    <row r="36" spans="2:86" ht="12" customHeight="1" x14ac:dyDescent="0.15">
      <c r="B36" s="848"/>
      <c r="C36" s="853"/>
      <c r="D36" s="851"/>
      <c r="E36" s="851"/>
      <c r="F36" s="851"/>
      <c r="G36" s="851"/>
      <c r="H36" s="851"/>
      <c r="I36" s="851"/>
      <c r="J36" s="852"/>
      <c r="K36" s="890"/>
      <c r="L36" s="868" t="s">
        <v>404</v>
      </c>
      <c r="M36" s="875"/>
      <c r="N36" s="869"/>
      <c r="O36" s="868" t="s">
        <v>405</v>
      </c>
      <c r="P36" s="875"/>
      <c r="Q36" s="875"/>
      <c r="R36" s="875"/>
      <c r="S36" s="875"/>
      <c r="T36" s="875"/>
      <c r="U36" s="875"/>
      <c r="V36" s="875"/>
      <c r="W36" s="875"/>
      <c r="X36" s="869"/>
      <c r="Y36" s="51" t="s">
        <v>396</v>
      </c>
      <c r="Z36" s="52" t="s">
        <v>397</v>
      </c>
      <c r="AA36" s="52" t="s">
        <v>398</v>
      </c>
      <c r="AB36" s="52" t="s">
        <v>399</v>
      </c>
      <c r="AC36" s="52" t="s">
        <v>396</v>
      </c>
      <c r="AD36" s="52" t="s">
        <v>397</v>
      </c>
      <c r="AE36" s="52" t="s">
        <v>398</v>
      </c>
      <c r="AF36" s="52" t="s">
        <v>399</v>
      </c>
      <c r="AG36" s="52" t="s">
        <v>396</v>
      </c>
      <c r="AH36" s="52" t="s">
        <v>397</v>
      </c>
      <c r="AI36" s="52" t="s">
        <v>398</v>
      </c>
      <c r="AJ36" s="60" t="s">
        <v>399</v>
      </c>
      <c r="AK36" s="874"/>
      <c r="AL36" s="874"/>
      <c r="AM36" s="891"/>
      <c r="AN36" s="891"/>
      <c r="AO36" s="891"/>
      <c r="AP36" s="15"/>
    </row>
    <row r="37" spans="2:86" ht="14.25" customHeight="1" x14ac:dyDescent="0.15">
      <c r="B37" s="848"/>
      <c r="C37" s="853"/>
      <c r="D37" s="851"/>
      <c r="E37" s="851"/>
      <c r="F37" s="851"/>
      <c r="G37" s="851"/>
      <c r="H37" s="851"/>
      <c r="I37" s="851"/>
      <c r="J37" s="852"/>
      <c r="K37" s="890"/>
      <c r="L37" s="870"/>
      <c r="M37" s="879"/>
      <c r="N37" s="871"/>
      <c r="O37" s="870"/>
      <c r="P37" s="879"/>
      <c r="Q37" s="879"/>
      <c r="R37" s="879"/>
      <c r="S37" s="879"/>
      <c r="T37" s="879"/>
      <c r="U37" s="879"/>
      <c r="V37" s="879"/>
      <c r="W37" s="879"/>
      <c r="X37" s="871"/>
      <c r="Y37" s="892">
        <f>COUNTIF(Y11:Y34,"〇")</f>
        <v>0</v>
      </c>
      <c r="Z37" s="892">
        <f>COUNTIF(Z11:Z34,"〇")</f>
        <v>0</v>
      </c>
      <c r="AA37" s="892">
        <f>COUNTIF(AA11:AA34,"〇")</f>
        <v>0</v>
      </c>
      <c r="AB37" s="892">
        <f>COUNTIF(AB11:AB34,"〇")</f>
        <v>0</v>
      </c>
      <c r="AC37" s="892">
        <f>COUNTA(AC11:AC34)</f>
        <v>0</v>
      </c>
      <c r="AD37" s="892">
        <f t="shared" ref="AD37:AI37" si="4">COUNTA(AD11:AD34)</f>
        <v>0</v>
      </c>
      <c r="AE37" s="892">
        <f t="shared" si="4"/>
        <v>2</v>
      </c>
      <c r="AF37" s="892">
        <f t="shared" si="4"/>
        <v>3</v>
      </c>
      <c r="AG37" s="892">
        <f t="shared" si="4"/>
        <v>0</v>
      </c>
      <c r="AH37" s="892">
        <f t="shared" si="4"/>
        <v>0</v>
      </c>
      <c r="AI37" s="892">
        <f t="shared" si="4"/>
        <v>0</v>
      </c>
      <c r="AJ37" s="892">
        <f>COUNTA(AJ11:AJ34)</f>
        <v>4</v>
      </c>
      <c r="AK37" s="874"/>
      <c r="AL37" s="874"/>
      <c r="AM37" s="891"/>
      <c r="AN37" s="891"/>
      <c r="AO37" s="891"/>
      <c r="AP37" s="15"/>
    </row>
    <row r="38" spans="2:86" ht="14.25" customHeight="1" x14ac:dyDescent="0.15">
      <c r="B38" s="848"/>
      <c r="C38" s="853"/>
      <c r="D38" s="851"/>
      <c r="E38" s="851"/>
      <c r="F38" s="851"/>
      <c r="G38" s="851"/>
      <c r="H38" s="851"/>
      <c r="I38" s="851"/>
      <c r="J38" s="852"/>
      <c r="K38" s="890"/>
      <c r="L38" s="872"/>
      <c r="M38" s="876"/>
      <c r="N38" s="873"/>
      <c r="O38" s="872"/>
      <c r="P38" s="876"/>
      <c r="Q38" s="876"/>
      <c r="R38" s="876"/>
      <c r="S38" s="876"/>
      <c r="T38" s="876"/>
      <c r="U38" s="876"/>
      <c r="V38" s="876"/>
      <c r="W38" s="876"/>
      <c r="X38" s="873"/>
      <c r="Y38" s="892"/>
      <c r="Z38" s="892"/>
      <c r="AA38" s="892"/>
      <c r="AB38" s="892"/>
      <c r="AC38" s="892"/>
      <c r="AD38" s="892"/>
      <c r="AE38" s="892"/>
      <c r="AF38" s="892"/>
      <c r="AG38" s="892"/>
      <c r="AH38" s="892"/>
      <c r="AI38" s="892"/>
      <c r="AJ38" s="892"/>
      <c r="AK38" s="874"/>
      <c r="AL38" s="874"/>
      <c r="AM38" s="891"/>
      <c r="AN38" s="891"/>
      <c r="AO38" s="891"/>
      <c r="AP38" s="15"/>
    </row>
    <row r="39" spans="2:86" ht="12" customHeight="1" x14ac:dyDescent="0.15">
      <c r="B39" s="848"/>
      <c r="C39" s="853"/>
      <c r="D39" s="851"/>
      <c r="E39" s="851"/>
      <c r="F39" s="851"/>
      <c r="G39" s="851"/>
      <c r="H39" s="851"/>
      <c r="I39" s="851"/>
      <c r="J39" s="851"/>
      <c r="K39" s="900" t="s">
        <v>406</v>
      </c>
      <c r="L39" s="902"/>
      <c r="M39" s="902"/>
      <c r="N39" s="902"/>
      <c r="O39" s="902"/>
      <c r="P39" s="902"/>
      <c r="Q39" s="902"/>
      <c r="R39" s="902"/>
      <c r="S39" s="902"/>
      <c r="T39" s="902"/>
      <c r="U39" s="902"/>
      <c r="V39" s="902"/>
      <c r="W39" s="902"/>
      <c r="X39" s="902"/>
      <c r="Y39" s="902"/>
      <c r="Z39" s="902"/>
      <c r="AA39" s="902"/>
      <c r="AB39" s="902"/>
      <c r="AC39" s="902"/>
      <c r="AD39" s="902"/>
      <c r="AE39" s="902"/>
      <c r="AF39" s="902"/>
      <c r="AG39" s="902"/>
      <c r="AH39" s="902"/>
      <c r="AI39" s="902"/>
      <c r="AJ39" s="902"/>
      <c r="AK39" s="903"/>
      <c r="AL39" s="903"/>
      <c r="AM39" s="903"/>
      <c r="AN39" s="903"/>
      <c r="AO39" s="904"/>
      <c r="AP39" s="15"/>
    </row>
    <row r="40" spans="2:86" ht="12" customHeight="1" x14ac:dyDescent="0.15">
      <c r="B40" s="848"/>
      <c r="C40" s="853"/>
      <c r="D40" s="851"/>
      <c r="E40" s="851"/>
      <c r="F40" s="851"/>
      <c r="G40" s="851"/>
      <c r="H40" s="851"/>
      <c r="I40" s="851"/>
      <c r="J40" s="851"/>
      <c r="K40" s="901"/>
      <c r="L40" s="903"/>
      <c r="M40" s="903"/>
      <c r="N40" s="903"/>
      <c r="O40" s="903"/>
      <c r="P40" s="903"/>
      <c r="Q40" s="903"/>
      <c r="R40" s="903"/>
      <c r="S40" s="903"/>
      <c r="T40" s="903"/>
      <c r="U40" s="903"/>
      <c r="V40" s="903"/>
      <c r="W40" s="903"/>
      <c r="X40" s="903"/>
      <c r="Y40" s="903"/>
      <c r="Z40" s="903"/>
      <c r="AA40" s="903"/>
      <c r="AB40" s="903"/>
      <c r="AC40" s="903"/>
      <c r="AD40" s="903"/>
      <c r="AE40" s="903"/>
      <c r="AF40" s="903"/>
      <c r="AG40" s="903"/>
      <c r="AH40" s="903"/>
      <c r="AI40" s="903"/>
      <c r="AJ40" s="903"/>
      <c r="AK40" s="903"/>
      <c r="AL40" s="903"/>
      <c r="AM40" s="903"/>
      <c r="AN40" s="903"/>
      <c r="AO40" s="904"/>
      <c r="AP40" s="15"/>
    </row>
    <row r="41" spans="2:86" ht="12" customHeight="1" x14ac:dyDescent="0.15">
      <c r="B41" s="848"/>
      <c r="C41" s="853"/>
      <c r="D41" s="851"/>
      <c r="E41" s="851"/>
      <c r="F41" s="851"/>
      <c r="G41" s="851"/>
      <c r="H41" s="851"/>
      <c r="I41" s="851"/>
      <c r="J41" s="851"/>
      <c r="K41" s="901"/>
      <c r="L41" s="903"/>
      <c r="M41" s="903"/>
      <c r="N41" s="903"/>
      <c r="O41" s="903"/>
      <c r="P41" s="903"/>
      <c r="Q41" s="903"/>
      <c r="R41" s="903"/>
      <c r="S41" s="903"/>
      <c r="T41" s="903"/>
      <c r="U41" s="903"/>
      <c r="V41" s="903"/>
      <c r="W41" s="903"/>
      <c r="X41" s="903"/>
      <c r="Y41" s="903"/>
      <c r="Z41" s="903"/>
      <c r="AA41" s="903"/>
      <c r="AB41" s="903"/>
      <c r="AC41" s="903"/>
      <c r="AD41" s="903"/>
      <c r="AE41" s="903"/>
      <c r="AF41" s="903"/>
      <c r="AG41" s="903"/>
      <c r="AH41" s="903"/>
      <c r="AI41" s="903"/>
      <c r="AJ41" s="903"/>
      <c r="AK41" s="903"/>
      <c r="AL41" s="903"/>
      <c r="AM41" s="903"/>
      <c r="AN41" s="903"/>
      <c r="AO41" s="904"/>
      <c r="AP41" s="15"/>
    </row>
    <row r="42" spans="2:86" ht="12" customHeight="1" x14ac:dyDescent="0.15">
      <c r="B42" s="848"/>
      <c r="C42" s="853"/>
      <c r="D42" s="851"/>
      <c r="E42" s="851"/>
      <c r="F42" s="851"/>
      <c r="G42" s="851"/>
      <c r="H42" s="851"/>
      <c r="I42" s="851"/>
      <c r="J42" s="851"/>
      <c r="K42" s="901"/>
      <c r="L42" s="905"/>
      <c r="M42" s="905"/>
      <c r="N42" s="905"/>
      <c r="O42" s="905"/>
      <c r="P42" s="905"/>
      <c r="Q42" s="905"/>
      <c r="R42" s="905"/>
      <c r="S42" s="905"/>
      <c r="T42" s="905"/>
      <c r="U42" s="905"/>
      <c r="V42" s="905"/>
      <c r="W42" s="905"/>
      <c r="X42" s="905"/>
      <c r="Y42" s="905"/>
      <c r="Z42" s="905"/>
      <c r="AA42" s="905"/>
      <c r="AB42" s="905"/>
      <c r="AC42" s="905"/>
      <c r="AD42" s="905"/>
      <c r="AE42" s="905"/>
      <c r="AF42" s="905"/>
      <c r="AG42" s="905"/>
      <c r="AH42" s="905"/>
      <c r="AI42" s="905"/>
      <c r="AJ42" s="905"/>
      <c r="AK42" s="905"/>
      <c r="AL42" s="905"/>
      <c r="AM42" s="905"/>
      <c r="AN42" s="905"/>
      <c r="AO42" s="906"/>
      <c r="AP42" s="37"/>
      <c r="CD42" s="15"/>
      <c r="CE42" s="15"/>
      <c r="CF42" s="15"/>
      <c r="CG42" s="15"/>
      <c r="CH42" s="15"/>
    </row>
    <row r="43" spans="2:86" ht="12" customHeight="1" x14ac:dyDescent="0.15">
      <c r="B43" s="848"/>
      <c r="C43" s="853"/>
      <c r="D43" s="851"/>
      <c r="E43" s="851"/>
      <c r="F43" s="851"/>
      <c r="G43" s="851"/>
      <c r="H43" s="851"/>
      <c r="I43" s="851"/>
      <c r="J43" s="852"/>
      <c r="K43" s="893" t="s">
        <v>407</v>
      </c>
      <c r="L43" s="893"/>
      <c r="M43" s="893"/>
      <c r="N43" s="893"/>
      <c r="O43" s="893"/>
      <c r="P43" s="893"/>
      <c r="Q43" s="893"/>
      <c r="R43" s="893"/>
      <c r="S43" s="893"/>
      <c r="T43" s="893"/>
      <c r="U43" s="893"/>
      <c r="V43" s="893"/>
      <c r="W43" s="893"/>
      <c r="X43" s="893"/>
      <c r="Y43" s="893"/>
      <c r="Z43" s="893"/>
      <c r="AA43" s="893"/>
      <c r="AB43" s="893"/>
      <c r="AC43" s="893"/>
      <c r="AD43" s="893"/>
      <c r="AE43" s="893"/>
      <c r="AF43" s="893"/>
      <c r="AG43" s="893"/>
      <c r="AH43" s="893"/>
      <c r="AI43" s="893"/>
      <c r="AJ43" s="893"/>
      <c r="AK43" s="893"/>
      <c r="AL43" s="893"/>
      <c r="AM43" s="893"/>
      <c r="AN43" s="893"/>
      <c r="AO43" s="893"/>
      <c r="AP43" s="37"/>
      <c r="CD43" s="15"/>
      <c r="CE43" s="15"/>
      <c r="CF43" s="15"/>
      <c r="CG43" s="15"/>
      <c r="CH43" s="15"/>
    </row>
    <row r="44" spans="2:86" ht="12" customHeight="1" x14ac:dyDescent="0.15">
      <c r="B44" s="848"/>
      <c r="C44" s="853"/>
      <c r="D44" s="851"/>
      <c r="E44" s="851"/>
      <c r="F44" s="851"/>
      <c r="G44" s="851"/>
      <c r="H44" s="851"/>
      <c r="I44" s="851"/>
      <c r="J44" s="852"/>
      <c r="K44" s="894" t="s">
        <v>408</v>
      </c>
      <c r="L44" s="895"/>
      <c r="M44" s="895"/>
      <c r="N44" s="895"/>
      <c r="O44" s="895"/>
      <c r="P44" s="895"/>
      <c r="Q44" s="895"/>
      <c r="R44" s="895"/>
      <c r="S44" s="895"/>
      <c r="T44" s="895"/>
      <c r="U44" s="895"/>
      <c r="V44" s="895"/>
      <c r="W44" s="895"/>
      <c r="X44" s="895"/>
      <c r="Y44" s="895"/>
      <c r="Z44" s="895"/>
      <c r="AA44" s="895"/>
      <c r="AB44" s="895"/>
      <c r="AC44" s="895"/>
      <c r="AD44" s="895"/>
      <c r="AE44" s="895"/>
      <c r="AF44" s="895"/>
      <c r="AG44" s="895"/>
      <c r="AH44" s="895"/>
      <c r="AI44" s="895"/>
      <c r="AJ44" s="895"/>
      <c r="AK44" s="895"/>
      <c r="AL44" s="895"/>
      <c r="AM44" s="895"/>
      <c r="AN44" s="895"/>
      <c r="AO44" s="896"/>
      <c r="AP44" s="37"/>
      <c r="CD44" s="15"/>
      <c r="CE44" s="15"/>
      <c r="CF44" s="15"/>
      <c r="CG44" s="15"/>
      <c r="CH44" s="15"/>
    </row>
    <row r="45" spans="2:86" ht="12" customHeight="1" x14ac:dyDescent="0.15">
      <c r="B45" s="464"/>
      <c r="C45" s="854"/>
      <c r="D45" s="855"/>
      <c r="E45" s="855"/>
      <c r="F45" s="855"/>
      <c r="G45" s="855"/>
      <c r="H45" s="855"/>
      <c r="I45" s="855"/>
      <c r="J45" s="856"/>
      <c r="K45" s="897" t="s">
        <v>409</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7"/>
      <c r="CD45" s="15"/>
      <c r="CE45" s="15"/>
      <c r="CF45" s="15"/>
      <c r="CG45" s="15"/>
      <c r="CH45" s="15"/>
    </row>
    <row r="46" spans="2:86" ht="12" customHeight="1" x14ac:dyDescent="0.2">
      <c r="B46" s="62" t="s">
        <v>410</v>
      </c>
      <c r="C46" s="49"/>
      <c r="D46" s="49"/>
      <c r="E46" s="49"/>
      <c r="F46" s="49"/>
      <c r="G46" s="49"/>
      <c r="H46" s="49"/>
      <c r="I46" s="49"/>
      <c r="J46" s="49"/>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37"/>
      <c r="CD46" s="15"/>
      <c r="CE46" s="15"/>
      <c r="CF46" s="15"/>
      <c r="CG46" s="15"/>
      <c r="CH46" s="15"/>
    </row>
    <row r="47" spans="2:86" s="62" customFormat="1" ht="12" customHeight="1" x14ac:dyDescent="0.15">
      <c r="B47" s="15" t="s">
        <v>411</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412</v>
      </c>
      <c r="AP48" s="37"/>
      <c r="CD48" s="15"/>
      <c r="CE48" s="15"/>
      <c r="CF48" s="15"/>
      <c r="CG48" s="15"/>
      <c r="CH48" s="15"/>
    </row>
    <row r="49" spans="2:86" ht="12" customHeight="1" x14ac:dyDescent="0.15">
      <c r="B49" s="15" t="s">
        <v>413</v>
      </c>
      <c r="AP49" s="37"/>
      <c r="CD49" s="15"/>
      <c r="CE49" s="15"/>
      <c r="CF49" s="15"/>
      <c r="CG49" s="15"/>
      <c r="CH49" s="15"/>
    </row>
    <row r="50" spans="2:86" ht="12" customHeight="1" x14ac:dyDescent="0.15">
      <c r="B50" s="15" t="s">
        <v>414</v>
      </c>
    </row>
    <row r="51" spans="2:86" ht="12" customHeight="1" x14ac:dyDescent="0.15">
      <c r="B51" s="15" t="s">
        <v>415</v>
      </c>
    </row>
    <row r="52" spans="2:86" ht="12" customHeight="1" x14ac:dyDescent="0.15">
      <c r="B52" s="15" t="s">
        <v>416</v>
      </c>
    </row>
    <row r="53" spans="2:86" x14ac:dyDescent="0.15">
      <c r="B53" s="15" t="s">
        <v>417</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34 AG11:AJ34">
    <cfRule type="expression" dxfId="38" priority="3">
      <formula>$AQ11=2</formula>
    </cfRule>
  </conditionalFormatting>
  <conditionalFormatting sqref="Y11:AF34">
    <cfRule type="expression" dxfId="37" priority="2">
      <formula>$AQ11=3</formula>
    </cfRule>
  </conditionalFormatting>
  <conditionalFormatting sqref="AC11:AJ34">
    <cfRule type="expression" dxfId="36" priority="1">
      <formula>$AQ11=1</formula>
    </cfRule>
  </conditionalFormatting>
  <dataValidations count="2">
    <dataValidation type="list" allowBlank="1" showInputMessage="1" showErrorMessage="1" sqref="N11:O34" xr:uid="{11CD55B3-8A1F-44B8-910E-7AF88817CEE0}">
      <formula1>INDIRECT(L11)</formula1>
    </dataValidation>
    <dataValidation type="list" allowBlank="1" showInputMessage="1" showErrorMessage="1" sqref="Y11:AB34" xr:uid="{1FBA2C25-CCBA-4BB8-B324-F1EDA00E31C4}">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03027-09DD-4399-B5FD-D53510EFCB80}">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29" t="s">
        <v>362</v>
      </c>
      <c r="AV1" s="830" t="s">
        <v>363</v>
      </c>
      <c r="AW1" s="830"/>
      <c r="AX1" s="830"/>
      <c r="AY1" s="824" t="s">
        <v>364</v>
      </c>
      <c r="AZ1" s="824"/>
      <c r="BA1" s="824"/>
      <c r="BB1" s="824"/>
      <c r="BC1" s="824"/>
      <c r="BD1" s="824"/>
      <c r="BE1" s="824"/>
      <c r="BF1" s="824"/>
      <c r="BG1" s="824"/>
      <c r="BH1" s="824"/>
      <c r="BI1" s="824"/>
      <c r="BJ1" s="824"/>
      <c r="BK1" s="824" t="s">
        <v>365</v>
      </c>
      <c r="BL1" s="824"/>
      <c r="BM1" s="824"/>
      <c r="BN1" s="824"/>
      <c r="BO1" s="824"/>
      <c r="BP1" s="824"/>
      <c r="BQ1" s="824"/>
      <c r="BR1" s="824"/>
      <c r="BS1" s="824"/>
      <c r="BT1" s="824"/>
      <c r="BU1" s="824"/>
      <c r="BV1" s="824"/>
      <c r="BW1" s="826"/>
      <c r="BX1" s="826"/>
      <c r="BY1" s="826"/>
      <c r="BZ1" s="826"/>
      <c r="CA1" s="826"/>
      <c r="CB1" s="826"/>
      <c r="CC1" s="826"/>
      <c r="CD1" s="826"/>
      <c r="CE1" s="826"/>
      <c r="CF1" s="826"/>
      <c r="CG1" s="826"/>
      <c r="CH1" s="826"/>
    </row>
    <row r="2" spans="2:86" ht="8.25" customHeight="1" x14ac:dyDescent="0.15">
      <c r="AU2" s="829"/>
      <c r="AV2" s="830" t="s">
        <v>366</v>
      </c>
      <c r="AW2" s="831" t="s">
        <v>367</v>
      </c>
      <c r="AX2" s="831" t="s">
        <v>368</v>
      </c>
      <c r="AY2" s="824" t="s">
        <v>369</v>
      </c>
      <c r="AZ2" s="824"/>
      <c r="BA2" s="824"/>
      <c r="BB2" s="824"/>
      <c r="BC2" s="824"/>
      <c r="BD2" s="824"/>
      <c r="BE2" s="824"/>
      <c r="BF2" s="824"/>
      <c r="BG2" s="824"/>
      <c r="BH2" s="824"/>
      <c r="BI2" s="824"/>
      <c r="BJ2" s="824"/>
      <c r="BK2" s="824" t="s">
        <v>370</v>
      </c>
      <c r="BL2" s="824"/>
      <c r="BM2" s="824"/>
      <c r="BN2" s="824"/>
      <c r="BO2" s="824" t="s">
        <v>371</v>
      </c>
      <c r="BP2" s="824"/>
      <c r="BQ2" s="824"/>
      <c r="BR2" s="824"/>
      <c r="BS2" s="824"/>
      <c r="BT2" s="824"/>
      <c r="BU2" s="824"/>
      <c r="BV2" s="824"/>
      <c r="BW2" s="825"/>
      <c r="BX2" s="825"/>
      <c r="BY2" s="825"/>
      <c r="BZ2" s="825"/>
      <c r="CA2" s="826"/>
      <c r="CB2" s="826"/>
      <c r="CC2" s="826"/>
      <c r="CD2" s="826"/>
      <c r="CE2" s="826"/>
      <c r="CF2" s="826"/>
      <c r="CG2" s="826"/>
      <c r="CH2" s="826"/>
    </row>
    <row r="3" spans="2:86" ht="24.95" customHeight="1" x14ac:dyDescent="0.15">
      <c r="B3" s="560" t="s">
        <v>372</v>
      </c>
      <c r="C3" s="827"/>
      <c r="D3" s="827"/>
      <c r="E3" s="828"/>
      <c r="F3" s="828"/>
      <c r="G3" s="828"/>
      <c r="H3" s="828"/>
      <c r="I3" s="828"/>
      <c r="J3" s="828"/>
      <c r="K3" s="827"/>
      <c r="L3" s="827"/>
      <c r="M3" s="827"/>
      <c r="N3" s="827"/>
      <c r="O3" s="827"/>
      <c r="P3" s="827"/>
      <c r="Q3" s="827"/>
      <c r="R3" s="827"/>
      <c r="S3" s="827"/>
      <c r="T3" s="827"/>
      <c r="U3" s="827"/>
      <c r="V3" s="827"/>
      <c r="W3" s="827"/>
      <c r="X3" s="827"/>
      <c r="Y3" s="827"/>
      <c r="Z3" s="827"/>
      <c r="AA3" s="827"/>
      <c r="AB3" s="827"/>
      <c r="AC3" s="827"/>
      <c r="AD3" s="827"/>
      <c r="AE3" s="827"/>
      <c r="AF3" s="827"/>
      <c r="AG3" s="827"/>
      <c r="AH3" s="827"/>
      <c r="AI3" s="827"/>
      <c r="AJ3" s="827"/>
      <c r="AK3" s="827"/>
      <c r="AL3" s="827"/>
      <c r="AM3" s="827"/>
      <c r="AN3" s="827"/>
      <c r="AO3" s="827"/>
      <c r="AU3" s="829"/>
      <c r="AV3" s="830"/>
      <c r="AW3" s="831"/>
      <c r="AX3" s="831"/>
      <c r="AY3" s="824" t="s">
        <v>373</v>
      </c>
      <c r="AZ3" s="824"/>
      <c r="BA3" s="824"/>
      <c r="BB3" s="824"/>
      <c r="BC3" s="824" t="s">
        <v>374</v>
      </c>
      <c r="BD3" s="824"/>
      <c r="BE3" s="824"/>
      <c r="BF3" s="824"/>
      <c r="BG3" s="824" t="s">
        <v>375</v>
      </c>
      <c r="BH3" s="824"/>
      <c r="BI3" s="824"/>
      <c r="BJ3" s="824"/>
      <c r="BK3" s="824" t="s">
        <v>376</v>
      </c>
      <c r="BL3" s="824"/>
      <c r="BM3" s="824"/>
      <c r="BN3" s="824"/>
      <c r="BO3" s="824" t="s">
        <v>374</v>
      </c>
      <c r="BP3" s="824"/>
      <c r="BQ3" s="824"/>
      <c r="BR3" s="824"/>
      <c r="BS3" s="824" t="s">
        <v>375</v>
      </c>
      <c r="BT3" s="824"/>
      <c r="BU3" s="824"/>
      <c r="BV3" s="824"/>
      <c r="BW3" s="826"/>
      <c r="BX3" s="826"/>
      <c r="BY3" s="826"/>
      <c r="BZ3" s="826"/>
      <c r="CA3" s="826"/>
      <c r="CB3" s="826"/>
      <c r="CC3" s="826"/>
      <c r="CD3" s="826"/>
      <c r="CE3" s="826"/>
      <c r="CF3" s="826"/>
      <c r="CG3" s="826"/>
      <c r="CH3" s="826"/>
    </row>
    <row r="4" spans="2:86" ht="18" customHeight="1" x14ac:dyDescent="0.15">
      <c r="B4" s="373" t="s">
        <v>345</v>
      </c>
      <c r="C4" s="373"/>
      <c r="D4" s="373"/>
      <c r="E4" s="843" t="s">
        <v>106</v>
      </c>
      <c r="F4" s="844"/>
      <c r="G4" s="844"/>
      <c r="H4" s="844"/>
      <c r="I4" s="844"/>
      <c r="J4" s="845"/>
      <c r="K4" s="477" t="s">
        <v>346</v>
      </c>
      <c r="L4" s="477"/>
      <c r="M4" s="477"/>
      <c r="N4" s="841" t="s">
        <v>108</v>
      </c>
      <c r="O4" s="841"/>
      <c r="P4" s="841"/>
      <c r="Q4" s="841"/>
      <c r="R4" s="841"/>
      <c r="S4" s="841"/>
      <c r="T4" s="479" t="s">
        <v>377</v>
      </c>
      <c r="U4" s="480"/>
      <c r="V4" s="480"/>
      <c r="W4" s="480"/>
      <c r="X4" s="481"/>
      <c r="Y4" s="846" t="s">
        <v>74</v>
      </c>
      <c r="Z4" s="846"/>
      <c r="AA4" s="846"/>
      <c r="AB4" s="846"/>
      <c r="AC4" s="846"/>
      <c r="AD4" s="846"/>
      <c r="AE4" s="846"/>
      <c r="AF4" s="846"/>
      <c r="AG4" s="479" t="s">
        <v>10</v>
      </c>
      <c r="AH4" s="480"/>
      <c r="AI4" s="480"/>
      <c r="AJ4" s="481"/>
      <c r="AK4" s="832">
        <v>45638</v>
      </c>
      <c r="AL4" s="833"/>
      <c r="AM4" s="833"/>
      <c r="AN4" s="833"/>
      <c r="AO4" s="834"/>
      <c r="AU4" s="829"/>
      <c r="AV4" s="830"/>
      <c r="AW4" s="831"/>
      <c r="AX4" s="831"/>
      <c r="AY4" s="38" t="s">
        <v>378</v>
      </c>
      <c r="AZ4" s="38" t="s">
        <v>379</v>
      </c>
      <c r="BA4" s="38" t="s">
        <v>380</v>
      </c>
      <c r="BB4" s="38" t="s">
        <v>381</v>
      </c>
      <c r="BC4" s="38" t="s">
        <v>378</v>
      </c>
      <c r="BD4" s="38" t="s">
        <v>379</v>
      </c>
      <c r="BE4" s="38" t="s">
        <v>380</v>
      </c>
      <c r="BF4" s="38" t="s">
        <v>381</v>
      </c>
      <c r="BG4" s="38" t="s">
        <v>378</v>
      </c>
      <c r="BH4" s="38" t="s">
        <v>379</v>
      </c>
      <c r="BI4" s="38" t="s">
        <v>380</v>
      </c>
      <c r="BJ4" s="38" t="s">
        <v>381</v>
      </c>
      <c r="BK4" s="38" t="s">
        <v>378</v>
      </c>
      <c r="BL4" s="38" t="s">
        <v>379</v>
      </c>
      <c r="BM4" s="38" t="s">
        <v>380</v>
      </c>
      <c r="BN4" s="38" t="s">
        <v>381</v>
      </c>
      <c r="BO4" s="38" t="s">
        <v>378</v>
      </c>
      <c r="BP4" s="38" t="s">
        <v>379</v>
      </c>
      <c r="BQ4" s="38" t="s">
        <v>380</v>
      </c>
      <c r="BR4" s="38" t="s">
        <v>381</v>
      </c>
      <c r="BS4" s="38" t="s">
        <v>378</v>
      </c>
      <c r="BT4" s="38" t="s">
        <v>379</v>
      </c>
      <c r="BU4" s="38" t="s">
        <v>380</v>
      </c>
      <c r="BV4" s="38" t="s">
        <v>381</v>
      </c>
      <c r="BW4" s="39"/>
      <c r="BX4" s="39"/>
      <c r="BY4" s="39"/>
      <c r="BZ4" s="39"/>
      <c r="CA4" s="39"/>
      <c r="CB4" s="39"/>
      <c r="CC4" s="39"/>
      <c r="CD4" s="39"/>
      <c r="CE4" s="39"/>
      <c r="CF4" s="39"/>
      <c r="CG4" s="39"/>
      <c r="CH4" s="39"/>
    </row>
    <row r="5" spans="2:86" ht="18" customHeight="1" x14ac:dyDescent="0.15">
      <c r="B5" s="390" t="s">
        <v>348</v>
      </c>
      <c r="C5" s="390"/>
      <c r="D5" s="390"/>
      <c r="E5" s="838" t="s">
        <v>107</v>
      </c>
      <c r="F5" s="839"/>
      <c r="G5" s="839"/>
      <c r="H5" s="839"/>
      <c r="I5" s="839"/>
      <c r="J5" s="840"/>
      <c r="K5" s="509" t="s">
        <v>349</v>
      </c>
      <c r="L5" s="509"/>
      <c r="M5" s="509"/>
      <c r="N5" s="841" t="s">
        <v>109</v>
      </c>
      <c r="O5" s="841"/>
      <c r="P5" s="841"/>
      <c r="Q5" s="841"/>
      <c r="R5" s="841"/>
      <c r="S5" s="841"/>
      <c r="T5" s="482"/>
      <c r="U5" s="483"/>
      <c r="V5" s="483"/>
      <c r="W5" s="483"/>
      <c r="X5" s="484"/>
      <c r="Y5" s="842" t="s">
        <v>75</v>
      </c>
      <c r="Z5" s="842"/>
      <c r="AA5" s="842"/>
      <c r="AB5" s="842"/>
      <c r="AC5" s="842"/>
      <c r="AD5" s="842"/>
      <c r="AE5" s="842"/>
      <c r="AF5" s="842"/>
      <c r="AG5" s="612"/>
      <c r="AH5" s="623"/>
      <c r="AI5" s="623"/>
      <c r="AJ5" s="613"/>
      <c r="AK5" s="835"/>
      <c r="AL5" s="836"/>
      <c r="AM5" s="836"/>
      <c r="AN5" s="836"/>
      <c r="AO5" s="837"/>
      <c r="AU5" s="829"/>
      <c r="AV5" s="42" t="str">
        <f>N7</f>
        <v>S010</v>
      </c>
      <c r="AW5" s="43">
        <f>R7</f>
        <v>5.8</v>
      </c>
      <c r="AX5" s="44" t="str">
        <f>AM35</f>
        <v>Ⅱ</v>
      </c>
      <c r="AY5" s="44">
        <f>Y37</f>
        <v>0</v>
      </c>
      <c r="AZ5" s="44">
        <f t="shared" ref="AZ5:BJ5" si="0">Z37</f>
        <v>0</v>
      </c>
      <c r="BA5" s="44">
        <f t="shared" si="0"/>
        <v>0</v>
      </c>
      <c r="BB5" s="44">
        <f>AB37</f>
        <v>0</v>
      </c>
      <c r="BC5" s="44">
        <f t="shared" si="0"/>
        <v>0</v>
      </c>
      <c r="BD5" s="44">
        <f>AD37</f>
        <v>0</v>
      </c>
      <c r="BE5" s="44">
        <f>AE37</f>
        <v>0</v>
      </c>
      <c r="BF5" s="44">
        <f t="shared" si="0"/>
        <v>4</v>
      </c>
      <c r="BG5" s="44">
        <f t="shared" si="0"/>
        <v>0</v>
      </c>
      <c r="BH5" s="44">
        <f t="shared" si="0"/>
        <v>0</v>
      </c>
      <c r="BI5" s="44">
        <f>AI37</f>
        <v>0</v>
      </c>
      <c r="BJ5" s="44">
        <f t="shared" si="0"/>
        <v>4</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0.6100000000000001</v>
      </c>
      <c r="BS5" s="44">
        <f>AG35</f>
        <v>0</v>
      </c>
      <c r="BT5" s="44">
        <f>AH35</f>
        <v>0</v>
      </c>
      <c r="BU5" s="44">
        <f>AI35</f>
        <v>0</v>
      </c>
      <c r="BV5" s="44">
        <f>AJ35</f>
        <v>16.05</v>
      </c>
      <c r="BW5" s="46"/>
      <c r="BX5" s="47"/>
      <c r="BY5" s="47"/>
      <c r="BZ5" s="47"/>
      <c r="CA5" s="48"/>
      <c r="CB5" s="48"/>
      <c r="CC5" s="48"/>
      <c r="CD5" s="48"/>
      <c r="CE5" s="48"/>
      <c r="CF5" s="48"/>
      <c r="CG5" s="48"/>
      <c r="CH5" s="48"/>
    </row>
    <row r="6" spans="2:86" ht="12" customHeight="1" x14ac:dyDescent="0.15">
      <c r="B6" s="847" t="s">
        <v>382</v>
      </c>
      <c r="C6" s="849"/>
      <c r="D6" s="850"/>
      <c r="E6" s="851"/>
      <c r="F6" s="851"/>
      <c r="G6" s="851"/>
      <c r="H6" s="851"/>
      <c r="I6" s="851"/>
      <c r="J6" s="852"/>
      <c r="K6" s="857" t="s">
        <v>383</v>
      </c>
      <c r="L6" s="858"/>
      <c r="M6" s="858"/>
      <c r="N6" s="858"/>
      <c r="O6" s="858"/>
      <c r="P6" s="858"/>
      <c r="Q6" s="858"/>
      <c r="R6" s="858"/>
      <c r="S6" s="858"/>
      <c r="T6" s="858"/>
      <c r="U6" s="858"/>
      <c r="V6" s="858"/>
      <c r="W6" s="858"/>
      <c r="X6" s="858"/>
      <c r="Y6" s="858"/>
      <c r="Z6" s="858"/>
      <c r="AA6" s="858"/>
      <c r="AB6" s="858"/>
      <c r="AC6" s="858"/>
      <c r="AD6" s="858"/>
      <c r="AE6" s="858"/>
      <c r="AF6" s="858"/>
      <c r="AG6" s="858"/>
      <c r="AH6" s="858"/>
      <c r="AI6" s="858"/>
      <c r="AJ6" s="858"/>
      <c r="AK6" s="858"/>
      <c r="AL6" s="858"/>
      <c r="AM6" s="858"/>
      <c r="AN6" s="858"/>
      <c r="AO6" s="859"/>
      <c r="AP6" s="15"/>
    </row>
    <row r="7" spans="2:86" ht="12" customHeight="1" x14ac:dyDescent="0.15">
      <c r="B7" s="848"/>
      <c r="C7" s="853"/>
      <c r="D7" s="851"/>
      <c r="E7" s="851"/>
      <c r="F7" s="851"/>
      <c r="G7" s="851"/>
      <c r="H7" s="851"/>
      <c r="I7" s="851"/>
      <c r="J7" s="852"/>
      <c r="K7" s="860" t="s">
        <v>384</v>
      </c>
      <c r="L7" s="861"/>
      <c r="M7" s="862"/>
      <c r="N7" s="863" t="s">
        <v>84</v>
      </c>
      <c r="O7" s="864"/>
      <c r="P7" s="860" t="s">
        <v>385</v>
      </c>
      <c r="Q7" s="862"/>
      <c r="R7" s="865">
        <v>5.8</v>
      </c>
      <c r="S7" s="866"/>
      <c r="T7" s="867"/>
      <c r="U7" s="868" t="s">
        <v>386</v>
      </c>
      <c r="V7" s="869"/>
      <c r="W7" s="868" t="s">
        <v>387</v>
      </c>
      <c r="X7" s="869"/>
      <c r="Y7" s="862" t="s">
        <v>388</v>
      </c>
      <c r="Z7" s="874"/>
      <c r="AA7" s="874"/>
      <c r="AB7" s="874"/>
      <c r="AC7" s="868" t="s">
        <v>389</v>
      </c>
      <c r="AD7" s="875"/>
      <c r="AE7" s="875"/>
      <c r="AF7" s="875"/>
      <c r="AG7" s="875"/>
      <c r="AH7" s="875"/>
      <c r="AI7" s="875"/>
      <c r="AJ7" s="869"/>
      <c r="AK7" s="868" t="s">
        <v>390</v>
      </c>
      <c r="AL7" s="875"/>
      <c r="AM7" s="875"/>
      <c r="AN7" s="877"/>
      <c r="AO7" s="878"/>
      <c r="AP7" s="15"/>
      <c r="AW7" s="50"/>
    </row>
    <row r="8" spans="2:86" ht="12" customHeight="1" x14ac:dyDescent="0.15">
      <c r="B8" s="848"/>
      <c r="C8" s="853"/>
      <c r="D8" s="851"/>
      <c r="E8" s="851"/>
      <c r="F8" s="851"/>
      <c r="G8" s="851"/>
      <c r="H8" s="851"/>
      <c r="I8" s="851"/>
      <c r="J8" s="852"/>
      <c r="K8" s="874" t="s">
        <v>18</v>
      </c>
      <c r="L8" s="874" t="s">
        <v>9</v>
      </c>
      <c r="M8" s="874"/>
      <c r="N8" s="874" t="s">
        <v>8</v>
      </c>
      <c r="O8" s="874"/>
      <c r="P8" s="874" t="s">
        <v>391</v>
      </c>
      <c r="Q8" s="874"/>
      <c r="R8" s="874" t="s">
        <v>392</v>
      </c>
      <c r="S8" s="874"/>
      <c r="T8" s="874"/>
      <c r="U8" s="870"/>
      <c r="V8" s="871"/>
      <c r="W8" s="870"/>
      <c r="X8" s="871"/>
      <c r="Y8" s="862"/>
      <c r="Z8" s="874"/>
      <c r="AA8" s="874"/>
      <c r="AB8" s="874"/>
      <c r="AC8" s="872"/>
      <c r="AD8" s="876"/>
      <c r="AE8" s="876"/>
      <c r="AF8" s="876"/>
      <c r="AG8" s="876"/>
      <c r="AH8" s="876"/>
      <c r="AI8" s="876"/>
      <c r="AJ8" s="873"/>
      <c r="AK8" s="870"/>
      <c r="AL8" s="879"/>
      <c r="AM8" s="879"/>
      <c r="AN8" s="880"/>
      <c r="AO8" s="881"/>
      <c r="AP8" s="15"/>
    </row>
    <row r="9" spans="2:86" ht="12" customHeight="1" x14ac:dyDescent="0.15">
      <c r="B9" s="848"/>
      <c r="C9" s="853"/>
      <c r="D9" s="851"/>
      <c r="E9" s="851"/>
      <c r="F9" s="851"/>
      <c r="G9" s="851"/>
      <c r="H9" s="851"/>
      <c r="I9" s="851"/>
      <c r="J9" s="852"/>
      <c r="K9" s="874"/>
      <c r="L9" s="874"/>
      <c r="M9" s="874"/>
      <c r="N9" s="874"/>
      <c r="O9" s="874"/>
      <c r="P9" s="874"/>
      <c r="Q9" s="874"/>
      <c r="R9" s="874"/>
      <c r="S9" s="874"/>
      <c r="T9" s="874"/>
      <c r="U9" s="870"/>
      <c r="V9" s="871"/>
      <c r="W9" s="870"/>
      <c r="X9" s="871"/>
      <c r="Y9" s="862" t="s">
        <v>393</v>
      </c>
      <c r="Z9" s="874"/>
      <c r="AA9" s="874"/>
      <c r="AB9" s="874"/>
      <c r="AC9" s="874" t="s">
        <v>394</v>
      </c>
      <c r="AD9" s="874"/>
      <c r="AE9" s="874"/>
      <c r="AF9" s="874"/>
      <c r="AG9" s="874" t="s">
        <v>395</v>
      </c>
      <c r="AH9" s="874"/>
      <c r="AI9" s="874"/>
      <c r="AJ9" s="874"/>
      <c r="AK9" s="870"/>
      <c r="AL9" s="879"/>
      <c r="AM9" s="879"/>
      <c r="AN9" s="880"/>
      <c r="AO9" s="881"/>
      <c r="AP9" s="15"/>
    </row>
    <row r="10" spans="2:86" ht="12" customHeight="1" x14ac:dyDescent="0.15">
      <c r="B10" s="848"/>
      <c r="C10" s="853"/>
      <c r="D10" s="851"/>
      <c r="E10" s="851"/>
      <c r="F10" s="851"/>
      <c r="G10" s="851"/>
      <c r="H10" s="851"/>
      <c r="I10" s="851"/>
      <c r="J10" s="852"/>
      <c r="K10" s="874"/>
      <c r="L10" s="874"/>
      <c r="M10" s="874"/>
      <c r="N10" s="874"/>
      <c r="O10" s="874"/>
      <c r="P10" s="874"/>
      <c r="Q10" s="874"/>
      <c r="R10" s="874"/>
      <c r="S10" s="874"/>
      <c r="T10" s="874"/>
      <c r="U10" s="872"/>
      <c r="V10" s="873"/>
      <c r="W10" s="872"/>
      <c r="X10" s="873"/>
      <c r="Y10" s="51" t="s">
        <v>396</v>
      </c>
      <c r="Z10" s="52" t="s">
        <v>397</v>
      </c>
      <c r="AA10" s="52" t="s">
        <v>398</v>
      </c>
      <c r="AB10" s="52" t="s">
        <v>399</v>
      </c>
      <c r="AC10" s="52" t="s">
        <v>396</v>
      </c>
      <c r="AD10" s="52" t="s">
        <v>397</v>
      </c>
      <c r="AE10" s="52" t="s">
        <v>398</v>
      </c>
      <c r="AF10" s="52" t="s">
        <v>399</v>
      </c>
      <c r="AG10" s="52" t="s">
        <v>396</v>
      </c>
      <c r="AH10" s="52" t="s">
        <v>397</v>
      </c>
      <c r="AI10" s="52" t="s">
        <v>398</v>
      </c>
      <c r="AJ10" s="52" t="s">
        <v>399</v>
      </c>
      <c r="AK10" s="872"/>
      <c r="AL10" s="876"/>
      <c r="AM10" s="876"/>
      <c r="AN10" s="882"/>
      <c r="AO10" s="883"/>
      <c r="AP10" s="15"/>
    </row>
    <row r="11" spans="2:86" ht="12" customHeight="1" x14ac:dyDescent="0.15">
      <c r="B11" s="848"/>
      <c r="C11" s="853"/>
      <c r="D11" s="851"/>
      <c r="E11" s="851"/>
      <c r="F11" s="851"/>
      <c r="G11" s="851"/>
      <c r="H11" s="851"/>
      <c r="I11" s="851"/>
      <c r="J11" s="852"/>
      <c r="K11" s="53">
        <v>1</v>
      </c>
      <c r="L11" s="884" t="s">
        <v>57</v>
      </c>
      <c r="M11" s="886"/>
      <c r="N11" s="884" t="s">
        <v>123</v>
      </c>
      <c r="O11" s="886"/>
      <c r="P11" s="884" t="s">
        <v>54</v>
      </c>
      <c r="Q11" s="886"/>
      <c r="R11" s="593" t="s">
        <v>47</v>
      </c>
      <c r="S11" s="593"/>
      <c r="T11" s="593"/>
      <c r="U11" s="884" t="s">
        <v>56</v>
      </c>
      <c r="V11" s="886"/>
      <c r="W11" s="884"/>
      <c r="X11" s="886"/>
      <c r="Y11" s="54"/>
      <c r="Z11" s="55"/>
      <c r="AA11" s="55"/>
      <c r="AB11" s="55"/>
      <c r="AC11" s="56"/>
      <c r="AD11" s="56"/>
      <c r="AE11" s="56"/>
      <c r="AF11" s="56">
        <v>0.15</v>
      </c>
      <c r="AG11" s="56"/>
      <c r="AH11" s="56"/>
      <c r="AI11" s="56"/>
      <c r="AJ11" s="56"/>
      <c r="AK11" s="884"/>
      <c r="AL11" s="885"/>
      <c r="AM11" s="885"/>
      <c r="AN11" s="885"/>
      <c r="AO11" s="886"/>
      <c r="AP11" s="15"/>
      <c r="AQ11" s="57">
        <f>IF(P11="材質劣化",2,IF(P11="漏水",3,1))</f>
        <v>2</v>
      </c>
    </row>
    <row r="12" spans="2:86" ht="12" customHeight="1" x14ac:dyDescent="0.15">
      <c r="B12" s="848"/>
      <c r="C12" s="853"/>
      <c r="D12" s="851"/>
      <c r="E12" s="851"/>
      <c r="F12" s="851"/>
      <c r="G12" s="851"/>
      <c r="H12" s="851"/>
      <c r="I12" s="851"/>
      <c r="J12" s="852"/>
      <c r="K12" s="53">
        <v>2</v>
      </c>
      <c r="L12" s="884" t="s">
        <v>57</v>
      </c>
      <c r="M12" s="886"/>
      <c r="N12" s="884" t="s">
        <v>126</v>
      </c>
      <c r="O12" s="886"/>
      <c r="P12" s="884" t="s">
        <v>49</v>
      </c>
      <c r="Q12" s="886"/>
      <c r="R12" s="593" t="s">
        <v>49</v>
      </c>
      <c r="S12" s="593"/>
      <c r="T12" s="593"/>
      <c r="U12" s="884" t="s">
        <v>56</v>
      </c>
      <c r="V12" s="886"/>
      <c r="W12" s="884"/>
      <c r="X12" s="886"/>
      <c r="Y12" s="54"/>
      <c r="Z12" s="55"/>
      <c r="AA12" s="55"/>
      <c r="AB12" s="55"/>
      <c r="AC12" s="56"/>
      <c r="AD12" s="56"/>
      <c r="AE12" s="56"/>
      <c r="AF12" s="56"/>
      <c r="AG12" s="56"/>
      <c r="AH12" s="56"/>
      <c r="AI12" s="56"/>
      <c r="AJ12" s="56">
        <v>1.3</v>
      </c>
      <c r="AK12" s="884"/>
      <c r="AL12" s="885"/>
      <c r="AM12" s="885"/>
      <c r="AN12" s="885"/>
      <c r="AO12" s="886"/>
      <c r="AP12" s="15"/>
      <c r="AQ12" s="57">
        <f>IF(P12="材質劣化",2,IF(P12="漏水",3,1))</f>
        <v>3</v>
      </c>
    </row>
    <row r="13" spans="2:86" ht="12" customHeight="1" x14ac:dyDescent="0.15">
      <c r="B13" s="848"/>
      <c r="C13" s="853"/>
      <c r="D13" s="851"/>
      <c r="E13" s="851"/>
      <c r="F13" s="851"/>
      <c r="G13" s="851"/>
      <c r="H13" s="851"/>
      <c r="I13" s="851"/>
      <c r="J13" s="852"/>
      <c r="K13" s="53">
        <v>3</v>
      </c>
      <c r="L13" s="884" t="s">
        <v>57</v>
      </c>
      <c r="M13" s="886"/>
      <c r="N13" s="884" t="s">
        <v>58</v>
      </c>
      <c r="O13" s="886"/>
      <c r="P13" s="884" t="s">
        <v>54</v>
      </c>
      <c r="Q13" s="886"/>
      <c r="R13" s="338" t="s">
        <v>51</v>
      </c>
      <c r="S13" s="607"/>
      <c r="T13" s="339"/>
      <c r="U13" s="884" t="s">
        <v>61</v>
      </c>
      <c r="V13" s="886"/>
      <c r="W13" s="884"/>
      <c r="X13" s="886"/>
      <c r="Y13" s="54"/>
      <c r="Z13" s="55"/>
      <c r="AA13" s="55"/>
      <c r="AB13" s="55"/>
      <c r="AC13" s="56"/>
      <c r="AD13" s="56"/>
      <c r="AE13" s="56"/>
      <c r="AF13" s="56"/>
      <c r="AG13" s="56"/>
      <c r="AH13" s="56"/>
      <c r="AI13" s="56"/>
      <c r="AJ13" s="56"/>
      <c r="AK13" s="884" t="s">
        <v>198</v>
      </c>
      <c r="AL13" s="885"/>
      <c r="AM13" s="885"/>
      <c r="AN13" s="885"/>
      <c r="AO13" s="886"/>
      <c r="AP13" s="15"/>
      <c r="AQ13" s="57">
        <f t="shared" ref="AQ13:AQ34" si="2">IF(P13="材質劣化",2,IF(P13="漏水",3,1))</f>
        <v>2</v>
      </c>
    </row>
    <row r="14" spans="2:86" ht="12" customHeight="1" x14ac:dyDescent="0.15">
      <c r="B14" s="848"/>
      <c r="C14" s="853"/>
      <c r="D14" s="851"/>
      <c r="E14" s="851"/>
      <c r="F14" s="851"/>
      <c r="G14" s="851"/>
      <c r="H14" s="851"/>
      <c r="I14" s="851"/>
      <c r="J14" s="852"/>
      <c r="K14" s="53">
        <v>4</v>
      </c>
      <c r="L14" s="884" t="s">
        <v>57</v>
      </c>
      <c r="M14" s="886"/>
      <c r="N14" s="884" t="s">
        <v>59</v>
      </c>
      <c r="O14" s="886"/>
      <c r="P14" s="884" t="s">
        <v>49</v>
      </c>
      <c r="Q14" s="886"/>
      <c r="R14" s="338" t="s">
        <v>49</v>
      </c>
      <c r="S14" s="607"/>
      <c r="T14" s="339"/>
      <c r="U14" s="884" t="s">
        <v>56</v>
      </c>
      <c r="V14" s="886"/>
      <c r="W14" s="884"/>
      <c r="X14" s="886"/>
      <c r="Y14" s="54"/>
      <c r="Z14" s="55"/>
      <c r="AA14" s="55"/>
      <c r="AB14" s="55"/>
      <c r="AC14" s="56"/>
      <c r="AD14" s="56"/>
      <c r="AE14" s="56"/>
      <c r="AF14" s="56"/>
      <c r="AG14" s="56"/>
      <c r="AH14" s="56"/>
      <c r="AI14" s="56"/>
      <c r="AJ14" s="56">
        <v>4.41</v>
      </c>
      <c r="AK14" s="884"/>
      <c r="AL14" s="885"/>
      <c r="AM14" s="885"/>
      <c r="AN14" s="885"/>
      <c r="AO14" s="886"/>
      <c r="AP14" s="15"/>
      <c r="AQ14" s="57">
        <f t="shared" si="2"/>
        <v>3</v>
      </c>
    </row>
    <row r="15" spans="2:86" ht="12" customHeight="1" x14ac:dyDescent="0.15">
      <c r="B15" s="848"/>
      <c r="C15" s="853"/>
      <c r="D15" s="851"/>
      <c r="E15" s="851"/>
      <c r="F15" s="851"/>
      <c r="G15" s="851"/>
      <c r="H15" s="851"/>
      <c r="I15" s="851"/>
      <c r="J15" s="852"/>
      <c r="K15" s="53">
        <v>5</v>
      </c>
      <c r="L15" s="884" t="s">
        <v>57</v>
      </c>
      <c r="M15" s="886"/>
      <c r="N15" s="884" t="s">
        <v>60</v>
      </c>
      <c r="O15" s="886"/>
      <c r="P15" s="884" t="s">
        <v>49</v>
      </c>
      <c r="Q15" s="886"/>
      <c r="R15" s="338" t="s">
        <v>49</v>
      </c>
      <c r="S15" s="607"/>
      <c r="T15" s="339"/>
      <c r="U15" s="884" t="s">
        <v>56</v>
      </c>
      <c r="V15" s="886"/>
      <c r="W15" s="884"/>
      <c r="X15" s="886"/>
      <c r="Y15" s="54"/>
      <c r="Z15" s="55"/>
      <c r="AA15" s="55"/>
      <c r="AB15" s="55"/>
      <c r="AC15" s="56"/>
      <c r="AD15" s="56"/>
      <c r="AE15" s="56"/>
      <c r="AF15" s="56"/>
      <c r="AG15" s="56"/>
      <c r="AH15" s="56"/>
      <c r="AI15" s="56"/>
      <c r="AJ15" s="56">
        <v>7.99</v>
      </c>
      <c r="AK15" s="884"/>
      <c r="AL15" s="885"/>
      <c r="AM15" s="885"/>
      <c r="AN15" s="885"/>
      <c r="AO15" s="886"/>
      <c r="AP15" s="15"/>
      <c r="AQ15" s="57">
        <f t="shared" si="2"/>
        <v>3</v>
      </c>
    </row>
    <row r="16" spans="2:86" ht="12" customHeight="1" x14ac:dyDescent="0.15">
      <c r="B16" s="848"/>
      <c r="C16" s="853"/>
      <c r="D16" s="851"/>
      <c r="E16" s="851"/>
      <c r="F16" s="851"/>
      <c r="G16" s="851"/>
      <c r="H16" s="851"/>
      <c r="I16" s="851"/>
      <c r="J16" s="852"/>
      <c r="K16" s="53">
        <v>6</v>
      </c>
      <c r="L16" s="884" t="s">
        <v>57</v>
      </c>
      <c r="M16" s="886"/>
      <c r="N16" s="884" t="s">
        <v>59</v>
      </c>
      <c r="O16" s="886"/>
      <c r="P16" s="884" t="s">
        <v>54</v>
      </c>
      <c r="Q16" s="886"/>
      <c r="R16" s="338" t="s">
        <v>51</v>
      </c>
      <c r="S16" s="607"/>
      <c r="T16" s="339"/>
      <c r="U16" s="884" t="s">
        <v>56</v>
      </c>
      <c r="V16" s="886"/>
      <c r="W16" s="884"/>
      <c r="X16" s="886"/>
      <c r="Y16" s="54"/>
      <c r="Z16" s="55"/>
      <c r="AA16" s="55"/>
      <c r="AB16" s="55"/>
      <c r="AC16" s="56"/>
      <c r="AD16" s="56"/>
      <c r="AE16" s="56"/>
      <c r="AF16" s="56">
        <v>0.01</v>
      </c>
      <c r="AG16" s="56"/>
      <c r="AH16" s="56"/>
      <c r="AI16" s="56"/>
      <c r="AJ16" s="56"/>
      <c r="AK16" s="884"/>
      <c r="AL16" s="885"/>
      <c r="AM16" s="885"/>
      <c r="AN16" s="885"/>
      <c r="AO16" s="886"/>
      <c r="AP16" s="15"/>
      <c r="AQ16" s="57">
        <f t="shared" si="2"/>
        <v>2</v>
      </c>
    </row>
    <row r="17" spans="2:46" ht="12" customHeight="1" x14ac:dyDescent="0.15">
      <c r="B17" s="848"/>
      <c r="C17" s="853"/>
      <c r="D17" s="851"/>
      <c r="E17" s="851"/>
      <c r="F17" s="851"/>
      <c r="G17" s="851"/>
      <c r="H17" s="851"/>
      <c r="I17" s="851"/>
      <c r="J17" s="852"/>
      <c r="K17" s="53">
        <v>7</v>
      </c>
      <c r="L17" s="884" t="s">
        <v>57</v>
      </c>
      <c r="M17" s="886"/>
      <c r="N17" s="884" t="s">
        <v>93</v>
      </c>
      <c r="O17" s="886"/>
      <c r="P17" s="884" t="s">
        <v>49</v>
      </c>
      <c r="Q17" s="886"/>
      <c r="R17" s="338" t="s">
        <v>51</v>
      </c>
      <c r="S17" s="607"/>
      <c r="T17" s="339"/>
      <c r="U17" s="884" t="s">
        <v>61</v>
      </c>
      <c r="V17" s="886"/>
      <c r="W17" s="884"/>
      <c r="X17" s="886"/>
      <c r="Y17" s="54"/>
      <c r="Z17" s="55"/>
      <c r="AA17" s="55"/>
      <c r="AB17" s="55"/>
      <c r="AC17" s="56"/>
      <c r="AD17" s="56"/>
      <c r="AE17" s="56"/>
      <c r="AF17" s="56"/>
      <c r="AG17" s="56"/>
      <c r="AH17" s="56"/>
      <c r="AI17" s="56"/>
      <c r="AJ17" s="56"/>
      <c r="AK17" s="884" t="s">
        <v>115</v>
      </c>
      <c r="AL17" s="885"/>
      <c r="AM17" s="885"/>
      <c r="AN17" s="885"/>
      <c r="AO17" s="886"/>
      <c r="AP17" s="15"/>
      <c r="AQ17" s="57">
        <f t="shared" si="2"/>
        <v>3</v>
      </c>
    </row>
    <row r="18" spans="2:46" ht="12" customHeight="1" x14ac:dyDescent="0.15">
      <c r="B18" s="848"/>
      <c r="C18" s="853"/>
      <c r="D18" s="851"/>
      <c r="E18" s="851"/>
      <c r="F18" s="851"/>
      <c r="G18" s="851"/>
      <c r="H18" s="851"/>
      <c r="I18" s="851"/>
      <c r="J18" s="852"/>
      <c r="K18" s="53">
        <v>8</v>
      </c>
      <c r="L18" s="884" t="s">
        <v>57</v>
      </c>
      <c r="M18" s="886"/>
      <c r="N18" s="884" t="s">
        <v>123</v>
      </c>
      <c r="O18" s="886"/>
      <c r="P18" s="884" t="s">
        <v>54</v>
      </c>
      <c r="Q18" s="886"/>
      <c r="R18" s="338" t="s">
        <v>47</v>
      </c>
      <c r="S18" s="607"/>
      <c r="T18" s="339"/>
      <c r="U18" s="884" t="s">
        <v>110</v>
      </c>
      <c r="V18" s="886"/>
      <c r="W18" s="884"/>
      <c r="X18" s="886"/>
      <c r="Y18" s="54"/>
      <c r="Z18" s="55"/>
      <c r="AA18" s="55"/>
      <c r="AB18" s="55"/>
      <c r="AC18" s="56"/>
      <c r="AD18" s="56"/>
      <c r="AE18" s="56"/>
      <c r="AF18" s="56">
        <v>0.27</v>
      </c>
      <c r="AG18" s="56"/>
      <c r="AH18" s="56"/>
      <c r="AI18" s="56"/>
      <c r="AJ18" s="56"/>
      <c r="AK18" s="884"/>
      <c r="AL18" s="885"/>
      <c r="AM18" s="885"/>
      <c r="AN18" s="885"/>
      <c r="AO18" s="886"/>
      <c r="AP18" s="15"/>
      <c r="AQ18" s="57">
        <f t="shared" si="2"/>
        <v>2</v>
      </c>
    </row>
    <row r="19" spans="2:46" ht="12" customHeight="1" x14ac:dyDescent="0.15">
      <c r="B19" s="848"/>
      <c r="C19" s="853"/>
      <c r="D19" s="851"/>
      <c r="E19" s="851"/>
      <c r="F19" s="851"/>
      <c r="G19" s="851"/>
      <c r="H19" s="851"/>
      <c r="I19" s="851"/>
      <c r="J19" s="852"/>
      <c r="K19" s="53">
        <v>9</v>
      </c>
      <c r="L19" s="884" t="s">
        <v>57</v>
      </c>
      <c r="M19" s="886"/>
      <c r="N19" s="884" t="s">
        <v>154</v>
      </c>
      <c r="O19" s="886"/>
      <c r="P19" s="884" t="s">
        <v>54</v>
      </c>
      <c r="Q19" s="886"/>
      <c r="R19" s="338" t="s">
        <v>47</v>
      </c>
      <c r="S19" s="607"/>
      <c r="T19" s="339"/>
      <c r="U19" s="884" t="s">
        <v>110</v>
      </c>
      <c r="V19" s="886"/>
      <c r="W19" s="884"/>
      <c r="X19" s="886"/>
      <c r="Y19" s="54"/>
      <c r="Z19" s="55"/>
      <c r="AA19" s="55"/>
      <c r="AB19" s="55"/>
      <c r="AC19" s="56"/>
      <c r="AD19" s="56"/>
      <c r="AE19" s="56"/>
      <c r="AF19" s="56">
        <v>0.18</v>
      </c>
      <c r="AG19" s="56"/>
      <c r="AH19" s="56"/>
      <c r="AI19" s="56"/>
      <c r="AJ19" s="56"/>
      <c r="AK19" s="884"/>
      <c r="AL19" s="885"/>
      <c r="AM19" s="885"/>
      <c r="AN19" s="885"/>
      <c r="AO19" s="886"/>
      <c r="AP19" s="15"/>
      <c r="AQ19" s="57">
        <f t="shared" si="2"/>
        <v>2</v>
      </c>
    </row>
    <row r="20" spans="2:46" ht="12" customHeight="1" x14ac:dyDescent="0.15">
      <c r="B20" s="848"/>
      <c r="C20" s="853"/>
      <c r="D20" s="851"/>
      <c r="E20" s="851"/>
      <c r="F20" s="851"/>
      <c r="G20" s="851"/>
      <c r="H20" s="851"/>
      <c r="I20" s="851"/>
      <c r="J20" s="852"/>
      <c r="K20" s="53">
        <v>10</v>
      </c>
      <c r="L20" s="884" t="s">
        <v>57</v>
      </c>
      <c r="M20" s="886"/>
      <c r="N20" s="884" t="s">
        <v>64</v>
      </c>
      <c r="O20" s="886"/>
      <c r="P20" s="884" t="s">
        <v>49</v>
      </c>
      <c r="Q20" s="886"/>
      <c r="R20" s="338" t="s">
        <v>49</v>
      </c>
      <c r="S20" s="607"/>
      <c r="T20" s="339"/>
      <c r="U20" s="884" t="s">
        <v>110</v>
      </c>
      <c r="V20" s="886"/>
      <c r="W20" s="884"/>
      <c r="X20" s="886"/>
      <c r="Y20" s="54"/>
      <c r="Z20" s="55"/>
      <c r="AA20" s="55"/>
      <c r="AB20" s="55"/>
      <c r="AC20" s="56"/>
      <c r="AD20" s="56"/>
      <c r="AE20" s="56"/>
      <c r="AF20" s="56"/>
      <c r="AG20" s="56"/>
      <c r="AH20" s="56"/>
      <c r="AI20" s="56"/>
      <c r="AJ20" s="56">
        <v>2.35</v>
      </c>
      <c r="AK20" s="884"/>
      <c r="AL20" s="885"/>
      <c r="AM20" s="885"/>
      <c r="AN20" s="885"/>
      <c r="AO20" s="886"/>
      <c r="AP20" s="15"/>
      <c r="AQ20" s="57">
        <f t="shared" si="2"/>
        <v>3</v>
      </c>
    </row>
    <row r="21" spans="2:46" ht="12" customHeight="1" x14ac:dyDescent="0.15">
      <c r="B21" s="848"/>
      <c r="C21" s="853"/>
      <c r="D21" s="851"/>
      <c r="E21" s="851"/>
      <c r="F21" s="851"/>
      <c r="G21" s="851"/>
      <c r="H21" s="851"/>
      <c r="I21" s="851"/>
      <c r="J21" s="852"/>
      <c r="K21" s="53">
        <v>11</v>
      </c>
      <c r="L21" s="884" t="s">
        <v>67</v>
      </c>
      <c r="M21" s="886"/>
      <c r="N21" s="884" t="s">
        <v>71</v>
      </c>
      <c r="O21" s="886"/>
      <c r="P21" s="884" t="s">
        <v>49</v>
      </c>
      <c r="Q21" s="886"/>
      <c r="R21" s="338" t="s">
        <v>50</v>
      </c>
      <c r="S21" s="607"/>
      <c r="T21" s="339"/>
      <c r="U21" s="884" t="s">
        <v>110</v>
      </c>
      <c r="V21" s="886"/>
      <c r="W21" s="884"/>
      <c r="X21" s="886"/>
      <c r="Y21" s="54"/>
      <c r="Z21" s="55"/>
      <c r="AA21" s="55"/>
      <c r="AB21" s="55"/>
      <c r="AC21" s="56"/>
      <c r="AD21" s="56"/>
      <c r="AE21" s="56"/>
      <c r="AF21" s="56"/>
      <c r="AG21" s="56"/>
      <c r="AH21" s="56"/>
      <c r="AI21" s="56"/>
      <c r="AJ21" s="56"/>
      <c r="AK21" s="884"/>
      <c r="AL21" s="885"/>
      <c r="AM21" s="885"/>
      <c r="AN21" s="885"/>
      <c r="AO21" s="886"/>
      <c r="AP21" s="15"/>
      <c r="AQ21" s="57">
        <f>IF(P21="材質劣化",2,IF(P21="漏水",3,1))</f>
        <v>3</v>
      </c>
    </row>
    <row r="22" spans="2:46" ht="12" customHeight="1" x14ac:dyDescent="0.15">
      <c r="B22" s="848"/>
      <c r="C22" s="853"/>
      <c r="D22" s="851"/>
      <c r="E22" s="851"/>
      <c r="F22" s="851"/>
      <c r="G22" s="851"/>
      <c r="H22" s="851"/>
      <c r="I22" s="851"/>
      <c r="J22" s="852"/>
      <c r="K22" s="53"/>
      <c r="L22" s="884"/>
      <c r="M22" s="886"/>
      <c r="N22" s="884"/>
      <c r="O22" s="886"/>
      <c r="P22" s="884"/>
      <c r="Q22" s="886"/>
      <c r="R22" s="338"/>
      <c r="S22" s="607"/>
      <c r="T22" s="339"/>
      <c r="U22" s="884"/>
      <c r="V22" s="886"/>
      <c r="W22" s="884"/>
      <c r="X22" s="886"/>
      <c r="Y22" s="54"/>
      <c r="Z22" s="55"/>
      <c r="AA22" s="55"/>
      <c r="AB22" s="55"/>
      <c r="AC22" s="56"/>
      <c r="AD22" s="56"/>
      <c r="AE22" s="56"/>
      <c r="AF22" s="56"/>
      <c r="AG22" s="56"/>
      <c r="AH22" s="56"/>
      <c r="AI22" s="56"/>
      <c r="AJ22" s="56"/>
      <c r="AK22" s="884"/>
      <c r="AL22" s="885"/>
      <c r="AM22" s="885"/>
      <c r="AN22" s="885"/>
      <c r="AO22" s="886"/>
      <c r="AP22" s="15"/>
      <c r="AQ22" s="57">
        <f t="shared" si="2"/>
        <v>1</v>
      </c>
    </row>
    <row r="23" spans="2:46" ht="12" customHeight="1" x14ac:dyDescent="0.15">
      <c r="B23" s="848"/>
      <c r="C23" s="853"/>
      <c r="D23" s="851"/>
      <c r="E23" s="851"/>
      <c r="F23" s="851"/>
      <c r="G23" s="851"/>
      <c r="H23" s="851"/>
      <c r="I23" s="851"/>
      <c r="J23" s="852"/>
      <c r="K23" s="53"/>
      <c r="L23" s="884"/>
      <c r="M23" s="886"/>
      <c r="N23" s="884"/>
      <c r="O23" s="886"/>
      <c r="P23" s="884"/>
      <c r="Q23" s="886"/>
      <c r="R23" s="338"/>
      <c r="S23" s="607"/>
      <c r="T23" s="339"/>
      <c r="U23" s="884"/>
      <c r="V23" s="886"/>
      <c r="W23" s="884"/>
      <c r="X23" s="886"/>
      <c r="Y23" s="54"/>
      <c r="Z23" s="55"/>
      <c r="AA23" s="55"/>
      <c r="AB23" s="55"/>
      <c r="AC23" s="56"/>
      <c r="AD23" s="56"/>
      <c r="AE23" s="56"/>
      <c r="AF23" s="56"/>
      <c r="AG23" s="56"/>
      <c r="AH23" s="56"/>
      <c r="AI23" s="56"/>
      <c r="AJ23" s="56"/>
      <c r="AK23" s="884"/>
      <c r="AL23" s="885"/>
      <c r="AM23" s="885"/>
      <c r="AN23" s="885"/>
      <c r="AO23" s="886"/>
      <c r="AP23" s="15"/>
      <c r="AQ23" s="57">
        <f t="shared" si="2"/>
        <v>1</v>
      </c>
    </row>
    <row r="24" spans="2:46" ht="12" customHeight="1" x14ac:dyDescent="0.15">
      <c r="B24" s="848"/>
      <c r="C24" s="853"/>
      <c r="D24" s="851"/>
      <c r="E24" s="851"/>
      <c r="F24" s="851"/>
      <c r="G24" s="851"/>
      <c r="H24" s="851"/>
      <c r="I24" s="851"/>
      <c r="J24" s="852"/>
      <c r="K24" s="53"/>
      <c r="L24" s="884"/>
      <c r="M24" s="886"/>
      <c r="N24" s="884"/>
      <c r="O24" s="886"/>
      <c r="P24" s="884"/>
      <c r="Q24" s="886"/>
      <c r="R24" s="338"/>
      <c r="S24" s="607"/>
      <c r="T24" s="339"/>
      <c r="U24" s="884"/>
      <c r="V24" s="886"/>
      <c r="W24" s="884"/>
      <c r="X24" s="886"/>
      <c r="Y24" s="54"/>
      <c r="Z24" s="55"/>
      <c r="AA24" s="55"/>
      <c r="AB24" s="55"/>
      <c r="AC24" s="56"/>
      <c r="AD24" s="56"/>
      <c r="AE24" s="56"/>
      <c r="AF24" s="56"/>
      <c r="AG24" s="56"/>
      <c r="AH24" s="56"/>
      <c r="AI24" s="56"/>
      <c r="AJ24" s="56"/>
      <c r="AK24" s="884"/>
      <c r="AL24" s="885"/>
      <c r="AM24" s="885"/>
      <c r="AN24" s="885"/>
      <c r="AO24" s="886"/>
      <c r="AP24" s="15"/>
      <c r="AQ24" s="57">
        <f t="shared" si="2"/>
        <v>1</v>
      </c>
    </row>
    <row r="25" spans="2:46" ht="12" customHeight="1" x14ac:dyDescent="0.15">
      <c r="B25" s="848"/>
      <c r="C25" s="853"/>
      <c r="D25" s="851"/>
      <c r="E25" s="851"/>
      <c r="F25" s="851"/>
      <c r="G25" s="851"/>
      <c r="H25" s="851"/>
      <c r="I25" s="851"/>
      <c r="J25" s="852"/>
      <c r="K25" s="53"/>
      <c r="L25" s="884"/>
      <c r="M25" s="886"/>
      <c r="N25" s="884"/>
      <c r="O25" s="886"/>
      <c r="P25" s="884"/>
      <c r="Q25" s="886"/>
      <c r="R25" s="338"/>
      <c r="S25" s="607"/>
      <c r="T25" s="339"/>
      <c r="U25" s="884"/>
      <c r="V25" s="886"/>
      <c r="W25" s="884"/>
      <c r="X25" s="886"/>
      <c r="Y25" s="54"/>
      <c r="Z25" s="55"/>
      <c r="AA25" s="55"/>
      <c r="AB25" s="55"/>
      <c r="AC25" s="56"/>
      <c r="AD25" s="56"/>
      <c r="AE25" s="56"/>
      <c r="AF25" s="56"/>
      <c r="AG25" s="56"/>
      <c r="AH25" s="56"/>
      <c r="AI25" s="56"/>
      <c r="AJ25" s="56"/>
      <c r="AK25" s="884"/>
      <c r="AL25" s="885"/>
      <c r="AM25" s="885"/>
      <c r="AN25" s="885"/>
      <c r="AO25" s="886"/>
      <c r="AP25" s="15"/>
      <c r="AQ25" s="57">
        <f t="shared" si="2"/>
        <v>1</v>
      </c>
    </row>
    <row r="26" spans="2:46" ht="12" customHeight="1" x14ac:dyDescent="0.15">
      <c r="B26" s="848"/>
      <c r="C26" s="853"/>
      <c r="D26" s="851"/>
      <c r="E26" s="851"/>
      <c r="F26" s="851"/>
      <c r="G26" s="851"/>
      <c r="H26" s="851"/>
      <c r="I26" s="851"/>
      <c r="J26" s="852"/>
      <c r="K26" s="53"/>
      <c r="L26" s="884"/>
      <c r="M26" s="886"/>
      <c r="N26" s="884"/>
      <c r="O26" s="886"/>
      <c r="P26" s="884"/>
      <c r="Q26" s="886"/>
      <c r="R26" s="338"/>
      <c r="S26" s="607"/>
      <c r="T26" s="339"/>
      <c r="U26" s="884"/>
      <c r="V26" s="886"/>
      <c r="W26" s="884"/>
      <c r="X26" s="886"/>
      <c r="Y26" s="54"/>
      <c r="Z26" s="55"/>
      <c r="AA26" s="55"/>
      <c r="AB26" s="55"/>
      <c r="AC26" s="56"/>
      <c r="AD26" s="56"/>
      <c r="AE26" s="56"/>
      <c r="AF26" s="56"/>
      <c r="AG26" s="56"/>
      <c r="AH26" s="56"/>
      <c r="AI26" s="56"/>
      <c r="AJ26" s="56"/>
      <c r="AK26" s="884"/>
      <c r="AL26" s="885"/>
      <c r="AM26" s="885"/>
      <c r="AN26" s="885"/>
      <c r="AO26" s="886"/>
      <c r="AP26" s="15"/>
      <c r="AQ26" s="57">
        <f t="shared" si="2"/>
        <v>1</v>
      </c>
    </row>
    <row r="27" spans="2:46" ht="12" customHeight="1" x14ac:dyDescent="0.15">
      <c r="B27" s="848"/>
      <c r="C27" s="853"/>
      <c r="D27" s="851"/>
      <c r="E27" s="851"/>
      <c r="F27" s="851"/>
      <c r="G27" s="851"/>
      <c r="H27" s="851"/>
      <c r="I27" s="851"/>
      <c r="J27" s="852"/>
      <c r="K27" s="53"/>
      <c r="L27" s="884"/>
      <c r="M27" s="886"/>
      <c r="N27" s="884"/>
      <c r="O27" s="886"/>
      <c r="P27" s="884"/>
      <c r="Q27" s="886"/>
      <c r="R27" s="338"/>
      <c r="S27" s="607"/>
      <c r="T27" s="339"/>
      <c r="U27" s="884"/>
      <c r="V27" s="886"/>
      <c r="W27" s="884"/>
      <c r="X27" s="886"/>
      <c r="Y27" s="54"/>
      <c r="Z27" s="55"/>
      <c r="AA27" s="55"/>
      <c r="AB27" s="55"/>
      <c r="AC27" s="56"/>
      <c r="AD27" s="56"/>
      <c r="AE27" s="56"/>
      <c r="AF27" s="56"/>
      <c r="AG27" s="56"/>
      <c r="AH27" s="56"/>
      <c r="AI27" s="56"/>
      <c r="AJ27" s="56"/>
      <c r="AK27" s="884"/>
      <c r="AL27" s="885"/>
      <c r="AM27" s="885"/>
      <c r="AN27" s="885"/>
      <c r="AO27" s="886"/>
      <c r="AP27" s="15"/>
      <c r="AQ27" s="57">
        <f t="shared" si="2"/>
        <v>1</v>
      </c>
    </row>
    <row r="28" spans="2:46" ht="12" customHeight="1" x14ac:dyDescent="0.15">
      <c r="B28" s="848"/>
      <c r="C28" s="853"/>
      <c r="D28" s="851"/>
      <c r="E28" s="851"/>
      <c r="F28" s="851"/>
      <c r="G28" s="851"/>
      <c r="H28" s="851"/>
      <c r="I28" s="851"/>
      <c r="J28" s="852"/>
      <c r="K28" s="53"/>
      <c r="L28" s="884"/>
      <c r="M28" s="886"/>
      <c r="N28" s="884"/>
      <c r="O28" s="886"/>
      <c r="P28" s="884"/>
      <c r="Q28" s="886"/>
      <c r="R28" s="338"/>
      <c r="S28" s="607"/>
      <c r="T28" s="339"/>
      <c r="U28" s="884"/>
      <c r="V28" s="886"/>
      <c r="W28" s="884"/>
      <c r="X28" s="886"/>
      <c r="Y28" s="54"/>
      <c r="Z28" s="55"/>
      <c r="AA28" s="55"/>
      <c r="AB28" s="55"/>
      <c r="AC28" s="56"/>
      <c r="AD28" s="56"/>
      <c r="AE28" s="56"/>
      <c r="AF28" s="56"/>
      <c r="AG28" s="56"/>
      <c r="AH28" s="56"/>
      <c r="AI28" s="56"/>
      <c r="AJ28" s="56"/>
      <c r="AK28" s="884"/>
      <c r="AL28" s="885"/>
      <c r="AM28" s="885"/>
      <c r="AN28" s="885"/>
      <c r="AO28" s="886"/>
      <c r="AP28" s="15"/>
      <c r="AQ28" s="57">
        <f t="shared" si="2"/>
        <v>1</v>
      </c>
    </row>
    <row r="29" spans="2:46" ht="12" customHeight="1" x14ac:dyDescent="0.15">
      <c r="B29" s="848"/>
      <c r="C29" s="853"/>
      <c r="D29" s="851"/>
      <c r="E29" s="851"/>
      <c r="F29" s="851"/>
      <c r="G29" s="851"/>
      <c r="H29" s="851"/>
      <c r="I29" s="851"/>
      <c r="J29" s="852"/>
      <c r="K29" s="53"/>
      <c r="L29" s="884"/>
      <c r="M29" s="886"/>
      <c r="N29" s="884"/>
      <c r="O29" s="886"/>
      <c r="P29" s="884"/>
      <c r="Q29" s="886"/>
      <c r="R29" s="338"/>
      <c r="S29" s="607"/>
      <c r="T29" s="339"/>
      <c r="U29" s="884"/>
      <c r="V29" s="886"/>
      <c r="W29" s="884"/>
      <c r="X29" s="886"/>
      <c r="Y29" s="54"/>
      <c r="Z29" s="55"/>
      <c r="AA29" s="55"/>
      <c r="AB29" s="55"/>
      <c r="AC29" s="56"/>
      <c r="AD29" s="56"/>
      <c r="AE29" s="56"/>
      <c r="AF29" s="56"/>
      <c r="AG29" s="56"/>
      <c r="AH29" s="56"/>
      <c r="AI29" s="56"/>
      <c r="AJ29" s="56"/>
      <c r="AK29" s="884"/>
      <c r="AL29" s="885"/>
      <c r="AM29" s="885"/>
      <c r="AN29" s="885"/>
      <c r="AO29" s="886"/>
      <c r="AP29" s="15"/>
      <c r="AQ29" s="57">
        <f t="shared" si="2"/>
        <v>1</v>
      </c>
    </row>
    <row r="30" spans="2:46" ht="12" customHeight="1" x14ac:dyDescent="0.15">
      <c r="B30" s="848"/>
      <c r="C30" s="853"/>
      <c r="D30" s="851"/>
      <c r="E30" s="851"/>
      <c r="F30" s="851"/>
      <c r="G30" s="851"/>
      <c r="H30" s="851"/>
      <c r="I30" s="851"/>
      <c r="J30" s="852"/>
      <c r="K30" s="53"/>
      <c r="L30" s="884"/>
      <c r="M30" s="886"/>
      <c r="N30" s="884"/>
      <c r="O30" s="886"/>
      <c r="P30" s="884"/>
      <c r="Q30" s="886"/>
      <c r="R30" s="338"/>
      <c r="S30" s="607"/>
      <c r="T30" s="339"/>
      <c r="U30" s="884"/>
      <c r="V30" s="886"/>
      <c r="W30" s="884"/>
      <c r="X30" s="886"/>
      <c r="Y30" s="54"/>
      <c r="Z30" s="55"/>
      <c r="AA30" s="55"/>
      <c r="AB30" s="55"/>
      <c r="AC30" s="56"/>
      <c r="AD30" s="56"/>
      <c r="AE30" s="56"/>
      <c r="AF30" s="56"/>
      <c r="AG30" s="56"/>
      <c r="AH30" s="56"/>
      <c r="AI30" s="56"/>
      <c r="AJ30" s="56"/>
      <c r="AK30" s="884"/>
      <c r="AL30" s="885"/>
      <c r="AM30" s="885"/>
      <c r="AN30" s="885"/>
      <c r="AO30" s="886"/>
      <c r="AP30" s="15"/>
      <c r="AQ30" s="57">
        <f t="shared" si="2"/>
        <v>1</v>
      </c>
    </row>
    <row r="31" spans="2:46" ht="12" customHeight="1" x14ac:dyDescent="0.15">
      <c r="B31" s="848"/>
      <c r="C31" s="853"/>
      <c r="D31" s="851"/>
      <c r="E31" s="851"/>
      <c r="F31" s="851"/>
      <c r="G31" s="851"/>
      <c r="H31" s="851"/>
      <c r="I31" s="851"/>
      <c r="J31" s="852"/>
      <c r="K31" s="53"/>
      <c r="L31" s="884"/>
      <c r="M31" s="886"/>
      <c r="N31" s="884"/>
      <c r="O31" s="886"/>
      <c r="P31" s="884"/>
      <c r="Q31" s="886"/>
      <c r="R31" s="338"/>
      <c r="S31" s="607"/>
      <c r="T31" s="339"/>
      <c r="U31" s="884"/>
      <c r="V31" s="886"/>
      <c r="W31" s="884"/>
      <c r="X31" s="886"/>
      <c r="Y31" s="54"/>
      <c r="Z31" s="55"/>
      <c r="AA31" s="55"/>
      <c r="AB31" s="55"/>
      <c r="AC31" s="56"/>
      <c r="AD31" s="56"/>
      <c r="AE31" s="56"/>
      <c r="AF31" s="56"/>
      <c r="AG31" s="56"/>
      <c r="AH31" s="56"/>
      <c r="AI31" s="56"/>
      <c r="AJ31" s="56"/>
      <c r="AK31" s="884"/>
      <c r="AL31" s="885"/>
      <c r="AM31" s="885"/>
      <c r="AN31" s="885"/>
      <c r="AO31" s="886"/>
      <c r="AP31" s="15"/>
      <c r="AQ31" s="57">
        <f t="shared" si="2"/>
        <v>1</v>
      </c>
    </row>
    <row r="32" spans="2:46" ht="12" customHeight="1" x14ac:dyDescent="0.15">
      <c r="B32" s="848"/>
      <c r="C32" s="853"/>
      <c r="D32" s="851"/>
      <c r="E32" s="851"/>
      <c r="F32" s="851"/>
      <c r="G32" s="851"/>
      <c r="H32" s="851"/>
      <c r="I32" s="851"/>
      <c r="J32" s="852"/>
      <c r="K32" s="53"/>
      <c r="L32" s="884"/>
      <c r="M32" s="886"/>
      <c r="N32" s="884"/>
      <c r="O32" s="886"/>
      <c r="P32" s="884"/>
      <c r="Q32" s="886"/>
      <c r="R32" s="338"/>
      <c r="S32" s="607"/>
      <c r="T32" s="339"/>
      <c r="U32" s="884"/>
      <c r="V32" s="886"/>
      <c r="W32" s="884"/>
      <c r="X32" s="886"/>
      <c r="Y32" s="54"/>
      <c r="Z32" s="55"/>
      <c r="AA32" s="55"/>
      <c r="AB32" s="55"/>
      <c r="AC32" s="56"/>
      <c r="AD32" s="56"/>
      <c r="AE32" s="56"/>
      <c r="AF32" s="56"/>
      <c r="AG32" s="56"/>
      <c r="AH32" s="56"/>
      <c r="AI32" s="56"/>
      <c r="AJ32" s="56"/>
      <c r="AK32" s="884"/>
      <c r="AL32" s="885"/>
      <c r="AM32" s="885"/>
      <c r="AN32" s="885"/>
      <c r="AO32" s="886"/>
      <c r="AP32" s="15"/>
      <c r="AQ32" s="57">
        <f t="shared" si="2"/>
        <v>1</v>
      </c>
      <c r="AS32" s="825"/>
      <c r="AT32" s="825"/>
    </row>
    <row r="33" spans="2:86" ht="12" customHeight="1" x14ac:dyDescent="0.15">
      <c r="B33" s="848"/>
      <c r="C33" s="853"/>
      <c r="D33" s="851"/>
      <c r="E33" s="851"/>
      <c r="F33" s="851"/>
      <c r="G33" s="851"/>
      <c r="H33" s="851"/>
      <c r="I33" s="851"/>
      <c r="J33" s="852"/>
      <c r="K33" s="53"/>
      <c r="L33" s="884"/>
      <c r="M33" s="886"/>
      <c r="N33" s="884"/>
      <c r="O33" s="886"/>
      <c r="P33" s="884"/>
      <c r="Q33" s="886"/>
      <c r="R33" s="338"/>
      <c r="S33" s="607"/>
      <c r="T33" s="339"/>
      <c r="U33" s="884"/>
      <c r="V33" s="886"/>
      <c r="W33" s="884"/>
      <c r="X33" s="886"/>
      <c r="Y33" s="54"/>
      <c r="Z33" s="55"/>
      <c r="AA33" s="55"/>
      <c r="AB33" s="55"/>
      <c r="AC33" s="56"/>
      <c r="AD33" s="56"/>
      <c r="AE33" s="56"/>
      <c r="AF33" s="56"/>
      <c r="AG33" s="56"/>
      <c r="AH33" s="56"/>
      <c r="AI33" s="56"/>
      <c r="AJ33" s="56"/>
      <c r="AK33" s="884"/>
      <c r="AL33" s="885"/>
      <c r="AM33" s="885"/>
      <c r="AN33" s="885"/>
      <c r="AO33" s="886"/>
      <c r="AP33" s="15"/>
      <c r="AQ33" s="57">
        <f t="shared" si="2"/>
        <v>1</v>
      </c>
      <c r="AS33" s="887"/>
      <c r="AT33" s="887"/>
    </row>
    <row r="34" spans="2:86" ht="12" customHeight="1" x14ac:dyDescent="0.15">
      <c r="B34" s="848"/>
      <c r="C34" s="853"/>
      <c r="D34" s="851"/>
      <c r="E34" s="851"/>
      <c r="F34" s="851"/>
      <c r="G34" s="851"/>
      <c r="H34" s="851"/>
      <c r="I34" s="851"/>
      <c r="J34" s="852"/>
      <c r="K34" s="53"/>
      <c r="L34" s="884"/>
      <c r="M34" s="886"/>
      <c r="N34" s="884"/>
      <c r="O34" s="886"/>
      <c r="P34" s="884"/>
      <c r="Q34" s="886"/>
      <c r="R34" s="338"/>
      <c r="S34" s="607"/>
      <c r="T34" s="339"/>
      <c r="U34" s="884"/>
      <c r="V34" s="886"/>
      <c r="W34" s="884"/>
      <c r="X34" s="886"/>
      <c r="Y34" s="54"/>
      <c r="Z34" s="55"/>
      <c r="AA34" s="55"/>
      <c r="AB34" s="55"/>
      <c r="AC34" s="56"/>
      <c r="AD34" s="56"/>
      <c r="AE34" s="56"/>
      <c r="AF34" s="56"/>
      <c r="AG34" s="56"/>
      <c r="AH34" s="56"/>
      <c r="AI34" s="56"/>
      <c r="AJ34" s="56"/>
      <c r="AK34" s="884"/>
      <c r="AL34" s="885"/>
      <c r="AM34" s="885"/>
      <c r="AN34" s="885"/>
      <c r="AO34" s="886"/>
      <c r="AP34" s="15"/>
      <c r="AQ34" s="57">
        <f t="shared" si="2"/>
        <v>1</v>
      </c>
      <c r="AS34" s="888"/>
      <c r="AT34" s="888"/>
    </row>
    <row r="35" spans="2:86" ht="12" customHeight="1" x14ac:dyDescent="0.15">
      <c r="B35" s="848"/>
      <c r="C35" s="853"/>
      <c r="D35" s="851"/>
      <c r="E35" s="851"/>
      <c r="F35" s="851"/>
      <c r="G35" s="851"/>
      <c r="H35" s="851"/>
      <c r="I35" s="851"/>
      <c r="J35" s="852"/>
      <c r="K35" s="889" t="s">
        <v>400</v>
      </c>
      <c r="L35" s="874" t="s">
        <v>401</v>
      </c>
      <c r="M35" s="874"/>
      <c r="N35" s="874"/>
      <c r="O35" s="874"/>
      <c r="P35" s="874"/>
      <c r="Q35" s="874"/>
      <c r="R35" s="874"/>
      <c r="S35" s="874"/>
      <c r="T35" s="874"/>
      <c r="U35" s="874"/>
      <c r="V35" s="874"/>
      <c r="W35" s="874"/>
      <c r="X35" s="874"/>
      <c r="Y35" s="860" t="s">
        <v>402</v>
      </c>
      <c r="Z35" s="861"/>
      <c r="AA35" s="861"/>
      <c r="AB35" s="862"/>
      <c r="AC35" s="58">
        <f t="shared" ref="AC35:AJ35" si="3">SUM(AC11:AC34)</f>
        <v>0</v>
      </c>
      <c r="AD35" s="58">
        <f t="shared" si="3"/>
        <v>0</v>
      </c>
      <c r="AE35" s="58">
        <f>SUM(AE11:AE34)</f>
        <v>0</v>
      </c>
      <c r="AF35" s="58">
        <f t="shared" si="3"/>
        <v>0.6100000000000001</v>
      </c>
      <c r="AG35" s="58">
        <f t="shared" si="3"/>
        <v>0</v>
      </c>
      <c r="AH35" s="58">
        <f t="shared" si="3"/>
        <v>0</v>
      </c>
      <c r="AI35" s="58">
        <f t="shared" si="3"/>
        <v>0</v>
      </c>
      <c r="AJ35" s="59">
        <f t="shared" si="3"/>
        <v>16.05</v>
      </c>
      <c r="AK35" s="874" t="s">
        <v>403</v>
      </c>
      <c r="AL35" s="874"/>
      <c r="AM35" s="891" t="s">
        <v>418</v>
      </c>
      <c r="AN35" s="891"/>
      <c r="AO35" s="891"/>
      <c r="AP35" s="15"/>
    </row>
    <row r="36" spans="2:86" ht="12" customHeight="1" x14ac:dyDescent="0.15">
      <c r="B36" s="848"/>
      <c r="C36" s="853"/>
      <c r="D36" s="851"/>
      <c r="E36" s="851"/>
      <c r="F36" s="851"/>
      <c r="G36" s="851"/>
      <c r="H36" s="851"/>
      <c r="I36" s="851"/>
      <c r="J36" s="852"/>
      <c r="K36" s="890"/>
      <c r="L36" s="868" t="s">
        <v>404</v>
      </c>
      <c r="M36" s="875"/>
      <c r="N36" s="869"/>
      <c r="O36" s="868" t="s">
        <v>405</v>
      </c>
      <c r="P36" s="875"/>
      <c r="Q36" s="875"/>
      <c r="R36" s="875"/>
      <c r="S36" s="875"/>
      <c r="T36" s="875"/>
      <c r="U36" s="875"/>
      <c r="V36" s="875"/>
      <c r="W36" s="875"/>
      <c r="X36" s="869"/>
      <c r="Y36" s="51" t="s">
        <v>396</v>
      </c>
      <c r="Z36" s="52" t="s">
        <v>397</v>
      </c>
      <c r="AA36" s="52" t="s">
        <v>398</v>
      </c>
      <c r="AB36" s="52" t="s">
        <v>399</v>
      </c>
      <c r="AC36" s="52" t="s">
        <v>396</v>
      </c>
      <c r="AD36" s="52" t="s">
        <v>397</v>
      </c>
      <c r="AE36" s="52" t="s">
        <v>398</v>
      </c>
      <c r="AF36" s="52" t="s">
        <v>399</v>
      </c>
      <c r="AG36" s="52" t="s">
        <v>396</v>
      </c>
      <c r="AH36" s="52" t="s">
        <v>397</v>
      </c>
      <c r="AI36" s="52" t="s">
        <v>398</v>
      </c>
      <c r="AJ36" s="60" t="s">
        <v>399</v>
      </c>
      <c r="AK36" s="874"/>
      <c r="AL36" s="874"/>
      <c r="AM36" s="891"/>
      <c r="AN36" s="891"/>
      <c r="AO36" s="891"/>
      <c r="AP36" s="15"/>
    </row>
    <row r="37" spans="2:86" ht="14.25" customHeight="1" x14ac:dyDescent="0.15">
      <c r="B37" s="848"/>
      <c r="C37" s="853"/>
      <c r="D37" s="851"/>
      <c r="E37" s="851"/>
      <c r="F37" s="851"/>
      <c r="G37" s="851"/>
      <c r="H37" s="851"/>
      <c r="I37" s="851"/>
      <c r="J37" s="852"/>
      <c r="K37" s="890"/>
      <c r="L37" s="870"/>
      <c r="M37" s="879"/>
      <c r="N37" s="871"/>
      <c r="O37" s="870"/>
      <c r="P37" s="879"/>
      <c r="Q37" s="879"/>
      <c r="R37" s="879"/>
      <c r="S37" s="879"/>
      <c r="T37" s="879"/>
      <c r="U37" s="879"/>
      <c r="V37" s="879"/>
      <c r="W37" s="879"/>
      <c r="X37" s="871"/>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4</v>
      </c>
      <c r="AG37" s="892">
        <f t="shared" si="4"/>
        <v>0</v>
      </c>
      <c r="AH37" s="892">
        <f t="shared" si="4"/>
        <v>0</v>
      </c>
      <c r="AI37" s="892">
        <f t="shared" si="4"/>
        <v>0</v>
      </c>
      <c r="AJ37" s="892">
        <f>COUNTA(AJ11:AJ34)</f>
        <v>4</v>
      </c>
      <c r="AK37" s="874"/>
      <c r="AL37" s="874"/>
      <c r="AM37" s="891"/>
      <c r="AN37" s="891"/>
      <c r="AO37" s="891"/>
      <c r="AP37" s="15"/>
    </row>
    <row r="38" spans="2:86" ht="14.25" customHeight="1" x14ac:dyDescent="0.15">
      <c r="B38" s="848"/>
      <c r="C38" s="853"/>
      <c r="D38" s="851"/>
      <c r="E38" s="851"/>
      <c r="F38" s="851"/>
      <c r="G38" s="851"/>
      <c r="H38" s="851"/>
      <c r="I38" s="851"/>
      <c r="J38" s="852"/>
      <c r="K38" s="890"/>
      <c r="L38" s="872"/>
      <c r="M38" s="876"/>
      <c r="N38" s="873"/>
      <c r="O38" s="872"/>
      <c r="P38" s="876"/>
      <c r="Q38" s="876"/>
      <c r="R38" s="876"/>
      <c r="S38" s="876"/>
      <c r="T38" s="876"/>
      <c r="U38" s="876"/>
      <c r="V38" s="876"/>
      <c r="W38" s="876"/>
      <c r="X38" s="873"/>
      <c r="Y38" s="892"/>
      <c r="Z38" s="892"/>
      <c r="AA38" s="892"/>
      <c r="AB38" s="892"/>
      <c r="AC38" s="892"/>
      <c r="AD38" s="892"/>
      <c r="AE38" s="892"/>
      <c r="AF38" s="892"/>
      <c r="AG38" s="892"/>
      <c r="AH38" s="892"/>
      <c r="AI38" s="892"/>
      <c r="AJ38" s="892"/>
      <c r="AK38" s="874"/>
      <c r="AL38" s="874"/>
      <c r="AM38" s="891"/>
      <c r="AN38" s="891"/>
      <c r="AO38" s="891"/>
      <c r="AP38" s="15"/>
    </row>
    <row r="39" spans="2:86" ht="12" customHeight="1" x14ac:dyDescent="0.15">
      <c r="B39" s="848"/>
      <c r="C39" s="853"/>
      <c r="D39" s="851"/>
      <c r="E39" s="851"/>
      <c r="F39" s="851"/>
      <c r="G39" s="851"/>
      <c r="H39" s="851"/>
      <c r="I39" s="851"/>
      <c r="J39" s="851"/>
      <c r="K39" s="900" t="s">
        <v>406</v>
      </c>
      <c r="L39" s="902"/>
      <c r="M39" s="902"/>
      <c r="N39" s="902"/>
      <c r="O39" s="902"/>
      <c r="P39" s="902"/>
      <c r="Q39" s="902"/>
      <c r="R39" s="902"/>
      <c r="S39" s="902"/>
      <c r="T39" s="902"/>
      <c r="U39" s="902"/>
      <c r="V39" s="902"/>
      <c r="W39" s="902"/>
      <c r="X39" s="902"/>
      <c r="Y39" s="902"/>
      <c r="Z39" s="902"/>
      <c r="AA39" s="902"/>
      <c r="AB39" s="902"/>
      <c r="AC39" s="902"/>
      <c r="AD39" s="902"/>
      <c r="AE39" s="902"/>
      <c r="AF39" s="902"/>
      <c r="AG39" s="902"/>
      <c r="AH39" s="902"/>
      <c r="AI39" s="902"/>
      <c r="AJ39" s="902"/>
      <c r="AK39" s="903"/>
      <c r="AL39" s="903"/>
      <c r="AM39" s="903"/>
      <c r="AN39" s="903"/>
      <c r="AO39" s="904"/>
      <c r="AP39" s="15"/>
    </row>
    <row r="40" spans="2:86" ht="12" customHeight="1" x14ac:dyDescent="0.15">
      <c r="B40" s="848"/>
      <c r="C40" s="853"/>
      <c r="D40" s="851"/>
      <c r="E40" s="851"/>
      <c r="F40" s="851"/>
      <c r="G40" s="851"/>
      <c r="H40" s="851"/>
      <c r="I40" s="851"/>
      <c r="J40" s="851"/>
      <c r="K40" s="901"/>
      <c r="L40" s="903"/>
      <c r="M40" s="903"/>
      <c r="N40" s="903"/>
      <c r="O40" s="903"/>
      <c r="P40" s="903"/>
      <c r="Q40" s="903"/>
      <c r="R40" s="903"/>
      <c r="S40" s="903"/>
      <c r="T40" s="903"/>
      <c r="U40" s="903"/>
      <c r="V40" s="903"/>
      <c r="W40" s="903"/>
      <c r="X40" s="903"/>
      <c r="Y40" s="903"/>
      <c r="Z40" s="903"/>
      <c r="AA40" s="903"/>
      <c r="AB40" s="903"/>
      <c r="AC40" s="903"/>
      <c r="AD40" s="903"/>
      <c r="AE40" s="903"/>
      <c r="AF40" s="903"/>
      <c r="AG40" s="903"/>
      <c r="AH40" s="903"/>
      <c r="AI40" s="903"/>
      <c r="AJ40" s="903"/>
      <c r="AK40" s="903"/>
      <c r="AL40" s="903"/>
      <c r="AM40" s="903"/>
      <c r="AN40" s="903"/>
      <c r="AO40" s="904"/>
      <c r="AP40" s="15"/>
    </row>
    <row r="41" spans="2:86" ht="12" customHeight="1" x14ac:dyDescent="0.15">
      <c r="B41" s="848"/>
      <c r="C41" s="853"/>
      <c r="D41" s="851"/>
      <c r="E41" s="851"/>
      <c r="F41" s="851"/>
      <c r="G41" s="851"/>
      <c r="H41" s="851"/>
      <c r="I41" s="851"/>
      <c r="J41" s="851"/>
      <c r="K41" s="901"/>
      <c r="L41" s="903"/>
      <c r="M41" s="903"/>
      <c r="N41" s="903"/>
      <c r="O41" s="903"/>
      <c r="P41" s="903"/>
      <c r="Q41" s="903"/>
      <c r="R41" s="903"/>
      <c r="S41" s="903"/>
      <c r="T41" s="903"/>
      <c r="U41" s="903"/>
      <c r="V41" s="903"/>
      <c r="W41" s="903"/>
      <c r="X41" s="903"/>
      <c r="Y41" s="903"/>
      <c r="Z41" s="903"/>
      <c r="AA41" s="903"/>
      <c r="AB41" s="903"/>
      <c r="AC41" s="903"/>
      <c r="AD41" s="903"/>
      <c r="AE41" s="903"/>
      <c r="AF41" s="903"/>
      <c r="AG41" s="903"/>
      <c r="AH41" s="903"/>
      <c r="AI41" s="903"/>
      <c r="AJ41" s="903"/>
      <c r="AK41" s="903"/>
      <c r="AL41" s="903"/>
      <c r="AM41" s="903"/>
      <c r="AN41" s="903"/>
      <c r="AO41" s="904"/>
      <c r="AP41" s="15"/>
    </row>
    <row r="42" spans="2:86" ht="12" customHeight="1" x14ac:dyDescent="0.15">
      <c r="B42" s="848"/>
      <c r="C42" s="853"/>
      <c r="D42" s="851"/>
      <c r="E42" s="851"/>
      <c r="F42" s="851"/>
      <c r="G42" s="851"/>
      <c r="H42" s="851"/>
      <c r="I42" s="851"/>
      <c r="J42" s="851"/>
      <c r="K42" s="901"/>
      <c r="L42" s="905"/>
      <c r="M42" s="905"/>
      <c r="N42" s="905"/>
      <c r="O42" s="905"/>
      <c r="P42" s="905"/>
      <c r="Q42" s="905"/>
      <c r="R42" s="905"/>
      <c r="S42" s="905"/>
      <c r="T42" s="905"/>
      <c r="U42" s="905"/>
      <c r="V42" s="905"/>
      <c r="W42" s="905"/>
      <c r="X42" s="905"/>
      <c r="Y42" s="905"/>
      <c r="Z42" s="905"/>
      <c r="AA42" s="905"/>
      <c r="AB42" s="905"/>
      <c r="AC42" s="905"/>
      <c r="AD42" s="905"/>
      <c r="AE42" s="905"/>
      <c r="AF42" s="905"/>
      <c r="AG42" s="905"/>
      <c r="AH42" s="905"/>
      <c r="AI42" s="905"/>
      <c r="AJ42" s="905"/>
      <c r="AK42" s="905"/>
      <c r="AL42" s="905"/>
      <c r="AM42" s="905"/>
      <c r="AN42" s="905"/>
      <c r="AO42" s="906"/>
      <c r="AP42" s="37"/>
      <c r="CD42" s="15"/>
      <c r="CE42" s="15"/>
      <c r="CF42" s="15"/>
      <c r="CG42" s="15"/>
      <c r="CH42" s="15"/>
    </row>
    <row r="43" spans="2:86" ht="12" customHeight="1" x14ac:dyDescent="0.15">
      <c r="B43" s="848"/>
      <c r="C43" s="853"/>
      <c r="D43" s="851"/>
      <c r="E43" s="851"/>
      <c r="F43" s="851"/>
      <c r="G43" s="851"/>
      <c r="H43" s="851"/>
      <c r="I43" s="851"/>
      <c r="J43" s="852"/>
      <c r="K43" s="893" t="s">
        <v>407</v>
      </c>
      <c r="L43" s="893"/>
      <c r="M43" s="893"/>
      <c r="N43" s="893"/>
      <c r="O43" s="893"/>
      <c r="P43" s="893"/>
      <c r="Q43" s="893"/>
      <c r="R43" s="893"/>
      <c r="S43" s="893"/>
      <c r="T43" s="893"/>
      <c r="U43" s="893"/>
      <c r="V43" s="893"/>
      <c r="W43" s="893"/>
      <c r="X43" s="893"/>
      <c r="Y43" s="893"/>
      <c r="Z43" s="893"/>
      <c r="AA43" s="893"/>
      <c r="AB43" s="893"/>
      <c r="AC43" s="893"/>
      <c r="AD43" s="893"/>
      <c r="AE43" s="893"/>
      <c r="AF43" s="893"/>
      <c r="AG43" s="893"/>
      <c r="AH43" s="893"/>
      <c r="AI43" s="893"/>
      <c r="AJ43" s="893"/>
      <c r="AK43" s="893"/>
      <c r="AL43" s="893"/>
      <c r="AM43" s="893"/>
      <c r="AN43" s="893"/>
      <c r="AO43" s="893"/>
      <c r="AP43" s="37"/>
      <c r="CD43" s="15"/>
      <c r="CE43" s="15"/>
      <c r="CF43" s="15"/>
      <c r="CG43" s="15"/>
      <c r="CH43" s="15"/>
    </row>
    <row r="44" spans="2:86" ht="12" customHeight="1" x14ac:dyDescent="0.15">
      <c r="B44" s="848"/>
      <c r="C44" s="853"/>
      <c r="D44" s="851"/>
      <c r="E44" s="851"/>
      <c r="F44" s="851"/>
      <c r="G44" s="851"/>
      <c r="H44" s="851"/>
      <c r="I44" s="851"/>
      <c r="J44" s="852"/>
      <c r="K44" s="894" t="s">
        <v>408</v>
      </c>
      <c r="L44" s="895"/>
      <c r="M44" s="895"/>
      <c r="N44" s="895"/>
      <c r="O44" s="895"/>
      <c r="P44" s="895"/>
      <c r="Q44" s="895"/>
      <c r="R44" s="895"/>
      <c r="S44" s="895"/>
      <c r="T44" s="895"/>
      <c r="U44" s="895"/>
      <c r="V44" s="895"/>
      <c r="W44" s="895"/>
      <c r="X44" s="895"/>
      <c r="Y44" s="895"/>
      <c r="Z44" s="895"/>
      <c r="AA44" s="895"/>
      <c r="AB44" s="895"/>
      <c r="AC44" s="895"/>
      <c r="AD44" s="895"/>
      <c r="AE44" s="895"/>
      <c r="AF44" s="895"/>
      <c r="AG44" s="895"/>
      <c r="AH44" s="895"/>
      <c r="AI44" s="895"/>
      <c r="AJ44" s="895"/>
      <c r="AK44" s="895"/>
      <c r="AL44" s="895"/>
      <c r="AM44" s="895"/>
      <c r="AN44" s="895"/>
      <c r="AO44" s="896"/>
      <c r="AP44" s="37"/>
      <c r="CD44" s="15"/>
      <c r="CE44" s="15"/>
      <c r="CF44" s="15"/>
      <c r="CG44" s="15"/>
      <c r="CH44" s="15"/>
    </row>
    <row r="45" spans="2:86" ht="12" customHeight="1" x14ac:dyDescent="0.15">
      <c r="B45" s="464"/>
      <c r="C45" s="854"/>
      <c r="D45" s="855"/>
      <c r="E45" s="855"/>
      <c r="F45" s="855"/>
      <c r="G45" s="855"/>
      <c r="H45" s="855"/>
      <c r="I45" s="855"/>
      <c r="J45" s="856"/>
      <c r="K45" s="897" t="s">
        <v>409</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7"/>
      <c r="CD45" s="15"/>
      <c r="CE45" s="15"/>
      <c r="CF45" s="15"/>
      <c r="CG45" s="15"/>
      <c r="CH45" s="15"/>
    </row>
    <row r="46" spans="2:86" ht="12" customHeight="1" x14ac:dyDescent="0.2">
      <c r="B46" s="62" t="s">
        <v>410</v>
      </c>
      <c r="C46" s="49"/>
      <c r="D46" s="49"/>
      <c r="E46" s="49"/>
      <c r="F46" s="49"/>
      <c r="G46" s="49"/>
      <c r="H46" s="49"/>
      <c r="I46" s="49"/>
      <c r="J46" s="49"/>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37"/>
      <c r="CD46" s="15"/>
      <c r="CE46" s="15"/>
      <c r="CF46" s="15"/>
      <c r="CG46" s="15"/>
      <c r="CH46" s="15"/>
    </row>
    <row r="47" spans="2:86" s="62" customFormat="1" ht="12" customHeight="1" x14ac:dyDescent="0.15">
      <c r="B47" s="15" t="s">
        <v>411</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412</v>
      </c>
      <c r="AP48" s="37"/>
      <c r="CD48" s="15"/>
      <c r="CE48" s="15"/>
      <c r="CF48" s="15"/>
      <c r="CG48" s="15"/>
      <c r="CH48" s="15"/>
    </row>
    <row r="49" spans="2:86" ht="12" customHeight="1" x14ac:dyDescent="0.15">
      <c r="B49" s="15" t="s">
        <v>413</v>
      </c>
      <c r="AP49" s="37"/>
      <c r="CD49" s="15"/>
      <c r="CE49" s="15"/>
      <c r="CF49" s="15"/>
      <c r="CG49" s="15"/>
      <c r="CH49" s="15"/>
    </row>
    <row r="50" spans="2:86" ht="12" customHeight="1" x14ac:dyDescent="0.15">
      <c r="B50" s="15" t="s">
        <v>414</v>
      </c>
    </row>
    <row r="51" spans="2:86" ht="12" customHeight="1" x14ac:dyDescent="0.15">
      <c r="B51" s="15" t="s">
        <v>415</v>
      </c>
    </row>
    <row r="52" spans="2:86" ht="12" customHeight="1" x14ac:dyDescent="0.15">
      <c r="B52" s="15" t="s">
        <v>416</v>
      </c>
    </row>
    <row r="53" spans="2:86" x14ac:dyDescent="0.15">
      <c r="B53" s="15" t="s">
        <v>417</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34 AG11:AJ34">
    <cfRule type="expression" dxfId="35" priority="3">
      <formula>$AQ11=2</formula>
    </cfRule>
  </conditionalFormatting>
  <conditionalFormatting sqref="Y11:AF34">
    <cfRule type="expression" dxfId="34" priority="2">
      <formula>$AQ11=3</formula>
    </cfRule>
  </conditionalFormatting>
  <conditionalFormatting sqref="AC11:AJ34">
    <cfRule type="expression" dxfId="33" priority="1">
      <formula>$AQ11=1</formula>
    </cfRule>
  </conditionalFormatting>
  <dataValidations count="2">
    <dataValidation type="list" allowBlank="1" showInputMessage="1" showErrorMessage="1" sqref="N11:O34" xr:uid="{48CFFE37-447C-4AB6-80F6-BFAB43A220D8}">
      <formula1>INDIRECT(L11)</formula1>
    </dataValidation>
    <dataValidation type="list" allowBlank="1" showInputMessage="1" showErrorMessage="1" sqref="Y11:AB34" xr:uid="{0294DF2F-A06E-4881-8311-8A2C3ECB3816}">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8E4A5-9696-473E-9222-11366CEE438B}">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29" t="s">
        <v>362</v>
      </c>
      <c r="AV1" s="830" t="s">
        <v>363</v>
      </c>
      <c r="AW1" s="830"/>
      <c r="AX1" s="830"/>
      <c r="AY1" s="824" t="s">
        <v>364</v>
      </c>
      <c r="AZ1" s="824"/>
      <c r="BA1" s="824"/>
      <c r="BB1" s="824"/>
      <c r="BC1" s="824"/>
      <c r="BD1" s="824"/>
      <c r="BE1" s="824"/>
      <c r="BF1" s="824"/>
      <c r="BG1" s="824"/>
      <c r="BH1" s="824"/>
      <c r="BI1" s="824"/>
      <c r="BJ1" s="824"/>
      <c r="BK1" s="824" t="s">
        <v>365</v>
      </c>
      <c r="BL1" s="824"/>
      <c r="BM1" s="824"/>
      <c r="BN1" s="824"/>
      <c r="BO1" s="824"/>
      <c r="BP1" s="824"/>
      <c r="BQ1" s="824"/>
      <c r="BR1" s="824"/>
      <c r="BS1" s="824"/>
      <c r="BT1" s="824"/>
      <c r="BU1" s="824"/>
      <c r="BV1" s="824"/>
      <c r="BW1" s="826"/>
      <c r="BX1" s="826"/>
      <c r="BY1" s="826"/>
      <c r="BZ1" s="826"/>
      <c r="CA1" s="826"/>
      <c r="CB1" s="826"/>
      <c r="CC1" s="826"/>
      <c r="CD1" s="826"/>
      <c r="CE1" s="826"/>
      <c r="CF1" s="826"/>
      <c r="CG1" s="826"/>
      <c r="CH1" s="826"/>
    </row>
    <row r="2" spans="2:86" ht="8.25" customHeight="1" x14ac:dyDescent="0.15">
      <c r="AU2" s="829"/>
      <c r="AV2" s="830" t="s">
        <v>366</v>
      </c>
      <c r="AW2" s="831" t="s">
        <v>367</v>
      </c>
      <c r="AX2" s="831" t="s">
        <v>368</v>
      </c>
      <c r="AY2" s="824" t="s">
        <v>369</v>
      </c>
      <c r="AZ2" s="824"/>
      <c r="BA2" s="824"/>
      <c r="BB2" s="824"/>
      <c r="BC2" s="824"/>
      <c r="BD2" s="824"/>
      <c r="BE2" s="824"/>
      <c r="BF2" s="824"/>
      <c r="BG2" s="824"/>
      <c r="BH2" s="824"/>
      <c r="BI2" s="824"/>
      <c r="BJ2" s="824"/>
      <c r="BK2" s="824" t="s">
        <v>370</v>
      </c>
      <c r="BL2" s="824"/>
      <c r="BM2" s="824"/>
      <c r="BN2" s="824"/>
      <c r="BO2" s="824" t="s">
        <v>371</v>
      </c>
      <c r="BP2" s="824"/>
      <c r="BQ2" s="824"/>
      <c r="BR2" s="824"/>
      <c r="BS2" s="824"/>
      <c r="BT2" s="824"/>
      <c r="BU2" s="824"/>
      <c r="BV2" s="824"/>
      <c r="BW2" s="825"/>
      <c r="BX2" s="825"/>
      <c r="BY2" s="825"/>
      <c r="BZ2" s="825"/>
      <c r="CA2" s="826"/>
      <c r="CB2" s="826"/>
      <c r="CC2" s="826"/>
      <c r="CD2" s="826"/>
      <c r="CE2" s="826"/>
      <c r="CF2" s="826"/>
      <c r="CG2" s="826"/>
      <c r="CH2" s="826"/>
    </row>
    <row r="3" spans="2:86" ht="24.95" customHeight="1" x14ac:dyDescent="0.15">
      <c r="B3" s="560" t="s">
        <v>372</v>
      </c>
      <c r="C3" s="827"/>
      <c r="D3" s="827"/>
      <c r="E3" s="828"/>
      <c r="F3" s="828"/>
      <c r="G3" s="828"/>
      <c r="H3" s="828"/>
      <c r="I3" s="828"/>
      <c r="J3" s="828"/>
      <c r="K3" s="827"/>
      <c r="L3" s="827"/>
      <c r="M3" s="827"/>
      <c r="N3" s="827"/>
      <c r="O3" s="827"/>
      <c r="P3" s="827"/>
      <c r="Q3" s="827"/>
      <c r="R3" s="827"/>
      <c r="S3" s="827"/>
      <c r="T3" s="827"/>
      <c r="U3" s="827"/>
      <c r="V3" s="827"/>
      <c r="W3" s="827"/>
      <c r="X3" s="827"/>
      <c r="Y3" s="827"/>
      <c r="Z3" s="827"/>
      <c r="AA3" s="827"/>
      <c r="AB3" s="827"/>
      <c r="AC3" s="827"/>
      <c r="AD3" s="827"/>
      <c r="AE3" s="827"/>
      <c r="AF3" s="827"/>
      <c r="AG3" s="827"/>
      <c r="AH3" s="827"/>
      <c r="AI3" s="827"/>
      <c r="AJ3" s="827"/>
      <c r="AK3" s="827"/>
      <c r="AL3" s="827"/>
      <c r="AM3" s="827"/>
      <c r="AN3" s="827"/>
      <c r="AO3" s="827"/>
      <c r="AU3" s="829"/>
      <c r="AV3" s="830"/>
      <c r="AW3" s="831"/>
      <c r="AX3" s="831"/>
      <c r="AY3" s="824" t="s">
        <v>373</v>
      </c>
      <c r="AZ3" s="824"/>
      <c r="BA3" s="824"/>
      <c r="BB3" s="824"/>
      <c r="BC3" s="824" t="s">
        <v>374</v>
      </c>
      <c r="BD3" s="824"/>
      <c r="BE3" s="824"/>
      <c r="BF3" s="824"/>
      <c r="BG3" s="824" t="s">
        <v>375</v>
      </c>
      <c r="BH3" s="824"/>
      <c r="BI3" s="824"/>
      <c r="BJ3" s="824"/>
      <c r="BK3" s="824" t="s">
        <v>376</v>
      </c>
      <c r="BL3" s="824"/>
      <c r="BM3" s="824"/>
      <c r="BN3" s="824"/>
      <c r="BO3" s="824" t="s">
        <v>374</v>
      </c>
      <c r="BP3" s="824"/>
      <c r="BQ3" s="824"/>
      <c r="BR3" s="824"/>
      <c r="BS3" s="824" t="s">
        <v>375</v>
      </c>
      <c r="BT3" s="824"/>
      <c r="BU3" s="824"/>
      <c r="BV3" s="824"/>
      <c r="BW3" s="826"/>
      <c r="BX3" s="826"/>
      <c r="BY3" s="826"/>
      <c r="BZ3" s="826"/>
      <c r="CA3" s="826"/>
      <c r="CB3" s="826"/>
      <c r="CC3" s="826"/>
      <c r="CD3" s="826"/>
      <c r="CE3" s="826"/>
      <c r="CF3" s="826"/>
      <c r="CG3" s="826"/>
      <c r="CH3" s="826"/>
    </row>
    <row r="4" spans="2:86" ht="18" customHeight="1" x14ac:dyDescent="0.15">
      <c r="B4" s="373" t="s">
        <v>345</v>
      </c>
      <c r="C4" s="373"/>
      <c r="D4" s="373"/>
      <c r="E4" s="843" t="s">
        <v>106</v>
      </c>
      <c r="F4" s="844"/>
      <c r="G4" s="844"/>
      <c r="H4" s="844"/>
      <c r="I4" s="844"/>
      <c r="J4" s="845"/>
      <c r="K4" s="477" t="s">
        <v>346</v>
      </c>
      <c r="L4" s="477"/>
      <c r="M4" s="477"/>
      <c r="N4" s="841" t="s">
        <v>108</v>
      </c>
      <c r="O4" s="841"/>
      <c r="P4" s="841"/>
      <c r="Q4" s="841"/>
      <c r="R4" s="841"/>
      <c r="S4" s="841"/>
      <c r="T4" s="479" t="s">
        <v>377</v>
      </c>
      <c r="U4" s="480"/>
      <c r="V4" s="480"/>
      <c r="W4" s="480"/>
      <c r="X4" s="481"/>
      <c r="Y4" s="846" t="s">
        <v>74</v>
      </c>
      <c r="Z4" s="846"/>
      <c r="AA4" s="846"/>
      <c r="AB4" s="846"/>
      <c r="AC4" s="846"/>
      <c r="AD4" s="846"/>
      <c r="AE4" s="846"/>
      <c r="AF4" s="846"/>
      <c r="AG4" s="479" t="s">
        <v>10</v>
      </c>
      <c r="AH4" s="480"/>
      <c r="AI4" s="480"/>
      <c r="AJ4" s="481"/>
      <c r="AK4" s="832">
        <v>45638</v>
      </c>
      <c r="AL4" s="833"/>
      <c r="AM4" s="833"/>
      <c r="AN4" s="833"/>
      <c r="AO4" s="834"/>
      <c r="AU4" s="829"/>
      <c r="AV4" s="830"/>
      <c r="AW4" s="831"/>
      <c r="AX4" s="831"/>
      <c r="AY4" s="38" t="s">
        <v>378</v>
      </c>
      <c r="AZ4" s="38" t="s">
        <v>379</v>
      </c>
      <c r="BA4" s="38" t="s">
        <v>380</v>
      </c>
      <c r="BB4" s="38" t="s">
        <v>381</v>
      </c>
      <c r="BC4" s="38" t="s">
        <v>378</v>
      </c>
      <c r="BD4" s="38" t="s">
        <v>379</v>
      </c>
      <c r="BE4" s="38" t="s">
        <v>380</v>
      </c>
      <c r="BF4" s="38" t="s">
        <v>381</v>
      </c>
      <c r="BG4" s="38" t="s">
        <v>378</v>
      </c>
      <c r="BH4" s="38" t="s">
        <v>379</v>
      </c>
      <c r="BI4" s="38" t="s">
        <v>380</v>
      </c>
      <c r="BJ4" s="38" t="s">
        <v>381</v>
      </c>
      <c r="BK4" s="38" t="s">
        <v>378</v>
      </c>
      <c r="BL4" s="38" t="s">
        <v>379</v>
      </c>
      <c r="BM4" s="38" t="s">
        <v>380</v>
      </c>
      <c r="BN4" s="38" t="s">
        <v>381</v>
      </c>
      <c r="BO4" s="38" t="s">
        <v>378</v>
      </c>
      <c r="BP4" s="38" t="s">
        <v>379</v>
      </c>
      <c r="BQ4" s="38" t="s">
        <v>380</v>
      </c>
      <c r="BR4" s="38" t="s">
        <v>381</v>
      </c>
      <c r="BS4" s="38" t="s">
        <v>378</v>
      </c>
      <c r="BT4" s="38" t="s">
        <v>379</v>
      </c>
      <c r="BU4" s="38" t="s">
        <v>380</v>
      </c>
      <c r="BV4" s="38" t="s">
        <v>381</v>
      </c>
      <c r="BW4" s="39"/>
      <c r="BX4" s="39"/>
      <c r="BY4" s="39"/>
      <c r="BZ4" s="39"/>
      <c r="CA4" s="39"/>
      <c r="CB4" s="39"/>
      <c r="CC4" s="39"/>
      <c r="CD4" s="39"/>
      <c r="CE4" s="39"/>
      <c r="CF4" s="39"/>
      <c r="CG4" s="39"/>
      <c r="CH4" s="39"/>
    </row>
    <row r="5" spans="2:86" ht="18" customHeight="1" x14ac:dyDescent="0.15">
      <c r="B5" s="390" t="s">
        <v>348</v>
      </c>
      <c r="C5" s="390"/>
      <c r="D5" s="390"/>
      <c r="E5" s="838" t="s">
        <v>107</v>
      </c>
      <c r="F5" s="839"/>
      <c r="G5" s="839"/>
      <c r="H5" s="839"/>
      <c r="I5" s="839"/>
      <c r="J5" s="840"/>
      <c r="K5" s="509" t="s">
        <v>349</v>
      </c>
      <c r="L5" s="509"/>
      <c r="M5" s="509"/>
      <c r="N5" s="841" t="s">
        <v>109</v>
      </c>
      <c r="O5" s="841"/>
      <c r="P5" s="841"/>
      <c r="Q5" s="841"/>
      <c r="R5" s="841"/>
      <c r="S5" s="841"/>
      <c r="T5" s="482"/>
      <c r="U5" s="483"/>
      <c r="V5" s="483"/>
      <c r="W5" s="483"/>
      <c r="X5" s="484"/>
      <c r="Y5" s="842" t="s">
        <v>75</v>
      </c>
      <c r="Z5" s="842"/>
      <c r="AA5" s="842"/>
      <c r="AB5" s="842"/>
      <c r="AC5" s="842"/>
      <c r="AD5" s="842"/>
      <c r="AE5" s="842"/>
      <c r="AF5" s="842"/>
      <c r="AG5" s="612"/>
      <c r="AH5" s="623"/>
      <c r="AI5" s="623"/>
      <c r="AJ5" s="613"/>
      <c r="AK5" s="835"/>
      <c r="AL5" s="836"/>
      <c r="AM5" s="836"/>
      <c r="AN5" s="836"/>
      <c r="AO5" s="837"/>
      <c r="AU5" s="829"/>
      <c r="AV5" s="42" t="str">
        <f>N7</f>
        <v>S011</v>
      </c>
      <c r="AW5" s="43">
        <f>R7</f>
        <v>4.2</v>
      </c>
      <c r="AX5" s="44" t="str">
        <f>AM35</f>
        <v>Ⅱ</v>
      </c>
      <c r="AY5" s="44">
        <f>Y37</f>
        <v>0</v>
      </c>
      <c r="AZ5" s="44">
        <f t="shared" ref="AZ5:BJ5" si="0">Z37</f>
        <v>0</v>
      </c>
      <c r="BA5" s="44">
        <f t="shared" si="0"/>
        <v>0</v>
      </c>
      <c r="BB5" s="44">
        <f>AB37</f>
        <v>0</v>
      </c>
      <c r="BC5" s="44">
        <f t="shared" si="0"/>
        <v>0</v>
      </c>
      <c r="BD5" s="44">
        <f>AD37</f>
        <v>0</v>
      </c>
      <c r="BE5" s="44">
        <f>AE37</f>
        <v>2</v>
      </c>
      <c r="BF5" s="44">
        <f t="shared" si="0"/>
        <v>1</v>
      </c>
      <c r="BG5" s="44">
        <f t="shared" si="0"/>
        <v>0</v>
      </c>
      <c r="BH5" s="44">
        <f t="shared" si="0"/>
        <v>0</v>
      </c>
      <c r="BI5" s="44">
        <f>AI37</f>
        <v>1</v>
      </c>
      <c r="BJ5" s="44">
        <f t="shared" si="0"/>
        <v>4</v>
      </c>
      <c r="BK5" s="44" t="str">
        <f>IF(Y37&gt;0,R7,"")</f>
        <v/>
      </c>
      <c r="BL5" s="45" t="str">
        <f>IF(Y37&gt;0,"",IF(Z37&gt;0,R7,""))</f>
        <v/>
      </c>
      <c r="BM5" s="45" t="str">
        <f>IF(Y37+Z37&gt;0,"",IF(AA37&gt;0,R7,""))</f>
        <v/>
      </c>
      <c r="BN5" s="45" t="str">
        <f>IF(Y37+Z37+AA37&gt;0,"",IF(AB37&gt;0,R7,""))</f>
        <v/>
      </c>
      <c r="BO5" s="44">
        <f>AC35</f>
        <v>0</v>
      </c>
      <c r="BP5" s="44">
        <f t="shared" ref="BP5:BQ5" si="1">AD35</f>
        <v>0</v>
      </c>
      <c r="BQ5" s="44">
        <f t="shared" si="1"/>
        <v>7.0000000000000007E-2</v>
      </c>
      <c r="BR5" s="44">
        <f>AF35</f>
        <v>0.01</v>
      </c>
      <c r="BS5" s="44">
        <f>AG35</f>
        <v>0</v>
      </c>
      <c r="BT5" s="44">
        <f>AH35</f>
        <v>0</v>
      </c>
      <c r="BU5" s="44">
        <f>AI35</f>
        <v>3.4</v>
      </c>
      <c r="BV5" s="44">
        <f>AJ35</f>
        <v>22.57</v>
      </c>
      <c r="BW5" s="46"/>
      <c r="BX5" s="47"/>
      <c r="BY5" s="47"/>
      <c r="BZ5" s="47"/>
      <c r="CA5" s="48"/>
      <c r="CB5" s="48"/>
      <c r="CC5" s="48"/>
      <c r="CD5" s="48"/>
      <c r="CE5" s="48"/>
      <c r="CF5" s="48"/>
      <c r="CG5" s="48"/>
      <c r="CH5" s="48"/>
    </row>
    <row r="6" spans="2:86" ht="12" customHeight="1" x14ac:dyDescent="0.15">
      <c r="B6" s="847" t="s">
        <v>382</v>
      </c>
      <c r="C6" s="849"/>
      <c r="D6" s="850"/>
      <c r="E6" s="851"/>
      <c r="F6" s="851"/>
      <c r="G6" s="851"/>
      <c r="H6" s="851"/>
      <c r="I6" s="851"/>
      <c r="J6" s="852"/>
      <c r="K6" s="857" t="s">
        <v>383</v>
      </c>
      <c r="L6" s="858"/>
      <c r="M6" s="858"/>
      <c r="N6" s="858"/>
      <c r="O6" s="858"/>
      <c r="P6" s="858"/>
      <c r="Q6" s="858"/>
      <c r="R6" s="858"/>
      <c r="S6" s="858"/>
      <c r="T6" s="858"/>
      <c r="U6" s="858"/>
      <c r="V6" s="858"/>
      <c r="W6" s="858"/>
      <c r="X6" s="858"/>
      <c r="Y6" s="858"/>
      <c r="Z6" s="858"/>
      <c r="AA6" s="858"/>
      <c r="AB6" s="858"/>
      <c r="AC6" s="858"/>
      <c r="AD6" s="858"/>
      <c r="AE6" s="858"/>
      <c r="AF6" s="858"/>
      <c r="AG6" s="858"/>
      <c r="AH6" s="858"/>
      <c r="AI6" s="858"/>
      <c r="AJ6" s="858"/>
      <c r="AK6" s="858"/>
      <c r="AL6" s="858"/>
      <c r="AM6" s="858"/>
      <c r="AN6" s="858"/>
      <c r="AO6" s="859"/>
      <c r="AP6" s="15"/>
    </row>
    <row r="7" spans="2:86" ht="12" customHeight="1" x14ac:dyDescent="0.15">
      <c r="B7" s="848"/>
      <c r="C7" s="853"/>
      <c r="D7" s="851"/>
      <c r="E7" s="851"/>
      <c r="F7" s="851"/>
      <c r="G7" s="851"/>
      <c r="H7" s="851"/>
      <c r="I7" s="851"/>
      <c r="J7" s="852"/>
      <c r="K7" s="860" t="s">
        <v>384</v>
      </c>
      <c r="L7" s="861"/>
      <c r="M7" s="862"/>
      <c r="N7" s="863" t="s">
        <v>85</v>
      </c>
      <c r="O7" s="864"/>
      <c r="P7" s="860" t="s">
        <v>385</v>
      </c>
      <c r="Q7" s="862"/>
      <c r="R7" s="865">
        <v>4.2</v>
      </c>
      <c r="S7" s="866"/>
      <c r="T7" s="867"/>
      <c r="U7" s="868" t="s">
        <v>386</v>
      </c>
      <c r="V7" s="869"/>
      <c r="W7" s="868" t="s">
        <v>387</v>
      </c>
      <c r="X7" s="869"/>
      <c r="Y7" s="862" t="s">
        <v>388</v>
      </c>
      <c r="Z7" s="874"/>
      <c r="AA7" s="874"/>
      <c r="AB7" s="874"/>
      <c r="AC7" s="868" t="s">
        <v>389</v>
      </c>
      <c r="AD7" s="875"/>
      <c r="AE7" s="875"/>
      <c r="AF7" s="875"/>
      <c r="AG7" s="875"/>
      <c r="AH7" s="875"/>
      <c r="AI7" s="875"/>
      <c r="AJ7" s="869"/>
      <c r="AK7" s="868" t="s">
        <v>390</v>
      </c>
      <c r="AL7" s="875"/>
      <c r="AM7" s="875"/>
      <c r="AN7" s="877"/>
      <c r="AO7" s="878"/>
      <c r="AP7" s="15"/>
      <c r="AW7" s="50"/>
    </row>
    <row r="8" spans="2:86" ht="12" customHeight="1" x14ac:dyDescent="0.15">
      <c r="B8" s="848"/>
      <c r="C8" s="853"/>
      <c r="D8" s="851"/>
      <c r="E8" s="851"/>
      <c r="F8" s="851"/>
      <c r="G8" s="851"/>
      <c r="H8" s="851"/>
      <c r="I8" s="851"/>
      <c r="J8" s="852"/>
      <c r="K8" s="874" t="s">
        <v>18</v>
      </c>
      <c r="L8" s="874" t="s">
        <v>9</v>
      </c>
      <c r="M8" s="874"/>
      <c r="N8" s="874" t="s">
        <v>8</v>
      </c>
      <c r="O8" s="874"/>
      <c r="P8" s="874" t="s">
        <v>391</v>
      </c>
      <c r="Q8" s="874"/>
      <c r="R8" s="874" t="s">
        <v>392</v>
      </c>
      <c r="S8" s="874"/>
      <c r="T8" s="874"/>
      <c r="U8" s="870"/>
      <c r="V8" s="871"/>
      <c r="W8" s="870"/>
      <c r="X8" s="871"/>
      <c r="Y8" s="862"/>
      <c r="Z8" s="874"/>
      <c r="AA8" s="874"/>
      <c r="AB8" s="874"/>
      <c r="AC8" s="872"/>
      <c r="AD8" s="876"/>
      <c r="AE8" s="876"/>
      <c r="AF8" s="876"/>
      <c r="AG8" s="876"/>
      <c r="AH8" s="876"/>
      <c r="AI8" s="876"/>
      <c r="AJ8" s="873"/>
      <c r="AK8" s="870"/>
      <c r="AL8" s="879"/>
      <c r="AM8" s="879"/>
      <c r="AN8" s="880"/>
      <c r="AO8" s="881"/>
      <c r="AP8" s="15"/>
    </row>
    <row r="9" spans="2:86" ht="12" customHeight="1" x14ac:dyDescent="0.15">
      <c r="B9" s="848"/>
      <c r="C9" s="853"/>
      <c r="D9" s="851"/>
      <c r="E9" s="851"/>
      <c r="F9" s="851"/>
      <c r="G9" s="851"/>
      <c r="H9" s="851"/>
      <c r="I9" s="851"/>
      <c r="J9" s="852"/>
      <c r="K9" s="874"/>
      <c r="L9" s="874"/>
      <c r="M9" s="874"/>
      <c r="N9" s="874"/>
      <c r="O9" s="874"/>
      <c r="P9" s="874"/>
      <c r="Q9" s="874"/>
      <c r="R9" s="874"/>
      <c r="S9" s="874"/>
      <c r="T9" s="874"/>
      <c r="U9" s="870"/>
      <c r="V9" s="871"/>
      <c r="W9" s="870"/>
      <c r="X9" s="871"/>
      <c r="Y9" s="862" t="s">
        <v>393</v>
      </c>
      <c r="Z9" s="874"/>
      <c r="AA9" s="874"/>
      <c r="AB9" s="874"/>
      <c r="AC9" s="874" t="s">
        <v>394</v>
      </c>
      <c r="AD9" s="874"/>
      <c r="AE9" s="874"/>
      <c r="AF9" s="874"/>
      <c r="AG9" s="874" t="s">
        <v>395</v>
      </c>
      <c r="AH9" s="874"/>
      <c r="AI9" s="874"/>
      <c r="AJ9" s="874"/>
      <c r="AK9" s="870"/>
      <c r="AL9" s="879"/>
      <c r="AM9" s="879"/>
      <c r="AN9" s="880"/>
      <c r="AO9" s="881"/>
      <c r="AP9" s="15"/>
    </row>
    <row r="10" spans="2:86" ht="12" customHeight="1" x14ac:dyDescent="0.15">
      <c r="B10" s="848"/>
      <c r="C10" s="853"/>
      <c r="D10" s="851"/>
      <c r="E10" s="851"/>
      <c r="F10" s="851"/>
      <c r="G10" s="851"/>
      <c r="H10" s="851"/>
      <c r="I10" s="851"/>
      <c r="J10" s="852"/>
      <c r="K10" s="874"/>
      <c r="L10" s="874"/>
      <c r="M10" s="874"/>
      <c r="N10" s="874"/>
      <c r="O10" s="874"/>
      <c r="P10" s="874"/>
      <c r="Q10" s="874"/>
      <c r="R10" s="874"/>
      <c r="S10" s="874"/>
      <c r="T10" s="874"/>
      <c r="U10" s="872"/>
      <c r="V10" s="873"/>
      <c r="W10" s="872"/>
      <c r="X10" s="873"/>
      <c r="Y10" s="51" t="s">
        <v>396</v>
      </c>
      <c r="Z10" s="52" t="s">
        <v>397</v>
      </c>
      <c r="AA10" s="52" t="s">
        <v>398</v>
      </c>
      <c r="AB10" s="52" t="s">
        <v>399</v>
      </c>
      <c r="AC10" s="52" t="s">
        <v>396</v>
      </c>
      <c r="AD10" s="52" t="s">
        <v>397</v>
      </c>
      <c r="AE10" s="52" t="s">
        <v>398</v>
      </c>
      <c r="AF10" s="52" t="s">
        <v>399</v>
      </c>
      <c r="AG10" s="52" t="s">
        <v>396</v>
      </c>
      <c r="AH10" s="52" t="s">
        <v>397</v>
      </c>
      <c r="AI10" s="52" t="s">
        <v>398</v>
      </c>
      <c r="AJ10" s="52" t="s">
        <v>399</v>
      </c>
      <c r="AK10" s="872"/>
      <c r="AL10" s="876"/>
      <c r="AM10" s="876"/>
      <c r="AN10" s="882"/>
      <c r="AO10" s="883"/>
      <c r="AP10" s="15"/>
    </row>
    <row r="11" spans="2:86" ht="12" customHeight="1" x14ac:dyDescent="0.15">
      <c r="B11" s="848"/>
      <c r="C11" s="853"/>
      <c r="D11" s="851"/>
      <c r="E11" s="851"/>
      <c r="F11" s="851"/>
      <c r="G11" s="851"/>
      <c r="H11" s="851"/>
      <c r="I11" s="851"/>
      <c r="J11" s="852"/>
      <c r="K11" s="53">
        <v>1</v>
      </c>
      <c r="L11" s="884" t="s">
        <v>57</v>
      </c>
      <c r="M11" s="886"/>
      <c r="N11" s="884" t="s">
        <v>126</v>
      </c>
      <c r="O11" s="886"/>
      <c r="P11" s="884" t="s">
        <v>49</v>
      </c>
      <c r="Q11" s="886"/>
      <c r="R11" s="593" t="s">
        <v>49</v>
      </c>
      <c r="S11" s="593"/>
      <c r="T11" s="593"/>
      <c r="U11" s="884" t="s">
        <v>56</v>
      </c>
      <c r="V11" s="886"/>
      <c r="W11" s="884"/>
      <c r="X11" s="886"/>
      <c r="Y11" s="54"/>
      <c r="Z11" s="55"/>
      <c r="AA11" s="55"/>
      <c r="AB11" s="55"/>
      <c r="AC11" s="56"/>
      <c r="AD11" s="56"/>
      <c r="AE11" s="56"/>
      <c r="AF11" s="56"/>
      <c r="AG11" s="56"/>
      <c r="AH11" s="56"/>
      <c r="AI11" s="56"/>
      <c r="AJ11" s="56">
        <v>4.6500000000000004</v>
      </c>
      <c r="AK11" s="884"/>
      <c r="AL11" s="885"/>
      <c r="AM11" s="885"/>
      <c r="AN11" s="885"/>
      <c r="AO11" s="886"/>
      <c r="AP11" s="15"/>
      <c r="AQ11" s="57">
        <f>IF(P11="材質劣化",2,IF(P11="漏水",3,1))</f>
        <v>3</v>
      </c>
    </row>
    <row r="12" spans="2:86" ht="12" customHeight="1" x14ac:dyDescent="0.15">
      <c r="B12" s="848"/>
      <c r="C12" s="853"/>
      <c r="D12" s="851"/>
      <c r="E12" s="851"/>
      <c r="F12" s="851"/>
      <c r="G12" s="851"/>
      <c r="H12" s="851"/>
      <c r="I12" s="851"/>
      <c r="J12" s="852"/>
      <c r="K12" s="53">
        <v>2</v>
      </c>
      <c r="L12" s="884" t="s">
        <v>57</v>
      </c>
      <c r="M12" s="886"/>
      <c r="N12" s="884" t="s">
        <v>62</v>
      </c>
      <c r="O12" s="886"/>
      <c r="P12" s="884" t="s">
        <v>54</v>
      </c>
      <c r="Q12" s="886"/>
      <c r="R12" s="593" t="s">
        <v>47</v>
      </c>
      <c r="S12" s="593"/>
      <c r="T12" s="593"/>
      <c r="U12" s="884" t="s">
        <v>55</v>
      </c>
      <c r="V12" s="886"/>
      <c r="W12" s="884"/>
      <c r="X12" s="886"/>
      <c r="Y12" s="54"/>
      <c r="Z12" s="55"/>
      <c r="AA12" s="55"/>
      <c r="AB12" s="55"/>
      <c r="AC12" s="56"/>
      <c r="AD12" s="56"/>
      <c r="AE12" s="56">
        <v>0.03</v>
      </c>
      <c r="AF12" s="56"/>
      <c r="AG12" s="56"/>
      <c r="AH12" s="56"/>
      <c r="AI12" s="56"/>
      <c r="AJ12" s="56"/>
      <c r="AK12" s="884"/>
      <c r="AL12" s="885"/>
      <c r="AM12" s="885"/>
      <c r="AN12" s="885"/>
      <c r="AO12" s="886"/>
      <c r="AP12" s="15"/>
      <c r="AQ12" s="57">
        <f>IF(P12="材質劣化",2,IF(P12="漏水",3,1))</f>
        <v>2</v>
      </c>
    </row>
    <row r="13" spans="2:86" ht="12" customHeight="1" x14ac:dyDescent="0.15">
      <c r="B13" s="848"/>
      <c r="C13" s="853"/>
      <c r="D13" s="851"/>
      <c r="E13" s="851"/>
      <c r="F13" s="851"/>
      <c r="G13" s="851"/>
      <c r="H13" s="851"/>
      <c r="I13" s="851"/>
      <c r="J13" s="852"/>
      <c r="K13" s="53">
        <v>3</v>
      </c>
      <c r="L13" s="884" t="s">
        <v>57</v>
      </c>
      <c r="M13" s="886"/>
      <c r="N13" s="884" t="s">
        <v>62</v>
      </c>
      <c r="O13" s="886"/>
      <c r="P13" s="884" t="s">
        <v>49</v>
      </c>
      <c r="Q13" s="886"/>
      <c r="R13" s="338" t="s">
        <v>49</v>
      </c>
      <c r="S13" s="607"/>
      <c r="T13" s="339"/>
      <c r="U13" s="884" t="s">
        <v>56</v>
      </c>
      <c r="V13" s="886"/>
      <c r="W13" s="884"/>
      <c r="X13" s="886"/>
      <c r="Y13" s="54"/>
      <c r="Z13" s="55"/>
      <c r="AA13" s="55"/>
      <c r="AB13" s="55"/>
      <c r="AC13" s="56"/>
      <c r="AD13" s="56"/>
      <c r="AE13" s="56"/>
      <c r="AF13" s="56"/>
      <c r="AG13" s="56"/>
      <c r="AH13" s="56"/>
      <c r="AI13" s="56"/>
      <c r="AJ13" s="56">
        <v>12.31</v>
      </c>
      <c r="AK13" s="884"/>
      <c r="AL13" s="885"/>
      <c r="AM13" s="885"/>
      <c r="AN13" s="885"/>
      <c r="AO13" s="886"/>
      <c r="AP13" s="15"/>
      <c r="AQ13" s="57">
        <f t="shared" ref="AQ13:AQ34" si="2">IF(P13="材質劣化",2,IF(P13="漏水",3,1))</f>
        <v>3</v>
      </c>
    </row>
    <row r="14" spans="2:86" ht="12" customHeight="1" x14ac:dyDescent="0.15">
      <c r="B14" s="848"/>
      <c r="C14" s="853"/>
      <c r="D14" s="851"/>
      <c r="E14" s="851"/>
      <c r="F14" s="851"/>
      <c r="G14" s="851"/>
      <c r="H14" s="851"/>
      <c r="I14" s="851"/>
      <c r="J14" s="852"/>
      <c r="K14" s="53">
        <v>4</v>
      </c>
      <c r="L14" s="884" t="s">
        <v>57</v>
      </c>
      <c r="M14" s="886"/>
      <c r="N14" s="884" t="s">
        <v>60</v>
      </c>
      <c r="O14" s="886"/>
      <c r="P14" s="884" t="s">
        <v>54</v>
      </c>
      <c r="Q14" s="886"/>
      <c r="R14" s="338" t="s">
        <v>47</v>
      </c>
      <c r="S14" s="607"/>
      <c r="T14" s="339"/>
      <c r="U14" s="884" t="s">
        <v>55</v>
      </c>
      <c r="V14" s="886"/>
      <c r="W14" s="884"/>
      <c r="X14" s="886"/>
      <c r="Y14" s="54"/>
      <c r="Z14" s="55"/>
      <c r="AA14" s="55"/>
      <c r="AB14" s="55"/>
      <c r="AC14" s="56"/>
      <c r="AD14" s="56"/>
      <c r="AE14" s="56">
        <v>0.04</v>
      </c>
      <c r="AF14" s="56"/>
      <c r="AG14" s="56"/>
      <c r="AH14" s="56"/>
      <c r="AI14" s="56"/>
      <c r="AJ14" s="56"/>
      <c r="AK14" s="884"/>
      <c r="AL14" s="885"/>
      <c r="AM14" s="885"/>
      <c r="AN14" s="885"/>
      <c r="AO14" s="886"/>
      <c r="AP14" s="15"/>
      <c r="AQ14" s="57">
        <f t="shared" si="2"/>
        <v>2</v>
      </c>
    </row>
    <row r="15" spans="2:86" ht="12" customHeight="1" x14ac:dyDescent="0.15">
      <c r="B15" s="848"/>
      <c r="C15" s="853"/>
      <c r="D15" s="851"/>
      <c r="E15" s="851"/>
      <c r="F15" s="851"/>
      <c r="G15" s="851"/>
      <c r="H15" s="851"/>
      <c r="I15" s="851"/>
      <c r="J15" s="852"/>
      <c r="K15" s="53">
        <v>5</v>
      </c>
      <c r="L15" s="884" t="s">
        <v>57</v>
      </c>
      <c r="M15" s="886"/>
      <c r="N15" s="884" t="s">
        <v>59</v>
      </c>
      <c r="O15" s="886"/>
      <c r="P15" s="884" t="s">
        <v>54</v>
      </c>
      <c r="Q15" s="886"/>
      <c r="R15" s="338" t="s">
        <v>51</v>
      </c>
      <c r="S15" s="607"/>
      <c r="T15" s="339"/>
      <c r="U15" s="884" t="s">
        <v>56</v>
      </c>
      <c r="V15" s="886"/>
      <c r="W15" s="884"/>
      <c r="X15" s="886"/>
      <c r="Y15" s="54"/>
      <c r="Z15" s="55"/>
      <c r="AA15" s="55"/>
      <c r="AB15" s="55"/>
      <c r="AC15" s="56"/>
      <c r="AD15" s="56"/>
      <c r="AE15" s="56"/>
      <c r="AF15" s="56">
        <v>0.01</v>
      </c>
      <c r="AG15" s="56"/>
      <c r="AH15" s="56"/>
      <c r="AI15" s="56"/>
      <c r="AJ15" s="56"/>
      <c r="AK15" s="884"/>
      <c r="AL15" s="885"/>
      <c r="AM15" s="885"/>
      <c r="AN15" s="885"/>
      <c r="AO15" s="886"/>
      <c r="AP15" s="15"/>
      <c r="AQ15" s="57">
        <f t="shared" si="2"/>
        <v>2</v>
      </c>
    </row>
    <row r="16" spans="2:86" ht="12" customHeight="1" x14ac:dyDescent="0.15">
      <c r="B16" s="848"/>
      <c r="C16" s="853"/>
      <c r="D16" s="851"/>
      <c r="E16" s="851"/>
      <c r="F16" s="851"/>
      <c r="G16" s="851"/>
      <c r="H16" s="851"/>
      <c r="I16" s="851"/>
      <c r="J16" s="852"/>
      <c r="K16" s="53">
        <v>6</v>
      </c>
      <c r="L16" s="884" t="s">
        <v>57</v>
      </c>
      <c r="M16" s="886"/>
      <c r="N16" s="884" t="s">
        <v>209</v>
      </c>
      <c r="O16" s="886"/>
      <c r="P16" s="884" t="s">
        <v>49</v>
      </c>
      <c r="Q16" s="886"/>
      <c r="R16" s="338" t="s">
        <v>49</v>
      </c>
      <c r="S16" s="607"/>
      <c r="T16" s="339"/>
      <c r="U16" s="884" t="s">
        <v>56</v>
      </c>
      <c r="V16" s="886"/>
      <c r="W16" s="884"/>
      <c r="X16" s="886"/>
      <c r="Y16" s="54"/>
      <c r="Z16" s="55"/>
      <c r="AA16" s="55"/>
      <c r="AB16" s="55"/>
      <c r="AC16" s="56"/>
      <c r="AD16" s="56"/>
      <c r="AE16" s="56"/>
      <c r="AF16" s="56"/>
      <c r="AG16" s="56"/>
      <c r="AH16" s="56"/>
      <c r="AI16" s="56"/>
      <c r="AJ16" s="56">
        <v>1.03</v>
      </c>
      <c r="AK16" s="884"/>
      <c r="AL16" s="885"/>
      <c r="AM16" s="885"/>
      <c r="AN16" s="885"/>
      <c r="AO16" s="886"/>
      <c r="AP16" s="15"/>
      <c r="AQ16" s="57">
        <f t="shared" si="2"/>
        <v>3</v>
      </c>
    </row>
    <row r="17" spans="2:46" ht="12" customHeight="1" x14ac:dyDescent="0.15">
      <c r="B17" s="848"/>
      <c r="C17" s="853"/>
      <c r="D17" s="851"/>
      <c r="E17" s="851"/>
      <c r="F17" s="851"/>
      <c r="G17" s="851"/>
      <c r="H17" s="851"/>
      <c r="I17" s="851"/>
      <c r="J17" s="852"/>
      <c r="K17" s="53">
        <v>7</v>
      </c>
      <c r="L17" s="884" t="s">
        <v>57</v>
      </c>
      <c r="M17" s="886"/>
      <c r="N17" s="884" t="s">
        <v>59</v>
      </c>
      <c r="O17" s="886"/>
      <c r="P17" s="884" t="s">
        <v>49</v>
      </c>
      <c r="Q17" s="886"/>
      <c r="R17" s="338" t="s">
        <v>49</v>
      </c>
      <c r="S17" s="607"/>
      <c r="T17" s="339"/>
      <c r="U17" s="884" t="s">
        <v>110</v>
      </c>
      <c r="V17" s="886"/>
      <c r="W17" s="884"/>
      <c r="X17" s="886"/>
      <c r="Y17" s="54"/>
      <c r="Z17" s="55"/>
      <c r="AA17" s="55"/>
      <c r="AB17" s="55"/>
      <c r="AC17" s="56"/>
      <c r="AD17" s="56"/>
      <c r="AE17" s="56"/>
      <c r="AF17" s="56"/>
      <c r="AG17" s="56"/>
      <c r="AH17" s="56"/>
      <c r="AI17" s="56">
        <v>3.4</v>
      </c>
      <c r="AJ17" s="56"/>
      <c r="AK17" s="884"/>
      <c r="AL17" s="885"/>
      <c r="AM17" s="885"/>
      <c r="AN17" s="885"/>
      <c r="AO17" s="886"/>
      <c r="AP17" s="15"/>
      <c r="AQ17" s="57">
        <f t="shared" si="2"/>
        <v>3</v>
      </c>
    </row>
    <row r="18" spans="2:46" ht="12" customHeight="1" x14ac:dyDescent="0.15">
      <c r="B18" s="848"/>
      <c r="C18" s="853"/>
      <c r="D18" s="851"/>
      <c r="E18" s="851"/>
      <c r="F18" s="851"/>
      <c r="G18" s="851"/>
      <c r="H18" s="851"/>
      <c r="I18" s="851"/>
      <c r="J18" s="852"/>
      <c r="K18" s="53">
        <v>8</v>
      </c>
      <c r="L18" s="884" t="s">
        <v>57</v>
      </c>
      <c r="M18" s="886"/>
      <c r="N18" s="884" t="s">
        <v>59</v>
      </c>
      <c r="O18" s="886"/>
      <c r="P18" s="884" t="s">
        <v>49</v>
      </c>
      <c r="Q18" s="886"/>
      <c r="R18" s="338" t="s">
        <v>49</v>
      </c>
      <c r="S18" s="607"/>
      <c r="T18" s="339"/>
      <c r="U18" s="884" t="s">
        <v>110</v>
      </c>
      <c r="V18" s="886"/>
      <c r="W18" s="884"/>
      <c r="X18" s="886"/>
      <c r="Y18" s="54"/>
      <c r="Z18" s="55"/>
      <c r="AA18" s="55"/>
      <c r="AB18" s="55"/>
      <c r="AC18" s="56"/>
      <c r="AD18" s="56"/>
      <c r="AE18" s="56"/>
      <c r="AF18" s="56"/>
      <c r="AG18" s="56"/>
      <c r="AH18" s="56"/>
      <c r="AI18" s="56"/>
      <c r="AJ18" s="56">
        <v>4.58</v>
      </c>
      <c r="AK18" s="884"/>
      <c r="AL18" s="885"/>
      <c r="AM18" s="885"/>
      <c r="AN18" s="885"/>
      <c r="AO18" s="886"/>
      <c r="AP18" s="15"/>
      <c r="AQ18" s="57">
        <f t="shared" si="2"/>
        <v>3</v>
      </c>
    </row>
    <row r="19" spans="2:46" ht="12" customHeight="1" x14ac:dyDescent="0.15">
      <c r="B19" s="848"/>
      <c r="C19" s="853"/>
      <c r="D19" s="851"/>
      <c r="E19" s="851"/>
      <c r="F19" s="851"/>
      <c r="G19" s="851"/>
      <c r="H19" s="851"/>
      <c r="I19" s="851"/>
      <c r="J19" s="852"/>
      <c r="K19" s="53">
        <v>9</v>
      </c>
      <c r="L19" s="884" t="s">
        <v>67</v>
      </c>
      <c r="M19" s="886"/>
      <c r="N19" s="884" t="s">
        <v>71</v>
      </c>
      <c r="O19" s="886"/>
      <c r="P19" s="884" t="s">
        <v>49</v>
      </c>
      <c r="Q19" s="886"/>
      <c r="R19" s="338" t="s">
        <v>50</v>
      </c>
      <c r="S19" s="607"/>
      <c r="T19" s="339"/>
      <c r="U19" s="884" t="s">
        <v>110</v>
      </c>
      <c r="V19" s="886"/>
      <c r="W19" s="884"/>
      <c r="X19" s="886"/>
      <c r="Y19" s="54"/>
      <c r="Z19" s="55"/>
      <c r="AA19" s="55"/>
      <c r="AB19" s="55"/>
      <c r="AC19" s="56"/>
      <c r="AD19" s="56"/>
      <c r="AE19" s="56"/>
      <c r="AF19" s="56"/>
      <c r="AG19" s="56"/>
      <c r="AH19" s="56"/>
      <c r="AI19" s="56"/>
      <c r="AJ19" s="56"/>
      <c r="AK19" s="884"/>
      <c r="AL19" s="885"/>
      <c r="AM19" s="885"/>
      <c r="AN19" s="885"/>
      <c r="AO19" s="886"/>
      <c r="AP19" s="15"/>
      <c r="AQ19" s="57">
        <f t="shared" si="2"/>
        <v>3</v>
      </c>
    </row>
    <row r="20" spans="2:46" ht="12" customHeight="1" x14ac:dyDescent="0.15">
      <c r="B20" s="848"/>
      <c r="C20" s="853"/>
      <c r="D20" s="851"/>
      <c r="E20" s="851"/>
      <c r="F20" s="851"/>
      <c r="G20" s="851"/>
      <c r="H20" s="851"/>
      <c r="I20" s="851"/>
      <c r="J20" s="852"/>
      <c r="K20" s="53"/>
      <c r="L20" s="884"/>
      <c r="M20" s="886"/>
      <c r="N20" s="884"/>
      <c r="O20" s="886"/>
      <c r="P20" s="884"/>
      <c r="Q20" s="886"/>
      <c r="R20" s="338"/>
      <c r="S20" s="607"/>
      <c r="T20" s="339"/>
      <c r="U20" s="884"/>
      <c r="V20" s="886"/>
      <c r="W20" s="884"/>
      <c r="X20" s="886"/>
      <c r="Y20" s="54"/>
      <c r="Z20" s="55"/>
      <c r="AA20" s="55"/>
      <c r="AB20" s="55"/>
      <c r="AC20" s="56"/>
      <c r="AD20" s="56"/>
      <c r="AE20" s="56"/>
      <c r="AF20" s="56"/>
      <c r="AG20" s="56"/>
      <c r="AH20" s="56"/>
      <c r="AI20" s="56"/>
      <c r="AJ20" s="56"/>
      <c r="AK20" s="884"/>
      <c r="AL20" s="885"/>
      <c r="AM20" s="885"/>
      <c r="AN20" s="885"/>
      <c r="AO20" s="886"/>
      <c r="AP20" s="15"/>
      <c r="AQ20" s="57">
        <f t="shared" si="2"/>
        <v>1</v>
      </c>
    </row>
    <row r="21" spans="2:46" ht="12" customHeight="1" x14ac:dyDescent="0.15">
      <c r="B21" s="848"/>
      <c r="C21" s="853"/>
      <c r="D21" s="851"/>
      <c r="E21" s="851"/>
      <c r="F21" s="851"/>
      <c r="G21" s="851"/>
      <c r="H21" s="851"/>
      <c r="I21" s="851"/>
      <c r="J21" s="852"/>
      <c r="K21" s="53"/>
      <c r="L21" s="884"/>
      <c r="M21" s="886"/>
      <c r="N21" s="884"/>
      <c r="O21" s="886"/>
      <c r="P21" s="884"/>
      <c r="Q21" s="886"/>
      <c r="R21" s="338"/>
      <c r="S21" s="607"/>
      <c r="T21" s="339"/>
      <c r="U21" s="884"/>
      <c r="V21" s="886"/>
      <c r="W21" s="884"/>
      <c r="X21" s="886"/>
      <c r="Y21" s="54"/>
      <c r="Z21" s="55"/>
      <c r="AA21" s="55"/>
      <c r="AB21" s="55"/>
      <c r="AC21" s="56"/>
      <c r="AD21" s="56"/>
      <c r="AE21" s="56"/>
      <c r="AF21" s="56"/>
      <c r="AG21" s="56"/>
      <c r="AH21" s="56"/>
      <c r="AI21" s="56"/>
      <c r="AJ21" s="56"/>
      <c r="AK21" s="884"/>
      <c r="AL21" s="885"/>
      <c r="AM21" s="885"/>
      <c r="AN21" s="885"/>
      <c r="AO21" s="886"/>
      <c r="AP21" s="15"/>
      <c r="AQ21" s="57">
        <f>IF(P21="材質劣化",2,IF(P21="漏水",3,1))</f>
        <v>1</v>
      </c>
    </row>
    <row r="22" spans="2:46" ht="12" customHeight="1" x14ac:dyDescent="0.15">
      <c r="B22" s="848"/>
      <c r="C22" s="853"/>
      <c r="D22" s="851"/>
      <c r="E22" s="851"/>
      <c r="F22" s="851"/>
      <c r="G22" s="851"/>
      <c r="H22" s="851"/>
      <c r="I22" s="851"/>
      <c r="J22" s="852"/>
      <c r="K22" s="53"/>
      <c r="L22" s="884"/>
      <c r="M22" s="886"/>
      <c r="N22" s="884"/>
      <c r="O22" s="886"/>
      <c r="P22" s="884"/>
      <c r="Q22" s="886"/>
      <c r="R22" s="338"/>
      <c r="S22" s="607"/>
      <c r="T22" s="339"/>
      <c r="U22" s="884"/>
      <c r="V22" s="886"/>
      <c r="W22" s="884"/>
      <c r="X22" s="886"/>
      <c r="Y22" s="54"/>
      <c r="Z22" s="55"/>
      <c r="AA22" s="55"/>
      <c r="AB22" s="55"/>
      <c r="AC22" s="56"/>
      <c r="AD22" s="56"/>
      <c r="AE22" s="56"/>
      <c r="AF22" s="56"/>
      <c r="AG22" s="56"/>
      <c r="AH22" s="56"/>
      <c r="AI22" s="56"/>
      <c r="AJ22" s="56"/>
      <c r="AK22" s="884"/>
      <c r="AL22" s="885"/>
      <c r="AM22" s="885"/>
      <c r="AN22" s="885"/>
      <c r="AO22" s="886"/>
      <c r="AP22" s="15"/>
      <c r="AQ22" s="57">
        <f t="shared" si="2"/>
        <v>1</v>
      </c>
    </row>
    <row r="23" spans="2:46" ht="12" customHeight="1" x14ac:dyDescent="0.15">
      <c r="B23" s="848"/>
      <c r="C23" s="853"/>
      <c r="D23" s="851"/>
      <c r="E23" s="851"/>
      <c r="F23" s="851"/>
      <c r="G23" s="851"/>
      <c r="H23" s="851"/>
      <c r="I23" s="851"/>
      <c r="J23" s="852"/>
      <c r="K23" s="53"/>
      <c r="L23" s="884"/>
      <c r="M23" s="886"/>
      <c r="N23" s="884"/>
      <c r="O23" s="886"/>
      <c r="P23" s="884"/>
      <c r="Q23" s="886"/>
      <c r="R23" s="338"/>
      <c r="S23" s="607"/>
      <c r="T23" s="339"/>
      <c r="U23" s="884"/>
      <c r="V23" s="886"/>
      <c r="W23" s="884"/>
      <c r="X23" s="886"/>
      <c r="Y23" s="54"/>
      <c r="Z23" s="55"/>
      <c r="AA23" s="55"/>
      <c r="AB23" s="55"/>
      <c r="AC23" s="56"/>
      <c r="AD23" s="56"/>
      <c r="AE23" s="56"/>
      <c r="AF23" s="56"/>
      <c r="AG23" s="56"/>
      <c r="AH23" s="56"/>
      <c r="AI23" s="56"/>
      <c r="AJ23" s="56"/>
      <c r="AK23" s="884"/>
      <c r="AL23" s="885"/>
      <c r="AM23" s="885"/>
      <c r="AN23" s="885"/>
      <c r="AO23" s="886"/>
      <c r="AP23" s="15"/>
      <c r="AQ23" s="57">
        <f t="shared" si="2"/>
        <v>1</v>
      </c>
    </row>
    <row r="24" spans="2:46" ht="12" customHeight="1" x14ac:dyDescent="0.15">
      <c r="B24" s="848"/>
      <c r="C24" s="853"/>
      <c r="D24" s="851"/>
      <c r="E24" s="851"/>
      <c r="F24" s="851"/>
      <c r="G24" s="851"/>
      <c r="H24" s="851"/>
      <c r="I24" s="851"/>
      <c r="J24" s="852"/>
      <c r="K24" s="53"/>
      <c r="L24" s="884"/>
      <c r="M24" s="886"/>
      <c r="N24" s="884"/>
      <c r="O24" s="886"/>
      <c r="P24" s="884"/>
      <c r="Q24" s="886"/>
      <c r="R24" s="338"/>
      <c r="S24" s="607"/>
      <c r="T24" s="339"/>
      <c r="U24" s="884"/>
      <c r="V24" s="886"/>
      <c r="W24" s="884"/>
      <c r="X24" s="886"/>
      <c r="Y24" s="54"/>
      <c r="Z24" s="55"/>
      <c r="AA24" s="55"/>
      <c r="AB24" s="55"/>
      <c r="AC24" s="56"/>
      <c r="AD24" s="56"/>
      <c r="AE24" s="56"/>
      <c r="AF24" s="56"/>
      <c r="AG24" s="56"/>
      <c r="AH24" s="56"/>
      <c r="AI24" s="56"/>
      <c r="AJ24" s="56"/>
      <c r="AK24" s="884"/>
      <c r="AL24" s="885"/>
      <c r="AM24" s="885"/>
      <c r="AN24" s="885"/>
      <c r="AO24" s="886"/>
      <c r="AP24" s="15"/>
      <c r="AQ24" s="57">
        <f t="shared" si="2"/>
        <v>1</v>
      </c>
    </row>
    <row r="25" spans="2:46" ht="12" customHeight="1" x14ac:dyDescent="0.15">
      <c r="B25" s="848"/>
      <c r="C25" s="853"/>
      <c r="D25" s="851"/>
      <c r="E25" s="851"/>
      <c r="F25" s="851"/>
      <c r="G25" s="851"/>
      <c r="H25" s="851"/>
      <c r="I25" s="851"/>
      <c r="J25" s="852"/>
      <c r="K25" s="53"/>
      <c r="L25" s="884"/>
      <c r="M25" s="886"/>
      <c r="N25" s="884"/>
      <c r="O25" s="886"/>
      <c r="P25" s="884"/>
      <c r="Q25" s="886"/>
      <c r="R25" s="338"/>
      <c r="S25" s="607"/>
      <c r="T25" s="339"/>
      <c r="U25" s="884"/>
      <c r="V25" s="886"/>
      <c r="W25" s="884"/>
      <c r="X25" s="886"/>
      <c r="Y25" s="54"/>
      <c r="Z25" s="55"/>
      <c r="AA25" s="55"/>
      <c r="AB25" s="55"/>
      <c r="AC25" s="56"/>
      <c r="AD25" s="56"/>
      <c r="AE25" s="56"/>
      <c r="AF25" s="56"/>
      <c r="AG25" s="56"/>
      <c r="AH25" s="56"/>
      <c r="AI25" s="56"/>
      <c r="AJ25" s="56"/>
      <c r="AK25" s="884"/>
      <c r="AL25" s="885"/>
      <c r="AM25" s="885"/>
      <c r="AN25" s="885"/>
      <c r="AO25" s="886"/>
      <c r="AP25" s="15"/>
      <c r="AQ25" s="57">
        <f t="shared" si="2"/>
        <v>1</v>
      </c>
    </row>
    <row r="26" spans="2:46" ht="12" customHeight="1" x14ac:dyDescent="0.15">
      <c r="B26" s="848"/>
      <c r="C26" s="853"/>
      <c r="D26" s="851"/>
      <c r="E26" s="851"/>
      <c r="F26" s="851"/>
      <c r="G26" s="851"/>
      <c r="H26" s="851"/>
      <c r="I26" s="851"/>
      <c r="J26" s="852"/>
      <c r="K26" s="53"/>
      <c r="L26" s="884"/>
      <c r="M26" s="886"/>
      <c r="N26" s="884"/>
      <c r="O26" s="886"/>
      <c r="P26" s="884"/>
      <c r="Q26" s="886"/>
      <c r="R26" s="338"/>
      <c r="S26" s="607"/>
      <c r="T26" s="339"/>
      <c r="U26" s="884"/>
      <c r="V26" s="886"/>
      <c r="W26" s="884"/>
      <c r="X26" s="886"/>
      <c r="Y26" s="54"/>
      <c r="Z26" s="55"/>
      <c r="AA26" s="55"/>
      <c r="AB26" s="55"/>
      <c r="AC26" s="56"/>
      <c r="AD26" s="56"/>
      <c r="AE26" s="56"/>
      <c r="AF26" s="56"/>
      <c r="AG26" s="56"/>
      <c r="AH26" s="56"/>
      <c r="AI26" s="56"/>
      <c r="AJ26" s="56"/>
      <c r="AK26" s="884"/>
      <c r="AL26" s="885"/>
      <c r="AM26" s="885"/>
      <c r="AN26" s="885"/>
      <c r="AO26" s="886"/>
      <c r="AP26" s="15"/>
      <c r="AQ26" s="57">
        <f t="shared" si="2"/>
        <v>1</v>
      </c>
    </row>
    <row r="27" spans="2:46" ht="12" customHeight="1" x14ac:dyDescent="0.15">
      <c r="B27" s="848"/>
      <c r="C27" s="853"/>
      <c r="D27" s="851"/>
      <c r="E27" s="851"/>
      <c r="F27" s="851"/>
      <c r="G27" s="851"/>
      <c r="H27" s="851"/>
      <c r="I27" s="851"/>
      <c r="J27" s="852"/>
      <c r="K27" s="53"/>
      <c r="L27" s="884"/>
      <c r="M27" s="886"/>
      <c r="N27" s="884"/>
      <c r="O27" s="886"/>
      <c r="P27" s="884"/>
      <c r="Q27" s="886"/>
      <c r="R27" s="338"/>
      <c r="S27" s="607"/>
      <c r="T27" s="339"/>
      <c r="U27" s="884"/>
      <c r="V27" s="886"/>
      <c r="W27" s="884"/>
      <c r="X27" s="886"/>
      <c r="Y27" s="54"/>
      <c r="Z27" s="55"/>
      <c r="AA27" s="55"/>
      <c r="AB27" s="55"/>
      <c r="AC27" s="56"/>
      <c r="AD27" s="56"/>
      <c r="AE27" s="56"/>
      <c r="AF27" s="56"/>
      <c r="AG27" s="56"/>
      <c r="AH27" s="56"/>
      <c r="AI27" s="56"/>
      <c r="AJ27" s="56"/>
      <c r="AK27" s="884"/>
      <c r="AL27" s="885"/>
      <c r="AM27" s="885"/>
      <c r="AN27" s="885"/>
      <c r="AO27" s="886"/>
      <c r="AP27" s="15"/>
      <c r="AQ27" s="57">
        <f t="shared" si="2"/>
        <v>1</v>
      </c>
    </row>
    <row r="28" spans="2:46" ht="12" customHeight="1" x14ac:dyDescent="0.15">
      <c r="B28" s="848"/>
      <c r="C28" s="853"/>
      <c r="D28" s="851"/>
      <c r="E28" s="851"/>
      <c r="F28" s="851"/>
      <c r="G28" s="851"/>
      <c r="H28" s="851"/>
      <c r="I28" s="851"/>
      <c r="J28" s="852"/>
      <c r="K28" s="53"/>
      <c r="L28" s="884"/>
      <c r="M28" s="886"/>
      <c r="N28" s="884"/>
      <c r="O28" s="886"/>
      <c r="P28" s="884"/>
      <c r="Q28" s="886"/>
      <c r="R28" s="338"/>
      <c r="S28" s="607"/>
      <c r="T28" s="339"/>
      <c r="U28" s="884"/>
      <c r="V28" s="886"/>
      <c r="W28" s="884"/>
      <c r="X28" s="886"/>
      <c r="Y28" s="54"/>
      <c r="Z28" s="55"/>
      <c r="AA28" s="55"/>
      <c r="AB28" s="55"/>
      <c r="AC28" s="56"/>
      <c r="AD28" s="56"/>
      <c r="AE28" s="56"/>
      <c r="AF28" s="56"/>
      <c r="AG28" s="56"/>
      <c r="AH28" s="56"/>
      <c r="AI28" s="56"/>
      <c r="AJ28" s="56"/>
      <c r="AK28" s="884"/>
      <c r="AL28" s="885"/>
      <c r="AM28" s="885"/>
      <c r="AN28" s="885"/>
      <c r="AO28" s="886"/>
      <c r="AP28" s="15"/>
      <c r="AQ28" s="57">
        <f t="shared" si="2"/>
        <v>1</v>
      </c>
    </row>
    <row r="29" spans="2:46" ht="12" customHeight="1" x14ac:dyDescent="0.15">
      <c r="B29" s="848"/>
      <c r="C29" s="853"/>
      <c r="D29" s="851"/>
      <c r="E29" s="851"/>
      <c r="F29" s="851"/>
      <c r="G29" s="851"/>
      <c r="H29" s="851"/>
      <c r="I29" s="851"/>
      <c r="J29" s="852"/>
      <c r="K29" s="53"/>
      <c r="L29" s="884"/>
      <c r="M29" s="886"/>
      <c r="N29" s="884"/>
      <c r="O29" s="886"/>
      <c r="P29" s="884"/>
      <c r="Q29" s="886"/>
      <c r="R29" s="338"/>
      <c r="S29" s="607"/>
      <c r="T29" s="339"/>
      <c r="U29" s="884"/>
      <c r="V29" s="886"/>
      <c r="W29" s="884"/>
      <c r="X29" s="886"/>
      <c r="Y29" s="54"/>
      <c r="Z29" s="55"/>
      <c r="AA29" s="55"/>
      <c r="AB29" s="55"/>
      <c r="AC29" s="56"/>
      <c r="AD29" s="56"/>
      <c r="AE29" s="56"/>
      <c r="AF29" s="56"/>
      <c r="AG29" s="56"/>
      <c r="AH29" s="56"/>
      <c r="AI29" s="56"/>
      <c r="AJ29" s="56"/>
      <c r="AK29" s="884"/>
      <c r="AL29" s="885"/>
      <c r="AM29" s="885"/>
      <c r="AN29" s="885"/>
      <c r="AO29" s="886"/>
      <c r="AP29" s="15"/>
      <c r="AQ29" s="57">
        <f t="shared" si="2"/>
        <v>1</v>
      </c>
    </row>
    <row r="30" spans="2:46" ht="12" customHeight="1" x14ac:dyDescent="0.15">
      <c r="B30" s="848"/>
      <c r="C30" s="853"/>
      <c r="D30" s="851"/>
      <c r="E30" s="851"/>
      <c r="F30" s="851"/>
      <c r="G30" s="851"/>
      <c r="H30" s="851"/>
      <c r="I30" s="851"/>
      <c r="J30" s="852"/>
      <c r="K30" s="53"/>
      <c r="L30" s="884"/>
      <c r="M30" s="886"/>
      <c r="N30" s="884"/>
      <c r="O30" s="886"/>
      <c r="P30" s="884"/>
      <c r="Q30" s="886"/>
      <c r="R30" s="338"/>
      <c r="S30" s="607"/>
      <c r="T30" s="339"/>
      <c r="U30" s="884"/>
      <c r="V30" s="886"/>
      <c r="W30" s="884"/>
      <c r="X30" s="886"/>
      <c r="Y30" s="54"/>
      <c r="Z30" s="55"/>
      <c r="AA30" s="55"/>
      <c r="AB30" s="55"/>
      <c r="AC30" s="56"/>
      <c r="AD30" s="56"/>
      <c r="AE30" s="56"/>
      <c r="AF30" s="56"/>
      <c r="AG30" s="56"/>
      <c r="AH30" s="56"/>
      <c r="AI30" s="56"/>
      <c r="AJ30" s="56"/>
      <c r="AK30" s="884"/>
      <c r="AL30" s="885"/>
      <c r="AM30" s="885"/>
      <c r="AN30" s="885"/>
      <c r="AO30" s="886"/>
      <c r="AP30" s="15"/>
      <c r="AQ30" s="57">
        <f t="shared" si="2"/>
        <v>1</v>
      </c>
    </row>
    <row r="31" spans="2:46" ht="12" customHeight="1" x14ac:dyDescent="0.15">
      <c r="B31" s="848"/>
      <c r="C31" s="853"/>
      <c r="D31" s="851"/>
      <c r="E31" s="851"/>
      <c r="F31" s="851"/>
      <c r="G31" s="851"/>
      <c r="H31" s="851"/>
      <c r="I31" s="851"/>
      <c r="J31" s="852"/>
      <c r="K31" s="53"/>
      <c r="L31" s="884"/>
      <c r="M31" s="886"/>
      <c r="N31" s="884"/>
      <c r="O31" s="886"/>
      <c r="P31" s="884"/>
      <c r="Q31" s="886"/>
      <c r="R31" s="338"/>
      <c r="S31" s="607"/>
      <c r="T31" s="339"/>
      <c r="U31" s="884"/>
      <c r="V31" s="886"/>
      <c r="W31" s="884"/>
      <c r="X31" s="886"/>
      <c r="Y31" s="54"/>
      <c r="Z31" s="55"/>
      <c r="AA31" s="55"/>
      <c r="AB31" s="55"/>
      <c r="AC31" s="56"/>
      <c r="AD31" s="56"/>
      <c r="AE31" s="56"/>
      <c r="AF31" s="56"/>
      <c r="AG31" s="56"/>
      <c r="AH31" s="56"/>
      <c r="AI31" s="56"/>
      <c r="AJ31" s="56"/>
      <c r="AK31" s="884"/>
      <c r="AL31" s="885"/>
      <c r="AM31" s="885"/>
      <c r="AN31" s="885"/>
      <c r="AO31" s="886"/>
      <c r="AP31" s="15"/>
      <c r="AQ31" s="57">
        <f t="shared" si="2"/>
        <v>1</v>
      </c>
    </row>
    <row r="32" spans="2:46" ht="12" customHeight="1" x14ac:dyDescent="0.15">
      <c r="B32" s="848"/>
      <c r="C32" s="853"/>
      <c r="D32" s="851"/>
      <c r="E32" s="851"/>
      <c r="F32" s="851"/>
      <c r="G32" s="851"/>
      <c r="H32" s="851"/>
      <c r="I32" s="851"/>
      <c r="J32" s="852"/>
      <c r="K32" s="53"/>
      <c r="L32" s="884"/>
      <c r="M32" s="886"/>
      <c r="N32" s="884"/>
      <c r="O32" s="886"/>
      <c r="P32" s="884"/>
      <c r="Q32" s="886"/>
      <c r="R32" s="338"/>
      <c r="S32" s="607"/>
      <c r="T32" s="339"/>
      <c r="U32" s="884"/>
      <c r="V32" s="886"/>
      <c r="W32" s="884"/>
      <c r="X32" s="886"/>
      <c r="Y32" s="54"/>
      <c r="Z32" s="55"/>
      <c r="AA32" s="55"/>
      <c r="AB32" s="55"/>
      <c r="AC32" s="56"/>
      <c r="AD32" s="56"/>
      <c r="AE32" s="56"/>
      <c r="AF32" s="56"/>
      <c r="AG32" s="56"/>
      <c r="AH32" s="56"/>
      <c r="AI32" s="56"/>
      <c r="AJ32" s="56"/>
      <c r="AK32" s="884"/>
      <c r="AL32" s="885"/>
      <c r="AM32" s="885"/>
      <c r="AN32" s="885"/>
      <c r="AO32" s="886"/>
      <c r="AP32" s="15"/>
      <c r="AQ32" s="57">
        <f t="shared" si="2"/>
        <v>1</v>
      </c>
      <c r="AS32" s="825"/>
      <c r="AT32" s="825"/>
    </row>
    <row r="33" spans="2:86" ht="12" customHeight="1" x14ac:dyDescent="0.15">
      <c r="B33" s="848"/>
      <c r="C33" s="853"/>
      <c r="D33" s="851"/>
      <c r="E33" s="851"/>
      <c r="F33" s="851"/>
      <c r="G33" s="851"/>
      <c r="H33" s="851"/>
      <c r="I33" s="851"/>
      <c r="J33" s="852"/>
      <c r="K33" s="53"/>
      <c r="L33" s="884"/>
      <c r="M33" s="886"/>
      <c r="N33" s="884"/>
      <c r="O33" s="886"/>
      <c r="P33" s="884"/>
      <c r="Q33" s="886"/>
      <c r="R33" s="338"/>
      <c r="S33" s="607"/>
      <c r="T33" s="339"/>
      <c r="U33" s="884"/>
      <c r="V33" s="886"/>
      <c r="W33" s="884"/>
      <c r="X33" s="886"/>
      <c r="Y33" s="54"/>
      <c r="Z33" s="55"/>
      <c r="AA33" s="55"/>
      <c r="AB33" s="55"/>
      <c r="AC33" s="56"/>
      <c r="AD33" s="56"/>
      <c r="AE33" s="56"/>
      <c r="AF33" s="56"/>
      <c r="AG33" s="56"/>
      <c r="AH33" s="56"/>
      <c r="AI33" s="56"/>
      <c r="AJ33" s="56"/>
      <c r="AK33" s="884"/>
      <c r="AL33" s="885"/>
      <c r="AM33" s="885"/>
      <c r="AN33" s="885"/>
      <c r="AO33" s="886"/>
      <c r="AP33" s="15"/>
      <c r="AQ33" s="57">
        <f t="shared" si="2"/>
        <v>1</v>
      </c>
      <c r="AS33" s="887"/>
      <c r="AT33" s="887"/>
    </row>
    <row r="34" spans="2:86" ht="12" customHeight="1" x14ac:dyDescent="0.15">
      <c r="B34" s="848"/>
      <c r="C34" s="853"/>
      <c r="D34" s="851"/>
      <c r="E34" s="851"/>
      <c r="F34" s="851"/>
      <c r="G34" s="851"/>
      <c r="H34" s="851"/>
      <c r="I34" s="851"/>
      <c r="J34" s="852"/>
      <c r="K34" s="53"/>
      <c r="L34" s="884"/>
      <c r="M34" s="886"/>
      <c r="N34" s="884"/>
      <c r="O34" s="886"/>
      <c r="P34" s="884"/>
      <c r="Q34" s="886"/>
      <c r="R34" s="338"/>
      <c r="S34" s="607"/>
      <c r="T34" s="339"/>
      <c r="U34" s="884"/>
      <c r="V34" s="886"/>
      <c r="W34" s="884"/>
      <c r="X34" s="886"/>
      <c r="Y34" s="54"/>
      <c r="Z34" s="55"/>
      <c r="AA34" s="55"/>
      <c r="AB34" s="55"/>
      <c r="AC34" s="56"/>
      <c r="AD34" s="56"/>
      <c r="AE34" s="56"/>
      <c r="AF34" s="56"/>
      <c r="AG34" s="56"/>
      <c r="AH34" s="56"/>
      <c r="AI34" s="56"/>
      <c r="AJ34" s="56"/>
      <c r="AK34" s="884"/>
      <c r="AL34" s="885"/>
      <c r="AM34" s="885"/>
      <c r="AN34" s="885"/>
      <c r="AO34" s="886"/>
      <c r="AP34" s="15"/>
      <c r="AQ34" s="57">
        <f t="shared" si="2"/>
        <v>1</v>
      </c>
      <c r="AS34" s="888"/>
      <c r="AT34" s="888"/>
    </row>
    <row r="35" spans="2:86" ht="12" customHeight="1" x14ac:dyDescent="0.15">
      <c r="B35" s="848"/>
      <c r="C35" s="853"/>
      <c r="D35" s="851"/>
      <c r="E35" s="851"/>
      <c r="F35" s="851"/>
      <c r="G35" s="851"/>
      <c r="H35" s="851"/>
      <c r="I35" s="851"/>
      <c r="J35" s="852"/>
      <c r="K35" s="889" t="s">
        <v>400</v>
      </c>
      <c r="L35" s="874" t="s">
        <v>401</v>
      </c>
      <c r="M35" s="874"/>
      <c r="N35" s="874"/>
      <c r="O35" s="874"/>
      <c r="P35" s="874"/>
      <c r="Q35" s="874"/>
      <c r="R35" s="874"/>
      <c r="S35" s="874"/>
      <c r="T35" s="874"/>
      <c r="U35" s="874"/>
      <c r="V35" s="874"/>
      <c r="W35" s="874"/>
      <c r="X35" s="874"/>
      <c r="Y35" s="860" t="s">
        <v>402</v>
      </c>
      <c r="Z35" s="861"/>
      <c r="AA35" s="861"/>
      <c r="AB35" s="862"/>
      <c r="AC35" s="58">
        <f t="shared" ref="AC35:AJ35" si="3">SUM(AC11:AC34)</f>
        <v>0</v>
      </c>
      <c r="AD35" s="58">
        <f t="shared" si="3"/>
        <v>0</v>
      </c>
      <c r="AE35" s="58">
        <f>SUM(AE11:AE34)</f>
        <v>7.0000000000000007E-2</v>
      </c>
      <c r="AF35" s="58">
        <f t="shared" si="3"/>
        <v>0.01</v>
      </c>
      <c r="AG35" s="58">
        <f t="shared" si="3"/>
        <v>0</v>
      </c>
      <c r="AH35" s="58">
        <f t="shared" si="3"/>
        <v>0</v>
      </c>
      <c r="AI35" s="58">
        <f t="shared" si="3"/>
        <v>3.4</v>
      </c>
      <c r="AJ35" s="59">
        <f t="shared" si="3"/>
        <v>22.57</v>
      </c>
      <c r="AK35" s="874" t="s">
        <v>403</v>
      </c>
      <c r="AL35" s="874"/>
      <c r="AM35" s="891" t="s">
        <v>418</v>
      </c>
      <c r="AN35" s="891"/>
      <c r="AO35" s="891"/>
      <c r="AP35" s="15"/>
    </row>
    <row r="36" spans="2:86" ht="12" customHeight="1" x14ac:dyDescent="0.15">
      <c r="B36" s="848"/>
      <c r="C36" s="853"/>
      <c r="D36" s="851"/>
      <c r="E36" s="851"/>
      <c r="F36" s="851"/>
      <c r="G36" s="851"/>
      <c r="H36" s="851"/>
      <c r="I36" s="851"/>
      <c r="J36" s="852"/>
      <c r="K36" s="890"/>
      <c r="L36" s="868" t="s">
        <v>404</v>
      </c>
      <c r="M36" s="875"/>
      <c r="N36" s="869"/>
      <c r="O36" s="868" t="s">
        <v>405</v>
      </c>
      <c r="P36" s="875"/>
      <c r="Q36" s="875"/>
      <c r="R36" s="875"/>
      <c r="S36" s="875"/>
      <c r="T36" s="875"/>
      <c r="U36" s="875"/>
      <c r="V36" s="875"/>
      <c r="W36" s="875"/>
      <c r="X36" s="869"/>
      <c r="Y36" s="51" t="s">
        <v>396</v>
      </c>
      <c r="Z36" s="52" t="s">
        <v>397</v>
      </c>
      <c r="AA36" s="52" t="s">
        <v>398</v>
      </c>
      <c r="AB36" s="52" t="s">
        <v>399</v>
      </c>
      <c r="AC36" s="52" t="s">
        <v>396</v>
      </c>
      <c r="AD36" s="52" t="s">
        <v>397</v>
      </c>
      <c r="AE36" s="52" t="s">
        <v>398</v>
      </c>
      <c r="AF36" s="52" t="s">
        <v>399</v>
      </c>
      <c r="AG36" s="52" t="s">
        <v>396</v>
      </c>
      <c r="AH36" s="52" t="s">
        <v>397</v>
      </c>
      <c r="AI36" s="52" t="s">
        <v>398</v>
      </c>
      <c r="AJ36" s="60" t="s">
        <v>399</v>
      </c>
      <c r="AK36" s="874"/>
      <c r="AL36" s="874"/>
      <c r="AM36" s="891"/>
      <c r="AN36" s="891"/>
      <c r="AO36" s="891"/>
      <c r="AP36" s="15"/>
    </row>
    <row r="37" spans="2:86" ht="14.25" customHeight="1" x14ac:dyDescent="0.15">
      <c r="B37" s="848"/>
      <c r="C37" s="853"/>
      <c r="D37" s="851"/>
      <c r="E37" s="851"/>
      <c r="F37" s="851"/>
      <c r="G37" s="851"/>
      <c r="H37" s="851"/>
      <c r="I37" s="851"/>
      <c r="J37" s="852"/>
      <c r="K37" s="890"/>
      <c r="L37" s="870"/>
      <c r="M37" s="879"/>
      <c r="N37" s="871"/>
      <c r="O37" s="870"/>
      <c r="P37" s="879"/>
      <c r="Q37" s="879"/>
      <c r="R37" s="879"/>
      <c r="S37" s="879"/>
      <c r="T37" s="879"/>
      <c r="U37" s="879"/>
      <c r="V37" s="879"/>
      <c r="W37" s="879"/>
      <c r="X37" s="871"/>
      <c r="Y37" s="892">
        <f>COUNTIF(Y11:Y34,"〇")</f>
        <v>0</v>
      </c>
      <c r="Z37" s="892">
        <f>COUNTIF(Z11:Z34,"〇")</f>
        <v>0</v>
      </c>
      <c r="AA37" s="892">
        <f>COUNTIF(AA11:AA34,"〇")</f>
        <v>0</v>
      </c>
      <c r="AB37" s="892">
        <f>COUNTIF(AB11:AB34,"〇")</f>
        <v>0</v>
      </c>
      <c r="AC37" s="892">
        <f>COUNTA(AC11:AC34)</f>
        <v>0</v>
      </c>
      <c r="AD37" s="892">
        <f t="shared" ref="AD37:AI37" si="4">COUNTA(AD11:AD34)</f>
        <v>0</v>
      </c>
      <c r="AE37" s="892">
        <f t="shared" si="4"/>
        <v>2</v>
      </c>
      <c r="AF37" s="892">
        <f t="shared" si="4"/>
        <v>1</v>
      </c>
      <c r="AG37" s="892">
        <f t="shared" si="4"/>
        <v>0</v>
      </c>
      <c r="AH37" s="892">
        <f t="shared" si="4"/>
        <v>0</v>
      </c>
      <c r="AI37" s="892">
        <f t="shared" si="4"/>
        <v>1</v>
      </c>
      <c r="AJ37" s="892">
        <f>COUNTA(AJ11:AJ34)</f>
        <v>4</v>
      </c>
      <c r="AK37" s="874"/>
      <c r="AL37" s="874"/>
      <c r="AM37" s="891"/>
      <c r="AN37" s="891"/>
      <c r="AO37" s="891"/>
      <c r="AP37" s="15"/>
    </row>
    <row r="38" spans="2:86" ht="14.25" customHeight="1" x14ac:dyDescent="0.15">
      <c r="B38" s="848"/>
      <c r="C38" s="853"/>
      <c r="D38" s="851"/>
      <c r="E38" s="851"/>
      <c r="F38" s="851"/>
      <c r="G38" s="851"/>
      <c r="H38" s="851"/>
      <c r="I38" s="851"/>
      <c r="J38" s="852"/>
      <c r="K38" s="890"/>
      <c r="L38" s="872"/>
      <c r="M38" s="876"/>
      <c r="N38" s="873"/>
      <c r="O38" s="872"/>
      <c r="P38" s="876"/>
      <c r="Q38" s="876"/>
      <c r="R38" s="876"/>
      <c r="S38" s="876"/>
      <c r="T38" s="876"/>
      <c r="U38" s="876"/>
      <c r="V38" s="876"/>
      <c r="W38" s="876"/>
      <c r="X38" s="873"/>
      <c r="Y38" s="892"/>
      <c r="Z38" s="892"/>
      <c r="AA38" s="892"/>
      <c r="AB38" s="892"/>
      <c r="AC38" s="892"/>
      <c r="AD38" s="892"/>
      <c r="AE38" s="892"/>
      <c r="AF38" s="892"/>
      <c r="AG38" s="892"/>
      <c r="AH38" s="892"/>
      <c r="AI38" s="892"/>
      <c r="AJ38" s="892"/>
      <c r="AK38" s="874"/>
      <c r="AL38" s="874"/>
      <c r="AM38" s="891"/>
      <c r="AN38" s="891"/>
      <c r="AO38" s="891"/>
      <c r="AP38" s="15"/>
    </row>
    <row r="39" spans="2:86" ht="12" customHeight="1" x14ac:dyDescent="0.15">
      <c r="B39" s="848"/>
      <c r="C39" s="853"/>
      <c r="D39" s="851"/>
      <c r="E39" s="851"/>
      <c r="F39" s="851"/>
      <c r="G39" s="851"/>
      <c r="H39" s="851"/>
      <c r="I39" s="851"/>
      <c r="J39" s="851"/>
      <c r="K39" s="900" t="s">
        <v>406</v>
      </c>
      <c r="L39" s="902"/>
      <c r="M39" s="902"/>
      <c r="N39" s="902"/>
      <c r="O39" s="902"/>
      <c r="P39" s="902"/>
      <c r="Q39" s="902"/>
      <c r="R39" s="902"/>
      <c r="S39" s="902"/>
      <c r="T39" s="902"/>
      <c r="U39" s="902"/>
      <c r="V39" s="902"/>
      <c r="W39" s="902"/>
      <c r="X39" s="902"/>
      <c r="Y39" s="902"/>
      <c r="Z39" s="902"/>
      <c r="AA39" s="902"/>
      <c r="AB39" s="902"/>
      <c r="AC39" s="902"/>
      <c r="AD39" s="902"/>
      <c r="AE39" s="902"/>
      <c r="AF39" s="902"/>
      <c r="AG39" s="902"/>
      <c r="AH39" s="902"/>
      <c r="AI39" s="902"/>
      <c r="AJ39" s="902"/>
      <c r="AK39" s="903"/>
      <c r="AL39" s="903"/>
      <c r="AM39" s="903"/>
      <c r="AN39" s="903"/>
      <c r="AO39" s="904"/>
      <c r="AP39" s="15"/>
    </row>
    <row r="40" spans="2:86" ht="12" customHeight="1" x14ac:dyDescent="0.15">
      <c r="B40" s="848"/>
      <c r="C40" s="853"/>
      <c r="D40" s="851"/>
      <c r="E40" s="851"/>
      <c r="F40" s="851"/>
      <c r="G40" s="851"/>
      <c r="H40" s="851"/>
      <c r="I40" s="851"/>
      <c r="J40" s="851"/>
      <c r="K40" s="901"/>
      <c r="L40" s="903"/>
      <c r="M40" s="903"/>
      <c r="N40" s="903"/>
      <c r="O40" s="903"/>
      <c r="P40" s="903"/>
      <c r="Q40" s="903"/>
      <c r="R40" s="903"/>
      <c r="S40" s="903"/>
      <c r="T40" s="903"/>
      <c r="U40" s="903"/>
      <c r="V40" s="903"/>
      <c r="W40" s="903"/>
      <c r="X40" s="903"/>
      <c r="Y40" s="903"/>
      <c r="Z40" s="903"/>
      <c r="AA40" s="903"/>
      <c r="AB40" s="903"/>
      <c r="AC40" s="903"/>
      <c r="AD40" s="903"/>
      <c r="AE40" s="903"/>
      <c r="AF40" s="903"/>
      <c r="AG40" s="903"/>
      <c r="AH40" s="903"/>
      <c r="AI40" s="903"/>
      <c r="AJ40" s="903"/>
      <c r="AK40" s="903"/>
      <c r="AL40" s="903"/>
      <c r="AM40" s="903"/>
      <c r="AN40" s="903"/>
      <c r="AO40" s="904"/>
      <c r="AP40" s="15"/>
    </row>
    <row r="41" spans="2:86" ht="12" customHeight="1" x14ac:dyDescent="0.15">
      <c r="B41" s="848"/>
      <c r="C41" s="853"/>
      <c r="D41" s="851"/>
      <c r="E41" s="851"/>
      <c r="F41" s="851"/>
      <c r="G41" s="851"/>
      <c r="H41" s="851"/>
      <c r="I41" s="851"/>
      <c r="J41" s="851"/>
      <c r="K41" s="901"/>
      <c r="L41" s="903"/>
      <c r="M41" s="903"/>
      <c r="N41" s="903"/>
      <c r="O41" s="903"/>
      <c r="P41" s="903"/>
      <c r="Q41" s="903"/>
      <c r="R41" s="903"/>
      <c r="S41" s="903"/>
      <c r="T41" s="903"/>
      <c r="U41" s="903"/>
      <c r="V41" s="903"/>
      <c r="W41" s="903"/>
      <c r="X41" s="903"/>
      <c r="Y41" s="903"/>
      <c r="Z41" s="903"/>
      <c r="AA41" s="903"/>
      <c r="AB41" s="903"/>
      <c r="AC41" s="903"/>
      <c r="AD41" s="903"/>
      <c r="AE41" s="903"/>
      <c r="AF41" s="903"/>
      <c r="AG41" s="903"/>
      <c r="AH41" s="903"/>
      <c r="AI41" s="903"/>
      <c r="AJ41" s="903"/>
      <c r="AK41" s="903"/>
      <c r="AL41" s="903"/>
      <c r="AM41" s="903"/>
      <c r="AN41" s="903"/>
      <c r="AO41" s="904"/>
      <c r="AP41" s="15"/>
    </row>
    <row r="42" spans="2:86" ht="12" customHeight="1" x14ac:dyDescent="0.15">
      <c r="B42" s="848"/>
      <c r="C42" s="853"/>
      <c r="D42" s="851"/>
      <c r="E42" s="851"/>
      <c r="F42" s="851"/>
      <c r="G42" s="851"/>
      <c r="H42" s="851"/>
      <c r="I42" s="851"/>
      <c r="J42" s="851"/>
      <c r="K42" s="901"/>
      <c r="L42" s="905"/>
      <c r="M42" s="905"/>
      <c r="N42" s="905"/>
      <c r="O42" s="905"/>
      <c r="P42" s="905"/>
      <c r="Q42" s="905"/>
      <c r="R42" s="905"/>
      <c r="S42" s="905"/>
      <c r="T42" s="905"/>
      <c r="U42" s="905"/>
      <c r="V42" s="905"/>
      <c r="W42" s="905"/>
      <c r="X42" s="905"/>
      <c r="Y42" s="905"/>
      <c r="Z42" s="905"/>
      <c r="AA42" s="905"/>
      <c r="AB42" s="905"/>
      <c r="AC42" s="905"/>
      <c r="AD42" s="905"/>
      <c r="AE42" s="905"/>
      <c r="AF42" s="905"/>
      <c r="AG42" s="905"/>
      <c r="AH42" s="905"/>
      <c r="AI42" s="905"/>
      <c r="AJ42" s="905"/>
      <c r="AK42" s="905"/>
      <c r="AL42" s="905"/>
      <c r="AM42" s="905"/>
      <c r="AN42" s="905"/>
      <c r="AO42" s="906"/>
      <c r="AP42" s="37"/>
      <c r="CD42" s="15"/>
      <c r="CE42" s="15"/>
      <c r="CF42" s="15"/>
      <c r="CG42" s="15"/>
      <c r="CH42" s="15"/>
    </row>
    <row r="43" spans="2:86" ht="12" customHeight="1" x14ac:dyDescent="0.15">
      <c r="B43" s="848"/>
      <c r="C43" s="853"/>
      <c r="D43" s="851"/>
      <c r="E43" s="851"/>
      <c r="F43" s="851"/>
      <c r="G43" s="851"/>
      <c r="H43" s="851"/>
      <c r="I43" s="851"/>
      <c r="J43" s="852"/>
      <c r="K43" s="893" t="s">
        <v>407</v>
      </c>
      <c r="L43" s="893"/>
      <c r="M43" s="893"/>
      <c r="N43" s="893"/>
      <c r="O43" s="893"/>
      <c r="P43" s="893"/>
      <c r="Q43" s="893"/>
      <c r="R43" s="893"/>
      <c r="S43" s="893"/>
      <c r="T43" s="893"/>
      <c r="U43" s="893"/>
      <c r="V43" s="893"/>
      <c r="W43" s="893"/>
      <c r="X43" s="893"/>
      <c r="Y43" s="893"/>
      <c r="Z43" s="893"/>
      <c r="AA43" s="893"/>
      <c r="AB43" s="893"/>
      <c r="AC43" s="893"/>
      <c r="AD43" s="893"/>
      <c r="AE43" s="893"/>
      <c r="AF43" s="893"/>
      <c r="AG43" s="893"/>
      <c r="AH43" s="893"/>
      <c r="AI43" s="893"/>
      <c r="AJ43" s="893"/>
      <c r="AK43" s="893"/>
      <c r="AL43" s="893"/>
      <c r="AM43" s="893"/>
      <c r="AN43" s="893"/>
      <c r="AO43" s="893"/>
      <c r="AP43" s="37"/>
      <c r="CD43" s="15"/>
      <c r="CE43" s="15"/>
      <c r="CF43" s="15"/>
      <c r="CG43" s="15"/>
      <c r="CH43" s="15"/>
    </row>
    <row r="44" spans="2:86" ht="12" customHeight="1" x14ac:dyDescent="0.15">
      <c r="B44" s="848"/>
      <c r="C44" s="853"/>
      <c r="D44" s="851"/>
      <c r="E44" s="851"/>
      <c r="F44" s="851"/>
      <c r="G44" s="851"/>
      <c r="H44" s="851"/>
      <c r="I44" s="851"/>
      <c r="J44" s="852"/>
      <c r="K44" s="894" t="s">
        <v>408</v>
      </c>
      <c r="L44" s="895"/>
      <c r="M44" s="895"/>
      <c r="N44" s="895"/>
      <c r="O44" s="895"/>
      <c r="P44" s="895"/>
      <c r="Q44" s="895"/>
      <c r="R44" s="895"/>
      <c r="S44" s="895"/>
      <c r="T44" s="895"/>
      <c r="U44" s="895"/>
      <c r="V44" s="895"/>
      <c r="W44" s="895"/>
      <c r="X44" s="895"/>
      <c r="Y44" s="895"/>
      <c r="Z44" s="895"/>
      <c r="AA44" s="895"/>
      <c r="AB44" s="895"/>
      <c r="AC44" s="895"/>
      <c r="AD44" s="895"/>
      <c r="AE44" s="895"/>
      <c r="AF44" s="895"/>
      <c r="AG44" s="895"/>
      <c r="AH44" s="895"/>
      <c r="AI44" s="895"/>
      <c r="AJ44" s="895"/>
      <c r="AK44" s="895"/>
      <c r="AL44" s="895"/>
      <c r="AM44" s="895"/>
      <c r="AN44" s="895"/>
      <c r="AO44" s="896"/>
      <c r="AP44" s="37"/>
      <c r="CD44" s="15"/>
      <c r="CE44" s="15"/>
      <c r="CF44" s="15"/>
      <c r="CG44" s="15"/>
      <c r="CH44" s="15"/>
    </row>
    <row r="45" spans="2:86" ht="12" customHeight="1" x14ac:dyDescent="0.15">
      <c r="B45" s="464"/>
      <c r="C45" s="854"/>
      <c r="D45" s="855"/>
      <c r="E45" s="855"/>
      <c r="F45" s="855"/>
      <c r="G45" s="855"/>
      <c r="H45" s="855"/>
      <c r="I45" s="855"/>
      <c r="J45" s="856"/>
      <c r="K45" s="897" t="s">
        <v>409</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7"/>
      <c r="CD45" s="15"/>
      <c r="CE45" s="15"/>
      <c r="CF45" s="15"/>
      <c r="CG45" s="15"/>
      <c r="CH45" s="15"/>
    </row>
    <row r="46" spans="2:86" ht="12" customHeight="1" x14ac:dyDescent="0.2">
      <c r="B46" s="62" t="s">
        <v>410</v>
      </c>
      <c r="C46" s="49"/>
      <c r="D46" s="49"/>
      <c r="E46" s="49"/>
      <c r="F46" s="49"/>
      <c r="G46" s="49"/>
      <c r="H46" s="49"/>
      <c r="I46" s="49"/>
      <c r="J46" s="49"/>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37"/>
      <c r="CD46" s="15"/>
      <c r="CE46" s="15"/>
      <c r="CF46" s="15"/>
      <c r="CG46" s="15"/>
      <c r="CH46" s="15"/>
    </row>
    <row r="47" spans="2:86" s="62" customFormat="1" ht="12" customHeight="1" x14ac:dyDescent="0.15">
      <c r="B47" s="15" t="s">
        <v>411</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412</v>
      </c>
      <c r="AP48" s="37"/>
      <c r="CD48" s="15"/>
      <c r="CE48" s="15"/>
      <c r="CF48" s="15"/>
      <c r="CG48" s="15"/>
      <c r="CH48" s="15"/>
    </row>
    <row r="49" spans="2:86" ht="12" customHeight="1" x14ac:dyDescent="0.15">
      <c r="B49" s="15" t="s">
        <v>413</v>
      </c>
      <c r="AP49" s="37"/>
      <c r="CD49" s="15"/>
      <c r="CE49" s="15"/>
      <c r="CF49" s="15"/>
      <c r="CG49" s="15"/>
      <c r="CH49" s="15"/>
    </row>
    <row r="50" spans="2:86" ht="12" customHeight="1" x14ac:dyDescent="0.15">
      <c r="B50" s="15" t="s">
        <v>414</v>
      </c>
    </row>
    <row r="51" spans="2:86" ht="12" customHeight="1" x14ac:dyDescent="0.15">
      <c r="B51" s="15" t="s">
        <v>415</v>
      </c>
    </row>
    <row r="52" spans="2:86" ht="12" customHeight="1" x14ac:dyDescent="0.15">
      <c r="B52" s="15" t="s">
        <v>416</v>
      </c>
    </row>
    <row r="53" spans="2:86" x14ac:dyDescent="0.15">
      <c r="B53" s="15" t="s">
        <v>417</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34 AG11:AJ34">
    <cfRule type="expression" dxfId="32" priority="3">
      <formula>$AQ11=2</formula>
    </cfRule>
  </conditionalFormatting>
  <conditionalFormatting sqref="Y11:AF34">
    <cfRule type="expression" dxfId="31" priority="2">
      <formula>$AQ11=3</formula>
    </cfRule>
  </conditionalFormatting>
  <conditionalFormatting sqref="AC11:AJ34">
    <cfRule type="expression" dxfId="30" priority="1">
      <formula>$AQ11=1</formula>
    </cfRule>
  </conditionalFormatting>
  <dataValidations count="2">
    <dataValidation type="list" allowBlank="1" showInputMessage="1" showErrorMessage="1" sqref="N11:O34" xr:uid="{C9696FE6-4F3E-4100-A807-3545CE8645C9}">
      <formula1>INDIRECT(L11)</formula1>
    </dataValidation>
    <dataValidation type="list" allowBlank="1" showInputMessage="1" showErrorMessage="1" sqref="Y11:AB34" xr:uid="{1EF0E8EC-A640-4FAC-BEC7-00A1698E9513}">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75DC3-E35B-497B-BD01-313486AEB9E8}">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29" t="s">
        <v>362</v>
      </c>
      <c r="AV1" s="830" t="s">
        <v>363</v>
      </c>
      <c r="AW1" s="830"/>
      <c r="AX1" s="830"/>
      <c r="AY1" s="824" t="s">
        <v>364</v>
      </c>
      <c r="AZ1" s="824"/>
      <c r="BA1" s="824"/>
      <c r="BB1" s="824"/>
      <c r="BC1" s="824"/>
      <c r="BD1" s="824"/>
      <c r="BE1" s="824"/>
      <c r="BF1" s="824"/>
      <c r="BG1" s="824"/>
      <c r="BH1" s="824"/>
      <c r="BI1" s="824"/>
      <c r="BJ1" s="824"/>
      <c r="BK1" s="824" t="s">
        <v>365</v>
      </c>
      <c r="BL1" s="824"/>
      <c r="BM1" s="824"/>
      <c r="BN1" s="824"/>
      <c r="BO1" s="824"/>
      <c r="BP1" s="824"/>
      <c r="BQ1" s="824"/>
      <c r="BR1" s="824"/>
      <c r="BS1" s="824"/>
      <c r="BT1" s="824"/>
      <c r="BU1" s="824"/>
      <c r="BV1" s="824"/>
      <c r="BW1" s="826"/>
      <c r="BX1" s="826"/>
      <c r="BY1" s="826"/>
      <c r="BZ1" s="826"/>
      <c r="CA1" s="826"/>
      <c r="CB1" s="826"/>
      <c r="CC1" s="826"/>
      <c r="CD1" s="826"/>
      <c r="CE1" s="826"/>
      <c r="CF1" s="826"/>
      <c r="CG1" s="826"/>
      <c r="CH1" s="826"/>
    </row>
    <row r="2" spans="2:86" ht="8.25" customHeight="1" x14ac:dyDescent="0.15">
      <c r="AU2" s="829"/>
      <c r="AV2" s="830" t="s">
        <v>366</v>
      </c>
      <c r="AW2" s="831" t="s">
        <v>367</v>
      </c>
      <c r="AX2" s="831" t="s">
        <v>368</v>
      </c>
      <c r="AY2" s="824" t="s">
        <v>369</v>
      </c>
      <c r="AZ2" s="824"/>
      <c r="BA2" s="824"/>
      <c r="BB2" s="824"/>
      <c r="BC2" s="824"/>
      <c r="BD2" s="824"/>
      <c r="BE2" s="824"/>
      <c r="BF2" s="824"/>
      <c r="BG2" s="824"/>
      <c r="BH2" s="824"/>
      <c r="BI2" s="824"/>
      <c r="BJ2" s="824"/>
      <c r="BK2" s="824" t="s">
        <v>370</v>
      </c>
      <c r="BL2" s="824"/>
      <c r="BM2" s="824"/>
      <c r="BN2" s="824"/>
      <c r="BO2" s="824" t="s">
        <v>371</v>
      </c>
      <c r="BP2" s="824"/>
      <c r="BQ2" s="824"/>
      <c r="BR2" s="824"/>
      <c r="BS2" s="824"/>
      <c r="BT2" s="824"/>
      <c r="BU2" s="824"/>
      <c r="BV2" s="824"/>
      <c r="BW2" s="825"/>
      <c r="BX2" s="825"/>
      <c r="BY2" s="825"/>
      <c r="BZ2" s="825"/>
      <c r="CA2" s="826"/>
      <c r="CB2" s="826"/>
      <c r="CC2" s="826"/>
      <c r="CD2" s="826"/>
      <c r="CE2" s="826"/>
      <c r="CF2" s="826"/>
      <c r="CG2" s="826"/>
      <c r="CH2" s="826"/>
    </row>
    <row r="3" spans="2:86" ht="24.95" customHeight="1" x14ac:dyDescent="0.15">
      <c r="B3" s="560" t="s">
        <v>372</v>
      </c>
      <c r="C3" s="827"/>
      <c r="D3" s="827"/>
      <c r="E3" s="828"/>
      <c r="F3" s="828"/>
      <c r="G3" s="828"/>
      <c r="H3" s="828"/>
      <c r="I3" s="828"/>
      <c r="J3" s="828"/>
      <c r="K3" s="827"/>
      <c r="L3" s="827"/>
      <c r="M3" s="827"/>
      <c r="N3" s="827"/>
      <c r="O3" s="827"/>
      <c r="P3" s="827"/>
      <c r="Q3" s="827"/>
      <c r="R3" s="827"/>
      <c r="S3" s="827"/>
      <c r="T3" s="827"/>
      <c r="U3" s="827"/>
      <c r="V3" s="827"/>
      <c r="W3" s="827"/>
      <c r="X3" s="827"/>
      <c r="Y3" s="827"/>
      <c r="Z3" s="827"/>
      <c r="AA3" s="827"/>
      <c r="AB3" s="827"/>
      <c r="AC3" s="827"/>
      <c r="AD3" s="827"/>
      <c r="AE3" s="827"/>
      <c r="AF3" s="827"/>
      <c r="AG3" s="827"/>
      <c r="AH3" s="827"/>
      <c r="AI3" s="827"/>
      <c r="AJ3" s="827"/>
      <c r="AK3" s="827"/>
      <c r="AL3" s="827"/>
      <c r="AM3" s="827"/>
      <c r="AN3" s="827"/>
      <c r="AO3" s="827"/>
      <c r="AU3" s="829"/>
      <c r="AV3" s="830"/>
      <c r="AW3" s="831"/>
      <c r="AX3" s="831"/>
      <c r="AY3" s="824" t="s">
        <v>373</v>
      </c>
      <c r="AZ3" s="824"/>
      <c r="BA3" s="824"/>
      <c r="BB3" s="824"/>
      <c r="BC3" s="824" t="s">
        <v>374</v>
      </c>
      <c r="BD3" s="824"/>
      <c r="BE3" s="824"/>
      <c r="BF3" s="824"/>
      <c r="BG3" s="824" t="s">
        <v>375</v>
      </c>
      <c r="BH3" s="824"/>
      <c r="BI3" s="824"/>
      <c r="BJ3" s="824"/>
      <c r="BK3" s="824" t="s">
        <v>376</v>
      </c>
      <c r="BL3" s="824"/>
      <c r="BM3" s="824"/>
      <c r="BN3" s="824"/>
      <c r="BO3" s="824" t="s">
        <v>374</v>
      </c>
      <c r="BP3" s="824"/>
      <c r="BQ3" s="824"/>
      <c r="BR3" s="824"/>
      <c r="BS3" s="824" t="s">
        <v>375</v>
      </c>
      <c r="BT3" s="824"/>
      <c r="BU3" s="824"/>
      <c r="BV3" s="824"/>
      <c r="BW3" s="826"/>
      <c r="BX3" s="826"/>
      <c r="BY3" s="826"/>
      <c r="BZ3" s="826"/>
      <c r="CA3" s="826"/>
      <c r="CB3" s="826"/>
      <c r="CC3" s="826"/>
      <c r="CD3" s="826"/>
      <c r="CE3" s="826"/>
      <c r="CF3" s="826"/>
      <c r="CG3" s="826"/>
      <c r="CH3" s="826"/>
    </row>
    <row r="4" spans="2:86" ht="18" customHeight="1" x14ac:dyDescent="0.15">
      <c r="B4" s="373" t="s">
        <v>345</v>
      </c>
      <c r="C4" s="373"/>
      <c r="D4" s="373"/>
      <c r="E4" s="843" t="s">
        <v>106</v>
      </c>
      <c r="F4" s="844"/>
      <c r="G4" s="844"/>
      <c r="H4" s="844"/>
      <c r="I4" s="844"/>
      <c r="J4" s="845"/>
      <c r="K4" s="477" t="s">
        <v>346</v>
      </c>
      <c r="L4" s="477"/>
      <c r="M4" s="477"/>
      <c r="N4" s="841" t="s">
        <v>108</v>
      </c>
      <c r="O4" s="841"/>
      <c r="P4" s="841"/>
      <c r="Q4" s="841"/>
      <c r="R4" s="841"/>
      <c r="S4" s="841"/>
      <c r="T4" s="479" t="s">
        <v>377</v>
      </c>
      <c r="U4" s="480"/>
      <c r="V4" s="480"/>
      <c r="W4" s="480"/>
      <c r="X4" s="481"/>
      <c r="Y4" s="846" t="s">
        <v>74</v>
      </c>
      <c r="Z4" s="846"/>
      <c r="AA4" s="846"/>
      <c r="AB4" s="846"/>
      <c r="AC4" s="846"/>
      <c r="AD4" s="846"/>
      <c r="AE4" s="846"/>
      <c r="AF4" s="846"/>
      <c r="AG4" s="479" t="s">
        <v>10</v>
      </c>
      <c r="AH4" s="480"/>
      <c r="AI4" s="480"/>
      <c r="AJ4" s="481"/>
      <c r="AK4" s="832">
        <v>45638</v>
      </c>
      <c r="AL4" s="833"/>
      <c r="AM4" s="833"/>
      <c r="AN4" s="833"/>
      <c r="AO4" s="834"/>
      <c r="AU4" s="829"/>
      <c r="AV4" s="830"/>
      <c r="AW4" s="831"/>
      <c r="AX4" s="831"/>
      <c r="AY4" s="38" t="s">
        <v>378</v>
      </c>
      <c r="AZ4" s="38" t="s">
        <v>379</v>
      </c>
      <c r="BA4" s="38" t="s">
        <v>380</v>
      </c>
      <c r="BB4" s="38" t="s">
        <v>381</v>
      </c>
      <c r="BC4" s="38" t="s">
        <v>378</v>
      </c>
      <c r="BD4" s="38" t="s">
        <v>379</v>
      </c>
      <c r="BE4" s="38" t="s">
        <v>380</v>
      </c>
      <c r="BF4" s="38" t="s">
        <v>381</v>
      </c>
      <c r="BG4" s="38" t="s">
        <v>378</v>
      </c>
      <c r="BH4" s="38" t="s">
        <v>379</v>
      </c>
      <c r="BI4" s="38" t="s">
        <v>380</v>
      </c>
      <c r="BJ4" s="38" t="s">
        <v>381</v>
      </c>
      <c r="BK4" s="38" t="s">
        <v>378</v>
      </c>
      <c r="BL4" s="38" t="s">
        <v>379</v>
      </c>
      <c r="BM4" s="38" t="s">
        <v>380</v>
      </c>
      <c r="BN4" s="38" t="s">
        <v>381</v>
      </c>
      <c r="BO4" s="38" t="s">
        <v>378</v>
      </c>
      <c r="BP4" s="38" t="s">
        <v>379</v>
      </c>
      <c r="BQ4" s="38" t="s">
        <v>380</v>
      </c>
      <c r="BR4" s="38" t="s">
        <v>381</v>
      </c>
      <c r="BS4" s="38" t="s">
        <v>378</v>
      </c>
      <c r="BT4" s="38" t="s">
        <v>379</v>
      </c>
      <c r="BU4" s="38" t="s">
        <v>380</v>
      </c>
      <c r="BV4" s="38" t="s">
        <v>381</v>
      </c>
      <c r="BW4" s="39"/>
      <c r="BX4" s="39"/>
      <c r="BY4" s="39"/>
      <c r="BZ4" s="39"/>
      <c r="CA4" s="39"/>
      <c r="CB4" s="39"/>
      <c r="CC4" s="39"/>
      <c r="CD4" s="39"/>
      <c r="CE4" s="39"/>
      <c r="CF4" s="39"/>
      <c r="CG4" s="39"/>
      <c r="CH4" s="39"/>
    </row>
    <row r="5" spans="2:86" ht="18" customHeight="1" x14ac:dyDescent="0.15">
      <c r="B5" s="390" t="s">
        <v>348</v>
      </c>
      <c r="C5" s="390"/>
      <c r="D5" s="390"/>
      <c r="E5" s="838" t="s">
        <v>107</v>
      </c>
      <c r="F5" s="839"/>
      <c r="G5" s="839"/>
      <c r="H5" s="839"/>
      <c r="I5" s="839"/>
      <c r="J5" s="840"/>
      <c r="K5" s="509" t="s">
        <v>349</v>
      </c>
      <c r="L5" s="509"/>
      <c r="M5" s="509"/>
      <c r="N5" s="841" t="s">
        <v>109</v>
      </c>
      <c r="O5" s="841"/>
      <c r="P5" s="841"/>
      <c r="Q5" s="841"/>
      <c r="R5" s="841"/>
      <c r="S5" s="841"/>
      <c r="T5" s="482"/>
      <c r="U5" s="483"/>
      <c r="V5" s="483"/>
      <c r="W5" s="483"/>
      <c r="X5" s="484"/>
      <c r="Y5" s="842" t="s">
        <v>75</v>
      </c>
      <c r="Z5" s="842"/>
      <c r="AA5" s="842"/>
      <c r="AB5" s="842"/>
      <c r="AC5" s="842"/>
      <c r="AD5" s="842"/>
      <c r="AE5" s="842"/>
      <c r="AF5" s="842"/>
      <c r="AG5" s="612"/>
      <c r="AH5" s="623"/>
      <c r="AI5" s="623"/>
      <c r="AJ5" s="613"/>
      <c r="AK5" s="835"/>
      <c r="AL5" s="836"/>
      <c r="AM5" s="836"/>
      <c r="AN5" s="836"/>
      <c r="AO5" s="837"/>
      <c r="AU5" s="829"/>
      <c r="AV5" s="42" t="str">
        <f>N7</f>
        <v>S012</v>
      </c>
      <c r="AW5" s="43">
        <f>R7</f>
        <v>4</v>
      </c>
      <c r="AX5" s="44" t="str">
        <f>AM35</f>
        <v>Ⅱ</v>
      </c>
      <c r="AY5" s="44">
        <f>Y37</f>
        <v>0</v>
      </c>
      <c r="AZ5" s="44">
        <f t="shared" ref="AZ5:BJ5" si="0">Z37</f>
        <v>0</v>
      </c>
      <c r="BA5" s="44">
        <f t="shared" si="0"/>
        <v>0</v>
      </c>
      <c r="BB5" s="44">
        <f>AB37</f>
        <v>0</v>
      </c>
      <c r="BC5" s="44">
        <f t="shared" si="0"/>
        <v>0</v>
      </c>
      <c r="BD5" s="44">
        <f>AD37</f>
        <v>0</v>
      </c>
      <c r="BE5" s="44">
        <f>AE37</f>
        <v>0</v>
      </c>
      <c r="BF5" s="44">
        <f t="shared" si="0"/>
        <v>1</v>
      </c>
      <c r="BG5" s="44">
        <f t="shared" si="0"/>
        <v>0</v>
      </c>
      <c r="BH5" s="44">
        <f t="shared" si="0"/>
        <v>0</v>
      </c>
      <c r="BI5" s="44">
        <f>AI37</f>
        <v>2</v>
      </c>
      <c r="BJ5" s="44">
        <f t="shared" si="0"/>
        <v>4</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0.01</v>
      </c>
      <c r="BS5" s="44">
        <f>AG35</f>
        <v>0</v>
      </c>
      <c r="BT5" s="44">
        <f>AH35</f>
        <v>0</v>
      </c>
      <c r="BU5" s="44">
        <f>AI35</f>
        <v>5.51</v>
      </c>
      <c r="BV5" s="44">
        <f>AJ35</f>
        <v>27.61</v>
      </c>
      <c r="BW5" s="46"/>
      <c r="BX5" s="47"/>
      <c r="BY5" s="47"/>
      <c r="BZ5" s="47"/>
      <c r="CA5" s="48"/>
      <c r="CB5" s="48"/>
      <c r="CC5" s="48"/>
      <c r="CD5" s="48"/>
      <c r="CE5" s="48"/>
      <c r="CF5" s="48"/>
      <c r="CG5" s="48"/>
      <c r="CH5" s="48"/>
    </row>
    <row r="6" spans="2:86" ht="12" customHeight="1" x14ac:dyDescent="0.15">
      <c r="B6" s="847" t="s">
        <v>382</v>
      </c>
      <c r="C6" s="849"/>
      <c r="D6" s="850"/>
      <c r="E6" s="851"/>
      <c r="F6" s="851"/>
      <c r="G6" s="851"/>
      <c r="H6" s="851"/>
      <c r="I6" s="851"/>
      <c r="J6" s="852"/>
      <c r="K6" s="857" t="s">
        <v>383</v>
      </c>
      <c r="L6" s="858"/>
      <c r="M6" s="858"/>
      <c r="N6" s="858"/>
      <c r="O6" s="858"/>
      <c r="P6" s="858"/>
      <c r="Q6" s="858"/>
      <c r="R6" s="858"/>
      <c r="S6" s="858"/>
      <c r="T6" s="858"/>
      <c r="U6" s="858"/>
      <c r="V6" s="858"/>
      <c r="W6" s="858"/>
      <c r="X6" s="858"/>
      <c r="Y6" s="858"/>
      <c r="Z6" s="858"/>
      <c r="AA6" s="858"/>
      <c r="AB6" s="858"/>
      <c r="AC6" s="858"/>
      <c r="AD6" s="858"/>
      <c r="AE6" s="858"/>
      <c r="AF6" s="858"/>
      <c r="AG6" s="858"/>
      <c r="AH6" s="858"/>
      <c r="AI6" s="858"/>
      <c r="AJ6" s="858"/>
      <c r="AK6" s="858"/>
      <c r="AL6" s="858"/>
      <c r="AM6" s="858"/>
      <c r="AN6" s="858"/>
      <c r="AO6" s="859"/>
      <c r="AP6" s="15"/>
    </row>
    <row r="7" spans="2:86" ht="12" customHeight="1" x14ac:dyDescent="0.15">
      <c r="B7" s="848"/>
      <c r="C7" s="853"/>
      <c r="D7" s="851"/>
      <c r="E7" s="851"/>
      <c r="F7" s="851"/>
      <c r="G7" s="851"/>
      <c r="H7" s="851"/>
      <c r="I7" s="851"/>
      <c r="J7" s="852"/>
      <c r="K7" s="860" t="s">
        <v>384</v>
      </c>
      <c r="L7" s="861"/>
      <c r="M7" s="862"/>
      <c r="N7" s="863" t="s">
        <v>214</v>
      </c>
      <c r="O7" s="864"/>
      <c r="P7" s="860" t="s">
        <v>385</v>
      </c>
      <c r="Q7" s="862"/>
      <c r="R7" s="865">
        <v>4</v>
      </c>
      <c r="S7" s="866"/>
      <c r="T7" s="867"/>
      <c r="U7" s="868" t="s">
        <v>386</v>
      </c>
      <c r="V7" s="869"/>
      <c r="W7" s="868" t="s">
        <v>387</v>
      </c>
      <c r="X7" s="869"/>
      <c r="Y7" s="862" t="s">
        <v>388</v>
      </c>
      <c r="Z7" s="874"/>
      <c r="AA7" s="874"/>
      <c r="AB7" s="874"/>
      <c r="AC7" s="868" t="s">
        <v>389</v>
      </c>
      <c r="AD7" s="875"/>
      <c r="AE7" s="875"/>
      <c r="AF7" s="875"/>
      <c r="AG7" s="875"/>
      <c r="AH7" s="875"/>
      <c r="AI7" s="875"/>
      <c r="AJ7" s="869"/>
      <c r="AK7" s="868" t="s">
        <v>390</v>
      </c>
      <c r="AL7" s="875"/>
      <c r="AM7" s="875"/>
      <c r="AN7" s="877"/>
      <c r="AO7" s="878"/>
      <c r="AP7" s="15"/>
      <c r="AW7" s="50"/>
    </row>
    <row r="8" spans="2:86" ht="12" customHeight="1" x14ac:dyDescent="0.15">
      <c r="B8" s="848"/>
      <c r="C8" s="853"/>
      <c r="D8" s="851"/>
      <c r="E8" s="851"/>
      <c r="F8" s="851"/>
      <c r="G8" s="851"/>
      <c r="H8" s="851"/>
      <c r="I8" s="851"/>
      <c r="J8" s="852"/>
      <c r="K8" s="874" t="s">
        <v>18</v>
      </c>
      <c r="L8" s="874" t="s">
        <v>9</v>
      </c>
      <c r="M8" s="874"/>
      <c r="N8" s="874" t="s">
        <v>8</v>
      </c>
      <c r="O8" s="874"/>
      <c r="P8" s="874" t="s">
        <v>391</v>
      </c>
      <c r="Q8" s="874"/>
      <c r="R8" s="874" t="s">
        <v>392</v>
      </c>
      <c r="S8" s="874"/>
      <c r="T8" s="874"/>
      <c r="U8" s="870"/>
      <c r="V8" s="871"/>
      <c r="W8" s="870"/>
      <c r="X8" s="871"/>
      <c r="Y8" s="862"/>
      <c r="Z8" s="874"/>
      <c r="AA8" s="874"/>
      <c r="AB8" s="874"/>
      <c r="AC8" s="872"/>
      <c r="AD8" s="876"/>
      <c r="AE8" s="876"/>
      <c r="AF8" s="876"/>
      <c r="AG8" s="876"/>
      <c r="AH8" s="876"/>
      <c r="AI8" s="876"/>
      <c r="AJ8" s="873"/>
      <c r="AK8" s="870"/>
      <c r="AL8" s="879"/>
      <c r="AM8" s="879"/>
      <c r="AN8" s="880"/>
      <c r="AO8" s="881"/>
      <c r="AP8" s="15"/>
    </row>
    <row r="9" spans="2:86" ht="12" customHeight="1" x14ac:dyDescent="0.15">
      <c r="B9" s="848"/>
      <c r="C9" s="853"/>
      <c r="D9" s="851"/>
      <c r="E9" s="851"/>
      <c r="F9" s="851"/>
      <c r="G9" s="851"/>
      <c r="H9" s="851"/>
      <c r="I9" s="851"/>
      <c r="J9" s="852"/>
      <c r="K9" s="874"/>
      <c r="L9" s="874"/>
      <c r="M9" s="874"/>
      <c r="N9" s="874"/>
      <c r="O9" s="874"/>
      <c r="P9" s="874"/>
      <c r="Q9" s="874"/>
      <c r="R9" s="874"/>
      <c r="S9" s="874"/>
      <c r="T9" s="874"/>
      <c r="U9" s="870"/>
      <c r="V9" s="871"/>
      <c r="W9" s="870"/>
      <c r="X9" s="871"/>
      <c r="Y9" s="862" t="s">
        <v>393</v>
      </c>
      <c r="Z9" s="874"/>
      <c r="AA9" s="874"/>
      <c r="AB9" s="874"/>
      <c r="AC9" s="874" t="s">
        <v>394</v>
      </c>
      <c r="AD9" s="874"/>
      <c r="AE9" s="874"/>
      <c r="AF9" s="874"/>
      <c r="AG9" s="874" t="s">
        <v>395</v>
      </c>
      <c r="AH9" s="874"/>
      <c r="AI9" s="874"/>
      <c r="AJ9" s="874"/>
      <c r="AK9" s="870"/>
      <c r="AL9" s="879"/>
      <c r="AM9" s="879"/>
      <c r="AN9" s="880"/>
      <c r="AO9" s="881"/>
      <c r="AP9" s="15"/>
    </row>
    <row r="10" spans="2:86" ht="12" customHeight="1" x14ac:dyDescent="0.15">
      <c r="B10" s="848"/>
      <c r="C10" s="853"/>
      <c r="D10" s="851"/>
      <c r="E10" s="851"/>
      <c r="F10" s="851"/>
      <c r="G10" s="851"/>
      <c r="H10" s="851"/>
      <c r="I10" s="851"/>
      <c r="J10" s="852"/>
      <c r="K10" s="874"/>
      <c r="L10" s="874"/>
      <c r="M10" s="874"/>
      <c r="N10" s="874"/>
      <c r="O10" s="874"/>
      <c r="P10" s="874"/>
      <c r="Q10" s="874"/>
      <c r="R10" s="874"/>
      <c r="S10" s="874"/>
      <c r="T10" s="874"/>
      <c r="U10" s="872"/>
      <c r="V10" s="873"/>
      <c r="W10" s="872"/>
      <c r="X10" s="873"/>
      <c r="Y10" s="51" t="s">
        <v>396</v>
      </c>
      <c r="Z10" s="52" t="s">
        <v>397</v>
      </c>
      <c r="AA10" s="52" t="s">
        <v>398</v>
      </c>
      <c r="AB10" s="52" t="s">
        <v>399</v>
      </c>
      <c r="AC10" s="52" t="s">
        <v>396</v>
      </c>
      <c r="AD10" s="52" t="s">
        <v>397</v>
      </c>
      <c r="AE10" s="52" t="s">
        <v>398</v>
      </c>
      <c r="AF10" s="52" t="s">
        <v>399</v>
      </c>
      <c r="AG10" s="52" t="s">
        <v>396</v>
      </c>
      <c r="AH10" s="52" t="s">
        <v>397</v>
      </c>
      <c r="AI10" s="52" t="s">
        <v>398</v>
      </c>
      <c r="AJ10" s="52" t="s">
        <v>399</v>
      </c>
      <c r="AK10" s="872"/>
      <c r="AL10" s="876"/>
      <c r="AM10" s="876"/>
      <c r="AN10" s="882"/>
      <c r="AO10" s="883"/>
      <c r="AP10" s="15"/>
    </row>
    <row r="11" spans="2:86" ht="12" customHeight="1" x14ac:dyDescent="0.15">
      <c r="B11" s="848"/>
      <c r="C11" s="853"/>
      <c r="D11" s="851"/>
      <c r="E11" s="851"/>
      <c r="F11" s="851"/>
      <c r="G11" s="851"/>
      <c r="H11" s="851"/>
      <c r="I11" s="851"/>
      <c r="J11" s="852"/>
      <c r="K11" s="53">
        <v>1</v>
      </c>
      <c r="L11" s="884" t="s">
        <v>57</v>
      </c>
      <c r="M11" s="886"/>
      <c r="N11" s="884" t="s">
        <v>59</v>
      </c>
      <c r="O11" s="886"/>
      <c r="P11" s="884" t="s">
        <v>49</v>
      </c>
      <c r="Q11" s="886"/>
      <c r="R11" s="593" t="s">
        <v>49</v>
      </c>
      <c r="S11" s="593"/>
      <c r="T11" s="593"/>
      <c r="U11" s="884" t="s">
        <v>56</v>
      </c>
      <c r="V11" s="886"/>
      <c r="W11" s="884"/>
      <c r="X11" s="886"/>
      <c r="Y11" s="54"/>
      <c r="Z11" s="55"/>
      <c r="AA11" s="55"/>
      <c r="AB11" s="55"/>
      <c r="AC11" s="56"/>
      <c r="AD11" s="56"/>
      <c r="AE11" s="56"/>
      <c r="AF11" s="56"/>
      <c r="AG11" s="56"/>
      <c r="AH11" s="56"/>
      <c r="AI11" s="56"/>
      <c r="AJ11" s="56">
        <v>10.199999999999999</v>
      </c>
      <c r="AK11" s="884"/>
      <c r="AL11" s="885"/>
      <c r="AM11" s="885"/>
      <c r="AN11" s="885"/>
      <c r="AO11" s="886"/>
      <c r="AP11" s="15"/>
      <c r="AQ11" s="57">
        <f>IF(P11="材質劣化",2,IF(P11="漏水",3,1))</f>
        <v>3</v>
      </c>
    </row>
    <row r="12" spans="2:86" ht="12" customHeight="1" x14ac:dyDescent="0.15">
      <c r="B12" s="848"/>
      <c r="C12" s="853"/>
      <c r="D12" s="851"/>
      <c r="E12" s="851"/>
      <c r="F12" s="851"/>
      <c r="G12" s="851"/>
      <c r="H12" s="851"/>
      <c r="I12" s="851"/>
      <c r="J12" s="852"/>
      <c r="K12" s="53">
        <v>2</v>
      </c>
      <c r="L12" s="884" t="s">
        <v>57</v>
      </c>
      <c r="M12" s="886"/>
      <c r="N12" s="884" t="s">
        <v>62</v>
      </c>
      <c r="O12" s="886"/>
      <c r="P12" s="884" t="s">
        <v>49</v>
      </c>
      <c r="Q12" s="886"/>
      <c r="R12" s="593" t="s">
        <v>49</v>
      </c>
      <c r="S12" s="593"/>
      <c r="T12" s="593"/>
      <c r="U12" s="884" t="s">
        <v>55</v>
      </c>
      <c r="V12" s="886"/>
      <c r="W12" s="884"/>
      <c r="X12" s="886"/>
      <c r="Y12" s="54"/>
      <c r="Z12" s="55"/>
      <c r="AA12" s="55"/>
      <c r="AB12" s="55"/>
      <c r="AC12" s="56"/>
      <c r="AD12" s="56"/>
      <c r="AE12" s="56"/>
      <c r="AF12" s="56"/>
      <c r="AG12" s="56"/>
      <c r="AH12" s="56"/>
      <c r="AI12" s="56">
        <v>2.2799999999999998</v>
      </c>
      <c r="AJ12" s="56"/>
      <c r="AK12" s="884"/>
      <c r="AL12" s="885"/>
      <c r="AM12" s="885"/>
      <c r="AN12" s="885"/>
      <c r="AO12" s="886"/>
      <c r="AP12" s="15"/>
      <c r="AQ12" s="57">
        <f>IF(P12="材質劣化",2,IF(P12="漏水",3,1))</f>
        <v>3</v>
      </c>
    </row>
    <row r="13" spans="2:86" ht="12" customHeight="1" x14ac:dyDescent="0.15">
      <c r="B13" s="848"/>
      <c r="C13" s="853"/>
      <c r="D13" s="851"/>
      <c r="E13" s="851"/>
      <c r="F13" s="851"/>
      <c r="G13" s="851"/>
      <c r="H13" s="851"/>
      <c r="I13" s="851"/>
      <c r="J13" s="852"/>
      <c r="K13" s="53">
        <v>3</v>
      </c>
      <c r="L13" s="884" t="s">
        <v>57</v>
      </c>
      <c r="M13" s="886"/>
      <c r="N13" s="884" t="s">
        <v>59</v>
      </c>
      <c r="O13" s="886"/>
      <c r="P13" s="884" t="s">
        <v>54</v>
      </c>
      <c r="Q13" s="886"/>
      <c r="R13" s="338" t="s">
        <v>51</v>
      </c>
      <c r="S13" s="607"/>
      <c r="T13" s="339"/>
      <c r="U13" s="884" t="s">
        <v>56</v>
      </c>
      <c r="V13" s="886"/>
      <c r="W13" s="884"/>
      <c r="X13" s="886"/>
      <c r="Y13" s="54"/>
      <c r="Z13" s="55"/>
      <c r="AA13" s="55"/>
      <c r="AB13" s="55"/>
      <c r="AC13" s="56"/>
      <c r="AD13" s="56"/>
      <c r="AE13" s="56"/>
      <c r="AF13" s="56">
        <v>0.01</v>
      </c>
      <c r="AG13" s="56"/>
      <c r="AH13" s="56"/>
      <c r="AI13" s="56"/>
      <c r="AJ13" s="56"/>
      <c r="AK13" s="884"/>
      <c r="AL13" s="885"/>
      <c r="AM13" s="885"/>
      <c r="AN13" s="885"/>
      <c r="AO13" s="886"/>
      <c r="AP13" s="15"/>
      <c r="AQ13" s="57">
        <f t="shared" ref="AQ13:AQ34" si="2">IF(P13="材質劣化",2,IF(P13="漏水",3,1))</f>
        <v>2</v>
      </c>
    </row>
    <row r="14" spans="2:86" ht="12" customHeight="1" x14ac:dyDescent="0.15">
      <c r="B14" s="848"/>
      <c r="C14" s="853"/>
      <c r="D14" s="851"/>
      <c r="E14" s="851"/>
      <c r="F14" s="851"/>
      <c r="G14" s="851"/>
      <c r="H14" s="851"/>
      <c r="I14" s="851"/>
      <c r="J14" s="852"/>
      <c r="K14" s="53">
        <v>4</v>
      </c>
      <c r="L14" s="884" t="s">
        <v>57</v>
      </c>
      <c r="M14" s="886"/>
      <c r="N14" s="884" t="s">
        <v>59</v>
      </c>
      <c r="O14" s="886"/>
      <c r="P14" s="884" t="s">
        <v>49</v>
      </c>
      <c r="Q14" s="886"/>
      <c r="R14" s="338" t="s">
        <v>49</v>
      </c>
      <c r="S14" s="607"/>
      <c r="T14" s="339"/>
      <c r="U14" s="884" t="s">
        <v>56</v>
      </c>
      <c r="V14" s="886"/>
      <c r="W14" s="884"/>
      <c r="X14" s="886"/>
      <c r="Y14" s="54"/>
      <c r="Z14" s="55"/>
      <c r="AA14" s="55"/>
      <c r="AB14" s="55"/>
      <c r="AC14" s="56"/>
      <c r="AD14" s="56"/>
      <c r="AE14" s="56"/>
      <c r="AF14" s="56"/>
      <c r="AG14" s="56"/>
      <c r="AH14" s="56"/>
      <c r="AI14" s="56"/>
      <c r="AJ14" s="56">
        <v>12.58</v>
      </c>
      <c r="AK14" s="884"/>
      <c r="AL14" s="885"/>
      <c r="AM14" s="885"/>
      <c r="AN14" s="885"/>
      <c r="AO14" s="886"/>
      <c r="AP14" s="15"/>
      <c r="AQ14" s="57">
        <f t="shared" si="2"/>
        <v>3</v>
      </c>
    </row>
    <row r="15" spans="2:86" ht="12" customHeight="1" x14ac:dyDescent="0.15">
      <c r="B15" s="848"/>
      <c r="C15" s="853"/>
      <c r="D15" s="851"/>
      <c r="E15" s="851"/>
      <c r="F15" s="851"/>
      <c r="G15" s="851"/>
      <c r="H15" s="851"/>
      <c r="I15" s="851"/>
      <c r="J15" s="852"/>
      <c r="K15" s="53">
        <v>5</v>
      </c>
      <c r="L15" s="884" t="s">
        <v>57</v>
      </c>
      <c r="M15" s="886"/>
      <c r="N15" s="884" t="s">
        <v>59</v>
      </c>
      <c r="O15" s="886"/>
      <c r="P15" s="884" t="s">
        <v>49</v>
      </c>
      <c r="Q15" s="886"/>
      <c r="R15" s="338" t="s">
        <v>49</v>
      </c>
      <c r="S15" s="607"/>
      <c r="T15" s="339"/>
      <c r="U15" s="884" t="s">
        <v>55</v>
      </c>
      <c r="V15" s="886"/>
      <c r="W15" s="884"/>
      <c r="X15" s="886"/>
      <c r="Y15" s="54"/>
      <c r="Z15" s="55"/>
      <c r="AA15" s="55"/>
      <c r="AB15" s="55"/>
      <c r="AC15" s="56"/>
      <c r="AD15" s="56"/>
      <c r="AE15" s="56"/>
      <c r="AF15" s="56"/>
      <c r="AG15" s="56"/>
      <c r="AH15" s="56"/>
      <c r="AI15" s="56">
        <v>3.23</v>
      </c>
      <c r="AJ15" s="56"/>
      <c r="AK15" s="884"/>
      <c r="AL15" s="885"/>
      <c r="AM15" s="885"/>
      <c r="AN15" s="885"/>
      <c r="AO15" s="886"/>
      <c r="AP15" s="15"/>
      <c r="AQ15" s="57">
        <f t="shared" si="2"/>
        <v>3</v>
      </c>
    </row>
    <row r="16" spans="2:86" ht="12" customHeight="1" x14ac:dyDescent="0.15">
      <c r="B16" s="848"/>
      <c r="C16" s="853"/>
      <c r="D16" s="851"/>
      <c r="E16" s="851"/>
      <c r="F16" s="851"/>
      <c r="G16" s="851"/>
      <c r="H16" s="851"/>
      <c r="I16" s="851"/>
      <c r="J16" s="852"/>
      <c r="K16" s="53">
        <v>6</v>
      </c>
      <c r="L16" s="884" t="s">
        <v>57</v>
      </c>
      <c r="M16" s="886"/>
      <c r="N16" s="884" t="s">
        <v>60</v>
      </c>
      <c r="O16" s="886"/>
      <c r="P16" s="884" t="s">
        <v>49</v>
      </c>
      <c r="Q16" s="886"/>
      <c r="R16" s="338" t="s">
        <v>49</v>
      </c>
      <c r="S16" s="607"/>
      <c r="T16" s="339"/>
      <c r="U16" s="884" t="s">
        <v>56</v>
      </c>
      <c r="V16" s="886"/>
      <c r="W16" s="884"/>
      <c r="X16" s="886"/>
      <c r="Y16" s="54"/>
      <c r="Z16" s="55"/>
      <c r="AA16" s="55"/>
      <c r="AB16" s="55"/>
      <c r="AC16" s="56"/>
      <c r="AD16" s="56"/>
      <c r="AE16" s="56"/>
      <c r="AF16" s="56"/>
      <c r="AG16" s="56"/>
      <c r="AH16" s="56"/>
      <c r="AI16" s="56"/>
      <c r="AJ16" s="56">
        <v>4.38</v>
      </c>
      <c r="AK16" s="884"/>
      <c r="AL16" s="885"/>
      <c r="AM16" s="885"/>
      <c r="AN16" s="885"/>
      <c r="AO16" s="886"/>
      <c r="AP16" s="15"/>
      <c r="AQ16" s="57">
        <f t="shared" si="2"/>
        <v>3</v>
      </c>
    </row>
    <row r="17" spans="2:46" ht="12" customHeight="1" x14ac:dyDescent="0.15">
      <c r="B17" s="848"/>
      <c r="C17" s="853"/>
      <c r="D17" s="851"/>
      <c r="E17" s="851"/>
      <c r="F17" s="851"/>
      <c r="G17" s="851"/>
      <c r="H17" s="851"/>
      <c r="I17" s="851"/>
      <c r="J17" s="852"/>
      <c r="K17" s="53">
        <v>7</v>
      </c>
      <c r="L17" s="884" t="s">
        <v>57</v>
      </c>
      <c r="M17" s="886"/>
      <c r="N17" s="884" t="s">
        <v>209</v>
      </c>
      <c r="O17" s="886"/>
      <c r="P17" s="884" t="s">
        <v>49</v>
      </c>
      <c r="Q17" s="886"/>
      <c r="R17" s="338" t="s">
        <v>49</v>
      </c>
      <c r="S17" s="607"/>
      <c r="T17" s="339"/>
      <c r="U17" s="884" t="s">
        <v>56</v>
      </c>
      <c r="V17" s="886"/>
      <c r="W17" s="884"/>
      <c r="X17" s="886"/>
      <c r="Y17" s="54"/>
      <c r="Z17" s="55"/>
      <c r="AA17" s="55"/>
      <c r="AB17" s="55"/>
      <c r="AC17" s="56"/>
      <c r="AD17" s="56"/>
      <c r="AE17" s="56"/>
      <c r="AF17" s="56"/>
      <c r="AG17" s="56"/>
      <c r="AH17" s="56"/>
      <c r="AI17" s="56"/>
      <c r="AJ17" s="56">
        <v>0.45</v>
      </c>
      <c r="AK17" s="884"/>
      <c r="AL17" s="885"/>
      <c r="AM17" s="885"/>
      <c r="AN17" s="885"/>
      <c r="AO17" s="886"/>
      <c r="AP17" s="15"/>
      <c r="AQ17" s="57">
        <f t="shared" si="2"/>
        <v>3</v>
      </c>
    </row>
    <row r="18" spans="2:46" ht="12" customHeight="1" x14ac:dyDescent="0.15">
      <c r="B18" s="848"/>
      <c r="C18" s="853"/>
      <c r="D18" s="851"/>
      <c r="E18" s="851"/>
      <c r="F18" s="851"/>
      <c r="G18" s="851"/>
      <c r="H18" s="851"/>
      <c r="I18" s="851"/>
      <c r="J18" s="852"/>
      <c r="K18" s="53">
        <v>8</v>
      </c>
      <c r="L18" s="884" t="s">
        <v>67</v>
      </c>
      <c r="M18" s="886"/>
      <c r="N18" s="884" t="s">
        <v>71</v>
      </c>
      <c r="O18" s="886"/>
      <c r="P18" s="884" t="s">
        <v>49</v>
      </c>
      <c r="Q18" s="886"/>
      <c r="R18" s="338" t="s">
        <v>50</v>
      </c>
      <c r="S18" s="607"/>
      <c r="T18" s="339"/>
      <c r="U18" s="884" t="s">
        <v>110</v>
      </c>
      <c r="V18" s="886"/>
      <c r="W18" s="884"/>
      <c r="X18" s="886"/>
      <c r="Y18" s="54"/>
      <c r="Z18" s="55"/>
      <c r="AA18" s="55"/>
      <c r="AB18" s="55"/>
      <c r="AC18" s="56"/>
      <c r="AD18" s="56"/>
      <c r="AE18" s="56"/>
      <c r="AF18" s="56"/>
      <c r="AG18" s="56"/>
      <c r="AH18" s="56"/>
      <c r="AI18" s="56"/>
      <c r="AJ18" s="56"/>
      <c r="AK18" s="884"/>
      <c r="AL18" s="885"/>
      <c r="AM18" s="885"/>
      <c r="AN18" s="885"/>
      <c r="AO18" s="886"/>
      <c r="AP18" s="15"/>
      <c r="AQ18" s="57">
        <f t="shared" si="2"/>
        <v>3</v>
      </c>
    </row>
    <row r="19" spans="2:46" ht="12" customHeight="1" x14ac:dyDescent="0.15">
      <c r="B19" s="848"/>
      <c r="C19" s="853"/>
      <c r="D19" s="851"/>
      <c r="E19" s="851"/>
      <c r="F19" s="851"/>
      <c r="G19" s="851"/>
      <c r="H19" s="851"/>
      <c r="I19" s="851"/>
      <c r="J19" s="852"/>
      <c r="K19" s="53"/>
      <c r="L19" s="884"/>
      <c r="M19" s="886"/>
      <c r="N19" s="884"/>
      <c r="O19" s="886"/>
      <c r="P19" s="884"/>
      <c r="Q19" s="886"/>
      <c r="R19" s="338"/>
      <c r="S19" s="607"/>
      <c r="T19" s="339"/>
      <c r="U19" s="884"/>
      <c r="V19" s="886"/>
      <c r="W19" s="884"/>
      <c r="X19" s="886"/>
      <c r="Y19" s="54"/>
      <c r="Z19" s="55"/>
      <c r="AA19" s="55"/>
      <c r="AB19" s="55"/>
      <c r="AC19" s="56"/>
      <c r="AD19" s="56"/>
      <c r="AE19" s="56"/>
      <c r="AF19" s="56"/>
      <c r="AG19" s="56"/>
      <c r="AH19" s="56"/>
      <c r="AI19" s="56"/>
      <c r="AJ19" s="56"/>
      <c r="AK19" s="884"/>
      <c r="AL19" s="885"/>
      <c r="AM19" s="885"/>
      <c r="AN19" s="885"/>
      <c r="AO19" s="886"/>
      <c r="AP19" s="15"/>
      <c r="AQ19" s="57">
        <f t="shared" si="2"/>
        <v>1</v>
      </c>
    </row>
    <row r="20" spans="2:46" ht="12" customHeight="1" x14ac:dyDescent="0.15">
      <c r="B20" s="848"/>
      <c r="C20" s="853"/>
      <c r="D20" s="851"/>
      <c r="E20" s="851"/>
      <c r="F20" s="851"/>
      <c r="G20" s="851"/>
      <c r="H20" s="851"/>
      <c r="I20" s="851"/>
      <c r="J20" s="852"/>
      <c r="K20" s="53"/>
      <c r="L20" s="884"/>
      <c r="M20" s="886"/>
      <c r="N20" s="884"/>
      <c r="O20" s="886"/>
      <c r="P20" s="884"/>
      <c r="Q20" s="886"/>
      <c r="R20" s="338"/>
      <c r="S20" s="607"/>
      <c r="T20" s="339"/>
      <c r="U20" s="884"/>
      <c r="V20" s="886"/>
      <c r="W20" s="884"/>
      <c r="X20" s="886"/>
      <c r="Y20" s="54"/>
      <c r="Z20" s="55"/>
      <c r="AA20" s="55"/>
      <c r="AB20" s="55"/>
      <c r="AC20" s="56"/>
      <c r="AD20" s="56"/>
      <c r="AE20" s="56"/>
      <c r="AF20" s="56"/>
      <c r="AG20" s="56"/>
      <c r="AH20" s="56"/>
      <c r="AI20" s="56"/>
      <c r="AJ20" s="56"/>
      <c r="AK20" s="884"/>
      <c r="AL20" s="885"/>
      <c r="AM20" s="885"/>
      <c r="AN20" s="885"/>
      <c r="AO20" s="886"/>
      <c r="AP20" s="15"/>
      <c r="AQ20" s="57">
        <f t="shared" si="2"/>
        <v>1</v>
      </c>
    </row>
    <row r="21" spans="2:46" ht="12" customHeight="1" x14ac:dyDescent="0.15">
      <c r="B21" s="848"/>
      <c r="C21" s="853"/>
      <c r="D21" s="851"/>
      <c r="E21" s="851"/>
      <c r="F21" s="851"/>
      <c r="G21" s="851"/>
      <c r="H21" s="851"/>
      <c r="I21" s="851"/>
      <c r="J21" s="852"/>
      <c r="K21" s="53"/>
      <c r="L21" s="884"/>
      <c r="M21" s="886"/>
      <c r="N21" s="884"/>
      <c r="O21" s="886"/>
      <c r="P21" s="884"/>
      <c r="Q21" s="886"/>
      <c r="R21" s="338"/>
      <c r="S21" s="607"/>
      <c r="T21" s="339"/>
      <c r="U21" s="884"/>
      <c r="V21" s="886"/>
      <c r="W21" s="884"/>
      <c r="X21" s="886"/>
      <c r="Y21" s="54"/>
      <c r="Z21" s="55"/>
      <c r="AA21" s="55"/>
      <c r="AB21" s="55"/>
      <c r="AC21" s="56"/>
      <c r="AD21" s="56"/>
      <c r="AE21" s="56"/>
      <c r="AF21" s="56"/>
      <c r="AG21" s="56"/>
      <c r="AH21" s="56"/>
      <c r="AI21" s="56"/>
      <c r="AJ21" s="56"/>
      <c r="AK21" s="884"/>
      <c r="AL21" s="885"/>
      <c r="AM21" s="885"/>
      <c r="AN21" s="885"/>
      <c r="AO21" s="886"/>
      <c r="AP21" s="15"/>
      <c r="AQ21" s="57">
        <f>IF(P21="材質劣化",2,IF(P21="漏水",3,1))</f>
        <v>1</v>
      </c>
    </row>
    <row r="22" spans="2:46" ht="12" customHeight="1" x14ac:dyDescent="0.15">
      <c r="B22" s="848"/>
      <c r="C22" s="853"/>
      <c r="D22" s="851"/>
      <c r="E22" s="851"/>
      <c r="F22" s="851"/>
      <c r="G22" s="851"/>
      <c r="H22" s="851"/>
      <c r="I22" s="851"/>
      <c r="J22" s="852"/>
      <c r="K22" s="53"/>
      <c r="L22" s="884"/>
      <c r="M22" s="886"/>
      <c r="N22" s="884"/>
      <c r="O22" s="886"/>
      <c r="P22" s="884"/>
      <c r="Q22" s="886"/>
      <c r="R22" s="338"/>
      <c r="S22" s="607"/>
      <c r="T22" s="339"/>
      <c r="U22" s="884"/>
      <c r="V22" s="886"/>
      <c r="W22" s="884"/>
      <c r="X22" s="886"/>
      <c r="Y22" s="54"/>
      <c r="Z22" s="55"/>
      <c r="AA22" s="55"/>
      <c r="AB22" s="55"/>
      <c r="AC22" s="56"/>
      <c r="AD22" s="56"/>
      <c r="AE22" s="56"/>
      <c r="AF22" s="56"/>
      <c r="AG22" s="56"/>
      <c r="AH22" s="56"/>
      <c r="AI22" s="56"/>
      <c r="AJ22" s="56"/>
      <c r="AK22" s="884"/>
      <c r="AL22" s="885"/>
      <c r="AM22" s="885"/>
      <c r="AN22" s="885"/>
      <c r="AO22" s="886"/>
      <c r="AP22" s="15"/>
      <c r="AQ22" s="57">
        <f t="shared" si="2"/>
        <v>1</v>
      </c>
    </row>
    <row r="23" spans="2:46" ht="12" customHeight="1" x14ac:dyDescent="0.15">
      <c r="B23" s="848"/>
      <c r="C23" s="853"/>
      <c r="D23" s="851"/>
      <c r="E23" s="851"/>
      <c r="F23" s="851"/>
      <c r="G23" s="851"/>
      <c r="H23" s="851"/>
      <c r="I23" s="851"/>
      <c r="J23" s="852"/>
      <c r="K23" s="53"/>
      <c r="L23" s="884"/>
      <c r="M23" s="886"/>
      <c r="N23" s="884"/>
      <c r="O23" s="886"/>
      <c r="P23" s="884"/>
      <c r="Q23" s="886"/>
      <c r="R23" s="338"/>
      <c r="S23" s="607"/>
      <c r="T23" s="339"/>
      <c r="U23" s="884"/>
      <c r="V23" s="886"/>
      <c r="W23" s="884"/>
      <c r="X23" s="886"/>
      <c r="Y23" s="54"/>
      <c r="Z23" s="55"/>
      <c r="AA23" s="55"/>
      <c r="AB23" s="55"/>
      <c r="AC23" s="56"/>
      <c r="AD23" s="56"/>
      <c r="AE23" s="56"/>
      <c r="AF23" s="56"/>
      <c r="AG23" s="56"/>
      <c r="AH23" s="56"/>
      <c r="AI23" s="56"/>
      <c r="AJ23" s="56"/>
      <c r="AK23" s="884"/>
      <c r="AL23" s="885"/>
      <c r="AM23" s="885"/>
      <c r="AN23" s="885"/>
      <c r="AO23" s="886"/>
      <c r="AP23" s="15"/>
      <c r="AQ23" s="57">
        <f t="shared" si="2"/>
        <v>1</v>
      </c>
    </row>
    <row r="24" spans="2:46" ht="12" customHeight="1" x14ac:dyDescent="0.15">
      <c r="B24" s="848"/>
      <c r="C24" s="853"/>
      <c r="D24" s="851"/>
      <c r="E24" s="851"/>
      <c r="F24" s="851"/>
      <c r="G24" s="851"/>
      <c r="H24" s="851"/>
      <c r="I24" s="851"/>
      <c r="J24" s="852"/>
      <c r="K24" s="53"/>
      <c r="L24" s="884"/>
      <c r="M24" s="886"/>
      <c r="N24" s="884"/>
      <c r="O24" s="886"/>
      <c r="P24" s="884"/>
      <c r="Q24" s="886"/>
      <c r="R24" s="338"/>
      <c r="S24" s="607"/>
      <c r="T24" s="339"/>
      <c r="U24" s="884"/>
      <c r="V24" s="886"/>
      <c r="W24" s="884"/>
      <c r="X24" s="886"/>
      <c r="Y24" s="54"/>
      <c r="Z24" s="55"/>
      <c r="AA24" s="55"/>
      <c r="AB24" s="55"/>
      <c r="AC24" s="56"/>
      <c r="AD24" s="56"/>
      <c r="AE24" s="56"/>
      <c r="AF24" s="56"/>
      <c r="AG24" s="56"/>
      <c r="AH24" s="56"/>
      <c r="AI24" s="56"/>
      <c r="AJ24" s="56"/>
      <c r="AK24" s="884"/>
      <c r="AL24" s="885"/>
      <c r="AM24" s="885"/>
      <c r="AN24" s="885"/>
      <c r="AO24" s="886"/>
      <c r="AP24" s="15"/>
      <c r="AQ24" s="57">
        <f t="shared" si="2"/>
        <v>1</v>
      </c>
    </row>
    <row r="25" spans="2:46" ht="12" customHeight="1" x14ac:dyDescent="0.15">
      <c r="B25" s="848"/>
      <c r="C25" s="853"/>
      <c r="D25" s="851"/>
      <c r="E25" s="851"/>
      <c r="F25" s="851"/>
      <c r="G25" s="851"/>
      <c r="H25" s="851"/>
      <c r="I25" s="851"/>
      <c r="J25" s="852"/>
      <c r="K25" s="53"/>
      <c r="L25" s="884"/>
      <c r="M25" s="886"/>
      <c r="N25" s="884"/>
      <c r="O25" s="886"/>
      <c r="P25" s="884"/>
      <c r="Q25" s="886"/>
      <c r="R25" s="338"/>
      <c r="S25" s="607"/>
      <c r="T25" s="339"/>
      <c r="U25" s="884"/>
      <c r="V25" s="886"/>
      <c r="W25" s="884"/>
      <c r="X25" s="886"/>
      <c r="Y25" s="54"/>
      <c r="Z25" s="55"/>
      <c r="AA25" s="55"/>
      <c r="AB25" s="55"/>
      <c r="AC25" s="56"/>
      <c r="AD25" s="56"/>
      <c r="AE25" s="56"/>
      <c r="AF25" s="56"/>
      <c r="AG25" s="56"/>
      <c r="AH25" s="56"/>
      <c r="AI25" s="56"/>
      <c r="AJ25" s="56"/>
      <c r="AK25" s="884"/>
      <c r="AL25" s="885"/>
      <c r="AM25" s="885"/>
      <c r="AN25" s="885"/>
      <c r="AO25" s="886"/>
      <c r="AP25" s="15"/>
      <c r="AQ25" s="57">
        <f t="shared" si="2"/>
        <v>1</v>
      </c>
    </row>
    <row r="26" spans="2:46" ht="12" customHeight="1" x14ac:dyDescent="0.15">
      <c r="B26" s="848"/>
      <c r="C26" s="853"/>
      <c r="D26" s="851"/>
      <c r="E26" s="851"/>
      <c r="F26" s="851"/>
      <c r="G26" s="851"/>
      <c r="H26" s="851"/>
      <c r="I26" s="851"/>
      <c r="J26" s="852"/>
      <c r="K26" s="53"/>
      <c r="L26" s="884"/>
      <c r="M26" s="886"/>
      <c r="N26" s="884"/>
      <c r="O26" s="886"/>
      <c r="P26" s="884"/>
      <c r="Q26" s="886"/>
      <c r="R26" s="338"/>
      <c r="S26" s="607"/>
      <c r="T26" s="339"/>
      <c r="U26" s="884"/>
      <c r="V26" s="886"/>
      <c r="W26" s="884"/>
      <c r="X26" s="886"/>
      <c r="Y26" s="54"/>
      <c r="Z26" s="55"/>
      <c r="AA26" s="55"/>
      <c r="AB26" s="55"/>
      <c r="AC26" s="56"/>
      <c r="AD26" s="56"/>
      <c r="AE26" s="56"/>
      <c r="AF26" s="56"/>
      <c r="AG26" s="56"/>
      <c r="AH26" s="56"/>
      <c r="AI26" s="56"/>
      <c r="AJ26" s="56"/>
      <c r="AK26" s="884"/>
      <c r="AL26" s="885"/>
      <c r="AM26" s="885"/>
      <c r="AN26" s="885"/>
      <c r="AO26" s="886"/>
      <c r="AP26" s="15"/>
      <c r="AQ26" s="57">
        <f t="shared" si="2"/>
        <v>1</v>
      </c>
    </row>
    <row r="27" spans="2:46" ht="12" customHeight="1" x14ac:dyDescent="0.15">
      <c r="B27" s="848"/>
      <c r="C27" s="853"/>
      <c r="D27" s="851"/>
      <c r="E27" s="851"/>
      <c r="F27" s="851"/>
      <c r="G27" s="851"/>
      <c r="H27" s="851"/>
      <c r="I27" s="851"/>
      <c r="J27" s="852"/>
      <c r="K27" s="53"/>
      <c r="L27" s="884"/>
      <c r="M27" s="886"/>
      <c r="N27" s="884"/>
      <c r="O27" s="886"/>
      <c r="P27" s="884"/>
      <c r="Q27" s="886"/>
      <c r="R27" s="338"/>
      <c r="S27" s="607"/>
      <c r="T27" s="339"/>
      <c r="U27" s="884"/>
      <c r="V27" s="886"/>
      <c r="W27" s="884"/>
      <c r="X27" s="886"/>
      <c r="Y27" s="54"/>
      <c r="Z27" s="55"/>
      <c r="AA27" s="55"/>
      <c r="AB27" s="55"/>
      <c r="AC27" s="56"/>
      <c r="AD27" s="56"/>
      <c r="AE27" s="56"/>
      <c r="AF27" s="56"/>
      <c r="AG27" s="56"/>
      <c r="AH27" s="56"/>
      <c r="AI27" s="56"/>
      <c r="AJ27" s="56"/>
      <c r="AK27" s="884"/>
      <c r="AL27" s="885"/>
      <c r="AM27" s="885"/>
      <c r="AN27" s="885"/>
      <c r="AO27" s="886"/>
      <c r="AP27" s="15"/>
      <c r="AQ27" s="57">
        <f t="shared" si="2"/>
        <v>1</v>
      </c>
    </row>
    <row r="28" spans="2:46" ht="12" customHeight="1" x14ac:dyDescent="0.15">
      <c r="B28" s="848"/>
      <c r="C28" s="853"/>
      <c r="D28" s="851"/>
      <c r="E28" s="851"/>
      <c r="F28" s="851"/>
      <c r="G28" s="851"/>
      <c r="H28" s="851"/>
      <c r="I28" s="851"/>
      <c r="J28" s="852"/>
      <c r="K28" s="53"/>
      <c r="L28" s="884"/>
      <c r="M28" s="886"/>
      <c r="N28" s="884"/>
      <c r="O28" s="886"/>
      <c r="P28" s="884"/>
      <c r="Q28" s="886"/>
      <c r="R28" s="338"/>
      <c r="S28" s="607"/>
      <c r="T28" s="339"/>
      <c r="U28" s="884"/>
      <c r="V28" s="886"/>
      <c r="W28" s="884"/>
      <c r="X28" s="886"/>
      <c r="Y28" s="54"/>
      <c r="Z28" s="55"/>
      <c r="AA28" s="55"/>
      <c r="AB28" s="55"/>
      <c r="AC28" s="56"/>
      <c r="AD28" s="56"/>
      <c r="AE28" s="56"/>
      <c r="AF28" s="56"/>
      <c r="AG28" s="56"/>
      <c r="AH28" s="56"/>
      <c r="AI28" s="56"/>
      <c r="AJ28" s="56"/>
      <c r="AK28" s="884"/>
      <c r="AL28" s="885"/>
      <c r="AM28" s="885"/>
      <c r="AN28" s="885"/>
      <c r="AO28" s="886"/>
      <c r="AP28" s="15"/>
      <c r="AQ28" s="57">
        <f t="shared" si="2"/>
        <v>1</v>
      </c>
    </row>
    <row r="29" spans="2:46" ht="12" customHeight="1" x14ac:dyDescent="0.15">
      <c r="B29" s="848"/>
      <c r="C29" s="853"/>
      <c r="D29" s="851"/>
      <c r="E29" s="851"/>
      <c r="F29" s="851"/>
      <c r="G29" s="851"/>
      <c r="H29" s="851"/>
      <c r="I29" s="851"/>
      <c r="J29" s="852"/>
      <c r="K29" s="53"/>
      <c r="L29" s="884"/>
      <c r="M29" s="886"/>
      <c r="N29" s="884"/>
      <c r="O29" s="886"/>
      <c r="P29" s="884"/>
      <c r="Q29" s="886"/>
      <c r="R29" s="338"/>
      <c r="S29" s="607"/>
      <c r="T29" s="339"/>
      <c r="U29" s="884"/>
      <c r="V29" s="886"/>
      <c r="W29" s="884"/>
      <c r="X29" s="886"/>
      <c r="Y29" s="54"/>
      <c r="Z29" s="55"/>
      <c r="AA29" s="55"/>
      <c r="AB29" s="55"/>
      <c r="AC29" s="56"/>
      <c r="AD29" s="56"/>
      <c r="AE29" s="56"/>
      <c r="AF29" s="56"/>
      <c r="AG29" s="56"/>
      <c r="AH29" s="56"/>
      <c r="AI29" s="56"/>
      <c r="AJ29" s="56"/>
      <c r="AK29" s="884"/>
      <c r="AL29" s="885"/>
      <c r="AM29" s="885"/>
      <c r="AN29" s="885"/>
      <c r="AO29" s="886"/>
      <c r="AP29" s="15"/>
      <c r="AQ29" s="57">
        <f t="shared" si="2"/>
        <v>1</v>
      </c>
    </row>
    <row r="30" spans="2:46" ht="12" customHeight="1" x14ac:dyDescent="0.15">
      <c r="B30" s="848"/>
      <c r="C30" s="853"/>
      <c r="D30" s="851"/>
      <c r="E30" s="851"/>
      <c r="F30" s="851"/>
      <c r="G30" s="851"/>
      <c r="H30" s="851"/>
      <c r="I30" s="851"/>
      <c r="J30" s="852"/>
      <c r="K30" s="53"/>
      <c r="L30" s="884"/>
      <c r="M30" s="886"/>
      <c r="N30" s="884"/>
      <c r="O30" s="886"/>
      <c r="P30" s="884"/>
      <c r="Q30" s="886"/>
      <c r="R30" s="338"/>
      <c r="S30" s="607"/>
      <c r="T30" s="339"/>
      <c r="U30" s="884"/>
      <c r="V30" s="886"/>
      <c r="W30" s="884"/>
      <c r="X30" s="886"/>
      <c r="Y30" s="54"/>
      <c r="Z30" s="55"/>
      <c r="AA30" s="55"/>
      <c r="AB30" s="55"/>
      <c r="AC30" s="56"/>
      <c r="AD30" s="56"/>
      <c r="AE30" s="56"/>
      <c r="AF30" s="56"/>
      <c r="AG30" s="56"/>
      <c r="AH30" s="56"/>
      <c r="AI30" s="56"/>
      <c r="AJ30" s="56"/>
      <c r="AK30" s="884"/>
      <c r="AL30" s="885"/>
      <c r="AM30" s="885"/>
      <c r="AN30" s="885"/>
      <c r="AO30" s="886"/>
      <c r="AP30" s="15"/>
      <c r="AQ30" s="57">
        <f t="shared" si="2"/>
        <v>1</v>
      </c>
    </row>
    <row r="31" spans="2:46" ht="12" customHeight="1" x14ac:dyDescent="0.15">
      <c r="B31" s="848"/>
      <c r="C31" s="853"/>
      <c r="D31" s="851"/>
      <c r="E31" s="851"/>
      <c r="F31" s="851"/>
      <c r="G31" s="851"/>
      <c r="H31" s="851"/>
      <c r="I31" s="851"/>
      <c r="J31" s="852"/>
      <c r="K31" s="53"/>
      <c r="L31" s="884"/>
      <c r="M31" s="886"/>
      <c r="N31" s="884"/>
      <c r="O31" s="886"/>
      <c r="P31" s="884"/>
      <c r="Q31" s="886"/>
      <c r="R31" s="338"/>
      <c r="S31" s="607"/>
      <c r="T31" s="339"/>
      <c r="U31" s="884"/>
      <c r="V31" s="886"/>
      <c r="W31" s="884"/>
      <c r="X31" s="886"/>
      <c r="Y31" s="54"/>
      <c r="Z31" s="55"/>
      <c r="AA31" s="55"/>
      <c r="AB31" s="55"/>
      <c r="AC31" s="56"/>
      <c r="AD31" s="56"/>
      <c r="AE31" s="56"/>
      <c r="AF31" s="56"/>
      <c r="AG31" s="56"/>
      <c r="AH31" s="56"/>
      <c r="AI31" s="56"/>
      <c r="AJ31" s="56"/>
      <c r="AK31" s="884"/>
      <c r="AL31" s="885"/>
      <c r="AM31" s="885"/>
      <c r="AN31" s="885"/>
      <c r="AO31" s="886"/>
      <c r="AP31" s="15"/>
      <c r="AQ31" s="57">
        <f t="shared" si="2"/>
        <v>1</v>
      </c>
    </row>
    <row r="32" spans="2:46" ht="12" customHeight="1" x14ac:dyDescent="0.15">
      <c r="B32" s="848"/>
      <c r="C32" s="853"/>
      <c r="D32" s="851"/>
      <c r="E32" s="851"/>
      <c r="F32" s="851"/>
      <c r="G32" s="851"/>
      <c r="H32" s="851"/>
      <c r="I32" s="851"/>
      <c r="J32" s="852"/>
      <c r="K32" s="53"/>
      <c r="L32" s="884"/>
      <c r="M32" s="886"/>
      <c r="N32" s="884"/>
      <c r="O32" s="886"/>
      <c r="P32" s="884"/>
      <c r="Q32" s="886"/>
      <c r="R32" s="338"/>
      <c r="S32" s="607"/>
      <c r="T32" s="339"/>
      <c r="U32" s="884"/>
      <c r="V32" s="886"/>
      <c r="W32" s="884"/>
      <c r="X32" s="886"/>
      <c r="Y32" s="54"/>
      <c r="Z32" s="55"/>
      <c r="AA32" s="55"/>
      <c r="AB32" s="55"/>
      <c r="AC32" s="56"/>
      <c r="AD32" s="56"/>
      <c r="AE32" s="56"/>
      <c r="AF32" s="56"/>
      <c r="AG32" s="56"/>
      <c r="AH32" s="56"/>
      <c r="AI32" s="56"/>
      <c r="AJ32" s="56"/>
      <c r="AK32" s="884"/>
      <c r="AL32" s="885"/>
      <c r="AM32" s="885"/>
      <c r="AN32" s="885"/>
      <c r="AO32" s="886"/>
      <c r="AP32" s="15"/>
      <c r="AQ32" s="57">
        <f t="shared" si="2"/>
        <v>1</v>
      </c>
      <c r="AS32" s="825"/>
      <c r="AT32" s="825"/>
    </row>
    <row r="33" spans="2:86" ht="12" customHeight="1" x14ac:dyDescent="0.15">
      <c r="B33" s="848"/>
      <c r="C33" s="853"/>
      <c r="D33" s="851"/>
      <c r="E33" s="851"/>
      <c r="F33" s="851"/>
      <c r="G33" s="851"/>
      <c r="H33" s="851"/>
      <c r="I33" s="851"/>
      <c r="J33" s="852"/>
      <c r="K33" s="53"/>
      <c r="L33" s="884"/>
      <c r="M33" s="886"/>
      <c r="N33" s="884"/>
      <c r="O33" s="886"/>
      <c r="P33" s="884"/>
      <c r="Q33" s="886"/>
      <c r="R33" s="338"/>
      <c r="S33" s="607"/>
      <c r="T33" s="339"/>
      <c r="U33" s="884"/>
      <c r="V33" s="886"/>
      <c r="W33" s="884"/>
      <c r="X33" s="886"/>
      <c r="Y33" s="54"/>
      <c r="Z33" s="55"/>
      <c r="AA33" s="55"/>
      <c r="AB33" s="55"/>
      <c r="AC33" s="56"/>
      <c r="AD33" s="56"/>
      <c r="AE33" s="56"/>
      <c r="AF33" s="56"/>
      <c r="AG33" s="56"/>
      <c r="AH33" s="56"/>
      <c r="AI33" s="56"/>
      <c r="AJ33" s="56"/>
      <c r="AK33" s="884"/>
      <c r="AL33" s="885"/>
      <c r="AM33" s="885"/>
      <c r="AN33" s="885"/>
      <c r="AO33" s="886"/>
      <c r="AP33" s="15"/>
      <c r="AQ33" s="57">
        <f t="shared" si="2"/>
        <v>1</v>
      </c>
      <c r="AS33" s="887"/>
      <c r="AT33" s="887"/>
    </row>
    <row r="34" spans="2:86" ht="12" customHeight="1" x14ac:dyDescent="0.15">
      <c r="B34" s="848"/>
      <c r="C34" s="853"/>
      <c r="D34" s="851"/>
      <c r="E34" s="851"/>
      <c r="F34" s="851"/>
      <c r="G34" s="851"/>
      <c r="H34" s="851"/>
      <c r="I34" s="851"/>
      <c r="J34" s="852"/>
      <c r="K34" s="53"/>
      <c r="L34" s="884"/>
      <c r="M34" s="886"/>
      <c r="N34" s="884"/>
      <c r="O34" s="886"/>
      <c r="P34" s="884"/>
      <c r="Q34" s="886"/>
      <c r="R34" s="338"/>
      <c r="S34" s="607"/>
      <c r="T34" s="339"/>
      <c r="U34" s="884"/>
      <c r="V34" s="886"/>
      <c r="W34" s="884"/>
      <c r="X34" s="886"/>
      <c r="Y34" s="54"/>
      <c r="Z34" s="55"/>
      <c r="AA34" s="55"/>
      <c r="AB34" s="55"/>
      <c r="AC34" s="56"/>
      <c r="AD34" s="56"/>
      <c r="AE34" s="56"/>
      <c r="AF34" s="56"/>
      <c r="AG34" s="56"/>
      <c r="AH34" s="56"/>
      <c r="AI34" s="56"/>
      <c r="AJ34" s="56"/>
      <c r="AK34" s="884"/>
      <c r="AL34" s="885"/>
      <c r="AM34" s="885"/>
      <c r="AN34" s="885"/>
      <c r="AO34" s="886"/>
      <c r="AP34" s="15"/>
      <c r="AQ34" s="57">
        <f t="shared" si="2"/>
        <v>1</v>
      </c>
      <c r="AS34" s="888"/>
      <c r="AT34" s="888"/>
    </row>
    <row r="35" spans="2:86" ht="12" customHeight="1" x14ac:dyDescent="0.15">
      <c r="B35" s="848"/>
      <c r="C35" s="853"/>
      <c r="D35" s="851"/>
      <c r="E35" s="851"/>
      <c r="F35" s="851"/>
      <c r="G35" s="851"/>
      <c r="H35" s="851"/>
      <c r="I35" s="851"/>
      <c r="J35" s="852"/>
      <c r="K35" s="889" t="s">
        <v>400</v>
      </c>
      <c r="L35" s="874" t="s">
        <v>401</v>
      </c>
      <c r="M35" s="874"/>
      <c r="N35" s="874"/>
      <c r="O35" s="874"/>
      <c r="P35" s="874"/>
      <c r="Q35" s="874"/>
      <c r="R35" s="874"/>
      <c r="S35" s="874"/>
      <c r="T35" s="874"/>
      <c r="U35" s="874"/>
      <c r="V35" s="874"/>
      <c r="W35" s="874"/>
      <c r="X35" s="874"/>
      <c r="Y35" s="860" t="s">
        <v>402</v>
      </c>
      <c r="Z35" s="861"/>
      <c r="AA35" s="861"/>
      <c r="AB35" s="862"/>
      <c r="AC35" s="58">
        <f t="shared" ref="AC35:AJ35" si="3">SUM(AC11:AC34)</f>
        <v>0</v>
      </c>
      <c r="AD35" s="58">
        <f t="shared" si="3"/>
        <v>0</v>
      </c>
      <c r="AE35" s="58">
        <f>SUM(AE11:AE34)</f>
        <v>0</v>
      </c>
      <c r="AF35" s="58">
        <f t="shared" si="3"/>
        <v>0.01</v>
      </c>
      <c r="AG35" s="58">
        <f t="shared" si="3"/>
        <v>0</v>
      </c>
      <c r="AH35" s="58">
        <f t="shared" si="3"/>
        <v>0</v>
      </c>
      <c r="AI35" s="58">
        <f t="shared" si="3"/>
        <v>5.51</v>
      </c>
      <c r="AJ35" s="59">
        <f t="shared" si="3"/>
        <v>27.61</v>
      </c>
      <c r="AK35" s="874" t="s">
        <v>403</v>
      </c>
      <c r="AL35" s="874"/>
      <c r="AM35" s="891" t="s">
        <v>418</v>
      </c>
      <c r="AN35" s="891"/>
      <c r="AO35" s="891"/>
      <c r="AP35" s="15"/>
    </row>
    <row r="36" spans="2:86" ht="12" customHeight="1" x14ac:dyDescent="0.15">
      <c r="B36" s="848"/>
      <c r="C36" s="853"/>
      <c r="D36" s="851"/>
      <c r="E36" s="851"/>
      <c r="F36" s="851"/>
      <c r="G36" s="851"/>
      <c r="H36" s="851"/>
      <c r="I36" s="851"/>
      <c r="J36" s="852"/>
      <c r="K36" s="890"/>
      <c r="L36" s="868" t="s">
        <v>404</v>
      </c>
      <c r="M36" s="875"/>
      <c r="N36" s="869"/>
      <c r="O36" s="868" t="s">
        <v>405</v>
      </c>
      <c r="P36" s="875"/>
      <c r="Q36" s="875"/>
      <c r="R36" s="875"/>
      <c r="S36" s="875"/>
      <c r="T36" s="875"/>
      <c r="U36" s="875"/>
      <c r="V36" s="875"/>
      <c r="W36" s="875"/>
      <c r="X36" s="869"/>
      <c r="Y36" s="51" t="s">
        <v>396</v>
      </c>
      <c r="Z36" s="52" t="s">
        <v>397</v>
      </c>
      <c r="AA36" s="52" t="s">
        <v>398</v>
      </c>
      <c r="AB36" s="52" t="s">
        <v>399</v>
      </c>
      <c r="AC36" s="52" t="s">
        <v>396</v>
      </c>
      <c r="AD36" s="52" t="s">
        <v>397</v>
      </c>
      <c r="AE36" s="52" t="s">
        <v>398</v>
      </c>
      <c r="AF36" s="52" t="s">
        <v>399</v>
      </c>
      <c r="AG36" s="52" t="s">
        <v>396</v>
      </c>
      <c r="AH36" s="52" t="s">
        <v>397</v>
      </c>
      <c r="AI36" s="52" t="s">
        <v>398</v>
      </c>
      <c r="AJ36" s="60" t="s">
        <v>399</v>
      </c>
      <c r="AK36" s="874"/>
      <c r="AL36" s="874"/>
      <c r="AM36" s="891"/>
      <c r="AN36" s="891"/>
      <c r="AO36" s="891"/>
      <c r="AP36" s="15"/>
    </row>
    <row r="37" spans="2:86" ht="14.25" customHeight="1" x14ac:dyDescent="0.15">
      <c r="B37" s="848"/>
      <c r="C37" s="853"/>
      <c r="D37" s="851"/>
      <c r="E37" s="851"/>
      <c r="F37" s="851"/>
      <c r="G37" s="851"/>
      <c r="H37" s="851"/>
      <c r="I37" s="851"/>
      <c r="J37" s="852"/>
      <c r="K37" s="890"/>
      <c r="L37" s="870"/>
      <c r="M37" s="879"/>
      <c r="N37" s="871"/>
      <c r="O37" s="870"/>
      <c r="P37" s="879"/>
      <c r="Q37" s="879"/>
      <c r="R37" s="879"/>
      <c r="S37" s="879"/>
      <c r="T37" s="879"/>
      <c r="U37" s="879"/>
      <c r="V37" s="879"/>
      <c r="W37" s="879"/>
      <c r="X37" s="871"/>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1</v>
      </c>
      <c r="AG37" s="892">
        <f t="shared" si="4"/>
        <v>0</v>
      </c>
      <c r="AH37" s="892">
        <f t="shared" si="4"/>
        <v>0</v>
      </c>
      <c r="AI37" s="892">
        <f t="shared" si="4"/>
        <v>2</v>
      </c>
      <c r="AJ37" s="892">
        <f>COUNTA(AJ11:AJ34)</f>
        <v>4</v>
      </c>
      <c r="AK37" s="874"/>
      <c r="AL37" s="874"/>
      <c r="AM37" s="891"/>
      <c r="AN37" s="891"/>
      <c r="AO37" s="891"/>
      <c r="AP37" s="15"/>
    </row>
    <row r="38" spans="2:86" ht="14.25" customHeight="1" x14ac:dyDescent="0.15">
      <c r="B38" s="848"/>
      <c r="C38" s="853"/>
      <c r="D38" s="851"/>
      <c r="E38" s="851"/>
      <c r="F38" s="851"/>
      <c r="G38" s="851"/>
      <c r="H38" s="851"/>
      <c r="I38" s="851"/>
      <c r="J38" s="852"/>
      <c r="K38" s="890"/>
      <c r="L38" s="872"/>
      <c r="M38" s="876"/>
      <c r="N38" s="873"/>
      <c r="O38" s="872"/>
      <c r="P38" s="876"/>
      <c r="Q38" s="876"/>
      <c r="R38" s="876"/>
      <c r="S38" s="876"/>
      <c r="T38" s="876"/>
      <c r="U38" s="876"/>
      <c r="V38" s="876"/>
      <c r="W38" s="876"/>
      <c r="X38" s="873"/>
      <c r="Y38" s="892"/>
      <c r="Z38" s="892"/>
      <c r="AA38" s="892"/>
      <c r="AB38" s="892"/>
      <c r="AC38" s="892"/>
      <c r="AD38" s="892"/>
      <c r="AE38" s="892"/>
      <c r="AF38" s="892"/>
      <c r="AG38" s="892"/>
      <c r="AH38" s="892"/>
      <c r="AI38" s="892"/>
      <c r="AJ38" s="892"/>
      <c r="AK38" s="874"/>
      <c r="AL38" s="874"/>
      <c r="AM38" s="891"/>
      <c r="AN38" s="891"/>
      <c r="AO38" s="891"/>
      <c r="AP38" s="15"/>
    </row>
    <row r="39" spans="2:86" ht="12" customHeight="1" x14ac:dyDescent="0.15">
      <c r="B39" s="848"/>
      <c r="C39" s="853"/>
      <c r="D39" s="851"/>
      <c r="E39" s="851"/>
      <c r="F39" s="851"/>
      <c r="G39" s="851"/>
      <c r="H39" s="851"/>
      <c r="I39" s="851"/>
      <c r="J39" s="851"/>
      <c r="K39" s="900" t="s">
        <v>406</v>
      </c>
      <c r="L39" s="902"/>
      <c r="M39" s="902"/>
      <c r="N39" s="902"/>
      <c r="O39" s="902"/>
      <c r="P39" s="902"/>
      <c r="Q39" s="902"/>
      <c r="R39" s="902"/>
      <c r="S39" s="902"/>
      <c r="T39" s="902"/>
      <c r="U39" s="902"/>
      <c r="V39" s="902"/>
      <c r="W39" s="902"/>
      <c r="X39" s="902"/>
      <c r="Y39" s="902"/>
      <c r="Z39" s="902"/>
      <c r="AA39" s="902"/>
      <c r="AB39" s="902"/>
      <c r="AC39" s="902"/>
      <c r="AD39" s="902"/>
      <c r="AE39" s="902"/>
      <c r="AF39" s="902"/>
      <c r="AG39" s="902"/>
      <c r="AH39" s="902"/>
      <c r="AI39" s="902"/>
      <c r="AJ39" s="902"/>
      <c r="AK39" s="903"/>
      <c r="AL39" s="903"/>
      <c r="AM39" s="903"/>
      <c r="AN39" s="903"/>
      <c r="AO39" s="904"/>
      <c r="AP39" s="15"/>
    </row>
    <row r="40" spans="2:86" ht="12" customHeight="1" x14ac:dyDescent="0.15">
      <c r="B40" s="848"/>
      <c r="C40" s="853"/>
      <c r="D40" s="851"/>
      <c r="E40" s="851"/>
      <c r="F40" s="851"/>
      <c r="G40" s="851"/>
      <c r="H40" s="851"/>
      <c r="I40" s="851"/>
      <c r="J40" s="851"/>
      <c r="K40" s="901"/>
      <c r="L40" s="903"/>
      <c r="M40" s="903"/>
      <c r="N40" s="903"/>
      <c r="O40" s="903"/>
      <c r="P40" s="903"/>
      <c r="Q40" s="903"/>
      <c r="R40" s="903"/>
      <c r="S40" s="903"/>
      <c r="T40" s="903"/>
      <c r="U40" s="903"/>
      <c r="V40" s="903"/>
      <c r="W40" s="903"/>
      <c r="X40" s="903"/>
      <c r="Y40" s="903"/>
      <c r="Z40" s="903"/>
      <c r="AA40" s="903"/>
      <c r="AB40" s="903"/>
      <c r="AC40" s="903"/>
      <c r="AD40" s="903"/>
      <c r="AE40" s="903"/>
      <c r="AF40" s="903"/>
      <c r="AG40" s="903"/>
      <c r="AH40" s="903"/>
      <c r="AI40" s="903"/>
      <c r="AJ40" s="903"/>
      <c r="AK40" s="903"/>
      <c r="AL40" s="903"/>
      <c r="AM40" s="903"/>
      <c r="AN40" s="903"/>
      <c r="AO40" s="904"/>
      <c r="AP40" s="15"/>
    </row>
    <row r="41" spans="2:86" ht="12" customHeight="1" x14ac:dyDescent="0.15">
      <c r="B41" s="848"/>
      <c r="C41" s="853"/>
      <c r="D41" s="851"/>
      <c r="E41" s="851"/>
      <c r="F41" s="851"/>
      <c r="G41" s="851"/>
      <c r="H41" s="851"/>
      <c r="I41" s="851"/>
      <c r="J41" s="851"/>
      <c r="K41" s="901"/>
      <c r="L41" s="903"/>
      <c r="M41" s="903"/>
      <c r="N41" s="903"/>
      <c r="O41" s="903"/>
      <c r="P41" s="903"/>
      <c r="Q41" s="903"/>
      <c r="R41" s="903"/>
      <c r="S41" s="903"/>
      <c r="T41" s="903"/>
      <c r="U41" s="903"/>
      <c r="V41" s="903"/>
      <c r="W41" s="903"/>
      <c r="X41" s="903"/>
      <c r="Y41" s="903"/>
      <c r="Z41" s="903"/>
      <c r="AA41" s="903"/>
      <c r="AB41" s="903"/>
      <c r="AC41" s="903"/>
      <c r="AD41" s="903"/>
      <c r="AE41" s="903"/>
      <c r="AF41" s="903"/>
      <c r="AG41" s="903"/>
      <c r="AH41" s="903"/>
      <c r="AI41" s="903"/>
      <c r="AJ41" s="903"/>
      <c r="AK41" s="903"/>
      <c r="AL41" s="903"/>
      <c r="AM41" s="903"/>
      <c r="AN41" s="903"/>
      <c r="AO41" s="904"/>
      <c r="AP41" s="15"/>
    </row>
    <row r="42" spans="2:86" ht="12" customHeight="1" x14ac:dyDescent="0.15">
      <c r="B42" s="848"/>
      <c r="C42" s="853"/>
      <c r="D42" s="851"/>
      <c r="E42" s="851"/>
      <c r="F42" s="851"/>
      <c r="G42" s="851"/>
      <c r="H42" s="851"/>
      <c r="I42" s="851"/>
      <c r="J42" s="851"/>
      <c r="K42" s="901"/>
      <c r="L42" s="905"/>
      <c r="M42" s="905"/>
      <c r="N42" s="905"/>
      <c r="O42" s="905"/>
      <c r="P42" s="905"/>
      <c r="Q42" s="905"/>
      <c r="R42" s="905"/>
      <c r="S42" s="905"/>
      <c r="T42" s="905"/>
      <c r="U42" s="905"/>
      <c r="V42" s="905"/>
      <c r="W42" s="905"/>
      <c r="X42" s="905"/>
      <c r="Y42" s="905"/>
      <c r="Z42" s="905"/>
      <c r="AA42" s="905"/>
      <c r="AB42" s="905"/>
      <c r="AC42" s="905"/>
      <c r="AD42" s="905"/>
      <c r="AE42" s="905"/>
      <c r="AF42" s="905"/>
      <c r="AG42" s="905"/>
      <c r="AH42" s="905"/>
      <c r="AI42" s="905"/>
      <c r="AJ42" s="905"/>
      <c r="AK42" s="905"/>
      <c r="AL42" s="905"/>
      <c r="AM42" s="905"/>
      <c r="AN42" s="905"/>
      <c r="AO42" s="906"/>
      <c r="AP42" s="37"/>
      <c r="CD42" s="15"/>
      <c r="CE42" s="15"/>
      <c r="CF42" s="15"/>
      <c r="CG42" s="15"/>
      <c r="CH42" s="15"/>
    </row>
    <row r="43" spans="2:86" ht="12" customHeight="1" x14ac:dyDescent="0.15">
      <c r="B43" s="848"/>
      <c r="C43" s="853"/>
      <c r="D43" s="851"/>
      <c r="E43" s="851"/>
      <c r="F43" s="851"/>
      <c r="G43" s="851"/>
      <c r="H43" s="851"/>
      <c r="I43" s="851"/>
      <c r="J43" s="852"/>
      <c r="K43" s="893" t="s">
        <v>407</v>
      </c>
      <c r="L43" s="893"/>
      <c r="M43" s="893"/>
      <c r="N43" s="893"/>
      <c r="O43" s="893"/>
      <c r="P43" s="893"/>
      <c r="Q43" s="893"/>
      <c r="R43" s="893"/>
      <c r="S43" s="893"/>
      <c r="T43" s="893"/>
      <c r="U43" s="893"/>
      <c r="V43" s="893"/>
      <c r="W43" s="893"/>
      <c r="X43" s="893"/>
      <c r="Y43" s="893"/>
      <c r="Z43" s="893"/>
      <c r="AA43" s="893"/>
      <c r="AB43" s="893"/>
      <c r="AC43" s="893"/>
      <c r="AD43" s="893"/>
      <c r="AE43" s="893"/>
      <c r="AF43" s="893"/>
      <c r="AG43" s="893"/>
      <c r="AH43" s="893"/>
      <c r="AI43" s="893"/>
      <c r="AJ43" s="893"/>
      <c r="AK43" s="893"/>
      <c r="AL43" s="893"/>
      <c r="AM43" s="893"/>
      <c r="AN43" s="893"/>
      <c r="AO43" s="893"/>
      <c r="AP43" s="37"/>
      <c r="CD43" s="15"/>
      <c r="CE43" s="15"/>
      <c r="CF43" s="15"/>
      <c r="CG43" s="15"/>
      <c r="CH43" s="15"/>
    </row>
    <row r="44" spans="2:86" ht="12" customHeight="1" x14ac:dyDescent="0.15">
      <c r="B44" s="848"/>
      <c r="C44" s="853"/>
      <c r="D44" s="851"/>
      <c r="E44" s="851"/>
      <c r="F44" s="851"/>
      <c r="G44" s="851"/>
      <c r="H44" s="851"/>
      <c r="I44" s="851"/>
      <c r="J44" s="852"/>
      <c r="K44" s="894" t="s">
        <v>408</v>
      </c>
      <c r="L44" s="895"/>
      <c r="M44" s="895"/>
      <c r="N44" s="895"/>
      <c r="O44" s="895"/>
      <c r="P44" s="895"/>
      <c r="Q44" s="895"/>
      <c r="R44" s="895"/>
      <c r="S44" s="895"/>
      <c r="T44" s="895"/>
      <c r="U44" s="895"/>
      <c r="V44" s="895"/>
      <c r="W44" s="895"/>
      <c r="X44" s="895"/>
      <c r="Y44" s="895"/>
      <c r="Z44" s="895"/>
      <c r="AA44" s="895"/>
      <c r="AB44" s="895"/>
      <c r="AC44" s="895"/>
      <c r="AD44" s="895"/>
      <c r="AE44" s="895"/>
      <c r="AF44" s="895"/>
      <c r="AG44" s="895"/>
      <c r="AH44" s="895"/>
      <c r="AI44" s="895"/>
      <c r="AJ44" s="895"/>
      <c r="AK44" s="895"/>
      <c r="AL44" s="895"/>
      <c r="AM44" s="895"/>
      <c r="AN44" s="895"/>
      <c r="AO44" s="896"/>
      <c r="AP44" s="37"/>
      <c r="CD44" s="15"/>
      <c r="CE44" s="15"/>
      <c r="CF44" s="15"/>
      <c r="CG44" s="15"/>
      <c r="CH44" s="15"/>
    </row>
    <row r="45" spans="2:86" ht="12" customHeight="1" x14ac:dyDescent="0.15">
      <c r="B45" s="464"/>
      <c r="C45" s="854"/>
      <c r="D45" s="855"/>
      <c r="E45" s="855"/>
      <c r="F45" s="855"/>
      <c r="G45" s="855"/>
      <c r="H45" s="855"/>
      <c r="I45" s="855"/>
      <c r="J45" s="856"/>
      <c r="K45" s="897" t="s">
        <v>409</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7"/>
      <c r="CD45" s="15"/>
      <c r="CE45" s="15"/>
      <c r="CF45" s="15"/>
      <c r="CG45" s="15"/>
      <c r="CH45" s="15"/>
    </row>
    <row r="46" spans="2:86" ht="12" customHeight="1" x14ac:dyDescent="0.2">
      <c r="B46" s="62" t="s">
        <v>410</v>
      </c>
      <c r="C46" s="49"/>
      <c r="D46" s="49"/>
      <c r="E46" s="49"/>
      <c r="F46" s="49"/>
      <c r="G46" s="49"/>
      <c r="H46" s="49"/>
      <c r="I46" s="49"/>
      <c r="J46" s="49"/>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37"/>
      <c r="CD46" s="15"/>
      <c r="CE46" s="15"/>
      <c r="CF46" s="15"/>
      <c r="CG46" s="15"/>
      <c r="CH46" s="15"/>
    </row>
    <row r="47" spans="2:86" s="62" customFormat="1" ht="12" customHeight="1" x14ac:dyDescent="0.15">
      <c r="B47" s="15" t="s">
        <v>411</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412</v>
      </c>
      <c r="AP48" s="37"/>
      <c r="CD48" s="15"/>
      <c r="CE48" s="15"/>
      <c r="CF48" s="15"/>
      <c r="CG48" s="15"/>
      <c r="CH48" s="15"/>
    </row>
    <row r="49" spans="2:86" ht="12" customHeight="1" x14ac:dyDescent="0.15">
      <c r="B49" s="15" t="s">
        <v>413</v>
      </c>
      <c r="AP49" s="37"/>
      <c r="CD49" s="15"/>
      <c r="CE49" s="15"/>
      <c r="CF49" s="15"/>
      <c r="CG49" s="15"/>
      <c r="CH49" s="15"/>
    </row>
    <row r="50" spans="2:86" ht="12" customHeight="1" x14ac:dyDescent="0.15">
      <c r="B50" s="15" t="s">
        <v>414</v>
      </c>
    </row>
    <row r="51" spans="2:86" ht="12" customHeight="1" x14ac:dyDescent="0.15">
      <c r="B51" s="15" t="s">
        <v>415</v>
      </c>
    </row>
    <row r="52" spans="2:86" ht="12" customHeight="1" x14ac:dyDescent="0.15">
      <c r="B52" s="15" t="s">
        <v>416</v>
      </c>
    </row>
    <row r="53" spans="2:86" x14ac:dyDescent="0.15">
      <c r="B53" s="15" t="s">
        <v>417</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34 AG11:AJ34">
    <cfRule type="expression" dxfId="29" priority="3">
      <formula>$AQ11=2</formula>
    </cfRule>
  </conditionalFormatting>
  <conditionalFormatting sqref="Y11:AF34">
    <cfRule type="expression" dxfId="28" priority="2">
      <formula>$AQ11=3</formula>
    </cfRule>
  </conditionalFormatting>
  <conditionalFormatting sqref="AC11:AJ34">
    <cfRule type="expression" dxfId="27" priority="1">
      <formula>$AQ11=1</formula>
    </cfRule>
  </conditionalFormatting>
  <dataValidations count="2">
    <dataValidation type="list" allowBlank="1" showInputMessage="1" showErrorMessage="1" sqref="N11:O34" xr:uid="{BE5876A3-7FFB-424A-97E7-F5E9BBEB1026}">
      <formula1>INDIRECT(L11)</formula1>
    </dataValidation>
    <dataValidation type="list" allowBlank="1" showInputMessage="1" showErrorMessage="1" sqref="Y11:AB34" xr:uid="{839DF6B1-0AE3-4718-9962-8F73AB619E5F}">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A6569-088E-4E9B-B0DA-E550A20DAD25}">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29" t="s">
        <v>362</v>
      </c>
      <c r="AV1" s="830" t="s">
        <v>363</v>
      </c>
      <c r="AW1" s="830"/>
      <c r="AX1" s="830"/>
      <c r="AY1" s="824" t="s">
        <v>364</v>
      </c>
      <c r="AZ1" s="824"/>
      <c r="BA1" s="824"/>
      <c r="BB1" s="824"/>
      <c r="BC1" s="824"/>
      <c r="BD1" s="824"/>
      <c r="BE1" s="824"/>
      <c r="BF1" s="824"/>
      <c r="BG1" s="824"/>
      <c r="BH1" s="824"/>
      <c r="BI1" s="824"/>
      <c r="BJ1" s="824"/>
      <c r="BK1" s="824" t="s">
        <v>365</v>
      </c>
      <c r="BL1" s="824"/>
      <c r="BM1" s="824"/>
      <c r="BN1" s="824"/>
      <c r="BO1" s="824"/>
      <c r="BP1" s="824"/>
      <c r="BQ1" s="824"/>
      <c r="BR1" s="824"/>
      <c r="BS1" s="824"/>
      <c r="BT1" s="824"/>
      <c r="BU1" s="824"/>
      <c r="BV1" s="824"/>
      <c r="BW1" s="826"/>
      <c r="BX1" s="826"/>
      <c r="BY1" s="826"/>
      <c r="BZ1" s="826"/>
      <c r="CA1" s="826"/>
      <c r="CB1" s="826"/>
      <c r="CC1" s="826"/>
      <c r="CD1" s="826"/>
      <c r="CE1" s="826"/>
      <c r="CF1" s="826"/>
      <c r="CG1" s="826"/>
      <c r="CH1" s="826"/>
    </row>
    <row r="2" spans="2:86" ht="8.25" customHeight="1" x14ac:dyDescent="0.15">
      <c r="AU2" s="829"/>
      <c r="AV2" s="830" t="s">
        <v>366</v>
      </c>
      <c r="AW2" s="831" t="s">
        <v>367</v>
      </c>
      <c r="AX2" s="831" t="s">
        <v>368</v>
      </c>
      <c r="AY2" s="824" t="s">
        <v>369</v>
      </c>
      <c r="AZ2" s="824"/>
      <c r="BA2" s="824"/>
      <c r="BB2" s="824"/>
      <c r="BC2" s="824"/>
      <c r="BD2" s="824"/>
      <c r="BE2" s="824"/>
      <c r="BF2" s="824"/>
      <c r="BG2" s="824"/>
      <c r="BH2" s="824"/>
      <c r="BI2" s="824"/>
      <c r="BJ2" s="824"/>
      <c r="BK2" s="824" t="s">
        <v>370</v>
      </c>
      <c r="BL2" s="824"/>
      <c r="BM2" s="824"/>
      <c r="BN2" s="824"/>
      <c r="BO2" s="824" t="s">
        <v>371</v>
      </c>
      <c r="BP2" s="824"/>
      <c r="BQ2" s="824"/>
      <c r="BR2" s="824"/>
      <c r="BS2" s="824"/>
      <c r="BT2" s="824"/>
      <c r="BU2" s="824"/>
      <c r="BV2" s="824"/>
      <c r="BW2" s="825"/>
      <c r="BX2" s="825"/>
      <c r="BY2" s="825"/>
      <c r="BZ2" s="825"/>
      <c r="CA2" s="826"/>
      <c r="CB2" s="826"/>
      <c r="CC2" s="826"/>
      <c r="CD2" s="826"/>
      <c r="CE2" s="826"/>
      <c r="CF2" s="826"/>
      <c r="CG2" s="826"/>
      <c r="CH2" s="826"/>
    </row>
    <row r="3" spans="2:86" ht="24.95" customHeight="1" x14ac:dyDescent="0.15">
      <c r="B3" s="560" t="s">
        <v>372</v>
      </c>
      <c r="C3" s="827"/>
      <c r="D3" s="827"/>
      <c r="E3" s="828"/>
      <c r="F3" s="828"/>
      <c r="G3" s="828"/>
      <c r="H3" s="828"/>
      <c r="I3" s="828"/>
      <c r="J3" s="828"/>
      <c r="K3" s="827"/>
      <c r="L3" s="827"/>
      <c r="M3" s="827"/>
      <c r="N3" s="827"/>
      <c r="O3" s="827"/>
      <c r="P3" s="827"/>
      <c r="Q3" s="827"/>
      <c r="R3" s="827"/>
      <c r="S3" s="827"/>
      <c r="T3" s="827"/>
      <c r="U3" s="827"/>
      <c r="V3" s="827"/>
      <c r="W3" s="827"/>
      <c r="X3" s="827"/>
      <c r="Y3" s="827"/>
      <c r="Z3" s="827"/>
      <c r="AA3" s="827"/>
      <c r="AB3" s="827"/>
      <c r="AC3" s="827"/>
      <c r="AD3" s="827"/>
      <c r="AE3" s="827"/>
      <c r="AF3" s="827"/>
      <c r="AG3" s="827"/>
      <c r="AH3" s="827"/>
      <c r="AI3" s="827"/>
      <c r="AJ3" s="827"/>
      <c r="AK3" s="827"/>
      <c r="AL3" s="827"/>
      <c r="AM3" s="827"/>
      <c r="AN3" s="827"/>
      <c r="AO3" s="827"/>
      <c r="AU3" s="829"/>
      <c r="AV3" s="830"/>
      <c r="AW3" s="831"/>
      <c r="AX3" s="831"/>
      <c r="AY3" s="824" t="s">
        <v>373</v>
      </c>
      <c r="AZ3" s="824"/>
      <c r="BA3" s="824"/>
      <c r="BB3" s="824"/>
      <c r="BC3" s="824" t="s">
        <v>374</v>
      </c>
      <c r="BD3" s="824"/>
      <c r="BE3" s="824"/>
      <c r="BF3" s="824"/>
      <c r="BG3" s="824" t="s">
        <v>375</v>
      </c>
      <c r="BH3" s="824"/>
      <c r="BI3" s="824"/>
      <c r="BJ3" s="824"/>
      <c r="BK3" s="824" t="s">
        <v>376</v>
      </c>
      <c r="BL3" s="824"/>
      <c r="BM3" s="824"/>
      <c r="BN3" s="824"/>
      <c r="BO3" s="824" t="s">
        <v>374</v>
      </c>
      <c r="BP3" s="824"/>
      <c r="BQ3" s="824"/>
      <c r="BR3" s="824"/>
      <c r="BS3" s="824" t="s">
        <v>375</v>
      </c>
      <c r="BT3" s="824"/>
      <c r="BU3" s="824"/>
      <c r="BV3" s="824"/>
      <c r="BW3" s="826"/>
      <c r="BX3" s="826"/>
      <c r="BY3" s="826"/>
      <c r="BZ3" s="826"/>
      <c r="CA3" s="826"/>
      <c r="CB3" s="826"/>
      <c r="CC3" s="826"/>
      <c r="CD3" s="826"/>
      <c r="CE3" s="826"/>
      <c r="CF3" s="826"/>
      <c r="CG3" s="826"/>
      <c r="CH3" s="826"/>
    </row>
    <row r="4" spans="2:86" ht="18" customHeight="1" x14ac:dyDescent="0.15">
      <c r="B4" s="373" t="s">
        <v>345</v>
      </c>
      <c r="C4" s="373"/>
      <c r="D4" s="373"/>
      <c r="E4" s="843" t="s">
        <v>106</v>
      </c>
      <c r="F4" s="844"/>
      <c r="G4" s="844"/>
      <c r="H4" s="844"/>
      <c r="I4" s="844"/>
      <c r="J4" s="845"/>
      <c r="K4" s="477" t="s">
        <v>346</v>
      </c>
      <c r="L4" s="477"/>
      <c r="M4" s="477"/>
      <c r="N4" s="841" t="s">
        <v>108</v>
      </c>
      <c r="O4" s="841"/>
      <c r="P4" s="841"/>
      <c r="Q4" s="841"/>
      <c r="R4" s="841"/>
      <c r="S4" s="841"/>
      <c r="T4" s="479" t="s">
        <v>377</v>
      </c>
      <c r="U4" s="480"/>
      <c r="V4" s="480"/>
      <c r="W4" s="480"/>
      <c r="X4" s="481"/>
      <c r="Y4" s="846" t="s">
        <v>74</v>
      </c>
      <c r="Z4" s="846"/>
      <c r="AA4" s="846"/>
      <c r="AB4" s="846"/>
      <c r="AC4" s="846"/>
      <c r="AD4" s="846"/>
      <c r="AE4" s="846"/>
      <c r="AF4" s="846"/>
      <c r="AG4" s="479" t="s">
        <v>10</v>
      </c>
      <c r="AH4" s="480"/>
      <c r="AI4" s="480"/>
      <c r="AJ4" s="481"/>
      <c r="AK4" s="832">
        <v>45638</v>
      </c>
      <c r="AL4" s="833"/>
      <c r="AM4" s="833"/>
      <c r="AN4" s="833"/>
      <c r="AO4" s="834"/>
      <c r="AU4" s="829"/>
      <c r="AV4" s="830"/>
      <c r="AW4" s="831"/>
      <c r="AX4" s="831"/>
      <c r="AY4" s="38" t="s">
        <v>378</v>
      </c>
      <c r="AZ4" s="38" t="s">
        <v>379</v>
      </c>
      <c r="BA4" s="38" t="s">
        <v>380</v>
      </c>
      <c r="BB4" s="38" t="s">
        <v>381</v>
      </c>
      <c r="BC4" s="38" t="s">
        <v>378</v>
      </c>
      <c r="BD4" s="38" t="s">
        <v>379</v>
      </c>
      <c r="BE4" s="38" t="s">
        <v>380</v>
      </c>
      <c r="BF4" s="38" t="s">
        <v>381</v>
      </c>
      <c r="BG4" s="38" t="s">
        <v>378</v>
      </c>
      <c r="BH4" s="38" t="s">
        <v>379</v>
      </c>
      <c r="BI4" s="38" t="s">
        <v>380</v>
      </c>
      <c r="BJ4" s="38" t="s">
        <v>381</v>
      </c>
      <c r="BK4" s="38" t="s">
        <v>378</v>
      </c>
      <c r="BL4" s="38" t="s">
        <v>379</v>
      </c>
      <c r="BM4" s="38" t="s">
        <v>380</v>
      </c>
      <c r="BN4" s="38" t="s">
        <v>381</v>
      </c>
      <c r="BO4" s="38" t="s">
        <v>378</v>
      </c>
      <c r="BP4" s="38" t="s">
        <v>379</v>
      </c>
      <c r="BQ4" s="38" t="s">
        <v>380</v>
      </c>
      <c r="BR4" s="38" t="s">
        <v>381</v>
      </c>
      <c r="BS4" s="38" t="s">
        <v>378</v>
      </c>
      <c r="BT4" s="38" t="s">
        <v>379</v>
      </c>
      <c r="BU4" s="38" t="s">
        <v>380</v>
      </c>
      <c r="BV4" s="38" t="s">
        <v>381</v>
      </c>
      <c r="BW4" s="39"/>
      <c r="BX4" s="39"/>
      <c r="BY4" s="39"/>
      <c r="BZ4" s="39"/>
      <c r="CA4" s="39"/>
      <c r="CB4" s="39"/>
      <c r="CC4" s="39"/>
      <c r="CD4" s="39"/>
      <c r="CE4" s="39"/>
      <c r="CF4" s="39"/>
      <c r="CG4" s="39"/>
      <c r="CH4" s="39"/>
    </row>
    <row r="5" spans="2:86" ht="18" customHeight="1" x14ac:dyDescent="0.15">
      <c r="B5" s="390" t="s">
        <v>348</v>
      </c>
      <c r="C5" s="390"/>
      <c r="D5" s="390"/>
      <c r="E5" s="838" t="s">
        <v>107</v>
      </c>
      <c r="F5" s="839"/>
      <c r="G5" s="839"/>
      <c r="H5" s="839"/>
      <c r="I5" s="839"/>
      <c r="J5" s="840"/>
      <c r="K5" s="509" t="s">
        <v>349</v>
      </c>
      <c r="L5" s="509"/>
      <c r="M5" s="509"/>
      <c r="N5" s="841" t="s">
        <v>109</v>
      </c>
      <c r="O5" s="841"/>
      <c r="P5" s="841"/>
      <c r="Q5" s="841"/>
      <c r="R5" s="841"/>
      <c r="S5" s="841"/>
      <c r="T5" s="482"/>
      <c r="U5" s="483"/>
      <c r="V5" s="483"/>
      <c r="W5" s="483"/>
      <c r="X5" s="484"/>
      <c r="Y5" s="842" t="s">
        <v>75</v>
      </c>
      <c r="Z5" s="842"/>
      <c r="AA5" s="842"/>
      <c r="AB5" s="842"/>
      <c r="AC5" s="842"/>
      <c r="AD5" s="842"/>
      <c r="AE5" s="842"/>
      <c r="AF5" s="842"/>
      <c r="AG5" s="612"/>
      <c r="AH5" s="623"/>
      <c r="AI5" s="623"/>
      <c r="AJ5" s="613"/>
      <c r="AK5" s="835"/>
      <c r="AL5" s="836"/>
      <c r="AM5" s="836"/>
      <c r="AN5" s="836"/>
      <c r="AO5" s="837"/>
      <c r="AU5" s="829"/>
      <c r="AV5" s="42" t="str">
        <f>N7</f>
        <v>S013</v>
      </c>
      <c r="AW5" s="43">
        <f>R7</f>
        <v>4.3</v>
      </c>
      <c r="AX5" s="44" t="str">
        <f>AM35</f>
        <v>Ⅱ</v>
      </c>
      <c r="AY5" s="44">
        <f>Y37</f>
        <v>0</v>
      </c>
      <c r="AZ5" s="44">
        <f t="shared" ref="AZ5:BJ5" si="0">Z37</f>
        <v>0</v>
      </c>
      <c r="BA5" s="44">
        <f t="shared" si="0"/>
        <v>0</v>
      </c>
      <c r="BB5" s="44">
        <f>AB37</f>
        <v>0</v>
      </c>
      <c r="BC5" s="44">
        <f t="shared" si="0"/>
        <v>0</v>
      </c>
      <c r="BD5" s="44">
        <f>AD37</f>
        <v>0</v>
      </c>
      <c r="BE5" s="44">
        <f>AE37</f>
        <v>2</v>
      </c>
      <c r="BF5" s="44">
        <f t="shared" si="0"/>
        <v>1</v>
      </c>
      <c r="BG5" s="44">
        <f t="shared" si="0"/>
        <v>0</v>
      </c>
      <c r="BH5" s="44">
        <f t="shared" si="0"/>
        <v>0</v>
      </c>
      <c r="BI5" s="44">
        <f>AI37</f>
        <v>0</v>
      </c>
      <c r="BJ5" s="44">
        <f t="shared" si="0"/>
        <v>2</v>
      </c>
      <c r="BK5" s="44" t="str">
        <f>IF(Y37&gt;0,R7,"")</f>
        <v/>
      </c>
      <c r="BL5" s="45" t="str">
        <f>IF(Y37&gt;0,"",IF(Z37&gt;0,R7,""))</f>
        <v/>
      </c>
      <c r="BM5" s="45" t="str">
        <f>IF(Y37+Z37&gt;0,"",IF(AA37&gt;0,R7,""))</f>
        <v/>
      </c>
      <c r="BN5" s="45" t="str">
        <f>IF(Y37+Z37+AA37&gt;0,"",IF(AB37&gt;0,R7,""))</f>
        <v/>
      </c>
      <c r="BO5" s="44">
        <f>AC35</f>
        <v>0</v>
      </c>
      <c r="BP5" s="44">
        <f t="shared" ref="BP5:BQ5" si="1">AD35</f>
        <v>0</v>
      </c>
      <c r="BQ5" s="44">
        <f t="shared" si="1"/>
        <v>3.7600000000000002</v>
      </c>
      <c r="BR5" s="44">
        <f>AF35</f>
        <v>0.01</v>
      </c>
      <c r="BS5" s="44">
        <f>AG35</f>
        <v>0</v>
      </c>
      <c r="BT5" s="44">
        <f>AH35</f>
        <v>0</v>
      </c>
      <c r="BU5" s="44">
        <f>AI35</f>
        <v>0</v>
      </c>
      <c r="BV5" s="44">
        <f>AJ35</f>
        <v>18.559999999999999</v>
      </c>
      <c r="BW5" s="46"/>
      <c r="BX5" s="47"/>
      <c r="BY5" s="47"/>
      <c r="BZ5" s="47"/>
      <c r="CA5" s="48"/>
      <c r="CB5" s="48"/>
      <c r="CC5" s="48"/>
      <c r="CD5" s="48"/>
      <c r="CE5" s="48"/>
      <c r="CF5" s="48"/>
      <c r="CG5" s="48"/>
      <c r="CH5" s="48"/>
    </row>
    <row r="6" spans="2:86" ht="12" customHeight="1" x14ac:dyDescent="0.15">
      <c r="B6" s="847" t="s">
        <v>382</v>
      </c>
      <c r="C6" s="849"/>
      <c r="D6" s="850"/>
      <c r="E6" s="851"/>
      <c r="F6" s="851"/>
      <c r="G6" s="851"/>
      <c r="H6" s="851"/>
      <c r="I6" s="851"/>
      <c r="J6" s="852"/>
      <c r="K6" s="857" t="s">
        <v>383</v>
      </c>
      <c r="L6" s="858"/>
      <c r="M6" s="858"/>
      <c r="N6" s="858"/>
      <c r="O6" s="858"/>
      <c r="P6" s="858"/>
      <c r="Q6" s="858"/>
      <c r="R6" s="858"/>
      <c r="S6" s="858"/>
      <c r="T6" s="858"/>
      <c r="U6" s="858"/>
      <c r="V6" s="858"/>
      <c r="W6" s="858"/>
      <c r="X6" s="858"/>
      <c r="Y6" s="858"/>
      <c r="Z6" s="858"/>
      <c r="AA6" s="858"/>
      <c r="AB6" s="858"/>
      <c r="AC6" s="858"/>
      <c r="AD6" s="858"/>
      <c r="AE6" s="858"/>
      <c r="AF6" s="858"/>
      <c r="AG6" s="858"/>
      <c r="AH6" s="858"/>
      <c r="AI6" s="858"/>
      <c r="AJ6" s="858"/>
      <c r="AK6" s="858"/>
      <c r="AL6" s="858"/>
      <c r="AM6" s="858"/>
      <c r="AN6" s="858"/>
      <c r="AO6" s="859"/>
      <c r="AP6" s="15"/>
    </row>
    <row r="7" spans="2:86" ht="12" customHeight="1" x14ac:dyDescent="0.15">
      <c r="B7" s="848"/>
      <c r="C7" s="853"/>
      <c r="D7" s="851"/>
      <c r="E7" s="851"/>
      <c r="F7" s="851"/>
      <c r="G7" s="851"/>
      <c r="H7" s="851"/>
      <c r="I7" s="851"/>
      <c r="J7" s="852"/>
      <c r="K7" s="860" t="s">
        <v>384</v>
      </c>
      <c r="L7" s="861"/>
      <c r="M7" s="862"/>
      <c r="N7" s="863" t="s">
        <v>97</v>
      </c>
      <c r="O7" s="864"/>
      <c r="P7" s="860" t="s">
        <v>385</v>
      </c>
      <c r="Q7" s="862"/>
      <c r="R7" s="865">
        <v>4.3</v>
      </c>
      <c r="S7" s="866"/>
      <c r="T7" s="867"/>
      <c r="U7" s="868" t="s">
        <v>386</v>
      </c>
      <c r="V7" s="869"/>
      <c r="W7" s="868" t="s">
        <v>387</v>
      </c>
      <c r="X7" s="869"/>
      <c r="Y7" s="862" t="s">
        <v>388</v>
      </c>
      <c r="Z7" s="874"/>
      <c r="AA7" s="874"/>
      <c r="AB7" s="874"/>
      <c r="AC7" s="868" t="s">
        <v>389</v>
      </c>
      <c r="AD7" s="875"/>
      <c r="AE7" s="875"/>
      <c r="AF7" s="875"/>
      <c r="AG7" s="875"/>
      <c r="AH7" s="875"/>
      <c r="AI7" s="875"/>
      <c r="AJ7" s="869"/>
      <c r="AK7" s="868" t="s">
        <v>390</v>
      </c>
      <c r="AL7" s="875"/>
      <c r="AM7" s="875"/>
      <c r="AN7" s="877"/>
      <c r="AO7" s="878"/>
      <c r="AP7" s="15"/>
      <c r="AW7" s="50"/>
    </row>
    <row r="8" spans="2:86" ht="12" customHeight="1" x14ac:dyDescent="0.15">
      <c r="B8" s="848"/>
      <c r="C8" s="853"/>
      <c r="D8" s="851"/>
      <c r="E8" s="851"/>
      <c r="F8" s="851"/>
      <c r="G8" s="851"/>
      <c r="H8" s="851"/>
      <c r="I8" s="851"/>
      <c r="J8" s="852"/>
      <c r="K8" s="874" t="s">
        <v>18</v>
      </c>
      <c r="L8" s="874" t="s">
        <v>9</v>
      </c>
      <c r="M8" s="874"/>
      <c r="N8" s="874" t="s">
        <v>8</v>
      </c>
      <c r="O8" s="874"/>
      <c r="P8" s="874" t="s">
        <v>391</v>
      </c>
      <c r="Q8" s="874"/>
      <c r="R8" s="874" t="s">
        <v>392</v>
      </c>
      <c r="S8" s="874"/>
      <c r="T8" s="874"/>
      <c r="U8" s="870"/>
      <c r="V8" s="871"/>
      <c r="W8" s="870"/>
      <c r="X8" s="871"/>
      <c r="Y8" s="862"/>
      <c r="Z8" s="874"/>
      <c r="AA8" s="874"/>
      <c r="AB8" s="874"/>
      <c r="AC8" s="872"/>
      <c r="AD8" s="876"/>
      <c r="AE8" s="876"/>
      <c r="AF8" s="876"/>
      <c r="AG8" s="876"/>
      <c r="AH8" s="876"/>
      <c r="AI8" s="876"/>
      <c r="AJ8" s="873"/>
      <c r="AK8" s="870"/>
      <c r="AL8" s="879"/>
      <c r="AM8" s="879"/>
      <c r="AN8" s="880"/>
      <c r="AO8" s="881"/>
      <c r="AP8" s="15"/>
    </row>
    <row r="9" spans="2:86" ht="12" customHeight="1" x14ac:dyDescent="0.15">
      <c r="B9" s="848"/>
      <c r="C9" s="853"/>
      <c r="D9" s="851"/>
      <c r="E9" s="851"/>
      <c r="F9" s="851"/>
      <c r="G9" s="851"/>
      <c r="H9" s="851"/>
      <c r="I9" s="851"/>
      <c r="J9" s="852"/>
      <c r="K9" s="874"/>
      <c r="L9" s="874"/>
      <c r="M9" s="874"/>
      <c r="N9" s="874"/>
      <c r="O9" s="874"/>
      <c r="P9" s="874"/>
      <c r="Q9" s="874"/>
      <c r="R9" s="874"/>
      <c r="S9" s="874"/>
      <c r="T9" s="874"/>
      <c r="U9" s="870"/>
      <c r="V9" s="871"/>
      <c r="W9" s="870"/>
      <c r="X9" s="871"/>
      <c r="Y9" s="862" t="s">
        <v>393</v>
      </c>
      <c r="Z9" s="874"/>
      <c r="AA9" s="874"/>
      <c r="AB9" s="874"/>
      <c r="AC9" s="874" t="s">
        <v>394</v>
      </c>
      <c r="AD9" s="874"/>
      <c r="AE9" s="874"/>
      <c r="AF9" s="874"/>
      <c r="AG9" s="874" t="s">
        <v>395</v>
      </c>
      <c r="AH9" s="874"/>
      <c r="AI9" s="874"/>
      <c r="AJ9" s="874"/>
      <c r="AK9" s="870"/>
      <c r="AL9" s="879"/>
      <c r="AM9" s="879"/>
      <c r="AN9" s="880"/>
      <c r="AO9" s="881"/>
      <c r="AP9" s="15"/>
    </row>
    <row r="10" spans="2:86" ht="12" customHeight="1" x14ac:dyDescent="0.15">
      <c r="B10" s="848"/>
      <c r="C10" s="853"/>
      <c r="D10" s="851"/>
      <c r="E10" s="851"/>
      <c r="F10" s="851"/>
      <c r="G10" s="851"/>
      <c r="H10" s="851"/>
      <c r="I10" s="851"/>
      <c r="J10" s="852"/>
      <c r="K10" s="874"/>
      <c r="L10" s="874"/>
      <c r="M10" s="874"/>
      <c r="N10" s="874"/>
      <c r="O10" s="874"/>
      <c r="P10" s="874"/>
      <c r="Q10" s="874"/>
      <c r="R10" s="874"/>
      <c r="S10" s="874"/>
      <c r="T10" s="874"/>
      <c r="U10" s="872"/>
      <c r="V10" s="873"/>
      <c r="W10" s="872"/>
      <c r="X10" s="873"/>
      <c r="Y10" s="51" t="s">
        <v>396</v>
      </c>
      <c r="Z10" s="52" t="s">
        <v>397</v>
      </c>
      <c r="AA10" s="52" t="s">
        <v>398</v>
      </c>
      <c r="AB10" s="52" t="s">
        <v>399</v>
      </c>
      <c r="AC10" s="52" t="s">
        <v>396</v>
      </c>
      <c r="AD10" s="52" t="s">
        <v>397</v>
      </c>
      <c r="AE10" s="52" t="s">
        <v>398</v>
      </c>
      <c r="AF10" s="52" t="s">
        <v>399</v>
      </c>
      <c r="AG10" s="52" t="s">
        <v>396</v>
      </c>
      <c r="AH10" s="52" t="s">
        <v>397</v>
      </c>
      <c r="AI10" s="52" t="s">
        <v>398</v>
      </c>
      <c r="AJ10" s="52" t="s">
        <v>399</v>
      </c>
      <c r="AK10" s="872"/>
      <c r="AL10" s="876"/>
      <c r="AM10" s="876"/>
      <c r="AN10" s="882"/>
      <c r="AO10" s="883"/>
      <c r="AP10" s="15"/>
    </row>
    <row r="11" spans="2:86" ht="12" customHeight="1" x14ac:dyDescent="0.15">
      <c r="B11" s="848"/>
      <c r="C11" s="853"/>
      <c r="D11" s="851"/>
      <c r="E11" s="851"/>
      <c r="F11" s="851"/>
      <c r="G11" s="851"/>
      <c r="H11" s="851"/>
      <c r="I11" s="851"/>
      <c r="J11" s="852"/>
      <c r="K11" s="53">
        <v>1</v>
      </c>
      <c r="L11" s="884" t="s">
        <v>57</v>
      </c>
      <c r="M11" s="886"/>
      <c r="N11" s="884" t="s">
        <v>123</v>
      </c>
      <c r="O11" s="886"/>
      <c r="P11" s="884" t="s">
        <v>49</v>
      </c>
      <c r="Q11" s="886"/>
      <c r="R11" s="593" t="s">
        <v>49</v>
      </c>
      <c r="S11" s="593"/>
      <c r="T11" s="593"/>
      <c r="U11" s="884" t="s">
        <v>56</v>
      </c>
      <c r="V11" s="886"/>
      <c r="W11" s="884"/>
      <c r="X11" s="886"/>
      <c r="Y11" s="54"/>
      <c r="Z11" s="55"/>
      <c r="AA11" s="55"/>
      <c r="AB11" s="55"/>
      <c r="AC11" s="56"/>
      <c r="AD11" s="56"/>
      <c r="AE11" s="56"/>
      <c r="AF11" s="56"/>
      <c r="AG11" s="56"/>
      <c r="AH11" s="56"/>
      <c r="AI11" s="56"/>
      <c r="AJ11" s="56">
        <v>6.21</v>
      </c>
      <c r="AK11" s="884"/>
      <c r="AL11" s="885"/>
      <c r="AM11" s="885"/>
      <c r="AN11" s="885"/>
      <c r="AO11" s="886"/>
      <c r="AP11" s="15"/>
      <c r="AQ11" s="57">
        <f>IF(P11="材質劣化",2,IF(P11="漏水",3,1))</f>
        <v>3</v>
      </c>
    </row>
    <row r="12" spans="2:86" ht="12" customHeight="1" x14ac:dyDescent="0.15">
      <c r="B12" s="848"/>
      <c r="C12" s="853"/>
      <c r="D12" s="851"/>
      <c r="E12" s="851"/>
      <c r="F12" s="851"/>
      <c r="G12" s="851"/>
      <c r="H12" s="851"/>
      <c r="I12" s="851"/>
      <c r="J12" s="852"/>
      <c r="K12" s="53">
        <v>2</v>
      </c>
      <c r="L12" s="884" t="s">
        <v>57</v>
      </c>
      <c r="M12" s="886"/>
      <c r="N12" s="884" t="s">
        <v>58</v>
      </c>
      <c r="O12" s="886"/>
      <c r="P12" s="884" t="s">
        <v>54</v>
      </c>
      <c r="Q12" s="886"/>
      <c r="R12" s="593" t="s">
        <v>47</v>
      </c>
      <c r="S12" s="593"/>
      <c r="T12" s="593"/>
      <c r="U12" s="884" t="s">
        <v>55</v>
      </c>
      <c r="V12" s="886"/>
      <c r="W12" s="884"/>
      <c r="X12" s="886"/>
      <c r="Y12" s="54"/>
      <c r="Z12" s="55"/>
      <c r="AA12" s="55"/>
      <c r="AB12" s="55"/>
      <c r="AC12" s="56"/>
      <c r="AD12" s="56"/>
      <c r="AE12" s="56">
        <v>3.68</v>
      </c>
      <c r="AF12" s="56"/>
      <c r="AG12" s="56"/>
      <c r="AH12" s="56"/>
      <c r="AI12" s="56"/>
      <c r="AJ12" s="56"/>
      <c r="AK12" s="884"/>
      <c r="AL12" s="885"/>
      <c r="AM12" s="885"/>
      <c r="AN12" s="885"/>
      <c r="AO12" s="886"/>
      <c r="AP12" s="15"/>
      <c r="AQ12" s="57">
        <f>IF(P12="材質劣化",2,IF(P12="漏水",3,1))</f>
        <v>2</v>
      </c>
    </row>
    <row r="13" spans="2:86" ht="12" customHeight="1" x14ac:dyDescent="0.15">
      <c r="B13" s="848"/>
      <c r="C13" s="853"/>
      <c r="D13" s="851"/>
      <c r="E13" s="851"/>
      <c r="F13" s="851"/>
      <c r="G13" s="851"/>
      <c r="H13" s="851"/>
      <c r="I13" s="851"/>
      <c r="J13" s="852"/>
      <c r="K13" s="53">
        <v>3</v>
      </c>
      <c r="L13" s="884" t="s">
        <v>57</v>
      </c>
      <c r="M13" s="886"/>
      <c r="N13" s="884" t="s">
        <v>59</v>
      </c>
      <c r="O13" s="886"/>
      <c r="P13" s="884" t="s">
        <v>54</v>
      </c>
      <c r="Q13" s="886"/>
      <c r="R13" s="338" t="s">
        <v>47</v>
      </c>
      <c r="S13" s="607"/>
      <c r="T13" s="339"/>
      <c r="U13" s="884" t="s">
        <v>55</v>
      </c>
      <c r="V13" s="886"/>
      <c r="W13" s="884"/>
      <c r="X13" s="886"/>
      <c r="Y13" s="54"/>
      <c r="Z13" s="55"/>
      <c r="AA13" s="55"/>
      <c r="AB13" s="55"/>
      <c r="AC13" s="56"/>
      <c r="AD13" s="56"/>
      <c r="AE13" s="56">
        <v>0.08</v>
      </c>
      <c r="AF13" s="56"/>
      <c r="AG13" s="56"/>
      <c r="AH13" s="56"/>
      <c r="AI13" s="56"/>
      <c r="AJ13" s="56"/>
      <c r="AK13" s="884"/>
      <c r="AL13" s="885"/>
      <c r="AM13" s="885"/>
      <c r="AN13" s="885"/>
      <c r="AO13" s="886"/>
      <c r="AP13" s="15"/>
      <c r="AQ13" s="57">
        <f t="shared" ref="AQ13:AQ34" si="2">IF(P13="材質劣化",2,IF(P13="漏水",3,1))</f>
        <v>2</v>
      </c>
    </row>
    <row r="14" spans="2:86" ht="12" customHeight="1" x14ac:dyDescent="0.15">
      <c r="B14" s="848"/>
      <c r="C14" s="853"/>
      <c r="D14" s="851"/>
      <c r="E14" s="851"/>
      <c r="F14" s="851"/>
      <c r="G14" s="851"/>
      <c r="H14" s="851"/>
      <c r="I14" s="851"/>
      <c r="J14" s="852"/>
      <c r="K14" s="53">
        <v>4</v>
      </c>
      <c r="L14" s="884" t="s">
        <v>57</v>
      </c>
      <c r="M14" s="886"/>
      <c r="N14" s="884" t="s">
        <v>59</v>
      </c>
      <c r="O14" s="886"/>
      <c r="P14" s="884" t="s">
        <v>49</v>
      </c>
      <c r="Q14" s="886"/>
      <c r="R14" s="338" t="s">
        <v>49</v>
      </c>
      <c r="S14" s="607"/>
      <c r="T14" s="339"/>
      <c r="U14" s="884" t="s">
        <v>56</v>
      </c>
      <c r="V14" s="886"/>
      <c r="W14" s="884"/>
      <c r="X14" s="886"/>
      <c r="Y14" s="54"/>
      <c r="Z14" s="55"/>
      <c r="AA14" s="55"/>
      <c r="AB14" s="55"/>
      <c r="AC14" s="56"/>
      <c r="AD14" s="56"/>
      <c r="AE14" s="56"/>
      <c r="AF14" s="56"/>
      <c r="AG14" s="56"/>
      <c r="AH14" s="56"/>
      <c r="AI14" s="56"/>
      <c r="AJ14" s="56">
        <v>12.35</v>
      </c>
      <c r="AK14" s="884"/>
      <c r="AL14" s="885"/>
      <c r="AM14" s="885"/>
      <c r="AN14" s="885"/>
      <c r="AO14" s="886"/>
      <c r="AP14" s="15"/>
      <c r="AQ14" s="57">
        <f t="shared" si="2"/>
        <v>3</v>
      </c>
    </row>
    <row r="15" spans="2:86" ht="12" customHeight="1" x14ac:dyDescent="0.15">
      <c r="B15" s="848"/>
      <c r="C15" s="853"/>
      <c r="D15" s="851"/>
      <c r="E15" s="851"/>
      <c r="F15" s="851"/>
      <c r="G15" s="851"/>
      <c r="H15" s="851"/>
      <c r="I15" s="851"/>
      <c r="J15" s="852"/>
      <c r="K15" s="53">
        <v>5</v>
      </c>
      <c r="L15" s="884" t="s">
        <v>57</v>
      </c>
      <c r="M15" s="886"/>
      <c r="N15" s="884" t="s">
        <v>59</v>
      </c>
      <c r="O15" s="886"/>
      <c r="P15" s="884" t="s">
        <v>54</v>
      </c>
      <c r="Q15" s="886"/>
      <c r="R15" s="338" t="s">
        <v>51</v>
      </c>
      <c r="S15" s="607"/>
      <c r="T15" s="339"/>
      <c r="U15" s="884" t="s">
        <v>56</v>
      </c>
      <c r="V15" s="886"/>
      <c r="W15" s="884"/>
      <c r="X15" s="886"/>
      <c r="Y15" s="54"/>
      <c r="Z15" s="55"/>
      <c r="AA15" s="55"/>
      <c r="AB15" s="55"/>
      <c r="AC15" s="56"/>
      <c r="AD15" s="56"/>
      <c r="AE15" s="56"/>
      <c r="AF15" s="56">
        <v>0.01</v>
      </c>
      <c r="AG15" s="56"/>
      <c r="AH15" s="56"/>
      <c r="AI15" s="56"/>
      <c r="AJ15" s="56"/>
      <c r="AK15" s="884"/>
      <c r="AL15" s="885"/>
      <c r="AM15" s="885"/>
      <c r="AN15" s="885"/>
      <c r="AO15" s="886"/>
      <c r="AP15" s="15"/>
      <c r="AQ15" s="57">
        <f t="shared" si="2"/>
        <v>2</v>
      </c>
    </row>
    <row r="16" spans="2:86" ht="12" customHeight="1" x14ac:dyDescent="0.15">
      <c r="B16" s="848"/>
      <c r="C16" s="853"/>
      <c r="D16" s="851"/>
      <c r="E16" s="851"/>
      <c r="F16" s="851"/>
      <c r="G16" s="851"/>
      <c r="H16" s="851"/>
      <c r="I16" s="851"/>
      <c r="J16" s="852"/>
      <c r="K16" s="53">
        <v>6</v>
      </c>
      <c r="L16" s="884" t="s">
        <v>67</v>
      </c>
      <c r="M16" s="886"/>
      <c r="N16" s="884" t="s">
        <v>71</v>
      </c>
      <c r="O16" s="886"/>
      <c r="P16" s="884" t="s">
        <v>49</v>
      </c>
      <c r="Q16" s="886"/>
      <c r="R16" s="338" t="s">
        <v>50</v>
      </c>
      <c r="S16" s="607"/>
      <c r="T16" s="339"/>
      <c r="U16" s="884" t="s">
        <v>110</v>
      </c>
      <c r="V16" s="886"/>
      <c r="W16" s="884"/>
      <c r="X16" s="886"/>
      <c r="Y16" s="54"/>
      <c r="Z16" s="55"/>
      <c r="AA16" s="55"/>
      <c r="AB16" s="55"/>
      <c r="AC16" s="56"/>
      <c r="AD16" s="56"/>
      <c r="AE16" s="56"/>
      <c r="AF16" s="56"/>
      <c r="AG16" s="56"/>
      <c r="AH16" s="56"/>
      <c r="AI16" s="56"/>
      <c r="AJ16" s="56"/>
      <c r="AK16" s="884"/>
      <c r="AL16" s="885"/>
      <c r="AM16" s="885"/>
      <c r="AN16" s="885"/>
      <c r="AO16" s="886"/>
      <c r="AP16" s="15"/>
      <c r="AQ16" s="57">
        <f t="shared" si="2"/>
        <v>3</v>
      </c>
    </row>
    <row r="17" spans="2:46" ht="12" customHeight="1" x14ac:dyDescent="0.15">
      <c r="B17" s="848"/>
      <c r="C17" s="853"/>
      <c r="D17" s="851"/>
      <c r="E17" s="851"/>
      <c r="F17" s="851"/>
      <c r="G17" s="851"/>
      <c r="H17" s="851"/>
      <c r="I17" s="851"/>
      <c r="J17" s="852"/>
      <c r="K17" s="53"/>
      <c r="L17" s="884"/>
      <c r="M17" s="886"/>
      <c r="N17" s="884"/>
      <c r="O17" s="886"/>
      <c r="P17" s="884"/>
      <c r="Q17" s="886"/>
      <c r="R17" s="338"/>
      <c r="S17" s="607"/>
      <c r="T17" s="339"/>
      <c r="U17" s="884"/>
      <c r="V17" s="886"/>
      <c r="W17" s="884"/>
      <c r="X17" s="886"/>
      <c r="Y17" s="54"/>
      <c r="Z17" s="55"/>
      <c r="AA17" s="55"/>
      <c r="AB17" s="55"/>
      <c r="AC17" s="56"/>
      <c r="AD17" s="56"/>
      <c r="AE17" s="56"/>
      <c r="AF17" s="56"/>
      <c r="AG17" s="56"/>
      <c r="AH17" s="56"/>
      <c r="AI17" s="56"/>
      <c r="AJ17" s="56"/>
      <c r="AK17" s="884"/>
      <c r="AL17" s="885"/>
      <c r="AM17" s="885"/>
      <c r="AN17" s="885"/>
      <c r="AO17" s="886"/>
      <c r="AP17" s="15"/>
      <c r="AQ17" s="57">
        <f t="shared" si="2"/>
        <v>1</v>
      </c>
    </row>
    <row r="18" spans="2:46" ht="12" customHeight="1" x14ac:dyDescent="0.15">
      <c r="B18" s="848"/>
      <c r="C18" s="853"/>
      <c r="D18" s="851"/>
      <c r="E18" s="851"/>
      <c r="F18" s="851"/>
      <c r="G18" s="851"/>
      <c r="H18" s="851"/>
      <c r="I18" s="851"/>
      <c r="J18" s="852"/>
      <c r="K18" s="53"/>
      <c r="L18" s="884"/>
      <c r="M18" s="886"/>
      <c r="N18" s="884"/>
      <c r="O18" s="886"/>
      <c r="P18" s="884"/>
      <c r="Q18" s="886"/>
      <c r="R18" s="338"/>
      <c r="S18" s="607"/>
      <c r="T18" s="339"/>
      <c r="U18" s="884"/>
      <c r="V18" s="886"/>
      <c r="W18" s="884"/>
      <c r="X18" s="886"/>
      <c r="Y18" s="54"/>
      <c r="Z18" s="55"/>
      <c r="AA18" s="55"/>
      <c r="AB18" s="55"/>
      <c r="AC18" s="56"/>
      <c r="AD18" s="56"/>
      <c r="AE18" s="56"/>
      <c r="AF18" s="56"/>
      <c r="AG18" s="56"/>
      <c r="AH18" s="56"/>
      <c r="AI18" s="56"/>
      <c r="AJ18" s="56"/>
      <c r="AK18" s="884"/>
      <c r="AL18" s="885"/>
      <c r="AM18" s="885"/>
      <c r="AN18" s="885"/>
      <c r="AO18" s="886"/>
      <c r="AP18" s="15"/>
      <c r="AQ18" s="57">
        <f t="shared" si="2"/>
        <v>1</v>
      </c>
    </row>
    <row r="19" spans="2:46" ht="12" customHeight="1" x14ac:dyDescent="0.15">
      <c r="B19" s="848"/>
      <c r="C19" s="853"/>
      <c r="D19" s="851"/>
      <c r="E19" s="851"/>
      <c r="F19" s="851"/>
      <c r="G19" s="851"/>
      <c r="H19" s="851"/>
      <c r="I19" s="851"/>
      <c r="J19" s="852"/>
      <c r="K19" s="53"/>
      <c r="L19" s="884"/>
      <c r="M19" s="886"/>
      <c r="N19" s="884"/>
      <c r="O19" s="886"/>
      <c r="P19" s="884"/>
      <c r="Q19" s="886"/>
      <c r="R19" s="338"/>
      <c r="S19" s="607"/>
      <c r="T19" s="339"/>
      <c r="U19" s="884"/>
      <c r="V19" s="886"/>
      <c r="W19" s="884"/>
      <c r="X19" s="886"/>
      <c r="Y19" s="54"/>
      <c r="Z19" s="55"/>
      <c r="AA19" s="55"/>
      <c r="AB19" s="55"/>
      <c r="AC19" s="56"/>
      <c r="AD19" s="56"/>
      <c r="AE19" s="56"/>
      <c r="AF19" s="56"/>
      <c r="AG19" s="56"/>
      <c r="AH19" s="56"/>
      <c r="AI19" s="56"/>
      <c r="AJ19" s="56"/>
      <c r="AK19" s="884"/>
      <c r="AL19" s="885"/>
      <c r="AM19" s="885"/>
      <c r="AN19" s="885"/>
      <c r="AO19" s="886"/>
      <c r="AP19" s="15"/>
      <c r="AQ19" s="57">
        <f t="shared" si="2"/>
        <v>1</v>
      </c>
    </row>
    <row r="20" spans="2:46" ht="12" customHeight="1" x14ac:dyDescent="0.15">
      <c r="B20" s="848"/>
      <c r="C20" s="853"/>
      <c r="D20" s="851"/>
      <c r="E20" s="851"/>
      <c r="F20" s="851"/>
      <c r="G20" s="851"/>
      <c r="H20" s="851"/>
      <c r="I20" s="851"/>
      <c r="J20" s="852"/>
      <c r="K20" s="53"/>
      <c r="L20" s="884"/>
      <c r="M20" s="886"/>
      <c r="N20" s="884"/>
      <c r="O20" s="886"/>
      <c r="P20" s="884"/>
      <c r="Q20" s="886"/>
      <c r="R20" s="338"/>
      <c r="S20" s="607"/>
      <c r="T20" s="339"/>
      <c r="U20" s="884"/>
      <c r="V20" s="886"/>
      <c r="W20" s="884"/>
      <c r="X20" s="886"/>
      <c r="Y20" s="54"/>
      <c r="Z20" s="55"/>
      <c r="AA20" s="55"/>
      <c r="AB20" s="55"/>
      <c r="AC20" s="56"/>
      <c r="AD20" s="56"/>
      <c r="AE20" s="56"/>
      <c r="AF20" s="56"/>
      <c r="AG20" s="56"/>
      <c r="AH20" s="56"/>
      <c r="AI20" s="56"/>
      <c r="AJ20" s="56"/>
      <c r="AK20" s="884"/>
      <c r="AL20" s="885"/>
      <c r="AM20" s="885"/>
      <c r="AN20" s="885"/>
      <c r="AO20" s="886"/>
      <c r="AP20" s="15"/>
      <c r="AQ20" s="57">
        <f t="shared" si="2"/>
        <v>1</v>
      </c>
    </row>
    <row r="21" spans="2:46" ht="12" customHeight="1" x14ac:dyDescent="0.15">
      <c r="B21" s="848"/>
      <c r="C21" s="853"/>
      <c r="D21" s="851"/>
      <c r="E21" s="851"/>
      <c r="F21" s="851"/>
      <c r="G21" s="851"/>
      <c r="H21" s="851"/>
      <c r="I21" s="851"/>
      <c r="J21" s="852"/>
      <c r="K21" s="53"/>
      <c r="L21" s="884"/>
      <c r="M21" s="886"/>
      <c r="N21" s="884"/>
      <c r="O21" s="886"/>
      <c r="P21" s="884"/>
      <c r="Q21" s="886"/>
      <c r="R21" s="338"/>
      <c r="S21" s="607"/>
      <c r="T21" s="339"/>
      <c r="U21" s="884"/>
      <c r="V21" s="886"/>
      <c r="W21" s="884"/>
      <c r="X21" s="886"/>
      <c r="Y21" s="54"/>
      <c r="Z21" s="55"/>
      <c r="AA21" s="55"/>
      <c r="AB21" s="55"/>
      <c r="AC21" s="56"/>
      <c r="AD21" s="56"/>
      <c r="AE21" s="56"/>
      <c r="AF21" s="56"/>
      <c r="AG21" s="56"/>
      <c r="AH21" s="56"/>
      <c r="AI21" s="56"/>
      <c r="AJ21" s="56"/>
      <c r="AK21" s="884"/>
      <c r="AL21" s="885"/>
      <c r="AM21" s="885"/>
      <c r="AN21" s="885"/>
      <c r="AO21" s="886"/>
      <c r="AP21" s="15"/>
      <c r="AQ21" s="57">
        <f>IF(P21="材質劣化",2,IF(P21="漏水",3,1))</f>
        <v>1</v>
      </c>
    </row>
    <row r="22" spans="2:46" ht="12" customHeight="1" x14ac:dyDescent="0.15">
      <c r="B22" s="848"/>
      <c r="C22" s="853"/>
      <c r="D22" s="851"/>
      <c r="E22" s="851"/>
      <c r="F22" s="851"/>
      <c r="G22" s="851"/>
      <c r="H22" s="851"/>
      <c r="I22" s="851"/>
      <c r="J22" s="852"/>
      <c r="K22" s="53"/>
      <c r="L22" s="884"/>
      <c r="M22" s="886"/>
      <c r="N22" s="884"/>
      <c r="O22" s="886"/>
      <c r="P22" s="884"/>
      <c r="Q22" s="886"/>
      <c r="R22" s="338"/>
      <c r="S22" s="607"/>
      <c r="T22" s="339"/>
      <c r="U22" s="884"/>
      <c r="V22" s="886"/>
      <c r="W22" s="884"/>
      <c r="X22" s="886"/>
      <c r="Y22" s="54"/>
      <c r="Z22" s="55"/>
      <c r="AA22" s="55"/>
      <c r="AB22" s="55"/>
      <c r="AC22" s="56"/>
      <c r="AD22" s="56"/>
      <c r="AE22" s="56"/>
      <c r="AF22" s="56"/>
      <c r="AG22" s="56"/>
      <c r="AH22" s="56"/>
      <c r="AI22" s="56"/>
      <c r="AJ22" s="56"/>
      <c r="AK22" s="884"/>
      <c r="AL22" s="885"/>
      <c r="AM22" s="885"/>
      <c r="AN22" s="885"/>
      <c r="AO22" s="886"/>
      <c r="AP22" s="15"/>
      <c r="AQ22" s="57">
        <f t="shared" si="2"/>
        <v>1</v>
      </c>
    </row>
    <row r="23" spans="2:46" ht="12" customHeight="1" x14ac:dyDescent="0.15">
      <c r="B23" s="848"/>
      <c r="C23" s="853"/>
      <c r="D23" s="851"/>
      <c r="E23" s="851"/>
      <c r="F23" s="851"/>
      <c r="G23" s="851"/>
      <c r="H23" s="851"/>
      <c r="I23" s="851"/>
      <c r="J23" s="852"/>
      <c r="K23" s="53"/>
      <c r="L23" s="884"/>
      <c r="M23" s="886"/>
      <c r="N23" s="884"/>
      <c r="O23" s="886"/>
      <c r="P23" s="884"/>
      <c r="Q23" s="886"/>
      <c r="R23" s="338"/>
      <c r="S23" s="607"/>
      <c r="T23" s="339"/>
      <c r="U23" s="884"/>
      <c r="V23" s="886"/>
      <c r="W23" s="884"/>
      <c r="X23" s="886"/>
      <c r="Y23" s="54"/>
      <c r="Z23" s="55"/>
      <c r="AA23" s="55"/>
      <c r="AB23" s="55"/>
      <c r="AC23" s="56"/>
      <c r="AD23" s="56"/>
      <c r="AE23" s="56"/>
      <c r="AF23" s="56"/>
      <c r="AG23" s="56"/>
      <c r="AH23" s="56"/>
      <c r="AI23" s="56"/>
      <c r="AJ23" s="56"/>
      <c r="AK23" s="884"/>
      <c r="AL23" s="885"/>
      <c r="AM23" s="885"/>
      <c r="AN23" s="885"/>
      <c r="AO23" s="886"/>
      <c r="AP23" s="15"/>
      <c r="AQ23" s="57">
        <f t="shared" si="2"/>
        <v>1</v>
      </c>
    </row>
    <row r="24" spans="2:46" ht="12" customHeight="1" x14ac:dyDescent="0.15">
      <c r="B24" s="848"/>
      <c r="C24" s="853"/>
      <c r="D24" s="851"/>
      <c r="E24" s="851"/>
      <c r="F24" s="851"/>
      <c r="G24" s="851"/>
      <c r="H24" s="851"/>
      <c r="I24" s="851"/>
      <c r="J24" s="852"/>
      <c r="K24" s="53"/>
      <c r="L24" s="884"/>
      <c r="M24" s="886"/>
      <c r="N24" s="884"/>
      <c r="O24" s="886"/>
      <c r="P24" s="884"/>
      <c r="Q24" s="886"/>
      <c r="R24" s="338"/>
      <c r="S24" s="607"/>
      <c r="T24" s="339"/>
      <c r="U24" s="884"/>
      <c r="V24" s="886"/>
      <c r="W24" s="884"/>
      <c r="X24" s="886"/>
      <c r="Y24" s="54"/>
      <c r="Z24" s="55"/>
      <c r="AA24" s="55"/>
      <c r="AB24" s="55"/>
      <c r="AC24" s="56"/>
      <c r="AD24" s="56"/>
      <c r="AE24" s="56"/>
      <c r="AF24" s="56"/>
      <c r="AG24" s="56"/>
      <c r="AH24" s="56"/>
      <c r="AI24" s="56"/>
      <c r="AJ24" s="56"/>
      <c r="AK24" s="884"/>
      <c r="AL24" s="885"/>
      <c r="AM24" s="885"/>
      <c r="AN24" s="885"/>
      <c r="AO24" s="886"/>
      <c r="AP24" s="15"/>
      <c r="AQ24" s="57">
        <f t="shared" si="2"/>
        <v>1</v>
      </c>
    </row>
    <row r="25" spans="2:46" ht="12" customHeight="1" x14ac:dyDescent="0.15">
      <c r="B25" s="848"/>
      <c r="C25" s="853"/>
      <c r="D25" s="851"/>
      <c r="E25" s="851"/>
      <c r="F25" s="851"/>
      <c r="G25" s="851"/>
      <c r="H25" s="851"/>
      <c r="I25" s="851"/>
      <c r="J25" s="852"/>
      <c r="K25" s="53"/>
      <c r="L25" s="884"/>
      <c r="M25" s="886"/>
      <c r="N25" s="884"/>
      <c r="O25" s="886"/>
      <c r="P25" s="884"/>
      <c r="Q25" s="886"/>
      <c r="R25" s="338"/>
      <c r="S25" s="607"/>
      <c r="T25" s="339"/>
      <c r="U25" s="884"/>
      <c r="V25" s="886"/>
      <c r="W25" s="884"/>
      <c r="X25" s="886"/>
      <c r="Y25" s="54"/>
      <c r="Z25" s="55"/>
      <c r="AA25" s="55"/>
      <c r="AB25" s="55"/>
      <c r="AC25" s="56"/>
      <c r="AD25" s="56"/>
      <c r="AE25" s="56"/>
      <c r="AF25" s="56"/>
      <c r="AG25" s="56"/>
      <c r="AH25" s="56"/>
      <c r="AI25" s="56"/>
      <c r="AJ25" s="56"/>
      <c r="AK25" s="884"/>
      <c r="AL25" s="885"/>
      <c r="AM25" s="885"/>
      <c r="AN25" s="885"/>
      <c r="AO25" s="886"/>
      <c r="AP25" s="15"/>
      <c r="AQ25" s="57">
        <f t="shared" si="2"/>
        <v>1</v>
      </c>
    </row>
    <row r="26" spans="2:46" ht="12" customHeight="1" x14ac:dyDescent="0.15">
      <c r="B26" s="848"/>
      <c r="C26" s="853"/>
      <c r="D26" s="851"/>
      <c r="E26" s="851"/>
      <c r="F26" s="851"/>
      <c r="G26" s="851"/>
      <c r="H26" s="851"/>
      <c r="I26" s="851"/>
      <c r="J26" s="852"/>
      <c r="K26" s="53"/>
      <c r="L26" s="884"/>
      <c r="M26" s="886"/>
      <c r="N26" s="884"/>
      <c r="O26" s="886"/>
      <c r="P26" s="884"/>
      <c r="Q26" s="886"/>
      <c r="R26" s="338"/>
      <c r="S26" s="607"/>
      <c r="T26" s="339"/>
      <c r="U26" s="884"/>
      <c r="V26" s="886"/>
      <c r="W26" s="884"/>
      <c r="X26" s="886"/>
      <c r="Y26" s="54"/>
      <c r="Z26" s="55"/>
      <c r="AA26" s="55"/>
      <c r="AB26" s="55"/>
      <c r="AC26" s="56"/>
      <c r="AD26" s="56"/>
      <c r="AE26" s="56"/>
      <c r="AF26" s="56"/>
      <c r="AG26" s="56"/>
      <c r="AH26" s="56"/>
      <c r="AI26" s="56"/>
      <c r="AJ26" s="56"/>
      <c r="AK26" s="884"/>
      <c r="AL26" s="885"/>
      <c r="AM26" s="885"/>
      <c r="AN26" s="885"/>
      <c r="AO26" s="886"/>
      <c r="AP26" s="15"/>
      <c r="AQ26" s="57">
        <f t="shared" si="2"/>
        <v>1</v>
      </c>
    </row>
    <row r="27" spans="2:46" ht="12" customHeight="1" x14ac:dyDescent="0.15">
      <c r="B27" s="848"/>
      <c r="C27" s="853"/>
      <c r="D27" s="851"/>
      <c r="E27" s="851"/>
      <c r="F27" s="851"/>
      <c r="G27" s="851"/>
      <c r="H27" s="851"/>
      <c r="I27" s="851"/>
      <c r="J27" s="852"/>
      <c r="K27" s="53"/>
      <c r="L27" s="884"/>
      <c r="M27" s="886"/>
      <c r="N27" s="884"/>
      <c r="O27" s="886"/>
      <c r="P27" s="884"/>
      <c r="Q27" s="886"/>
      <c r="R27" s="338"/>
      <c r="S27" s="607"/>
      <c r="T27" s="339"/>
      <c r="U27" s="884"/>
      <c r="V27" s="886"/>
      <c r="W27" s="884"/>
      <c r="X27" s="886"/>
      <c r="Y27" s="54"/>
      <c r="Z27" s="55"/>
      <c r="AA27" s="55"/>
      <c r="AB27" s="55"/>
      <c r="AC27" s="56"/>
      <c r="AD27" s="56"/>
      <c r="AE27" s="56"/>
      <c r="AF27" s="56"/>
      <c r="AG27" s="56"/>
      <c r="AH27" s="56"/>
      <c r="AI27" s="56"/>
      <c r="AJ27" s="56"/>
      <c r="AK27" s="884"/>
      <c r="AL27" s="885"/>
      <c r="AM27" s="885"/>
      <c r="AN27" s="885"/>
      <c r="AO27" s="886"/>
      <c r="AP27" s="15"/>
      <c r="AQ27" s="57">
        <f t="shared" si="2"/>
        <v>1</v>
      </c>
    </row>
    <row r="28" spans="2:46" ht="12" customHeight="1" x14ac:dyDescent="0.15">
      <c r="B28" s="848"/>
      <c r="C28" s="853"/>
      <c r="D28" s="851"/>
      <c r="E28" s="851"/>
      <c r="F28" s="851"/>
      <c r="G28" s="851"/>
      <c r="H28" s="851"/>
      <c r="I28" s="851"/>
      <c r="J28" s="852"/>
      <c r="K28" s="53"/>
      <c r="L28" s="884"/>
      <c r="M28" s="886"/>
      <c r="N28" s="884"/>
      <c r="O28" s="886"/>
      <c r="P28" s="884"/>
      <c r="Q28" s="886"/>
      <c r="R28" s="338"/>
      <c r="S28" s="607"/>
      <c r="T28" s="339"/>
      <c r="U28" s="884"/>
      <c r="V28" s="886"/>
      <c r="W28" s="884"/>
      <c r="X28" s="886"/>
      <c r="Y28" s="54"/>
      <c r="Z28" s="55"/>
      <c r="AA28" s="55"/>
      <c r="AB28" s="55"/>
      <c r="AC28" s="56"/>
      <c r="AD28" s="56"/>
      <c r="AE28" s="56"/>
      <c r="AF28" s="56"/>
      <c r="AG28" s="56"/>
      <c r="AH28" s="56"/>
      <c r="AI28" s="56"/>
      <c r="AJ28" s="56"/>
      <c r="AK28" s="884"/>
      <c r="AL28" s="885"/>
      <c r="AM28" s="885"/>
      <c r="AN28" s="885"/>
      <c r="AO28" s="886"/>
      <c r="AP28" s="15"/>
      <c r="AQ28" s="57">
        <f t="shared" si="2"/>
        <v>1</v>
      </c>
    </row>
    <row r="29" spans="2:46" ht="12" customHeight="1" x14ac:dyDescent="0.15">
      <c r="B29" s="848"/>
      <c r="C29" s="853"/>
      <c r="D29" s="851"/>
      <c r="E29" s="851"/>
      <c r="F29" s="851"/>
      <c r="G29" s="851"/>
      <c r="H29" s="851"/>
      <c r="I29" s="851"/>
      <c r="J29" s="852"/>
      <c r="K29" s="53"/>
      <c r="L29" s="884"/>
      <c r="M29" s="886"/>
      <c r="N29" s="884"/>
      <c r="O29" s="886"/>
      <c r="P29" s="884"/>
      <c r="Q29" s="886"/>
      <c r="R29" s="338"/>
      <c r="S29" s="607"/>
      <c r="T29" s="339"/>
      <c r="U29" s="884"/>
      <c r="V29" s="886"/>
      <c r="W29" s="884"/>
      <c r="X29" s="886"/>
      <c r="Y29" s="54"/>
      <c r="Z29" s="55"/>
      <c r="AA29" s="55"/>
      <c r="AB29" s="55"/>
      <c r="AC29" s="56"/>
      <c r="AD29" s="56"/>
      <c r="AE29" s="56"/>
      <c r="AF29" s="56"/>
      <c r="AG29" s="56"/>
      <c r="AH29" s="56"/>
      <c r="AI29" s="56"/>
      <c r="AJ29" s="56"/>
      <c r="AK29" s="884"/>
      <c r="AL29" s="885"/>
      <c r="AM29" s="885"/>
      <c r="AN29" s="885"/>
      <c r="AO29" s="886"/>
      <c r="AP29" s="15"/>
      <c r="AQ29" s="57">
        <f t="shared" si="2"/>
        <v>1</v>
      </c>
    </row>
    <row r="30" spans="2:46" ht="12" customHeight="1" x14ac:dyDescent="0.15">
      <c r="B30" s="848"/>
      <c r="C30" s="853"/>
      <c r="D30" s="851"/>
      <c r="E30" s="851"/>
      <c r="F30" s="851"/>
      <c r="G30" s="851"/>
      <c r="H30" s="851"/>
      <c r="I30" s="851"/>
      <c r="J30" s="852"/>
      <c r="K30" s="53"/>
      <c r="L30" s="884"/>
      <c r="M30" s="886"/>
      <c r="N30" s="884"/>
      <c r="O30" s="886"/>
      <c r="P30" s="884"/>
      <c r="Q30" s="886"/>
      <c r="R30" s="338"/>
      <c r="S30" s="607"/>
      <c r="T30" s="339"/>
      <c r="U30" s="884"/>
      <c r="V30" s="886"/>
      <c r="W30" s="884"/>
      <c r="X30" s="886"/>
      <c r="Y30" s="54"/>
      <c r="Z30" s="55"/>
      <c r="AA30" s="55"/>
      <c r="AB30" s="55"/>
      <c r="AC30" s="56"/>
      <c r="AD30" s="56"/>
      <c r="AE30" s="56"/>
      <c r="AF30" s="56"/>
      <c r="AG30" s="56"/>
      <c r="AH30" s="56"/>
      <c r="AI30" s="56"/>
      <c r="AJ30" s="56"/>
      <c r="AK30" s="884"/>
      <c r="AL30" s="885"/>
      <c r="AM30" s="885"/>
      <c r="AN30" s="885"/>
      <c r="AO30" s="886"/>
      <c r="AP30" s="15"/>
      <c r="AQ30" s="57">
        <f t="shared" si="2"/>
        <v>1</v>
      </c>
    </row>
    <row r="31" spans="2:46" ht="12" customHeight="1" x14ac:dyDescent="0.15">
      <c r="B31" s="848"/>
      <c r="C31" s="853"/>
      <c r="D31" s="851"/>
      <c r="E31" s="851"/>
      <c r="F31" s="851"/>
      <c r="G31" s="851"/>
      <c r="H31" s="851"/>
      <c r="I31" s="851"/>
      <c r="J31" s="852"/>
      <c r="K31" s="53"/>
      <c r="L31" s="884"/>
      <c r="M31" s="886"/>
      <c r="N31" s="884"/>
      <c r="O31" s="886"/>
      <c r="P31" s="884"/>
      <c r="Q31" s="886"/>
      <c r="R31" s="338"/>
      <c r="S31" s="607"/>
      <c r="T31" s="339"/>
      <c r="U31" s="884"/>
      <c r="V31" s="886"/>
      <c r="W31" s="884"/>
      <c r="X31" s="886"/>
      <c r="Y31" s="54"/>
      <c r="Z31" s="55"/>
      <c r="AA31" s="55"/>
      <c r="AB31" s="55"/>
      <c r="AC31" s="56"/>
      <c r="AD31" s="56"/>
      <c r="AE31" s="56"/>
      <c r="AF31" s="56"/>
      <c r="AG31" s="56"/>
      <c r="AH31" s="56"/>
      <c r="AI31" s="56"/>
      <c r="AJ31" s="56"/>
      <c r="AK31" s="884"/>
      <c r="AL31" s="885"/>
      <c r="AM31" s="885"/>
      <c r="AN31" s="885"/>
      <c r="AO31" s="886"/>
      <c r="AP31" s="15"/>
      <c r="AQ31" s="57">
        <f t="shared" si="2"/>
        <v>1</v>
      </c>
    </row>
    <row r="32" spans="2:46" ht="12" customHeight="1" x14ac:dyDescent="0.15">
      <c r="B32" s="848"/>
      <c r="C32" s="853"/>
      <c r="D32" s="851"/>
      <c r="E32" s="851"/>
      <c r="F32" s="851"/>
      <c r="G32" s="851"/>
      <c r="H32" s="851"/>
      <c r="I32" s="851"/>
      <c r="J32" s="852"/>
      <c r="K32" s="53"/>
      <c r="L32" s="884"/>
      <c r="M32" s="886"/>
      <c r="N32" s="884"/>
      <c r="O32" s="886"/>
      <c r="P32" s="884"/>
      <c r="Q32" s="886"/>
      <c r="R32" s="338"/>
      <c r="S32" s="607"/>
      <c r="T32" s="339"/>
      <c r="U32" s="884"/>
      <c r="V32" s="886"/>
      <c r="W32" s="884"/>
      <c r="X32" s="886"/>
      <c r="Y32" s="54"/>
      <c r="Z32" s="55"/>
      <c r="AA32" s="55"/>
      <c r="AB32" s="55"/>
      <c r="AC32" s="56"/>
      <c r="AD32" s="56"/>
      <c r="AE32" s="56"/>
      <c r="AF32" s="56"/>
      <c r="AG32" s="56"/>
      <c r="AH32" s="56"/>
      <c r="AI32" s="56"/>
      <c r="AJ32" s="56"/>
      <c r="AK32" s="884"/>
      <c r="AL32" s="885"/>
      <c r="AM32" s="885"/>
      <c r="AN32" s="885"/>
      <c r="AO32" s="886"/>
      <c r="AP32" s="15"/>
      <c r="AQ32" s="57">
        <f t="shared" si="2"/>
        <v>1</v>
      </c>
      <c r="AS32" s="825"/>
      <c r="AT32" s="825"/>
    </row>
    <row r="33" spans="2:86" ht="12" customHeight="1" x14ac:dyDescent="0.15">
      <c r="B33" s="848"/>
      <c r="C33" s="853"/>
      <c r="D33" s="851"/>
      <c r="E33" s="851"/>
      <c r="F33" s="851"/>
      <c r="G33" s="851"/>
      <c r="H33" s="851"/>
      <c r="I33" s="851"/>
      <c r="J33" s="852"/>
      <c r="K33" s="53"/>
      <c r="L33" s="884"/>
      <c r="M33" s="886"/>
      <c r="N33" s="884"/>
      <c r="O33" s="886"/>
      <c r="P33" s="884"/>
      <c r="Q33" s="886"/>
      <c r="R33" s="338"/>
      <c r="S33" s="607"/>
      <c r="T33" s="339"/>
      <c r="U33" s="884"/>
      <c r="V33" s="886"/>
      <c r="W33" s="884"/>
      <c r="X33" s="886"/>
      <c r="Y33" s="54"/>
      <c r="Z33" s="55"/>
      <c r="AA33" s="55"/>
      <c r="AB33" s="55"/>
      <c r="AC33" s="56"/>
      <c r="AD33" s="56"/>
      <c r="AE33" s="56"/>
      <c r="AF33" s="56"/>
      <c r="AG33" s="56"/>
      <c r="AH33" s="56"/>
      <c r="AI33" s="56"/>
      <c r="AJ33" s="56"/>
      <c r="AK33" s="884"/>
      <c r="AL33" s="885"/>
      <c r="AM33" s="885"/>
      <c r="AN33" s="885"/>
      <c r="AO33" s="886"/>
      <c r="AP33" s="15"/>
      <c r="AQ33" s="57">
        <f t="shared" si="2"/>
        <v>1</v>
      </c>
      <c r="AS33" s="887"/>
      <c r="AT33" s="887"/>
    </row>
    <row r="34" spans="2:86" ht="12" customHeight="1" x14ac:dyDescent="0.15">
      <c r="B34" s="848"/>
      <c r="C34" s="853"/>
      <c r="D34" s="851"/>
      <c r="E34" s="851"/>
      <c r="F34" s="851"/>
      <c r="G34" s="851"/>
      <c r="H34" s="851"/>
      <c r="I34" s="851"/>
      <c r="J34" s="852"/>
      <c r="K34" s="53"/>
      <c r="L34" s="884"/>
      <c r="M34" s="886"/>
      <c r="N34" s="884"/>
      <c r="O34" s="886"/>
      <c r="P34" s="884"/>
      <c r="Q34" s="886"/>
      <c r="R34" s="338"/>
      <c r="S34" s="607"/>
      <c r="T34" s="339"/>
      <c r="U34" s="884"/>
      <c r="V34" s="886"/>
      <c r="W34" s="884"/>
      <c r="X34" s="886"/>
      <c r="Y34" s="54"/>
      <c r="Z34" s="55"/>
      <c r="AA34" s="55"/>
      <c r="AB34" s="55"/>
      <c r="AC34" s="56"/>
      <c r="AD34" s="56"/>
      <c r="AE34" s="56"/>
      <c r="AF34" s="56"/>
      <c r="AG34" s="56"/>
      <c r="AH34" s="56"/>
      <c r="AI34" s="56"/>
      <c r="AJ34" s="56"/>
      <c r="AK34" s="884"/>
      <c r="AL34" s="885"/>
      <c r="AM34" s="885"/>
      <c r="AN34" s="885"/>
      <c r="AO34" s="886"/>
      <c r="AP34" s="15"/>
      <c r="AQ34" s="57">
        <f t="shared" si="2"/>
        <v>1</v>
      </c>
      <c r="AS34" s="888"/>
      <c r="AT34" s="888"/>
    </row>
    <row r="35" spans="2:86" ht="12" customHeight="1" x14ac:dyDescent="0.15">
      <c r="B35" s="848"/>
      <c r="C35" s="853"/>
      <c r="D35" s="851"/>
      <c r="E35" s="851"/>
      <c r="F35" s="851"/>
      <c r="G35" s="851"/>
      <c r="H35" s="851"/>
      <c r="I35" s="851"/>
      <c r="J35" s="852"/>
      <c r="K35" s="889" t="s">
        <v>400</v>
      </c>
      <c r="L35" s="874" t="s">
        <v>401</v>
      </c>
      <c r="M35" s="874"/>
      <c r="N35" s="874"/>
      <c r="O35" s="874"/>
      <c r="P35" s="874"/>
      <c r="Q35" s="874"/>
      <c r="R35" s="874"/>
      <c r="S35" s="874"/>
      <c r="T35" s="874"/>
      <c r="U35" s="874"/>
      <c r="V35" s="874"/>
      <c r="W35" s="874"/>
      <c r="X35" s="874"/>
      <c r="Y35" s="860" t="s">
        <v>402</v>
      </c>
      <c r="Z35" s="861"/>
      <c r="AA35" s="861"/>
      <c r="AB35" s="862"/>
      <c r="AC35" s="58">
        <f t="shared" ref="AC35:AJ35" si="3">SUM(AC11:AC34)</f>
        <v>0</v>
      </c>
      <c r="AD35" s="58">
        <f t="shared" si="3"/>
        <v>0</v>
      </c>
      <c r="AE35" s="58">
        <f>SUM(AE11:AE34)</f>
        <v>3.7600000000000002</v>
      </c>
      <c r="AF35" s="58">
        <f t="shared" si="3"/>
        <v>0.01</v>
      </c>
      <c r="AG35" s="58">
        <f t="shared" si="3"/>
        <v>0</v>
      </c>
      <c r="AH35" s="58">
        <f t="shared" si="3"/>
        <v>0</v>
      </c>
      <c r="AI35" s="58">
        <f t="shared" si="3"/>
        <v>0</v>
      </c>
      <c r="AJ35" s="59">
        <f t="shared" si="3"/>
        <v>18.559999999999999</v>
      </c>
      <c r="AK35" s="874" t="s">
        <v>403</v>
      </c>
      <c r="AL35" s="874"/>
      <c r="AM35" s="891" t="s">
        <v>418</v>
      </c>
      <c r="AN35" s="891"/>
      <c r="AO35" s="891"/>
      <c r="AP35" s="15"/>
    </row>
    <row r="36" spans="2:86" ht="12" customHeight="1" x14ac:dyDescent="0.15">
      <c r="B36" s="848"/>
      <c r="C36" s="853"/>
      <c r="D36" s="851"/>
      <c r="E36" s="851"/>
      <c r="F36" s="851"/>
      <c r="G36" s="851"/>
      <c r="H36" s="851"/>
      <c r="I36" s="851"/>
      <c r="J36" s="852"/>
      <c r="K36" s="890"/>
      <c r="L36" s="868" t="s">
        <v>404</v>
      </c>
      <c r="M36" s="875"/>
      <c r="N36" s="869"/>
      <c r="O36" s="868" t="s">
        <v>405</v>
      </c>
      <c r="P36" s="875"/>
      <c r="Q36" s="875"/>
      <c r="R36" s="875"/>
      <c r="S36" s="875"/>
      <c r="T36" s="875"/>
      <c r="U36" s="875"/>
      <c r="V36" s="875"/>
      <c r="W36" s="875"/>
      <c r="X36" s="869"/>
      <c r="Y36" s="51" t="s">
        <v>396</v>
      </c>
      <c r="Z36" s="52" t="s">
        <v>397</v>
      </c>
      <c r="AA36" s="52" t="s">
        <v>398</v>
      </c>
      <c r="AB36" s="52" t="s">
        <v>399</v>
      </c>
      <c r="AC36" s="52" t="s">
        <v>396</v>
      </c>
      <c r="AD36" s="52" t="s">
        <v>397</v>
      </c>
      <c r="AE36" s="52" t="s">
        <v>398</v>
      </c>
      <c r="AF36" s="52" t="s">
        <v>399</v>
      </c>
      <c r="AG36" s="52" t="s">
        <v>396</v>
      </c>
      <c r="AH36" s="52" t="s">
        <v>397</v>
      </c>
      <c r="AI36" s="52" t="s">
        <v>398</v>
      </c>
      <c r="AJ36" s="60" t="s">
        <v>399</v>
      </c>
      <c r="AK36" s="874"/>
      <c r="AL36" s="874"/>
      <c r="AM36" s="891"/>
      <c r="AN36" s="891"/>
      <c r="AO36" s="891"/>
      <c r="AP36" s="15"/>
    </row>
    <row r="37" spans="2:86" ht="14.25" customHeight="1" x14ac:dyDescent="0.15">
      <c r="B37" s="848"/>
      <c r="C37" s="853"/>
      <c r="D37" s="851"/>
      <c r="E37" s="851"/>
      <c r="F37" s="851"/>
      <c r="G37" s="851"/>
      <c r="H37" s="851"/>
      <c r="I37" s="851"/>
      <c r="J37" s="852"/>
      <c r="K37" s="890"/>
      <c r="L37" s="870"/>
      <c r="M37" s="879"/>
      <c r="N37" s="871"/>
      <c r="O37" s="870"/>
      <c r="P37" s="879"/>
      <c r="Q37" s="879"/>
      <c r="R37" s="879"/>
      <c r="S37" s="879"/>
      <c r="T37" s="879"/>
      <c r="U37" s="879"/>
      <c r="V37" s="879"/>
      <c r="W37" s="879"/>
      <c r="X37" s="871"/>
      <c r="Y37" s="892">
        <f>COUNTIF(Y11:Y34,"〇")</f>
        <v>0</v>
      </c>
      <c r="Z37" s="892">
        <f>COUNTIF(Z11:Z34,"〇")</f>
        <v>0</v>
      </c>
      <c r="AA37" s="892">
        <f>COUNTIF(AA11:AA34,"〇")</f>
        <v>0</v>
      </c>
      <c r="AB37" s="892">
        <f>COUNTIF(AB11:AB34,"〇")</f>
        <v>0</v>
      </c>
      <c r="AC37" s="892">
        <f>COUNTA(AC11:AC34)</f>
        <v>0</v>
      </c>
      <c r="AD37" s="892">
        <f t="shared" ref="AD37:AI37" si="4">COUNTA(AD11:AD34)</f>
        <v>0</v>
      </c>
      <c r="AE37" s="892">
        <f t="shared" si="4"/>
        <v>2</v>
      </c>
      <c r="AF37" s="892">
        <f t="shared" si="4"/>
        <v>1</v>
      </c>
      <c r="AG37" s="892">
        <f t="shared" si="4"/>
        <v>0</v>
      </c>
      <c r="AH37" s="892">
        <f t="shared" si="4"/>
        <v>0</v>
      </c>
      <c r="AI37" s="892">
        <f t="shared" si="4"/>
        <v>0</v>
      </c>
      <c r="AJ37" s="892">
        <f>COUNTA(AJ11:AJ34)</f>
        <v>2</v>
      </c>
      <c r="AK37" s="874"/>
      <c r="AL37" s="874"/>
      <c r="AM37" s="891"/>
      <c r="AN37" s="891"/>
      <c r="AO37" s="891"/>
      <c r="AP37" s="15"/>
    </row>
    <row r="38" spans="2:86" ht="14.25" customHeight="1" x14ac:dyDescent="0.15">
      <c r="B38" s="848"/>
      <c r="C38" s="853"/>
      <c r="D38" s="851"/>
      <c r="E38" s="851"/>
      <c r="F38" s="851"/>
      <c r="G38" s="851"/>
      <c r="H38" s="851"/>
      <c r="I38" s="851"/>
      <c r="J38" s="852"/>
      <c r="K38" s="890"/>
      <c r="L38" s="872"/>
      <c r="M38" s="876"/>
      <c r="N38" s="873"/>
      <c r="O38" s="872"/>
      <c r="P38" s="876"/>
      <c r="Q38" s="876"/>
      <c r="R38" s="876"/>
      <c r="S38" s="876"/>
      <c r="T38" s="876"/>
      <c r="U38" s="876"/>
      <c r="V38" s="876"/>
      <c r="W38" s="876"/>
      <c r="X38" s="873"/>
      <c r="Y38" s="892"/>
      <c r="Z38" s="892"/>
      <c r="AA38" s="892"/>
      <c r="AB38" s="892"/>
      <c r="AC38" s="892"/>
      <c r="AD38" s="892"/>
      <c r="AE38" s="892"/>
      <c r="AF38" s="892"/>
      <c r="AG38" s="892"/>
      <c r="AH38" s="892"/>
      <c r="AI38" s="892"/>
      <c r="AJ38" s="892"/>
      <c r="AK38" s="874"/>
      <c r="AL38" s="874"/>
      <c r="AM38" s="891"/>
      <c r="AN38" s="891"/>
      <c r="AO38" s="891"/>
      <c r="AP38" s="15"/>
    </row>
    <row r="39" spans="2:86" ht="12" customHeight="1" x14ac:dyDescent="0.15">
      <c r="B39" s="848"/>
      <c r="C39" s="853"/>
      <c r="D39" s="851"/>
      <c r="E39" s="851"/>
      <c r="F39" s="851"/>
      <c r="G39" s="851"/>
      <c r="H39" s="851"/>
      <c r="I39" s="851"/>
      <c r="J39" s="851"/>
      <c r="K39" s="900" t="s">
        <v>406</v>
      </c>
      <c r="L39" s="902"/>
      <c r="M39" s="902"/>
      <c r="N39" s="902"/>
      <c r="O39" s="902"/>
      <c r="P39" s="902"/>
      <c r="Q39" s="902"/>
      <c r="R39" s="902"/>
      <c r="S39" s="902"/>
      <c r="T39" s="902"/>
      <c r="U39" s="902"/>
      <c r="V39" s="902"/>
      <c r="W39" s="902"/>
      <c r="X39" s="902"/>
      <c r="Y39" s="902"/>
      <c r="Z39" s="902"/>
      <c r="AA39" s="902"/>
      <c r="AB39" s="902"/>
      <c r="AC39" s="902"/>
      <c r="AD39" s="902"/>
      <c r="AE39" s="902"/>
      <c r="AF39" s="902"/>
      <c r="AG39" s="902"/>
      <c r="AH39" s="902"/>
      <c r="AI39" s="902"/>
      <c r="AJ39" s="902"/>
      <c r="AK39" s="903"/>
      <c r="AL39" s="903"/>
      <c r="AM39" s="903"/>
      <c r="AN39" s="903"/>
      <c r="AO39" s="904"/>
      <c r="AP39" s="15"/>
    </row>
    <row r="40" spans="2:86" ht="12" customHeight="1" x14ac:dyDescent="0.15">
      <c r="B40" s="848"/>
      <c r="C40" s="853"/>
      <c r="D40" s="851"/>
      <c r="E40" s="851"/>
      <c r="F40" s="851"/>
      <c r="G40" s="851"/>
      <c r="H40" s="851"/>
      <c r="I40" s="851"/>
      <c r="J40" s="851"/>
      <c r="K40" s="901"/>
      <c r="L40" s="903"/>
      <c r="M40" s="903"/>
      <c r="N40" s="903"/>
      <c r="O40" s="903"/>
      <c r="P40" s="903"/>
      <c r="Q40" s="903"/>
      <c r="R40" s="903"/>
      <c r="S40" s="903"/>
      <c r="T40" s="903"/>
      <c r="U40" s="903"/>
      <c r="V40" s="903"/>
      <c r="W40" s="903"/>
      <c r="X40" s="903"/>
      <c r="Y40" s="903"/>
      <c r="Z40" s="903"/>
      <c r="AA40" s="903"/>
      <c r="AB40" s="903"/>
      <c r="AC40" s="903"/>
      <c r="AD40" s="903"/>
      <c r="AE40" s="903"/>
      <c r="AF40" s="903"/>
      <c r="AG40" s="903"/>
      <c r="AH40" s="903"/>
      <c r="AI40" s="903"/>
      <c r="AJ40" s="903"/>
      <c r="AK40" s="903"/>
      <c r="AL40" s="903"/>
      <c r="AM40" s="903"/>
      <c r="AN40" s="903"/>
      <c r="AO40" s="904"/>
      <c r="AP40" s="15"/>
    </row>
    <row r="41" spans="2:86" ht="12" customHeight="1" x14ac:dyDescent="0.15">
      <c r="B41" s="848"/>
      <c r="C41" s="853"/>
      <c r="D41" s="851"/>
      <c r="E41" s="851"/>
      <c r="F41" s="851"/>
      <c r="G41" s="851"/>
      <c r="H41" s="851"/>
      <c r="I41" s="851"/>
      <c r="J41" s="851"/>
      <c r="K41" s="901"/>
      <c r="L41" s="903"/>
      <c r="M41" s="903"/>
      <c r="N41" s="903"/>
      <c r="O41" s="903"/>
      <c r="P41" s="903"/>
      <c r="Q41" s="903"/>
      <c r="R41" s="903"/>
      <c r="S41" s="903"/>
      <c r="T41" s="903"/>
      <c r="U41" s="903"/>
      <c r="V41" s="903"/>
      <c r="W41" s="903"/>
      <c r="X41" s="903"/>
      <c r="Y41" s="903"/>
      <c r="Z41" s="903"/>
      <c r="AA41" s="903"/>
      <c r="AB41" s="903"/>
      <c r="AC41" s="903"/>
      <c r="AD41" s="903"/>
      <c r="AE41" s="903"/>
      <c r="AF41" s="903"/>
      <c r="AG41" s="903"/>
      <c r="AH41" s="903"/>
      <c r="AI41" s="903"/>
      <c r="AJ41" s="903"/>
      <c r="AK41" s="903"/>
      <c r="AL41" s="903"/>
      <c r="AM41" s="903"/>
      <c r="AN41" s="903"/>
      <c r="AO41" s="904"/>
      <c r="AP41" s="15"/>
    </row>
    <row r="42" spans="2:86" ht="12" customHeight="1" x14ac:dyDescent="0.15">
      <c r="B42" s="848"/>
      <c r="C42" s="853"/>
      <c r="D42" s="851"/>
      <c r="E42" s="851"/>
      <c r="F42" s="851"/>
      <c r="G42" s="851"/>
      <c r="H42" s="851"/>
      <c r="I42" s="851"/>
      <c r="J42" s="851"/>
      <c r="K42" s="901"/>
      <c r="L42" s="905"/>
      <c r="M42" s="905"/>
      <c r="N42" s="905"/>
      <c r="O42" s="905"/>
      <c r="P42" s="905"/>
      <c r="Q42" s="905"/>
      <c r="R42" s="905"/>
      <c r="S42" s="905"/>
      <c r="T42" s="905"/>
      <c r="U42" s="905"/>
      <c r="V42" s="905"/>
      <c r="W42" s="905"/>
      <c r="X42" s="905"/>
      <c r="Y42" s="905"/>
      <c r="Z42" s="905"/>
      <c r="AA42" s="905"/>
      <c r="AB42" s="905"/>
      <c r="AC42" s="905"/>
      <c r="AD42" s="905"/>
      <c r="AE42" s="905"/>
      <c r="AF42" s="905"/>
      <c r="AG42" s="905"/>
      <c r="AH42" s="905"/>
      <c r="AI42" s="905"/>
      <c r="AJ42" s="905"/>
      <c r="AK42" s="905"/>
      <c r="AL42" s="905"/>
      <c r="AM42" s="905"/>
      <c r="AN42" s="905"/>
      <c r="AO42" s="906"/>
      <c r="AP42" s="37"/>
      <c r="CD42" s="15"/>
      <c r="CE42" s="15"/>
      <c r="CF42" s="15"/>
      <c r="CG42" s="15"/>
      <c r="CH42" s="15"/>
    </row>
    <row r="43" spans="2:86" ht="12" customHeight="1" x14ac:dyDescent="0.15">
      <c r="B43" s="848"/>
      <c r="C43" s="853"/>
      <c r="D43" s="851"/>
      <c r="E43" s="851"/>
      <c r="F43" s="851"/>
      <c r="G43" s="851"/>
      <c r="H43" s="851"/>
      <c r="I43" s="851"/>
      <c r="J43" s="852"/>
      <c r="K43" s="893" t="s">
        <v>407</v>
      </c>
      <c r="L43" s="893"/>
      <c r="M43" s="893"/>
      <c r="N43" s="893"/>
      <c r="O43" s="893"/>
      <c r="P43" s="893"/>
      <c r="Q43" s="893"/>
      <c r="R43" s="893"/>
      <c r="S43" s="893"/>
      <c r="T43" s="893"/>
      <c r="U43" s="893"/>
      <c r="V43" s="893"/>
      <c r="W43" s="893"/>
      <c r="X43" s="893"/>
      <c r="Y43" s="893"/>
      <c r="Z43" s="893"/>
      <c r="AA43" s="893"/>
      <c r="AB43" s="893"/>
      <c r="AC43" s="893"/>
      <c r="AD43" s="893"/>
      <c r="AE43" s="893"/>
      <c r="AF43" s="893"/>
      <c r="AG43" s="893"/>
      <c r="AH43" s="893"/>
      <c r="AI43" s="893"/>
      <c r="AJ43" s="893"/>
      <c r="AK43" s="893"/>
      <c r="AL43" s="893"/>
      <c r="AM43" s="893"/>
      <c r="AN43" s="893"/>
      <c r="AO43" s="893"/>
      <c r="AP43" s="37"/>
      <c r="CD43" s="15"/>
      <c r="CE43" s="15"/>
      <c r="CF43" s="15"/>
      <c r="CG43" s="15"/>
      <c r="CH43" s="15"/>
    </row>
    <row r="44" spans="2:86" ht="12" customHeight="1" x14ac:dyDescent="0.15">
      <c r="B44" s="848"/>
      <c r="C44" s="853"/>
      <c r="D44" s="851"/>
      <c r="E44" s="851"/>
      <c r="F44" s="851"/>
      <c r="G44" s="851"/>
      <c r="H44" s="851"/>
      <c r="I44" s="851"/>
      <c r="J44" s="852"/>
      <c r="K44" s="894" t="s">
        <v>408</v>
      </c>
      <c r="L44" s="895"/>
      <c r="M44" s="895"/>
      <c r="N44" s="895"/>
      <c r="O44" s="895"/>
      <c r="P44" s="895"/>
      <c r="Q44" s="895"/>
      <c r="R44" s="895"/>
      <c r="S44" s="895"/>
      <c r="T44" s="895"/>
      <c r="U44" s="895"/>
      <c r="V44" s="895"/>
      <c r="W44" s="895"/>
      <c r="X44" s="895"/>
      <c r="Y44" s="895"/>
      <c r="Z44" s="895"/>
      <c r="AA44" s="895"/>
      <c r="AB44" s="895"/>
      <c r="AC44" s="895"/>
      <c r="AD44" s="895"/>
      <c r="AE44" s="895"/>
      <c r="AF44" s="895"/>
      <c r="AG44" s="895"/>
      <c r="AH44" s="895"/>
      <c r="AI44" s="895"/>
      <c r="AJ44" s="895"/>
      <c r="AK44" s="895"/>
      <c r="AL44" s="895"/>
      <c r="AM44" s="895"/>
      <c r="AN44" s="895"/>
      <c r="AO44" s="896"/>
      <c r="AP44" s="37"/>
      <c r="CD44" s="15"/>
      <c r="CE44" s="15"/>
      <c r="CF44" s="15"/>
      <c r="CG44" s="15"/>
      <c r="CH44" s="15"/>
    </row>
    <row r="45" spans="2:86" ht="12" customHeight="1" x14ac:dyDescent="0.15">
      <c r="B45" s="464"/>
      <c r="C45" s="854"/>
      <c r="D45" s="855"/>
      <c r="E45" s="855"/>
      <c r="F45" s="855"/>
      <c r="G45" s="855"/>
      <c r="H45" s="855"/>
      <c r="I45" s="855"/>
      <c r="J45" s="856"/>
      <c r="K45" s="897" t="s">
        <v>409</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7"/>
      <c r="CD45" s="15"/>
      <c r="CE45" s="15"/>
      <c r="CF45" s="15"/>
      <c r="CG45" s="15"/>
      <c r="CH45" s="15"/>
    </row>
    <row r="46" spans="2:86" ht="12" customHeight="1" x14ac:dyDescent="0.2">
      <c r="B46" s="62" t="s">
        <v>410</v>
      </c>
      <c r="C46" s="49"/>
      <c r="D46" s="49"/>
      <c r="E46" s="49"/>
      <c r="F46" s="49"/>
      <c r="G46" s="49"/>
      <c r="H46" s="49"/>
      <c r="I46" s="49"/>
      <c r="J46" s="49"/>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37"/>
      <c r="CD46" s="15"/>
      <c r="CE46" s="15"/>
      <c r="CF46" s="15"/>
      <c r="CG46" s="15"/>
      <c r="CH46" s="15"/>
    </row>
    <row r="47" spans="2:86" s="62" customFormat="1" ht="12" customHeight="1" x14ac:dyDescent="0.15">
      <c r="B47" s="15" t="s">
        <v>411</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412</v>
      </c>
      <c r="AP48" s="37"/>
      <c r="CD48" s="15"/>
      <c r="CE48" s="15"/>
      <c r="CF48" s="15"/>
      <c r="CG48" s="15"/>
      <c r="CH48" s="15"/>
    </row>
    <row r="49" spans="2:86" ht="12" customHeight="1" x14ac:dyDescent="0.15">
      <c r="B49" s="15" t="s">
        <v>413</v>
      </c>
      <c r="AP49" s="37"/>
      <c r="CD49" s="15"/>
      <c r="CE49" s="15"/>
      <c r="CF49" s="15"/>
      <c r="CG49" s="15"/>
      <c r="CH49" s="15"/>
    </row>
    <row r="50" spans="2:86" ht="12" customHeight="1" x14ac:dyDescent="0.15">
      <c r="B50" s="15" t="s">
        <v>414</v>
      </c>
    </row>
    <row r="51" spans="2:86" ht="12" customHeight="1" x14ac:dyDescent="0.15">
      <c r="B51" s="15" t="s">
        <v>415</v>
      </c>
    </row>
    <row r="52" spans="2:86" ht="12" customHeight="1" x14ac:dyDescent="0.15">
      <c r="B52" s="15" t="s">
        <v>416</v>
      </c>
    </row>
    <row r="53" spans="2:86" x14ac:dyDescent="0.15">
      <c r="B53" s="15" t="s">
        <v>417</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34 AG11:AJ34">
    <cfRule type="expression" dxfId="26" priority="3">
      <formula>$AQ11=2</formula>
    </cfRule>
  </conditionalFormatting>
  <conditionalFormatting sqref="Y11:AF34">
    <cfRule type="expression" dxfId="25" priority="2">
      <formula>$AQ11=3</formula>
    </cfRule>
  </conditionalFormatting>
  <conditionalFormatting sqref="AC11:AJ34">
    <cfRule type="expression" dxfId="24" priority="1">
      <formula>$AQ11=1</formula>
    </cfRule>
  </conditionalFormatting>
  <dataValidations count="2">
    <dataValidation type="list" allowBlank="1" showInputMessage="1" showErrorMessage="1" sqref="N11:O34" xr:uid="{D7A4CE9E-55DD-4E9A-BA2B-F552A5858EBE}">
      <formula1>INDIRECT(L11)</formula1>
    </dataValidation>
    <dataValidation type="list" allowBlank="1" showInputMessage="1" showErrorMessage="1" sqref="Y11:AB34" xr:uid="{BDFD8BF9-33F5-4296-B478-975F975BD78F}">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AD37A-C6C6-4C37-9349-E1556C307F17}">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29" t="s">
        <v>362</v>
      </c>
      <c r="AV1" s="830" t="s">
        <v>363</v>
      </c>
      <c r="AW1" s="830"/>
      <c r="AX1" s="830"/>
      <c r="AY1" s="824" t="s">
        <v>364</v>
      </c>
      <c r="AZ1" s="824"/>
      <c r="BA1" s="824"/>
      <c r="BB1" s="824"/>
      <c r="BC1" s="824"/>
      <c r="BD1" s="824"/>
      <c r="BE1" s="824"/>
      <c r="BF1" s="824"/>
      <c r="BG1" s="824"/>
      <c r="BH1" s="824"/>
      <c r="BI1" s="824"/>
      <c r="BJ1" s="824"/>
      <c r="BK1" s="824" t="s">
        <v>365</v>
      </c>
      <c r="BL1" s="824"/>
      <c r="BM1" s="824"/>
      <c r="BN1" s="824"/>
      <c r="BO1" s="824"/>
      <c r="BP1" s="824"/>
      <c r="BQ1" s="824"/>
      <c r="BR1" s="824"/>
      <c r="BS1" s="824"/>
      <c r="BT1" s="824"/>
      <c r="BU1" s="824"/>
      <c r="BV1" s="824"/>
      <c r="BW1" s="826"/>
      <c r="BX1" s="826"/>
      <c r="BY1" s="826"/>
      <c r="BZ1" s="826"/>
      <c r="CA1" s="826"/>
      <c r="CB1" s="826"/>
      <c r="CC1" s="826"/>
      <c r="CD1" s="826"/>
      <c r="CE1" s="826"/>
      <c r="CF1" s="826"/>
      <c r="CG1" s="826"/>
      <c r="CH1" s="826"/>
    </row>
    <row r="2" spans="2:86" ht="8.25" customHeight="1" x14ac:dyDescent="0.15">
      <c r="AU2" s="829"/>
      <c r="AV2" s="830" t="s">
        <v>366</v>
      </c>
      <c r="AW2" s="831" t="s">
        <v>367</v>
      </c>
      <c r="AX2" s="831" t="s">
        <v>368</v>
      </c>
      <c r="AY2" s="824" t="s">
        <v>369</v>
      </c>
      <c r="AZ2" s="824"/>
      <c r="BA2" s="824"/>
      <c r="BB2" s="824"/>
      <c r="BC2" s="824"/>
      <c r="BD2" s="824"/>
      <c r="BE2" s="824"/>
      <c r="BF2" s="824"/>
      <c r="BG2" s="824"/>
      <c r="BH2" s="824"/>
      <c r="BI2" s="824"/>
      <c r="BJ2" s="824"/>
      <c r="BK2" s="824" t="s">
        <v>370</v>
      </c>
      <c r="BL2" s="824"/>
      <c r="BM2" s="824"/>
      <c r="BN2" s="824"/>
      <c r="BO2" s="824" t="s">
        <v>371</v>
      </c>
      <c r="BP2" s="824"/>
      <c r="BQ2" s="824"/>
      <c r="BR2" s="824"/>
      <c r="BS2" s="824"/>
      <c r="BT2" s="824"/>
      <c r="BU2" s="824"/>
      <c r="BV2" s="824"/>
      <c r="BW2" s="825"/>
      <c r="BX2" s="825"/>
      <c r="BY2" s="825"/>
      <c r="BZ2" s="825"/>
      <c r="CA2" s="826"/>
      <c r="CB2" s="826"/>
      <c r="CC2" s="826"/>
      <c r="CD2" s="826"/>
      <c r="CE2" s="826"/>
      <c r="CF2" s="826"/>
      <c r="CG2" s="826"/>
      <c r="CH2" s="826"/>
    </row>
    <row r="3" spans="2:86" ht="24.95" customHeight="1" x14ac:dyDescent="0.15">
      <c r="B3" s="560" t="s">
        <v>372</v>
      </c>
      <c r="C3" s="827"/>
      <c r="D3" s="827"/>
      <c r="E3" s="828"/>
      <c r="F3" s="828"/>
      <c r="G3" s="828"/>
      <c r="H3" s="828"/>
      <c r="I3" s="828"/>
      <c r="J3" s="828"/>
      <c r="K3" s="827"/>
      <c r="L3" s="827"/>
      <c r="M3" s="827"/>
      <c r="N3" s="827"/>
      <c r="O3" s="827"/>
      <c r="P3" s="827"/>
      <c r="Q3" s="827"/>
      <c r="R3" s="827"/>
      <c r="S3" s="827"/>
      <c r="T3" s="827"/>
      <c r="U3" s="827"/>
      <c r="V3" s="827"/>
      <c r="W3" s="827"/>
      <c r="X3" s="827"/>
      <c r="Y3" s="827"/>
      <c r="Z3" s="827"/>
      <c r="AA3" s="827"/>
      <c r="AB3" s="827"/>
      <c r="AC3" s="827"/>
      <c r="AD3" s="827"/>
      <c r="AE3" s="827"/>
      <c r="AF3" s="827"/>
      <c r="AG3" s="827"/>
      <c r="AH3" s="827"/>
      <c r="AI3" s="827"/>
      <c r="AJ3" s="827"/>
      <c r="AK3" s="827"/>
      <c r="AL3" s="827"/>
      <c r="AM3" s="827"/>
      <c r="AN3" s="827"/>
      <c r="AO3" s="827"/>
      <c r="AU3" s="829"/>
      <c r="AV3" s="830"/>
      <c r="AW3" s="831"/>
      <c r="AX3" s="831"/>
      <c r="AY3" s="824" t="s">
        <v>373</v>
      </c>
      <c r="AZ3" s="824"/>
      <c r="BA3" s="824"/>
      <c r="BB3" s="824"/>
      <c r="BC3" s="824" t="s">
        <v>374</v>
      </c>
      <c r="BD3" s="824"/>
      <c r="BE3" s="824"/>
      <c r="BF3" s="824"/>
      <c r="BG3" s="824" t="s">
        <v>375</v>
      </c>
      <c r="BH3" s="824"/>
      <c r="BI3" s="824"/>
      <c r="BJ3" s="824"/>
      <c r="BK3" s="824" t="s">
        <v>376</v>
      </c>
      <c r="BL3" s="824"/>
      <c r="BM3" s="824"/>
      <c r="BN3" s="824"/>
      <c r="BO3" s="824" t="s">
        <v>374</v>
      </c>
      <c r="BP3" s="824"/>
      <c r="BQ3" s="824"/>
      <c r="BR3" s="824"/>
      <c r="BS3" s="824" t="s">
        <v>375</v>
      </c>
      <c r="BT3" s="824"/>
      <c r="BU3" s="824"/>
      <c r="BV3" s="824"/>
      <c r="BW3" s="826"/>
      <c r="BX3" s="826"/>
      <c r="BY3" s="826"/>
      <c r="BZ3" s="826"/>
      <c r="CA3" s="826"/>
      <c r="CB3" s="826"/>
      <c r="CC3" s="826"/>
      <c r="CD3" s="826"/>
      <c r="CE3" s="826"/>
      <c r="CF3" s="826"/>
      <c r="CG3" s="826"/>
      <c r="CH3" s="826"/>
    </row>
    <row r="4" spans="2:86" ht="18" customHeight="1" x14ac:dyDescent="0.15">
      <c r="B4" s="373" t="s">
        <v>345</v>
      </c>
      <c r="C4" s="373"/>
      <c r="D4" s="373"/>
      <c r="E4" s="843" t="s">
        <v>106</v>
      </c>
      <c r="F4" s="844"/>
      <c r="G4" s="844"/>
      <c r="H4" s="844"/>
      <c r="I4" s="844"/>
      <c r="J4" s="845"/>
      <c r="K4" s="477" t="s">
        <v>346</v>
      </c>
      <c r="L4" s="477"/>
      <c r="M4" s="477"/>
      <c r="N4" s="841" t="s">
        <v>108</v>
      </c>
      <c r="O4" s="841"/>
      <c r="P4" s="841"/>
      <c r="Q4" s="841"/>
      <c r="R4" s="841"/>
      <c r="S4" s="841"/>
      <c r="T4" s="479" t="s">
        <v>377</v>
      </c>
      <c r="U4" s="480"/>
      <c r="V4" s="480"/>
      <c r="W4" s="480"/>
      <c r="X4" s="481"/>
      <c r="Y4" s="846" t="s">
        <v>74</v>
      </c>
      <c r="Z4" s="846"/>
      <c r="AA4" s="846"/>
      <c r="AB4" s="846"/>
      <c r="AC4" s="846"/>
      <c r="AD4" s="846"/>
      <c r="AE4" s="846"/>
      <c r="AF4" s="846"/>
      <c r="AG4" s="479" t="s">
        <v>10</v>
      </c>
      <c r="AH4" s="480"/>
      <c r="AI4" s="480"/>
      <c r="AJ4" s="481"/>
      <c r="AK4" s="832">
        <v>45638</v>
      </c>
      <c r="AL4" s="833"/>
      <c r="AM4" s="833"/>
      <c r="AN4" s="833"/>
      <c r="AO4" s="834"/>
      <c r="AU4" s="829"/>
      <c r="AV4" s="830"/>
      <c r="AW4" s="831"/>
      <c r="AX4" s="831"/>
      <c r="AY4" s="38" t="s">
        <v>378</v>
      </c>
      <c r="AZ4" s="38" t="s">
        <v>379</v>
      </c>
      <c r="BA4" s="38" t="s">
        <v>380</v>
      </c>
      <c r="BB4" s="38" t="s">
        <v>381</v>
      </c>
      <c r="BC4" s="38" t="s">
        <v>378</v>
      </c>
      <c r="BD4" s="38" t="s">
        <v>379</v>
      </c>
      <c r="BE4" s="38" t="s">
        <v>380</v>
      </c>
      <c r="BF4" s="38" t="s">
        <v>381</v>
      </c>
      <c r="BG4" s="38" t="s">
        <v>378</v>
      </c>
      <c r="BH4" s="38" t="s">
        <v>379</v>
      </c>
      <c r="BI4" s="38" t="s">
        <v>380</v>
      </c>
      <c r="BJ4" s="38" t="s">
        <v>381</v>
      </c>
      <c r="BK4" s="38" t="s">
        <v>378</v>
      </c>
      <c r="BL4" s="38" t="s">
        <v>379</v>
      </c>
      <c r="BM4" s="38" t="s">
        <v>380</v>
      </c>
      <c r="BN4" s="38" t="s">
        <v>381</v>
      </c>
      <c r="BO4" s="38" t="s">
        <v>378</v>
      </c>
      <c r="BP4" s="38" t="s">
        <v>379</v>
      </c>
      <c r="BQ4" s="38" t="s">
        <v>380</v>
      </c>
      <c r="BR4" s="38" t="s">
        <v>381</v>
      </c>
      <c r="BS4" s="38" t="s">
        <v>378</v>
      </c>
      <c r="BT4" s="38" t="s">
        <v>379</v>
      </c>
      <c r="BU4" s="38" t="s">
        <v>380</v>
      </c>
      <c r="BV4" s="38" t="s">
        <v>381</v>
      </c>
      <c r="BW4" s="39"/>
      <c r="BX4" s="39"/>
      <c r="BY4" s="39"/>
      <c r="BZ4" s="39"/>
      <c r="CA4" s="39"/>
      <c r="CB4" s="39"/>
      <c r="CC4" s="39"/>
      <c r="CD4" s="39"/>
      <c r="CE4" s="39"/>
      <c r="CF4" s="39"/>
      <c r="CG4" s="39"/>
      <c r="CH4" s="39"/>
    </row>
    <row r="5" spans="2:86" ht="18" customHeight="1" x14ac:dyDescent="0.15">
      <c r="B5" s="390" t="s">
        <v>348</v>
      </c>
      <c r="C5" s="390"/>
      <c r="D5" s="390"/>
      <c r="E5" s="838" t="s">
        <v>107</v>
      </c>
      <c r="F5" s="839"/>
      <c r="G5" s="839"/>
      <c r="H5" s="839"/>
      <c r="I5" s="839"/>
      <c r="J5" s="840"/>
      <c r="K5" s="509" t="s">
        <v>349</v>
      </c>
      <c r="L5" s="509"/>
      <c r="M5" s="509"/>
      <c r="N5" s="841" t="s">
        <v>109</v>
      </c>
      <c r="O5" s="841"/>
      <c r="P5" s="841"/>
      <c r="Q5" s="841"/>
      <c r="R5" s="841"/>
      <c r="S5" s="841"/>
      <c r="T5" s="482"/>
      <c r="U5" s="483"/>
      <c r="V5" s="483"/>
      <c r="W5" s="483"/>
      <c r="X5" s="484"/>
      <c r="Y5" s="842" t="s">
        <v>75</v>
      </c>
      <c r="Z5" s="842"/>
      <c r="AA5" s="842"/>
      <c r="AB5" s="842"/>
      <c r="AC5" s="842"/>
      <c r="AD5" s="842"/>
      <c r="AE5" s="842"/>
      <c r="AF5" s="842"/>
      <c r="AG5" s="612"/>
      <c r="AH5" s="623"/>
      <c r="AI5" s="623"/>
      <c r="AJ5" s="613"/>
      <c r="AK5" s="835"/>
      <c r="AL5" s="836"/>
      <c r="AM5" s="836"/>
      <c r="AN5" s="836"/>
      <c r="AO5" s="837"/>
      <c r="AU5" s="829"/>
      <c r="AV5" s="42" t="str">
        <f>N7</f>
        <v>S014</v>
      </c>
      <c r="AW5" s="43">
        <f>R7</f>
        <v>4.5999999999999996</v>
      </c>
      <c r="AX5" s="44" t="str">
        <f>AM35</f>
        <v>Ⅱ</v>
      </c>
      <c r="AY5" s="44">
        <f>Y37</f>
        <v>0</v>
      </c>
      <c r="AZ5" s="44">
        <f t="shared" ref="AZ5:BJ5" si="0">Z37</f>
        <v>0</v>
      </c>
      <c r="BA5" s="44">
        <f t="shared" si="0"/>
        <v>0</v>
      </c>
      <c r="BB5" s="44">
        <f>AB37</f>
        <v>0</v>
      </c>
      <c r="BC5" s="44">
        <f t="shared" si="0"/>
        <v>0</v>
      </c>
      <c r="BD5" s="44">
        <f>AD37</f>
        <v>0</v>
      </c>
      <c r="BE5" s="44">
        <f>AE37</f>
        <v>1</v>
      </c>
      <c r="BF5" s="44">
        <f t="shared" si="0"/>
        <v>1</v>
      </c>
      <c r="BG5" s="44">
        <f t="shared" si="0"/>
        <v>0</v>
      </c>
      <c r="BH5" s="44">
        <f t="shared" si="0"/>
        <v>0</v>
      </c>
      <c r="BI5" s="44">
        <f>AI37</f>
        <v>3</v>
      </c>
      <c r="BJ5" s="44">
        <f t="shared" si="0"/>
        <v>2</v>
      </c>
      <c r="BK5" s="44" t="str">
        <f>IF(Y37&gt;0,R7,"")</f>
        <v/>
      </c>
      <c r="BL5" s="45" t="str">
        <f>IF(Y37&gt;0,"",IF(Z37&gt;0,R7,""))</f>
        <v/>
      </c>
      <c r="BM5" s="45" t="str">
        <f>IF(Y37+Z37&gt;0,"",IF(AA37&gt;0,R7,""))</f>
        <v/>
      </c>
      <c r="BN5" s="45" t="str">
        <f>IF(Y37+Z37+AA37&gt;0,"",IF(AB37&gt;0,R7,""))</f>
        <v/>
      </c>
      <c r="BO5" s="44">
        <f>AC35</f>
        <v>0</v>
      </c>
      <c r="BP5" s="44">
        <f t="shared" ref="BP5:BQ5" si="1">AD35</f>
        <v>0</v>
      </c>
      <c r="BQ5" s="44">
        <f t="shared" si="1"/>
        <v>0.08</v>
      </c>
      <c r="BR5" s="44">
        <f>AF35</f>
        <v>0.01</v>
      </c>
      <c r="BS5" s="44">
        <f>AG35</f>
        <v>0</v>
      </c>
      <c r="BT5" s="44">
        <f>AH35</f>
        <v>0</v>
      </c>
      <c r="BU5" s="44">
        <f>AI35</f>
        <v>9.4</v>
      </c>
      <c r="BV5" s="44">
        <f>AJ35</f>
        <v>11.56</v>
      </c>
      <c r="BW5" s="46"/>
      <c r="BX5" s="47"/>
      <c r="BY5" s="47"/>
      <c r="BZ5" s="47"/>
      <c r="CA5" s="48"/>
      <c r="CB5" s="48"/>
      <c r="CC5" s="48"/>
      <c r="CD5" s="48"/>
      <c r="CE5" s="48"/>
      <c r="CF5" s="48"/>
      <c r="CG5" s="48"/>
      <c r="CH5" s="48"/>
    </row>
    <row r="6" spans="2:86" ht="12" customHeight="1" x14ac:dyDescent="0.15">
      <c r="B6" s="847" t="s">
        <v>382</v>
      </c>
      <c r="C6" s="849"/>
      <c r="D6" s="850"/>
      <c r="E6" s="851"/>
      <c r="F6" s="851"/>
      <c r="G6" s="851"/>
      <c r="H6" s="851"/>
      <c r="I6" s="851"/>
      <c r="J6" s="852"/>
      <c r="K6" s="857" t="s">
        <v>383</v>
      </c>
      <c r="L6" s="858"/>
      <c r="M6" s="858"/>
      <c r="N6" s="858"/>
      <c r="O6" s="858"/>
      <c r="P6" s="858"/>
      <c r="Q6" s="858"/>
      <c r="R6" s="858"/>
      <c r="S6" s="858"/>
      <c r="T6" s="858"/>
      <c r="U6" s="858"/>
      <c r="V6" s="858"/>
      <c r="W6" s="858"/>
      <c r="X6" s="858"/>
      <c r="Y6" s="858"/>
      <c r="Z6" s="858"/>
      <c r="AA6" s="858"/>
      <c r="AB6" s="858"/>
      <c r="AC6" s="858"/>
      <c r="AD6" s="858"/>
      <c r="AE6" s="858"/>
      <c r="AF6" s="858"/>
      <c r="AG6" s="858"/>
      <c r="AH6" s="858"/>
      <c r="AI6" s="858"/>
      <c r="AJ6" s="858"/>
      <c r="AK6" s="858"/>
      <c r="AL6" s="858"/>
      <c r="AM6" s="858"/>
      <c r="AN6" s="858"/>
      <c r="AO6" s="859"/>
      <c r="AP6" s="15"/>
    </row>
    <row r="7" spans="2:86" ht="12" customHeight="1" x14ac:dyDescent="0.15">
      <c r="B7" s="848"/>
      <c r="C7" s="853"/>
      <c r="D7" s="851"/>
      <c r="E7" s="851"/>
      <c r="F7" s="851"/>
      <c r="G7" s="851"/>
      <c r="H7" s="851"/>
      <c r="I7" s="851"/>
      <c r="J7" s="852"/>
      <c r="K7" s="860" t="s">
        <v>384</v>
      </c>
      <c r="L7" s="861"/>
      <c r="M7" s="862"/>
      <c r="N7" s="863" t="s">
        <v>99</v>
      </c>
      <c r="O7" s="864"/>
      <c r="P7" s="860" t="s">
        <v>385</v>
      </c>
      <c r="Q7" s="862"/>
      <c r="R7" s="865">
        <v>4.5999999999999996</v>
      </c>
      <c r="S7" s="866"/>
      <c r="T7" s="867"/>
      <c r="U7" s="868" t="s">
        <v>386</v>
      </c>
      <c r="V7" s="869"/>
      <c r="W7" s="868" t="s">
        <v>387</v>
      </c>
      <c r="X7" s="869"/>
      <c r="Y7" s="862" t="s">
        <v>388</v>
      </c>
      <c r="Z7" s="874"/>
      <c r="AA7" s="874"/>
      <c r="AB7" s="874"/>
      <c r="AC7" s="868" t="s">
        <v>389</v>
      </c>
      <c r="AD7" s="875"/>
      <c r="AE7" s="875"/>
      <c r="AF7" s="875"/>
      <c r="AG7" s="875"/>
      <c r="AH7" s="875"/>
      <c r="AI7" s="875"/>
      <c r="AJ7" s="869"/>
      <c r="AK7" s="868" t="s">
        <v>390</v>
      </c>
      <c r="AL7" s="875"/>
      <c r="AM7" s="875"/>
      <c r="AN7" s="877"/>
      <c r="AO7" s="878"/>
      <c r="AP7" s="15"/>
      <c r="AW7" s="50"/>
    </row>
    <row r="8" spans="2:86" ht="12" customHeight="1" x14ac:dyDescent="0.15">
      <c r="B8" s="848"/>
      <c r="C8" s="853"/>
      <c r="D8" s="851"/>
      <c r="E8" s="851"/>
      <c r="F8" s="851"/>
      <c r="G8" s="851"/>
      <c r="H8" s="851"/>
      <c r="I8" s="851"/>
      <c r="J8" s="852"/>
      <c r="K8" s="874" t="s">
        <v>18</v>
      </c>
      <c r="L8" s="874" t="s">
        <v>9</v>
      </c>
      <c r="M8" s="874"/>
      <c r="N8" s="874" t="s">
        <v>8</v>
      </c>
      <c r="O8" s="874"/>
      <c r="P8" s="874" t="s">
        <v>391</v>
      </c>
      <c r="Q8" s="874"/>
      <c r="R8" s="874" t="s">
        <v>392</v>
      </c>
      <c r="S8" s="874"/>
      <c r="T8" s="874"/>
      <c r="U8" s="870"/>
      <c r="V8" s="871"/>
      <c r="W8" s="870"/>
      <c r="X8" s="871"/>
      <c r="Y8" s="862"/>
      <c r="Z8" s="874"/>
      <c r="AA8" s="874"/>
      <c r="AB8" s="874"/>
      <c r="AC8" s="872"/>
      <c r="AD8" s="876"/>
      <c r="AE8" s="876"/>
      <c r="AF8" s="876"/>
      <c r="AG8" s="876"/>
      <c r="AH8" s="876"/>
      <c r="AI8" s="876"/>
      <c r="AJ8" s="873"/>
      <c r="AK8" s="870"/>
      <c r="AL8" s="879"/>
      <c r="AM8" s="879"/>
      <c r="AN8" s="880"/>
      <c r="AO8" s="881"/>
      <c r="AP8" s="15"/>
    </row>
    <row r="9" spans="2:86" ht="12" customHeight="1" x14ac:dyDescent="0.15">
      <c r="B9" s="848"/>
      <c r="C9" s="853"/>
      <c r="D9" s="851"/>
      <c r="E9" s="851"/>
      <c r="F9" s="851"/>
      <c r="G9" s="851"/>
      <c r="H9" s="851"/>
      <c r="I9" s="851"/>
      <c r="J9" s="852"/>
      <c r="K9" s="874"/>
      <c r="L9" s="874"/>
      <c r="M9" s="874"/>
      <c r="N9" s="874"/>
      <c r="O9" s="874"/>
      <c r="P9" s="874"/>
      <c r="Q9" s="874"/>
      <c r="R9" s="874"/>
      <c r="S9" s="874"/>
      <c r="T9" s="874"/>
      <c r="U9" s="870"/>
      <c r="V9" s="871"/>
      <c r="W9" s="870"/>
      <c r="X9" s="871"/>
      <c r="Y9" s="862" t="s">
        <v>393</v>
      </c>
      <c r="Z9" s="874"/>
      <c r="AA9" s="874"/>
      <c r="AB9" s="874"/>
      <c r="AC9" s="874" t="s">
        <v>394</v>
      </c>
      <c r="AD9" s="874"/>
      <c r="AE9" s="874"/>
      <c r="AF9" s="874"/>
      <c r="AG9" s="874" t="s">
        <v>395</v>
      </c>
      <c r="AH9" s="874"/>
      <c r="AI9" s="874"/>
      <c r="AJ9" s="874"/>
      <c r="AK9" s="870"/>
      <c r="AL9" s="879"/>
      <c r="AM9" s="879"/>
      <c r="AN9" s="880"/>
      <c r="AO9" s="881"/>
      <c r="AP9" s="15"/>
    </row>
    <row r="10" spans="2:86" ht="12" customHeight="1" x14ac:dyDescent="0.15">
      <c r="B10" s="848"/>
      <c r="C10" s="853"/>
      <c r="D10" s="851"/>
      <c r="E10" s="851"/>
      <c r="F10" s="851"/>
      <c r="G10" s="851"/>
      <c r="H10" s="851"/>
      <c r="I10" s="851"/>
      <c r="J10" s="852"/>
      <c r="K10" s="874"/>
      <c r="L10" s="874"/>
      <c r="M10" s="874"/>
      <c r="N10" s="874"/>
      <c r="O10" s="874"/>
      <c r="P10" s="874"/>
      <c r="Q10" s="874"/>
      <c r="R10" s="874"/>
      <c r="S10" s="874"/>
      <c r="T10" s="874"/>
      <c r="U10" s="872"/>
      <c r="V10" s="873"/>
      <c r="W10" s="872"/>
      <c r="X10" s="873"/>
      <c r="Y10" s="51" t="s">
        <v>396</v>
      </c>
      <c r="Z10" s="52" t="s">
        <v>397</v>
      </c>
      <c r="AA10" s="52" t="s">
        <v>398</v>
      </c>
      <c r="AB10" s="52" t="s">
        <v>399</v>
      </c>
      <c r="AC10" s="52" t="s">
        <v>396</v>
      </c>
      <c r="AD10" s="52" t="s">
        <v>397</v>
      </c>
      <c r="AE10" s="52" t="s">
        <v>398</v>
      </c>
      <c r="AF10" s="52" t="s">
        <v>399</v>
      </c>
      <c r="AG10" s="52" t="s">
        <v>396</v>
      </c>
      <c r="AH10" s="52" t="s">
        <v>397</v>
      </c>
      <c r="AI10" s="52" t="s">
        <v>398</v>
      </c>
      <c r="AJ10" s="52" t="s">
        <v>399</v>
      </c>
      <c r="AK10" s="872"/>
      <c r="AL10" s="876"/>
      <c r="AM10" s="876"/>
      <c r="AN10" s="882"/>
      <c r="AO10" s="883"/>
      <c r="AP10" s="15"/>
    </row>
    <row r="11" spans="2:86" ht="12" customHeight="1" x14ac:dyDescent="0.15">
      <c r="B11" s="848"/>
      <c r="C11" s="853"/>
      <c r="D11" s="851"/>
      <c r="E11" s="851"/>
      <c r="F11" s="851"/>
      <c r="G11" s="851"/>
      <c r="H11" s="851"/>
      <c r="I11" s="851"/>
      <c r="J11" s="852"/>
      <c r="K11" s="53">
        <v>1</v>
      </c>
      <c r="L11" s="884" t="s">
        <v>57</v>
      </c>
      <c r="M11" s="886"/>
      <c r="N11" s="884" t="s">
        <v>62</v>
      </c>
      <c r="O11" s="886"/>
      <c r="P11" s="884" t="s">
        <v>49</v>
      </c>
      <c r="Q11" s="886"/>
      <c r="R11" s="593" t="s">
        <v>49</v>
      </c>
      <c r="S11" s="593"/>
      <c r="T11" s="593"/>
      <c r="U11" s="884" t="s">
        <v>56</v>
      </c>
      <c r="V11" s="886"/>
      <c r="W11" s="884"/>
      <c r="X11" s="886"/>
      <c r="Y11" s="54"/>
      <c r="Z11" s="55"/>
      <c r="AA11" s="55"/>
      <c r="AB11" s="55"/>
      <c r="AC11" s="56"/>
      <c r="AD11" s="56"/>
      <c r="AE11" s="56"/>
      <c r="AF11" s="56"/>
      <c r="AG11" s="56"/>
      <c r="AH11" s="56"/>
      <c r="AI11" s="56"/>
      <c r="AJ11" s="56">
        <v>2.25</v>
      </c>
      <c r="AK11" s="884"/>
      <c r="AL11" s="885"/>
      <c r="AM11" s="885"/>
      <c r="AN11" s="885"/>
      <c r="AO11" s="886"/>
      <c r="AP11" s="15"/>
      <c r="AQ11" s="57">
        <f>IF(P11="材質劣化",2,IF(P11="漏水",3,1))</f>
        <v>3</v>
      </c>
    </row>
    <row r="12" spans="2:86" ht="12" customHeight="1" x14ac:dyDescent="0.15">
      <c r="B12" s="848"/>
      <c r="C12" s="853"/>
      <c r="D12" s="851"/>
      <c r="E12" s="851"/>
      <c r="F12" s="851"/>
      <c r="G12" s="851"/>
      <c r="H12" s="851"/>
      <c r="I12" s="851"/>
      <c r="J12" s="852"/>
      <c r="K12" s="53">
        <v>2</v>
      </c>
      <c r="L12" s="884" t="s">
        <v>57</v>
      </c>
      <c r="M12" s="886"/>
      <c r="N12" s="884" t="s">
        <v>59</v>
      </c>
      <c r="O12" s="886"/>
      <c r="P12" s="884" t="s">
        <v>49</v>
      </c>
      <c r="Q12" s="886"/>
      <c r="R12" s="593" t="s">
        <v>49</v>
      </c>
      <c r="S12" s="593"/>
      <c r="T12" s="593"/>
      <c r="U12" s="884" t="s">
        <v>56</v>
      </c>
      <c r="V12" s="886"/>
      <c r="W12" s="884"/>
      <c r="X12" s="886"/>
      <c r="Y12" s="54"/>
      <c r="Z12" s="55"/>
      <c r="AA12" s="55"/>
      <c r="AB12" s="55"/>
      <c r="AC12" s="56"/>
      <c r="AD12" s="56"/>
      <c r="AE12" s="56"/>
      <c r="AF12" s="56"/>
      <c r="AG12" s="56"/>
      <c r="AH12" s="56"/>
      <c r="AI12" s="56">
        <v>3.15</v>
      </c>
      <c r="AJ12" s="56"/>
      <c r="AK12" s="884"/>
      <c r="AL12" s="885"/>
      <c r="AM12" s="885"/>
      <c r="AN12" s="885"/>
      <c r="AO12" s="886"/>
      <c r="AP12" s="15"/>
      <c r="AQ12" s="57">
        <f>IF(P12="材質劣化",2,IF(P12="漏水",3,1))</f>
        <v>3</v>
      </c>
    </row>
    <row r="13" spans="2:86" ht="12" customHeight="1" x14ac:dyDescent="0.15">
      <c r="B13" s="848"/>
      <c r="C13" s="853"/>
      <c r="D13" s="851"/>
      <c r="E13" s="851"/>
      <c r="F13" s="851"/>
      <c r="G13" s="851"/>
      <c r="H13" s="851"/>
      <c r="I13" s="851"/>
      <c r="J13" s="852"/>
      <c r="K13" s="53">
        <v>3</v>
      </c>
      <c r="L13" s="884" t="s">
        <v>57</v>
      </c>
      <c r="M13" s="886"/>
      <c r="N13" s="884" t="s">
        <v>59</v>
      </c>
      <c r="O13" s="886"/>
      <c r="P13" s="884" t="s">
        <v>54</v>
      </c>
      <c r="Q13" s="886"/>
      <c r="R13" s="338" t="s">
        <v>51</v>
      </c>
      <c r="S13" s="607"/>
      <c r="T13" s="339"/>
      <c r="U13" s="884" t="s">
        <v>56</v>
      </c>
      <c r="V13" s="886"/>
      <c r="W13" s="884"/>
      <c r="X13" s="886"/>
      <c r="Y13" s="54"/>
      <c r="Z13" s="55"/>
      <c r="AA13" s="55"/>
      <c r="AB13" s="55"/>
      <c r="AC13" s="56"/>
      <c r="AD13" s="56"/>
      <c r="AE13" s="56"/>
      <c r="AF13" s="56">
        <v>0.01</v>
      </c>
      <c r="AG13" s="56"/>
      <c r="AH13" s="56"/>
      <c r="AI13" s="56"/>
      <c r="AJ13" s="56"/>
      <c r="AK13" s="884"/>
      <c r="AL13" s="885"/>
      <c r="AM13" s="885"/>
      <c r="AN13" s="885"/>
      <c r="AO13" s="886"/>
      <c r="AP13" s="15"/>
      <c r="AQ13" s="57">
        <f t="shared" ref="AQ13:AQ34" si="2">IF(P13="材質劣化",2,IF(P13="漏水",3,1))</f>
        <v>2</v>
      </c>
    </row>
    <row r="14" spans="2:86" ht="12" customHeight="1" x14ac:dyDescent="0.15">
      <c r="B14" s="848"/>
      <c r="C14" s="853"/>
      <c r="D14" s="851"/>
      <c r="E14" s="851"/>
      <c r="F14" s="851"/>
      <c r="G14" s="851"/>
      <c r="H14" s="851"/>
      <c r="I14" s="851"/>
      <c r="J14" s="852"/>
      <c r="K14" s="53">
        <v>4</v>
      </c>
      <c r="L14" s="884" t="s">
        <v>57</v>
      </c>
      <c r="M14" s="886"/>
      <c r="N14" s="884" t="s">
        <v>59</v>
      </c>
      <c r="O14" s="886"/>
      <c r="P14" s="884" t="s">
        <v>54</v>
      </c>
      <c r="Q14" s="886"/>
      <c r="R14" s="338" t="s">
        <v>51</v>
      </c>
      <c r="S14" s="607"/>
      <c r="T14" s="339"/>
      <c r="U14" s="884" t="s">
        <v>61</v>
      </c>
      <c r="V14" s="886"/>
      <c r="W14" s="884"/>
      <c r="X14" s="886"/>
      <c r="Y14" s="54"/>
      <c r="Z14" s="55"/>
      <c r="AA14" s="55"/>
      <c r="AB14" s="55"/>
      <c r="AC14" s="56"/>
      <c r="AD14" s="56"/>
      <c r="AE14" s="56"/>
      <c r="AF14" s="56"/>
      <c r="AG14" s="56"/>
      <c r="AH14" s="56"/>
      <c r="AI14" s="56"/>
      <c r="AJ14" s="56"/>
      <c r="AK14" s="884" t="s">
        <v>198</v>
      </c>
      <c r="AL14" s="885"/>
      <c r="AM14" s="885"/>
      <c r="AN14" s="885"/>
      <c r="AO14" s="886"/>
      <c r="AP14" s="15"/>
      <c r="AQ14" s="57">
        <f t="shared" si="2"/>
        <v>2</v>
      </c>
    </row>
    <row r="15" spans="2:86" ht="12" customHeight="1" x14ac:dyDescent="0.15">
      <c r="B15" s="848"/>
      <c r="C15" s="853"/>
      <c r="D15" s="851"/>
      <c r="E15" s="851"/>
      <c r="F15" s="851"/>
      <c r="G15" s="851"/>
      <c r="H15" s="851"/>
      <c r="I15" s="851"/>
      <c r="J15" s="852"/>
      <c r="K15" s="53">
        <v>5</v>
      </c>
      <c r="L15" s="884" t="s">
        <v>57</v>
      </c>
      <c r="M15" s="886"/>
      <c r="N15" s="884" t="s">
        <v>64</v>
      </c>
      <c r="O15" s="886"/>
      <c r="P15" s="884" t="s">
        <v>54</v>
      </c>
      <c r="Q15" s="886"/>
      <c r="R15" s="338" t="s">
        <v>47</v>
      </c>
      <c r="S15" s="607"/>
      <c r="T15" s="339"/>
      <c r="U15" s="884" t="s">
        <v>55</v>
      </c>
      <c r="V15" s="886"/>
      <c r="W15" s="884"/>
      <c r="X15" s="886"/>
      <c r="Y15" s="54"/>
      <c r="Z15" s="55"/>
      <c r="AA15" s="55"/>
      <c r="AB15" s="55"/>
      <c r="AC15" s="56"/>
      <c r="AD15" s="56"/>
      <c r="AE15" s="56">
        <v>0.08</v>
      </c>
      <c r="AF15" s="56"/>
      <c r="AG15" s="56"/>
      <c r="AH15" s="56"/>
      <c r="AI15" s="56"/>
      <c r="AJ15" s="56"/>
      <c r="AK15" s="884"/>
      <c r="AL15" s="885"/>
      <c r="AM15" s="885"/>
      <c r="AN15" s="885"/>
      <c r="AO15" s="886"/>
      <c r="AP15" s="15"/>
      <c r="AQ15" s="57">
        <f t="shared" si="2"/>
        <v>2</v>
      </c>
    </row>
    <row r="16" spans="2:86" ht="12" customHeight="1" x14ac:dyDescent="0.15">
      <c r="B16" s="848"/>
      <c r="C16" s="853"/>
      <c r="D16" s="851"/>
      <c r="E16" s="851"/>
      <c r="F16" s="851"/>
      <c r="G16" s="851"/>
      <c r="H16" s="851"/>
      <c r="I16" s="851"/>
      <c r="J16" s="852"/>
      <c r="K16" s="53">
        <v>6</v>
      </c>
      <c r="L16" s="884" t="s">
        <v>57</v>
      </c>
      <c r="M16" s="886"/>
      <c r="N16" s="884" t="s">
        <v>93</v>
      </c>
      <c r="O16" s="886"/>
      <c r="P16" s="884" t="s">
        <v>49</v>
      </c>
      <c r="Q16" s="886"/>
      <c r="R16" s="338" t="s">
        <v>49</v>
      </c>
      <c r="S16" s="607"/>
      <c r="T16" s="339"/>
      <c r="U16" s="884" t="s">
        <v>56</v>
      </c>
      <c r="V16" s="886"/>
      <c r="W16" s="884"/>
      <c r="X16" s="886"/>
      <c r="Y16" s="54"/>
      <c r="Z16" s="55"/>
      <c r="AA16" s="55"/>
      <c r="AB16" s="55"/>
      <c r="AC16" s="56"/>
      <c r="AD16" s="56"/>
      <c r="AE16" s="56"/>
      <c r="AF16" s="56"/>
      <c r="AG16" s="56"/>
      <c r="AH16" s="56"/>
      <c r="AI16" s="56"/>
      <c r="AJ16" s="56">
        <v>9.31</v>
      </c>
      <c r="AK16" s="884"/>
      <c r="AL16" s="885"/>
      <c r="AM16" s="885"/>
      <c r="AN16" s="885"/>
      <c r="AO16" s="886"/>
      <c r="AP16" s="15"/>
      <c r="AQ16" s="57">
        <f t="shared" si="2"/>
        <v>3</v>
      </c>
    </row>
    <row r="17" spans="2:46" ht="12" customHeight="1" x14ac:dyDescent="0.15">
      <c r="B17" s="848"/>
      <c r="C17" s="853"/>
      <c r="D17" s="851"/>
      <c r="E17" s="851"/>
      <c r="F17" s="851"/>
      <c r="G17" s="851"/>
      <c r="H17" s="851"/>
      <c r="I17" s="851"/>
      <c r="J17" s="852"/>
      <c r="K17" s="53">
        <v>7</v>
      </c>
      <c r="L17" s="884" t="s">
        <v>57</v>
      </c>
      <c r="M17" s="886"/>
      <c r="N17" s="884" t="s">
        <v>59</v>
      </c>
      <c r="O17" s="886"/>
      <c r="P17" s="884" t="s">
        <v>49</v>
      </c>
      <c r="Q17" s="886"/>
      <c r="R17" s="338" t="s">
        <v>49</v>
      </c>
      <c r="S17" s="607"/>
      <c r="T17" s="339"/>
      <c r="U17" s="884" t="s">
        <v>110</v>
      </c>
      <c r="V17" s="886"/>
      <c r="W17" s="884"/>
      <c r="X17" s="886"/>
      <c r="Y17" s="54"/>
      <c r="Z17" s="55"/>
      <c r="AA17" s="55"/>
      <c r="AB17" s="55"/>
      <c r="AC17" s="56"/>
      <c r="AD17" s="56"/>
      <c r="AE17" s="56"/>
      <c r="AF17" s="56"/>
      <c r="AG17" s="56"/>
      <c r="AH17" s="56"/>
      <c r="AI17" s="56">
        <v>3</v>
      </c>
      <c r="AJ17" s="56"/>
      <c r="AK17" s="884"/>
      <c r="AL17" s="885"/>
      <c r="AM17" s="885"/>
      <c r="AN17" s="885"/>
      <c r="AO17" s="886"/>
      <c r="AP17" s="15"/>
      <c r="AQ17" s="57">
        <f t="shared" si="2"/>
        <v>3</v>
      </c>
    </row>
    <row r="18" spans="2:46" ht="12" customHeight="1" x14ac:dyDescent="0.15">
      <c r="B18" s="848"/>
      <c r="C18" s="853"/>
      <c r="D18" s="851"/>
      <c r="E18" s="851"/>
      <c r="F18" s="851"/>
      <c r="G18" s="851"/>
      <c r="H18" s="851"/>
      <c r="I18" s="851"/>
      <c r="J18" s="852"/>
      <c r="K18" s="53">
        <v>8</v>
      </c>
      <c r="L18" s="884" t="s">
        <v>57</v>
      </c>
      <c r="M18" s="886"/>
      <c r="N18" s="884" t="s">
        <v>59</v>
      </c>
      <c r="O18" s="886"/>
      <c r="P18" s="884" t="s">
        <v>49</v>
      </c>
      <c r="Q18" s="886"/>
      <c r="R18" s="338" t="s">
        <v>49</v>
      </c>
      <c r="S18" s="607"/>
      <c r="T18" s="339"/>
      <c r="U18" s="884" t="s">
        <v>110</v>
      </c>
      <c r="V18" s="886"/>
      <c r="W18" s="884"/>
      <c r="X18" s="886"/>
      <c r="Y18" s="54"/>
      <c r="Z18" s="55"/>
      <c r="AA18" s="55"/>
      <c r="AB18" s="55"/>
      <c r="AC18" s="56"/>
      <c r="AD18" s="56"/>
      <c r="AE18" s="56"/>
      <c r="AF18" s="56"/>
      <c r="AG18" s="56"/>
      <c r="AH18" s="56"/>
      <c r="AI18" s="56">
        <v>3.25</v>
      </c>
      <c r="AJ18" s="56"/>
      <c r="AK18" s="884"/>
      <c r="AL18" s="885"/>
      <c r="AM18" s="885"/>
      <c r="AN18" s="885"/>
      <c r="AO18" s="886"/>
      <c r="AP18" s="15"/>
      <c r="AQ18" s="57">
        <f t="shared" si="2"/>
        <v>3</v>
      </c>
    </row>
    <row r="19" spans="2:46" ht="12" customHeight="1" x14ac:dyDescent="0.15">
      <c r="B19" s="848"/>
      <c r="C19" s="853"/>
      <c r="D19" s="851"/>
      <c r="E19" s="851"/>
      <c r="F19" s="851"/>
      <c r="G19" s="851"/>
      <c r="H19" s="851"/>
      <c r="I19" s="851"/>
      <c r="J19" s="852"/>
      <c r="K19" s="53">
        <v>9</v>
      </c>
      <c r="L19" s="884" t="s">
        <v>67</v>
      </c>
      <c r="M19" s="886"/>
      <c r="N19" s="884" t="s">
        <v>71</v>
      </c>
      <c r="O19" s="886"/>
      <c r="P19" s="884" t="s">
        <v>49</v>
      </c>
      <c r="Q19" s="886"/>
      <c r="R19" s="338" t="s">
        <v>50</v>
      </c>
      <c r="S19" s="607"/>
      <c r="T19" s="339"/>
      <c r="U19" s="884" t="s">
        <v>110</v>
      </c>
      <c r="V19" s="886"/>
      <c r="W19" s="884"/>
      <c r="X19" s="886"/>
      <c r="Y19" s="54"/>
      <c r="Z19" s="55"/>
      <c r="AA19" s="55"/>
      <c r="AB19" s="55"/>
      <c r="AC19" s="56"/>
      <c r="AD19" s="56"/>
      <c r="AE19" s="56"/>
      <c r="AF19" s="56"/>
      <c r="AG19" s="56"/>
      <c r="AH19" s="56"/>
      <c r="AI19" s="56"/>
      <c r="AJ19" s="56"/>
      <c r="AK19" s="884"/>
      <c r="AL19" s="885"/>
      <c r="AM19" s="885"/>
      <c r="AN19" s="885"/>
      <c r="AO19" s="886"/>
      <c r="AP19" s="15"/>
      <c r="AQ19" s="57">
        <f t="shared" si="2"/>
        <v>3</v>
      </c>
    </row>
    <row r="20" spans="2:46" ht="12" customHeight="1" x14ac:dyDescent="0.15">
      <c r="B20" s="848"/>
      <c r="C20" s="853"/>
      <c r="D20" s="851"/>
      <c r="E20" s="851"/>
      <c r="F20" s="851"/>
      <c r="G20" s="851"/>
      <c r="H20" s="851"/>
      <c r="I20" s="851"/>
      <c r="J20" s="852"/>
      <c r="K20" s="53"/>
      <c r="L20" s="884"/>
      <c r="M20" s="886"/>
      <c r="N20" s="884"/>
      <c r="O20" s="886"/>
      <c r="P20" s="884"/>
      <c r="Q20" s="886"/>
      <c r="R20" s="338"/>
      <c r="S20" s="607"/>
      <c r="T20" s="339"/>
      <c r="U20" s="884"/>
      <c r="V20" s="886"/>
      <c r="W20" s="884"/>
      <c r="X20" s="886"/>
      <c r="Y20" s="54"/>
      <c r="Z20" s="55"/>
      <c r="AA20" s="55"/>
      <c r="AB20" s="55"/>
      <c r="AC20" s="56"/>
      <c r="AD20" s="56"/>
      <c r="AE20" s="56"/>
      <c r="AF20" s="56"/>
      <c r="AG20" s="56"/>
      <c r="AH20" s="56"/>
      <c r="AI20" s="56"/>
      <c r="AJ20" s="56"/>
      <c r="AK20" s="884"/>
      <c r="AL20" s="885"/>
      <c r="AM20" s="885"/>
      <c r="AN20" s="885"/>
      <c r="AO20" s="886"/>
      <c r="AP20" s="15"/>
      <c r="AQ20" s="57">
        <f t="shared" si="2"/>
        <v>1</v>
      </c>
    </row>
    <row r="21" spans="2:46" ht="12" customHeight="1" x14ac:dyDescent="0.15">
      <c r="B21" s="848"/>
      <c r="C21" s="853"/>
      <c r="D21" s="851"/>
      <c r="E21" s="851"/>
      <c r="F21" s="851"/>
      <c r="G21" s="851"/>
      <c r="H21" s="851"/>
      <c r="I21" s="851"/>
      <c r="J21" s="852"/>
      <c r="K21" s="53"/>
      <c r="L21" s="884"/>
      <c r="M21" s="886"/>
      <c r="N21" s="884"/>
      <c r="O21" s="886"/>
      <c r="P21" s="884"/>
      <c r="Q21" s="886"/>
      <c r="R21" s="338"/>
      <c r="S21" s="607"/>
      <c r="T21" s="339"/>
      <c r="U21" s="884"/>
      <c r="V21" s="886"/>
      <c r="W21" s="884"/>
      <c r="X21" s="886"/>
      <c r="Y21" s="54"/>
      <c r="Z21" s="55"/>
      <c r="AA21" s="55"/>
      <c r="AB21" s="55"/>
      <c r="AC21" s="56"/>
      <c r="AD21" s="56"/>
      <c r="AE21" s="56"/>
      <c r="AF21" s="56"/>
      <c r="AG21" s="56"/>
      <c r="AH21" s="56"/>
      <c r="AI21" s="56"/>
      <c r="AJ21" s="56"/>
      <c r="AK21" s="884"/>
      <c r="AL21" s="885"/>
      <c r="AM21" s="885"/>
      <c r="AN21" s="885"/>
      <c r="AO21" s="886"/>
      <c r="AP21" s="15"/>
      <c r="AQ21" s="57">
        <f>IF(P21="材質劣化",2,IF(P21="漏水",3,1))</f>
        <v>1</v>
      </c>
    </row>
    <row r="22" spans="2:46" ht="12" customHeight="1" x14ac:dyDescent="0.15">
      <c r="B22" s="848"/>
      <c r="C22" s="853"/>
      <c r="D22" s="851"/>
      <c r="E22" s="851"/>
      <c r="F22" s="851"/>
      <c r="G22" s="851"/>
      <c r="H22" s="851"/>
      <c r="I22" s="851"/>
      <c r="J22" s="852"/>
      <c r="K22" s="53"/>
      <c r="L22" s="884"/>
      <c r="M22" s="886"/>
      <c r="N22" s="884"/>
      <c r="O22" s="886"/>
      <c r="P22" s="884"/>
      <c r="Q22" s="886"/>
      <c r="R22" s="338"/>
      <c r="S22" s="607"/>
      <c r="T22" s="339"/>
      <c r="U22" s="884"/>
      <c r="V22" s="886"/>
      <c r="W22" s="884"/>
      <c r="X22" s="886"/>
      <c r="Y22" s="54"/>
      <c r="Z22" s="55"/>
      <c r="AA22" s="55"/>
      <c r="AB22" s="55"/>
      <c r="AC22" s="56"/>
      <c r="AD22" s="56"/>
      <c r="AE22" s="56"/>
      <c r="AF22" s="56"/>
      <c r="AG22" s="56"/>
      <c r="AH22" s="56"/>
      <c r="AI22" s="56"/>
      <c r="AJ22" s="56"/>
      <c r="AK22" s="884"/>
      <c r="AL22" s="885"/>
      <c r="AM22" s="885"/>
      <c r="AN22" s="885"/>
      <c r="AO22" s="886"/>
      <c r="AP22" s="15"/>
      <c r="AQ22" s="57">
        <f t="shared" si="2"/>
        <v>1</v>
      </c>
    </row>
    <row r="23" spans="2:46" ht="12" customHeight="1" x14ac:dyDescent="0.15">
      <c r="B23" s="848"/>
      <c r="C23" s="853"/>
      <c r="D23" s="851"/>
      <c r="E23" s="851"/>
      <c r="F23" s="851"/>
      <c r="G23" s="851"/>
      <c r="H23" s="851"/>
      <c r="I23" s="851"/>
      <c r="J23" s="852"/>
      <c r="K23" s="53"/>
      <c r="L23" s="884"/>
      <c r="M23" s="886"/>
      <c r="N23" s="884"/>
      <c r="O23" s="886"/>
      <c r="P23" s="884"/>
      <c r="Q23" s="886"/>
      <c r="R23" s="338"/>
      <c r="S23" s="607"/>
      <c r="T23" s="339"/>
      <c r="U23" s="884"/>
      <c r="V23" s="886"/>
      <c r="W23" s="884"/>
      <c r="X23" s="886"/>
      <c r="Y23" s="54"/>
      <c r="Z23" s="55"/>
      <c r="AA23" s="55"/>
      <c r="AB23" s="55"/>
      <c r="AC23" s="56"/>
      <c r="AD23" s="56"/>
      <c r="AE23" s="56"/>
      <c r="AF23" s="56"/>
      <c r="AG23" s="56"/>
      <c r="AH23" s="56"/>
      <c r="AI23" s="56"/>
      <c r="AJ23" s="56"/>
      <c r="AK23" s="884"/>
      <c r="AL23" s="885"/>
      <c r="AM23" s="885"/>
      <c r="AN23" s="885"/>
      <c r="AO23" s="886"/>
      <c r="AP23" s="15"/>
      <c r="AQ23" s="57">
        <f t="shared" si="2"/>
        <v>1</v>
      </c>
    </row>
    <row r="24" spans="2:46" ht="12" customHeight="1" x14ac:dyDescent="0.15">
      <c r="B24" s="848"/>
      <c r="C24" s="853"/>
      <c r="D24" s="851"/>
      <c r="E24" s="851"/>
      <c r="F24" s="851"/>
      <c r="G24" s="851"/>
      <c r="H24" s="851"/>
      <c r="I24" s="851"/>
      <c r="J24" s="852"/>
      <c r="K24" s="53"/>
      <c r="L24" s="884"/>
      <c r="M24" s="886"/>
      <c r="N24" s="884"/>
      <c r="O24" s="886"/>
      <c r="P24" s="884"/>
      <c r="Q24" s="886"/>
      <c r="R24" s="338"/>
      <c r="S24" s="607"/>
      <c r="T24" s="339"/>
      <c r="U24" s="884"/>
      <c r="V24" s="886"/>
      <c r="W24" s="884"/>
      <c r="X24" s="886"/>
      <c r="Y24" s="54"/>
      <c r="Z24" s="55"/>
      <c r="AA24" s="55"/>
      <c r="AB24" s="55"/>
      <c r="AC24" s="56"/>
      <c r="AD24" s="56"/>
      <c r="AE24" s="56"/>
      <c r="AF24" s="56"/>
      <c r="AG24" s="56"/>
      <c r="AH24" s="56"/>
      <c r="AI24" s="56"/>
      <c r="AJ24" s="56"/>
      <c r="AK24" s="884"/>
      <c r="AL24" s="885"/>
      <c r="AM24" s="885"/>
      <c r="AN24" s="885"/>
      <c r="AO24" s="886"/>
      <c r="AP24" s="15"/>
      <c r="AQ24" s="57">
        <f t="shared" si="2"/>
        <v>1</v>
      </c>
    </row>
    <row r="25" spans="2:46" ht="12" customHeight="1" x14ac:dyDescent="0.15">
      <c r="B25" s="848"/>
      <c r="C25" s="853"/>
      <c r="D25" s="851"/>
      <c r="E25" s="851"/>
      <c r="F25" s="851"/>
      <c r="G25" s="851"/>
      <c r="H25" s="851"/>
      <c r="I25" s="851"/>
      <c r="J25" s="852"/>
      <c r="K25" s="53"/>
      <c r="L25" s="884"/>
      <c r="M25" s="886"/>
      <c r="N25" s="884"/>
      <c r="O25" s="886"/>
      <c r="P25" s="884"/>
      <c r="Q25" s="886"/>
      <c r="R25" s="338"/>
      <c r="S25" s="607"/>
      <c r="T25" s="339"/>
      <c r="U25" s="884"/>
      <c r="V25" s="886"/>
      <c r="W25" s="884"/>
      <c r="X25" s="886"/>
      <c r="Y25" s="54"/>
      <c r="Z25" s="55"/>
      <c r="AA25" s="55"/>
      <c r="AB25" s="55"/>
      <c r="AC25" s="56"/>
      <c r="AD25" s="56"/>
      <c r="AE25" s="56"/>
      <c r="AF25" s="56"/>
      <c r="AG25" s="56"/>
      <c r="AH25" s="56"/>
      <c r="AI25" s="56"/>
      <c r="AJ25" s="56"/>
      <c r="AK25" s="884"/>
      <c r="AL25" s="885"/>
      <c r="AM25" s="885"/>
      <c r="AN25" s="885"/>
      <c r="AO25" s="886"/>
      <c r="AP25" s="15"/>
      <c r="AQ25" s="57">
        <f t="shared" si="2"/>
        <v>1</v>
      </c>
    </row>
    <row r="26" spans="2:46" ht="12" customHeight="1" x14ac:dyDescent="0.15">
      <c r="B26" s="848"/>
      <c r="C26" s="853"/>
      <c r="D26" s="851"/>
      <c r="E26" s="851"/>
      <c r="F26" s="851"/>
      <c r="G26" s="851"/>
      <c r="H26" s="851"/>
      <c r="I26" s="851"/>
      <c r="J26" s="852"/>
      <c r="K26" s="53"/>
      <c r="L26" s="884"/>
      <c r="M26" s="886"/>
      <c r="N26" s="884"/>
      <c r="O26" s="886"/>
      <c r="P26" s="884"/>
      <c r="Q26" s="886"/>
      <c r="R26" s="338"/>
      <c r="S26" s="607"/>
      <c r="T26" s="339"/>
      <c r="U26" s="884"/>
      <c r="V26" s="886"/>
      <c r="W26" s="884"/>
      <c r="X26" s="886"/>
      <c r="Y26" s="54"/>
      <c r="Z26" s="55"/>
      <c r="AA26" s="55"/>
      <c r="AB26" s="55"/>
      <c r="AC26" s="56"/>
      <c r="AD26" s="56"/>
      <c r="AE26" s="56"/>
      <c r="AF26" s="56"/>
      <c r="AG26" s="56"/>
      <c r="AH26" s="56"/>
      <c r="AI26" s="56"/>
      <c r="AJ26" s="56"/>
      <c r="AK26" s="884"/>
      <c r="AL26" s="885"/>
      <c r="AM26" s="885"/>
      <c r="AN26" s="885"/>
      <c r="AO26" s="886"/>
      <c r="AP26" s="15"/>
      <c r="AQ26" s="57">
        <f t="shared" si="2"/>
        <v>1</v>
      </c>
    </row>
    <row r="27" spans="2:46" ht="12" customHeight="1" x14ac:dyDescent="0.15">
      <c r="B27" s="848"/>
      <c r="C27" s="853"/>
      <c r="D27" s="851"/>
      <c r="E27" s="851"/>
      <c r="F27" s="851"/>
      <c r="G27" s="851"/>
      <c r="H27" s="851"/>
      <c r="I27" s="851"/>
      <c r="J27" s="852"/>
      <c r="K27" s="53"/>
      <c r="L27" s="884"/>
      <c r="M27" s="886"/>
      <c r="N27" s="884"/>
      <c r="O27" s="886"/>
      <c r="P27" s="884"/>
      <c r="Q27" s="886"/>
      <c r="R27" s="338"/>
      <c r="S27" s="607"/>
      <c r="T27" s="339"/>
      <c r="U27" s="884"/>
      <c r="V27" s="886"/>
      <c r="W27" s="884"/>
      <c r="X27" s="886"/>
      <c r="Y27" s="54"/>
      <c r="Z27" s="55"/>
      <c r="AA27" s="55"/>
      <c r="AB27" s="55"/>
      <c r="AC27" s="56"/>
      <c r="AD27" s="56"/>
      <c r="AE27" s="56"/>
      <c r="AF27" s="56"/>
      <c r="AG27" s="56"/>
      <c r="AH27" s="56"/>
      <c r="AI27" s="56"/>
      <c r="AJ27" s="56"/>
      <c r="AK27" s="884"/>
      <c r="AL27" s="885"/>
      <c r="AM27" s="885"/>
      <c r="AN27" s="885"/>
      <c r="AO27" s="886"/>
      <c r="AP27" s="15"/>
      <c r="AQ27" s="57">
        <f t="shared" si="2"/>
        <v>1</v>
      </c>
    </row>
    <row r="28" spans="2:46" ht="12" customHeight="1" x14ac:dyDescent="0.15">
      <c r="B28" s="848"/>
      <c r="C28" s="853"/>
      <c r="D28" s="851"/>
      <c r="E28" s="851"/>
      <c r="F28" s="851"/>
      <c r="G28" s="851"/>
      <c r="H28" s="851"/>
      <c r="I28" s="851"/>
      <c r="J28" s="852"/>
      <c r="K28" s="53"/>
      <c r="L28" s="884"/>
      <c r="M28" s="886"/>
      <c r="N28" s="884"/>
      <c r="O28" s="886"/>
      <c r="P28" s="884"/>
      <c r="Q28" s="886"/>
      <c r="R28" s="338"/>
      <c r="S28" s="607"/>
      <c r="T28" s="339"/>
      <c r="U28" s="884"/>
      <c r="V28" s="886"/>
      <c r="W28" s="884"/>
      <c r="X28" s="886"/>
      <c r="Y28" s="54"/>
      <c r="Z28" s="55"/>
      <c r="AA28" s="55"/>
      <c r="AB28" s="55"/>
      <c r="AC28" s="56"/>
      <c r="AD28" s="56"/>
      <c r="AE28" s="56"/>
      <c r="AF28" s="56"/>
      <c r="AG28" s="56"/>
      <c r="AH28" s="56"/>
      <c r="AI28" s="56"/>
      <c r="AJ28" s="56"/>
      <c r="AK28" s="884"/>
      <c r="AL28" s="885"/>
      <c r="AM28" s="885"/>
      <c r="AN28" s="885"/>
      <c r="AO28" s="886"/>
      <c r="AP28" s="15"/>
      <c r="AQ28" s="57">
        <f t="shared" si="2"/>
        <v>1</v>
      </c>
    </row>
    <row r="29" spans="2:46" ht="12" customHeight="1" x14ac:dyDescent="0.15">
      <c r="B29" s="848"/>
      <c r="C29" s="853"/>
      <c r="D29" s="851"/>
      <c r="E29" s="851"/>
      <c r="F29" s="851"/>
      <c r="G29" s="851"/>
      <c r="H29" s="851"/>
      <c r="I29" s="851"/>
      <c r="J29" s="852"/>
      <c r="K29" s="53"/>
      <c r="L29" s="884"/>
      <c r="M29" s="886"/>
      <c r="N29" s="884"/>
      <c r="O29" s="886"/>
      <c r="P29" s="884"/>
      <c r="Q29" s="886"/>
      <c r="R29" s="338"/>
      <c r="S29" s="607"/>
      <c r="T29" s="339"/>
      <c r="U29" s="884"/>
      <c r="V29" s="886"/>
      <c r="W29" s="884"/>
      <c r="X29" s="886"/>
      <c r="Y29" s="54"/>
      <c r="Z29" s="55"/>
      <c r="AA29" s="55"/>
      <c r="AB29" s="55"/>
      <c r="AC29" s="56"/>
      <c r="AD29" s="56"/>
      <c r="AE29" s="56"/>
      <c r="AF29" s="56"/>
      <c r="AG29" s="56"/>
      <c r="AH29" s="56"/>
      <c r="AI29" s="56"/>
      <c r="AJ29" s="56"/>
      <c r="AK29" s="884"/>
      <c r="AL29" s="885"/>
      <c r="AM29" s="885"/>
      <c r="AN29" s="885"/>
      <c r="AO29" s="886"/>
      <c r="AP29" s="15"/>
      <c r="AQ29" s="57">
        <f t="shared" si="2"/>
        <v>1</v>
      </c>
    </row>
    <row r="30" spans="2:46" ht="12" customHeight="1" x14ac:dyDescent="0.15">
      <c r="B30" s="848"/>
      <c r="C30" s="853"/>
      <c r="D30" s="851"/>
      <c r="E30" s="851"/>
      <c r="F30" s="851"/>
      <c r="G30" s="851"/>
      <c r="H30" s="851"/>
      <c r="I30" s="851"/>
      <c r="J30" s="852"/>
      <c r="K30" s="53"/>
      <c r="L30" s="884"/>
      <c r="M30" s="886"/>
      <c r="N30" s="884"/>
      <c r="O30" s="886"/>
      <c r="P30" s="884"/>
      <c r="Q30" s="886"/>
      <c r="R30" s="338"/>
      <c r="S30" s="607"/>
      <c r="T30" s="339"/>
      <c r="U30" s="884"/>
      <c r="V30" s="886"/>
      <c r="W30" s="884"/>
      <c r="X30" s="886"/>
      <c r="Y30" s="54"/>
      <c r="Z30" s="55"/>
      <c r="AA30" s="55"/>
      <c r="AB30" s="55"/>
      <c r="AC30" s="56"/>
      <c r="AD30" s="56"/>
      <c r="AE30" s="56"/>
      <c r="AF30" s="56"/>
      <c r="AG30" s="56"/>
      <c r="AH30" s="56"/>
      <c r="AI30" s="56"/>
      <c r="AJ30" s="56"/>
      <c r="AK30" s="884"/>
      <c r="AL30" s="885"/>
      <c r="AM30" s="885"/>
      <c r="AN30" s="885"/>
      <c r="AO30" s="886"/>
      <c r="AP30" s="15"/>
      <c r="AQ30" s="57">
        <f t="shared" si="2"/>
        <v>1</v>
      </c>
    </row>
    <row r="31" spans="2:46" ht="12" customHeight="1" x14ac:dyDescent="0.15">
      <c r="B31" s="848"/>
      <c r="C31" s="853"/>
      <c r="D31" s="851"/>
      <c r="E31" s="851"/>
      <c r="F31" s="851"/>
      <c r="G31" s="851"/>
      <c r="H31" s="851"/>
      <c r="I31" s="851"/>
      <c r="J31" s="852"/>
      <c r="K31" s="53"/>
      <c r="L31" s="884"/>
      <c r="M31" s="886"/>
      <c r="N31" s="884"/>
      <c r="O31" s="886"/>
      <c r="P31" s="884"/>
      <c r="Q31" s="886"/>
      <c r="R31" s="338"/>
      <c r="S31" s="607"/>
      <c r="T31" s="339"/>
      <c r="U31" s="884"/>
      <c r="V31" s="886"/>
      <c r="W31" s="884"/>
      <c r="X31" s="886"/>
      <c r="Y31" s="54"/>
      <c r="Z31" s="55"/>
      <c r="AA31" s="55"/>
      <c r="AB31" s="55"/>
      <c r="AC31" s="56"/>
      <c r="AD31" s="56"/>
      <c r="AE31" s="56"/>
      <c r="AF31" s="56"/>
      <c r="AG31" s="56"/>
      <c r="AH31" s="56"/>
      <c r="AI31" s="56"/>
      <c r="AJ31" s="56"/>
      <c r="AK31" s="884"/>
      <c r="AL31" s="885"/>
      <c r="AM31" s="885"/>
      <c r="AN31" s="885"/>
      <c r="AO31" s="886"/>
      <c r="AP31" s="15"/>
      <c r="AQ31" s="57">
        <f t="shared" si="2"/>
        <v>1</v>
      </c>
    </row>
    <row r="32" spans="2:46" ht="12" customHeight="1" x14ac:dyDescent="0.15">
      <c r="B32" s="848"/>
      <c r="C32" s="853"/>
      <c r="D32" s="851"/>
      <c r="E32" s="851"/>
      <c r="F32" s="851"/>
      <c r="G32" s="851"/>
      <c r="H32" s="851"/>
      <c r="I32" s="851"/>
      <c r="J32" s="852"/>
      <c r="K32" s="53"/>
      <c r="L32" s="884"/>
      <c r="M32" s="886"/>
      <c r="N32" s="884"/>
      <c r="O32" s="886"/>
      <c r="P32" s="884"/>
      <c r="Q32" s="886"/>
      <c r="R32" s="338"/>
      <c r="S32" s="607"/>
      <c r="T32" s="339"/>
      <c r="U32" s="884"/>
      <c r="V32" s="886"/>
      <c r="W32" s="884"/>
      <c r="X32" s="886"/>
      <c r="Y32" s="54"/>
      <c r="Z32" s="55"/>
      <c r="AA32" s="55"/>
      <c r="AB32" s="55"/>
      <c r="AC32" s="56"/>
      <c r="AD32" s="56"/>
      <c r="AE32" s="56"/>
      <c r="AF32" s="56"/>
      <c r="AG32" s="56"/>
      <c r="AH32" s="56"/>
      <c r="AI32" s="56"/>
      <c r="AJ32" s="56"/>
      <c r="AK32" s="884"/>
      <c r="AL32" s="885"/>
      <c r="AM32" s="885"/>
      <c r="AN32" s="885"/>
      <c r="AO32" s="886"/>
      <c r="AP32" s="15"/>
      <c r="AQ32" s="57">
        <f t="shared" si="2"/>
        <v>1</v>
      </c>
      <c r="AS32" s="825"/>
      <c r="AT32" s="825"/>
    </row>
    <row r="33" spans="2:86" ht="12" customHeight="1" x14ac:dyDescent="0.15">
      <c r="B33" s="848"/>
      <c r="C33" s="853"/>
      <c r="D33" s="851"/>
      <c r="E33" s="851"/>
      <c r="F33" s="851"/>
      <c r="G33" s="851"/>
      <c r="H33" s="851"/>
      <c r="I33" s="851"/>
      <c r="J33" s="852"/>
      <c r="K33" s="53"/>
      <c r="L33" s="884"/>
      <c r="M33" s="886"/>
      <c r="N33" s="884"/>
      <c r="O33" s="886"/>
      <c r="P33" s="884"/>
      <c r="Q33" s="886"/>
      <c r="R33" s="338"/>
      <c r="S33" s="607"/>
      <c r="T33" s="339"/>
      <c r="U33" s="884"/>
      <c r="V33" s="886"/>
      <c r="W33" s="884"/>
      <c r="X33" s="886"/>
      <c r="Y33" s="54"/>
      <c r="Z33" s="55"/>
      <c r="AA33" s="55"/>
      <c r="AB33" s="55"/>
      <c r="AC33" s="56"/>
      <c r="AD33" s="56"/>
      <c r="AE33" s="56"/>
      <c r="AF33" s="56"/>
      <c r="AG33" s="56"/>
      <c r="AH33" s="56"/>
      <c r="AI33" s="56"/>
      <c r="AJ33" s="56"/>
      <c r="AK33" s="884"/>
      <c r="AL33" s="885"/>
      <c r="AM33" s="885"/>
      <c r="AN33" s="885"/>
      <c r="AO33" s="886"/>
      <c r="AP33" s="15"/>
      <c r="AQ33" s="57">
        <f t="shared" si="2"/>
        <v>1</v>
      </c>
      <c r="AS33" s="887"/>
      <c r="AT33" s="887"/>
    </row>
    <row r="34" spans="2:86" ht="12" customHeight="1" x14ac:dyDescent="0.15">
      <c r="B34" s="848"/>
      <c r="C34" s="853"/>
      <c r="D34" s="851"/>
      <c r="E34" s="851"/>
      <c r="F34" s="851"/>
      <c r="G34" s="851"/>
      <c r="H34" s="851"/>
      <c r="I34" s="851"/>
      <c r="J34" s="852"/>
      <c r="K34" s="53"/>
      <c r="L34" s="884"/>
      <c r="M34" s="886"/>
      <c r="N34" s="884"/>
      <c r="O34" s="886"/>
      <c r="P34" s="884"/>
      <c r="Q34" s="886"/>
      <c r="R34" s="338"/>
      <c r="S34" s="607"/>
      <c r="T34" s="339"/>
      <c r="U34" s="884"/>
      <c r="V34" s="886"/>
      <c r="W34" s="884"/>
      <c r="X34" s="886"/>
      <c r="Y34" s="54"/>
      <c r="Z34" s="55"/>
      <c r="AA34" s="55"/>
      <c r="AB34" s="55"/>
      <c r="AC34" s="56"/>
      <c r="AD34" s="56"/>
      <c r="AE34" s="56"/>
      <c r="AF34" s="56"/>
      <c r="AG34" s="56"/>
      <c r="AH34" s="56"/>
      <c r="AI34" s="56"/>
      <c r="AJ34" s="56"/>
      <c r="AK34" s="884"/>
      <c r="AL34" s="885"/>
      <c r="AM34" s="885"/>
      <c r="AN34" s="885"/>
      <c r="AO34" s="886"/>
      <c r="AP34" s="15"/>
      <c r="AQ34" s="57">
        <f t="shared" si="2"/>
        <v>1</v>
      </c>
      <c r="AS34" s="888"/>
      <c r="AT34" s="888"/>
    </row>
    <row r="35" spans="2:86" ht="12" customHeight="1" x14ac:dyDescent="0.15">
      <c r="B35" s="848"/>
      <c r="C35" s="853"/>
      <c r="D35" s="851"/>
      <c r="E35" s="851"/>
      <c r="F35" s="851"/>
      <c r="G35" s="851"/>
      <c r="H35" s="851"/>
      <c r="I35" s="851"/>
      <c r="J35" s="852"/>
      <c r="K35" s="889" t="s">
        <v>400</v>
      </c>
      <c r="L35" s="874" t="s">
        <v>401</v>
      </c>
      <c r="M35" s="874"/>
      <c r="N35" s="874"/>
      <c r="O35" s="874"/>
      <c r="P35" s="874"/>
      <c r="Q35" s="874"/>
      <c r="R35" s="874"/>
      <c r="S35" s="874"/>
      <c r="T35" s="874"/>
      <c r="U35" s="874"/>
      <c r="V35" s="874"/>
      <c r="W35" s="874"/>
      <c r="X35" s="874"/>
      <c r="Y35" s="860" t="s">
        <v>402</v>
      </c>
      <c r="Z35" s="861"/>
      <c r="AA35" s="861"/>
      <c r="AB35" s="862"/>
      <c r="AC35" s="58">
        <f t="shared" ref="AC35:AJ35" si="3">SUM(AC11:AC34)</f>
        <v>0</v>
      </c>
      <c r="AD35" s="58">
        <f t="shared" si="3"/>
        <v>0</v>
      </c>
      <c r="AE35" s="58">
        <f>SUM(AE11:AE34)</f>
        <v>0.08</v>
      </c>
      <c r="AF35" s="58">
        <f t="shared" si="3"/>
        <v>0.01</v>
      </c>
      <c r="AG35" s="58">
        <f t="shared" si="3"/>
        <v>0</v>
      </c>
      <c r="AH35" s="58">
        <f t="shared" si="3"/>
        <v>0</v>
      </c>
      <c r="AI35" s="58">
        <f t="shared" si="3"/>
        <v>9.4</v>
      </c>
      <c r="AJ35" s="59">
        <f t="shared" si="3"/>
        <v>11.56</v>
      </c>
      <c r="AK35" s="874" t="s">
        <v>403</v>
      </c>
      <c r="AL35" s="874"/>
      <c r="AM35" s="891" t="s">
        <v>418</v>
      </c>
      <c r="AN35" s="891"/>
      <c r="AO35" s="891"/>
      <c r="AP35" s="15"/>
    </row>
    <row r="36" spans="2:86" ht="12" customHeight="1" x14ac:dyDescent="0.15">
      <c r="B36" s="848"/>
      <c r="C36" s="853"/>
      <c r="D36" s="851"/>
      <c r="E36" s="851"/>
      <c r="F36" s="851"/>
      <c r="G36" s="851"/>
      <c r="H36" s="851"/>
      <c r="I36" s="851"/>
      <c r="J36" s="852"/>
      <c r="K36" s="890"/>
      <c r="L36" s="868" t="s">
        <v>404</v>
      </c>
      <c r="M36" s="875"/>
      <c r="N36" s="869"/>
      <c r="O36" s="868" t="s">
        <v>405</v>
      </c>
      <c r="P36" s="875"/>
      <c r="Q36" s="875"/>
      <c r="R36" s="875"/>
      <c r="S36" s="875"/>
      <c r="T36" s="875"/>
      <c r="U36" s="875"/>
      <c r="V36" s="875"/>
      <c r="W36" s="875"/>
      <c r="X36" s="869"/>
      <c r="Y36" s="51" t="s">
        <v>396</v>
      </c>
      <c r="Z36" s="52" t="s">
        <v>397</v>
      </c>
      <c r="AA36" s="52" t="s">
        <v>398</v>
      </c>
      <c r="AB36" s="52" t="s">
        <v>399</v>
      </c>
      <c r="AC36" s="52" t="s">
        <v>396</v>
      </c>
      <c r="AD36" s="52" t="s">
        <v>397</v>
      </c>
      <c r="AE36" s="52" t="s">
        <v>398</v>
      </c>
      <c r="AF36" s="52" t="s">
        <v>399</v>
      </c>
      <c r="AG36" s="52" t="s">
        <v>396</v>
      </c>
      <c r="AH36" s="52" t="s">
        <v>397</v>
      </c>
      <c r="AI36" s="52" t="s">
        <v>398</v>
      </c>
      <c r="AJ36" s="60" t="s">
        <v>399</v>
      </c>
      <c r="AK36" s="874"/>
      <c r="AL36" s="874"/>
      <c r="AM36" s="891"/>
      <c r="AN36" s="891"/>
      <c r="AO36" s="891"/>
      <c r="AP36" s="15"/>
    </row>
    <row r="37" spans="2:86" ht="14.25" customHeight="1" x14ac:dyDescent="0.15">
      <c r="B37" s="848"/>
      <c r="C37" s="853"/>
      <c r="D37" s="851"/>
      <c r="E37" s="851"/>
      <c r="F37" s="851"/>
      <c r="G37" s="851"/>
      <c r="H37" s="851"/>
      <c r="I37" s="851"/>
      <c r="J37" s="852"/>
      <c r="K37" s="890"/>
      <c r="L37" s="870"/>
      <c r="M37" s="879"/>
      <c r="N37" s="871"/>
      <c r="O37" s="870"/>
      <c r="P37" s="879"/>
      <c r="Q37" s="879"/>
      <c r="R37" s="879"/>
      <c r="S37" s="879"/>
      <c r="T37" s="879"/>
      <c r="U37" s="879"/>
      <c r="V37" s="879"/>
      <c r="W37" s="879"/>
      <c r="X37" s="871"/>
      <c r="Y37" s="892">
        <f>COUNTIF(Y11:Y34,"〇")</f>
        <v>0</v>
      </c>
      <c r="Z37" s="892">
        <f>COUNTIF(Z11:Z34,"〇")</f>
        <v>0</v>
      </c>
      <c r="AA37" s="892">
        <f>COUNTIF(AA11:AA34,"〇")</f>
        <v>0</v>
      </c>
      <c r="AB37" s="892">
        <f>COUNTIF(AB11:AB34,"〇")</f>
        <v>0</v>
      </c>
      <c r="AC37" s="892">
        <f>COUNTA(AC11:AC34)</f>
        <v>0</v>
      </c>
      <c r="AD37" s="892">
        <f t="shared" ref="AD37:AI37" si="4">COUNTA(AD11:AD34)</f>
        <v>0</v>
      </c>
      <c r="AE37" s="892">
        <f t="shared" si="4"/>
        <v>1</v>
      </c>
      <c r="AF37" s="892">
        <f t="shared" si="4"/>
        <v>1</v>
      </c>
      <c r="AG37" s="892">
        <f t="shared" si="4"/>
        <v>0</v>
      </c>
      <c r="AH37" s="892">
        <f t="shared" si="4"/>
        <v>0</v>
      </c>
      <c r="AI37" s="892">
        <f t="shared" si="4"/>
        <v>3</v>
      </c>
      <c r="AJ37" s="892">
        <f>COUNTA(AJ11:AJ34)</f>
        <v>2</v>
      </c>
      <c r="AK37" s="874"/>
      <c r="AL37" s="874"/>
      <c r="AM37" s="891"/>
      <c r="AN37" s="891"/>
      <c r="AO37" s="891"/>
      <c r="AP37" s="15"/>
    </row>
    <row r="38" spans="2:86" ht="14.25" customHeight="1" x14ac:dyDescent="0.15">
      <c r="B38" s="848"/>
      <c r="C38" s="853"/>
      <c r="D38" s="851"/>
      <c r="E38" s="851"/>
      <c r="F38" s="851"/>
      <c r="G38" s="851"/>
      <c r="H38" s="851"/>
      <c r="I38" s="851"/>
      <c r="J38" s="852"/>
      <c r="K38" s="890"/>
      <c r="L38" s="872"/>
      <c r="M38" s="876"/>
      <c r="N38" s="873"/>
      <c r="O38" s="872"/>
      <c r="P38" s="876"/>
      <c r="Q38" s="876"/>
      <c r="R38" s="876"/>
      <c r="S38" s="876"/>
      <c r="T38" s="876"/>
      <c r="U38" s="876"/>
      <c r="V38" s="876"/>
      <c r="W38" s="876"/>
      <c r="X38" s="873"/>
      <c r="Y38" s="892"/>
      <c r="Z38" s="892"/>
      <c r="AA38" s="892"/>
      <c r="AB38" s="892"/>
      <c r="AC38" s="892"/>
      <c r="AD38" s="892"/>
      <c r="AE38" s="892"/>
      <c r="AF38" s="892"/>
      <c r="AG38" s="892"/>
      <c r="AH38" s="892"/>
      <c r="AI38" s="892"/>
      <c r="AJ38" s="892"/>
      <c r="AK38" s="874"/>
      <c r="AL38" s="874"/>
      <c r="AM38" s="891"/>
      <c r="AN38" s="891"/>
      <c r="AO38" s="891"/>
      <c r="AP38" s="15"/>
    </row>
    <row r="39" spans="2:86" ht="12" customHeight="1" x14ac:dyDescent="0.15">
      <c r="B39" s="848"/>
      <c r="C39" s="853"/>
      <c r="D39" s="851"/>
      <c r="E39" s="851"/>
      <c r="F39" s="851"/>
      <c r="G39" s="851"/>
      <c r="H39" s="851"/>
      <c r="I39" s="851"/>
      <c r="J39" s="851"/>
      <c r="K39" s="900" t="s">
        <v>406</v>
      </c>
      <c r="L39" s="902"/>
      <c r="M39" s="902"/>
      <c r="N39" s="902"/>
      <c r="O39" s="902"/>
      <c r="P39" s="902"/>
      <c r="Q39" s="902"/>
      <c r="R39" s="902"/>
      <c r="S39" s="902"/>
      <c r="T39" s="902"/>
      <c r="U39" s="902"/>
      <c r="V39" s="902"/>
      <c r="W39" s="902"/>
      <c r="X39" s="902"/>
      <c r="Y39" s="902"/>
      <c r="Z39" s="902"/>
      <c r="AA39" s="902"/>
      <c r="AB39" s="902"/>
      <c r="AC39" s="902"/>
      <c r="AD39" s="902"/>
      <c r="AE39" s="902"/>
      <c r="AF39" s="902"/>
      <c r="AG39" s="902"/>
      <c r="AH39" s="902"/>
      <c r="AI39" s="902"/>
      <c r="AJ39" s="902"/>
      <c r="AK39" s="903"/>
      <c r="AL39" s="903"/>
      <c r="AM39" s="903"/>
      <c r="AN39" s="903"/>
      <c r="AO39" s="904"/>
      <c r="AP39" s="15"/>
    </row>
    <row r="40" spans="2:86" ht="12" customHeight="1" x14ac:dyDescent="0.15">
      <c r="B40" s="848"/>
      <c r="C40" s="853"/>
      <c r="D40" s="851"/>
      <c r="E40" s="851"/>
      <c r="F40" s="851"/>
      <c r="G40" s="851"/>
      <c r="H40" s="851"/>
      <c r="I40" s="851"/>
      <c r="J40" s="851"/>
      <c r="K40" s="901"/>
      <c r="L40" s="903"/>
      <c r="M40" s="903"/>
      <c r="N40" s="903"/>
      <c r="O40" s="903"/>
      <c r="P40" s="903"/>
      <c r="Q40" s="903"/>
      <c r="R40" s="903"/>
      <c r="S40" s="903"/>
      <c r="T40" s="903"/>
      <c r="U40" s="903"/>
      <c r="V40" s="903"/>
      <c r="W40" s="903"/>
      <c r="X40" s="903"/>
      <c r="Y40" s="903"/>
      <c r="Z40" s="903"/>
      <c r="AA40" s="903"/>
      <c r="AB40" s="903"/>
      <c r="AC40" s="903"/>
      <c r="AD40" s="903"/>
      <c r="AE40" s="903"/>
      <c r="AF40" s="903"/>
      <c r="AG40" s="903"/>
      <c r="AH40" s="903"/>
      <c r="AI40" s="903"/>
      <c r="AJ40" s="903"/>
      <c r="AK40" s="903"/>
      <c r="AL40" s="903"/>
      <c r="AM40" s="903"/>
      <c r="AN40" s="903"/>
      <c r="AO40" s="904"/>
      <c r="AP40" s="15"/>
    </row>
    <row r="41" spans="2:86" ht="12" customHeight="1" x14ac:dyDescent="0.15">
      <c r="B41" s="848"/>
      <c r="C41" s="853"/>
      <c r="D41" s="851"/>
      <c r="E41" s="851"/>
      <c r="F41" s="851"/>
      <c r="G41" s="851"/>
      <c r="H41" s="851"/>
      <c r="I41" s="851"/>
      <c r="J41" s="851"/>
      <c r="K41" s="901"/>
      <c r="L41" s="903"/>
      <c r="M41" s="903"/>
      <c r="N41" s="903"/>
      <c r="O41" s="903"/>
      <c r="P41" s="903"/>
      <c r="Q41" s="903"/>
      <c r="R41" s="903"/>
      <c r="S41" s="903"/>
      <c r="T41" s="903"/>
      <c r="U41" s="903"/>
      <c r="V41" s="903"/>
      <c r="W41" s="903"/>
      <c r="X41" s="903"/>
      <c r="Y41" s="903"/>
      <c r="Z41" s="903"/>
      <c r="AA41" s="903"/>
      <c r="AB41" s="903"/>
      <c r="AC41" s="903"/>
      <c r="AD41" s="903"/>
      <c r="AE41" s="903"/>
      <c r="AF41" s="903"/>
      <c r="AG41" s="903"/>
      <c r="AH41" s="903"/>
      <c r="AI41" s="903"/>
      <c r="AJ41" s="903"/>
      <c r="AK41" s="903"/>
      <c r="AL41" s="903"/>
      <c r="AM41" s="903"/>
      <c r="AN41" s="903"/>
      <c r="AO41" s="904"/>
      <c r="AP41" s="15"/>
    </row>
    <row r="42" spans="2:86" ht="12" customHeight="1" x14ac:dyDescent="0.15">
      <c r="B42" s="848"/>
      <c r="C42" s="853"/>
      <c r="D42" s="851"/>
      <c r="E42" s="851"/>
      <c r="F42" s="851"/>
      <c r="G42" s="851"/>
      <c r="H42" s="851"/>
      <c r="I42" s="851"/>
      <c r="J42" s="851"/>
      <c r="K42" s="901"/>
      <c r="L42" s="905"/>
      <c r="M42" s="905"/>
      <c r="N42" s="905"/>
      <c r="O42" s="905"/>
      <c r="P42" s="905"/>
      <c r="Q42" s="905"/>
      <c r="R42" s="905"/>
      <c r="S42" s="905"/>
      <c r="T42" s="905"/>
      <c r="U42" s="905"/>
      <c r="V42" s="905"/>
      <c r="W42" s="905"/>
      <c r="X42" s="905"/>
      <c r="Y42" s="905"/>
      <c r="Z42" s="905"/>
      <c r="AA42" s="905"/>
      <c r="AB42" s="905"/>
      <c r="AC42" s="905"/>
      <c r="AD42" s="905"/>
      <c r="AE42" s="905"/>
      <c r="AF42" s="905"/>
      <c r="AG42" s="905"/>
      <c r="AH42" s="905"/>
      <c r="AI42" s="905"/>
      <c r="AJ42" s="905"/>
      <c r="AK42" s="905"/>
      <c r="AL42" s="905"/>
      <c r="AM42" s="905"/>
      <c r="AN42" s="905"/>
      <c r="AO42" s="906"/>
      <c r="AP42" s="37"/>
      <c r="CD42" s="15"/>
      <c r="CE42" s="15"/>
      <c r="CF42" s="15"/>
      <c r="CG42" s="15"/>
      <c r="CH42" s="15"/>
    </row>
    <row r="43" spans="2:86" ht="12" customHeight="1" x14ac:dyDescent="0.15">
      <c r="B43" s="848"/>
      <c r="C43" s="853"/>
      <c r="D43" s="851"/>
      <c r="E43" s="851"/>
      <c r="F43" s="851"/>
      <c r="G43" s="851"/>
      <c r="H43" s="851"/>
      <c r="I43" s="851"/>
      <c r="J43" s="852"/>
      <c r="K43" s="893" t="s">
        <v>407</v>
      </c>
      <c r="L43" s="893"/>
      <c r="M43" s="893"/>
      <c r="N43" s="893"/>
      <c r="O43" s="893"/>
      <c r="P43" s="893"/>
      <c r="Q43" s="893"/>
      <c r="R43" s="893"/>
      <c r="S43" s="893"/>
      <c r="T43" s="893"/>
      <c r="U43" s="893"/>
      <c r="V43" s="893"/>
      <c r="W43" s="893"/>
      <c r="X43" s="893"/>
      <c r="Y43" s="893"/>
      <c r="Z43" s="893"/>
      <c r="AA43" s="893"/>
      <c r="AB43" s="893"/>
      <c r="AC43" s="893"/>
      <c r="AD43" s="893"/>
      <c r="AE43" s="893"/>
      <c r="AF43" s="893"/>
      <c r="AG43" s="893"/>
      <c r="AH43" s="893"/>
      <c r="AI43" s="893"/>
      <c r="AJ43" s="893"/>
      <c r="AK43" s="893"/>
      <c r="AL43" s="893"/>
      <c r="AM43" s="893"/>
      <c r="AN43" s="893"/>
      <c r="AO43" s="893"/>
      <c r="AP43" s="37"/>
      <c r="CD43" s="15"/>
      <c r="CE43" s="15"/>
      <c r="CF43" s="15"/>
      <c r="CG43" s="15"/>
      <c r="CH43" s="15"/>
    </row>
    <row r="44" spans="2:86" ht="12" customHeight="1" x14ac:dyDescent="0.15">
      <c r="B44" s="848"/>
      <c r="C44" s="853"/>
      <c r="D44" s="851"/>
      <c r="E44" s="851"/>
      <c r="F44" s="851"/>
      <c r="G44" s="851"/>
      <c r="H44" s="851"/>
      <c r="I44" s="851"/>
      <c r="J44" s="852"/>
      <c r="K44" s="894" t="s">
        <v>408</v>
      </c>
      <c r="L44" s="895"/>
      <c r="M44" s="895"/>
      <c r="N44" s="895"/>
      <c r="O44" s="895"/>
      <c r="P44" s="895"/>
      <c r="Q44" s="895"/>
      <c r="R44" s="895"/>
      <c r="S44" s="895"/>
      <c r="T44" s="895"/>
      <c r="U44" s="895"/>
      <c r="V44" s="895"/>
      <c r="W44" s="895"/>
      <c r="X44" s="895"/>
      <c r="Y44" s="895"/>
      <c r="Z44" s="895"/>
      <c r="AA44" s="895"/>
      <c r="AB44" s="895"/>
      <c r="AC44" s="895"/>
      <c r="AD44" s="895"/>
      <c r="AE44" s="895"/>
      <c r="AF44" s="895"/>
      <c r="AG44" s="895"/>
      <c r="AH44" s="895"/>
      <c r="AI44" s="895"/>
      <c r="AJ44" s="895"/>
      <c r="AK44" s="895"/>
      <c r="AL44" s="895"/>
      <c r="AM44" s="895"/>
      <c r="AN44" s="895"/>
      <c r="AO44" s="896"/>
      <c r="AP44" s="37"/>
      <c r="CD44" s="15"/>
      <c r="CE44" s="15"/>
      <c r="CF44" s="15"/>
      <c r="CG44" s="15"/>
      <c r="CH44" s="15"/>
    </row>
    <row r="45" spans="2:86" ht="12" customHeight="1" x14ac:dyDescent="0.15">
      <c r="B45" s="464"/>
      <c r="C45" s="854"/>
      <c r="D45" s="855"/>
      <c r="E45" s="855"/>
      <c r="F45" s="855"/>
      <c r="G45" s="855"/>
      <c r="H45" s="855"/>
      <c r="I45" s="855"/>
      <c r="J45" s="856"/>
      <c r="K45" s="897" t="s">
        <v>409</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7"/>
      <c r="CD45" s="15"/>
      <c r="CE45" s="15"/>
      <c r="CF45" s="15"/>
      <c r="CG45" s="15"/>
      <c r="CH45" s="15"/>
    </row>
    <row r="46" spans="2:86" ht="12" customHeight="1" x14ac:dyDescent="0.2">
      <c r="B46" s="62" t="s">
        <v>410</v>
      </c>
      <c r="C46" s="49"/>
      <c r="D46" s="49"/>
      <c r="E46" s="49"/>
      <c r="F46" s="49"/>
      <c r="G46" s="49"/>
      <c r="H46" s="49"/>
      <c r="I46" s="49"/>
      <c r="J46" s="49"/>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37"/>
      <c r="CD46" s="15"/>
      <c r="CE46" s="15"/>
      <c r="CF46" s="15"/>
      <c r="CG46" s="15"/>
      <c r="CH46" s="15"/>
    </row>
    <row r="47" spans="2:86" s="62" customFormat="1" ht="12" customHeight="1" x14ac:dyDescent="0.15">
      <c r="B47" s="15" t="s">
        <v>411</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412</v>
      </c>
      <c r="AP48" s="37"/>
      <c r="CD48" s="15"/>
      <c r="CE48" s="15"/>
      <c r="CF48" s="15"/>
      <c r="CG48" s="15"/>
      <c r="CH48" s="15"/>
    </row>
    <row r="49" spans="2:86" ht="12" customHeight="1" x14ac:dyDescent="0.15">
      <c r="B49" s="15" t="s">
        <v>413</v>
      </c>
      <c r="AP49" s="37"/>
      <c r="CD49" s="15"/>
      <c r="CE49" s="15"/>
      <c r="CF49" s="15"/>
      <c r="CG49" s="15"/>
      <c r="CH49" s="15"/>
    </row>
    <row r="50" spans="2:86" ht="12" customHeight="1" x14ac:dyDescent="0.15">
      <c r="B50" s="15" t="s">
        <v>414</v>
      </c>
    </row>
    <row r="51" spans="2:86" ht="12" customHeight="1" x14ac:dyDescent="0.15">
      <c r="B51" s="15" t="s">
        <v>415</v>
      </c>
    </row>
    <row r="52" spans="2:86" ht="12" customHeight="1" x14ac:dyDescent="0.15">
      <c r="B52" s="15" t="s">
        <v>416</v>
      </c>
    </row>
    <row r="53" spans="2:86" x14ac:dyDescent="0.15">
      <c r="B53" s="15" t="s">
        <v>417</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34 AG11:AJ34">
    <cfRule type="expression" dxfId="23" priority="3">
      <formula>$AQ11=2</formula>
    </cfRule>
  </conditionalFormatting>
  <conditionalFormatting sqref="Y11:AF34">
    <cfRule type="expression" dxfId="22" priority="2">
      <formula>$AQ11=3</formula>
    </cfRule>
  </conditionalFormatting>
  <conditionalFormatting sqref="AC11:AJ34">
    <cfRule type="expression" dxfId="21" priority="1">
      <formula>$AQ11=1</formula>
    </cfRule>
  </conditionalFormatting>
  <dataValidations count="2">
    <dataValidation type="list" allowBlank="1" showInputMessage="1" showErrorMessage="1" sqref="N11:O34" xr:uid="{1D5AE278-224A-4720-A0C8-C4404DCA34E0}">
      <formula1>INDIRECT(L11)</formula1>
    </dataValidation>
    <dataValidation type="list" allowBlank="1" showInputMessage="1" showErrorMessage="1" sqref="Y11:AB34" xr:uid="{25C4DAB6-FF2F-4795-9AEB-A06850B3E745}">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0A747-04D3-4042-BCF3-3FC4739421B5}">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29" t="s">
        <v>362</v>
      </c>
      <c r="AV1" s="830" t="s">
        <v>363</v>
      </c>
      <c r="AW1" s="830"/>
      <c r="AX1" s="830"/>
      <c r="AY1" s="824" t="s">
        <v>364</v>
      </c>
      <c r="AZ1" s="824"/>
      <c r="BA1" s="824"/>
      <c r="BB1" s="824"/>
      <c r="BC1" s="824"/>
      <c r="BD1" s="824"/>
      <c r="BE1" s="824"/>
      <c r="BF1" s="824"/>
      <c r="BG1" s="824"/>
      <c r="BH1" s="824"/>
      <c r="BI1" s="824"/>
      <c r="BJ1" s="824"/>
      <c r="BK1" s="824" t="s">
        <v>365</v>
      </c>
      <c r="BL1" s="824"/>
      <c r="BM1" s="824"/>
      <c r="BN1" s="824"/>
      <c r="BO1" s="824"/>
      <c r="BP1" s="824"/>
      <c r="BQ1" s="824"/>
      <c r="BR1" s="824"/>
      <c r="BS1" s="824"/>
      <c r="BT1" s="824"/>
      <c r="BU1" s="824"/>
      <c r="BV1" s="824"/>
      <c r="BW1" s="826"/>
      <c r="BX1" s="826"/>
      <c r="BY1" s="826"/>
      <c r="BZ1" s="826"/>
      <c r="CA1" s="826"/>
      <c r="CB1" s="826"/>
      <c r="CC1" s="826"/>
      <c r="CD1" s="826"/>
      <c r="CE1" s="826"/>
      <c r="CF1" s="826"/>
      <c r="CG1" s="826"/>
      <c r="CH1" s="826"/>
    </row>
    <row r="2" spans="2:86" ht="8.25" customHeight="1" x14ac:dyDescent="0.15">
      <c r="AU2" s="829"/>
      <c r="AV2" s="830" t="s">
        <v>366</v>
      </c>
      <c r="AW2" s="831" t="s">
        <v>367</v>
      </c>
      <c r="AX2" s="831" t="s">
        <v>368</v>
      </c>
      <c r="AY2" s="824" t="s">
        <v>369</v>
      </c>
      <c r="AZ2" s="824"/>
      <c r="BA2" s="824"/>
      <c r="BB2" s="824"/>
      <c r="BC2" s="824"/>
      <c r="BD2" s="824"/>
      <c r="BE2" s="824"/>
      <c r="BF2" s="824"/>
      <c r="BG2" s="824"/>
      <c r="BH2" s="824"/>
      <c r="BI2" s="824"/>
      <c r="BJ2" s="824"/>
      <c r="BK2" s="824" t="s">
        <v>370</v>
      </c>
      <c r="BL2" s="824"/>
      <c r="BM2" s="824"/>
      <c r="BN2" s="824"/>
      <c r="BO2" s="824" t="s">
        <v>371</v>
      </c>
      <c r="BP2" s="824"/>
      <c r="BQ2" s="824"/>
      <c r="BR2" s="824"/>
      <c r="BS2" s="824"/>
      <c r="BT2" s="824"/>
      <c r="BU2" s="824"/>
      <c r="BV2" s="824"/>
      <c r="BW2" s="825"/>
      <c r="BX2" s="825"/>
      <c r="BY2" s="825"/>
      <c r="BZ2" s="825"/>
      <c r="CA2" s="826"/>
      <c r="CB2" s="826"/>
      <c r="CC2" s="826"/>
      <c r="CD2" s="826"/>
      <c r="CE2" s="826"/>
      <c r="CF2" s="826"/>
      <c r="CG2" s="826"/>
      <c r="CH2" s="826"/>
    </row>
    <row r="3" spans="2:86" ht="24.95" customHeight="1" x14ac:dyDescent="0.15">
      <c r="B3" s="560" t="s">
        <v>372</v>
      </c>
      <c r="C3" s="827"/>
      <c r="D3" s="827"/>
      <c r="E3" s="828"/>
      <c r="F3" s="828"/>
      <c r="G3" s="828"/>
      <c r="H3" s="828"/>
      <c r="I3" s="828"/>
      <c r="J3" s="828"/>
      <c r="K3" s="827"/>
      <c r="L3" s="827"/>
      <c r="M3" s="827"/>
      <c r="N3" s="827"/>
      <c r="O3" s="827"/>
      <c r="P3" s="827"/>
      <c r="Q3" s="827"/>
      <c r="R3" s="827"/>
      <c r="S3" s="827"/>
      <c r="T3" s="827"/>
      <c r="U3" s="827"/>
      <c r="V3" s="827"/>
      <c r="W3" s="827"/>
      <c r="X3" s="827"/>
      <c r="Y3" s="827"/>
      <c r="Z3" s="827"/>
      <c r="AA3" s="827"/>
      <c r="AB3" s="827"/>
      <c r="AC3" s="827"/>
      <c r="AD3" s="827"/>
      <c r="AE3" s="827"/>
      <c r="AF3" s="827"/>
      <c r="AG3" s="827"/>
      <c r="AH3" s="827"/>
      <c r="AI3" s="827"/>
      <c r="AJ3" s="827"/>
      <c r="AK3" s="827"/>
      <c r="AL3" s="827"/>
      <c r="AM3" s="827"/>
      <c r="AN3" s="827"/>
      <c r="AO3" s="827"/>
      <c r="AU3" s="829"/>
      <c r="AV3" s="830"/>
      <c r="AW3" s="831"/>
      <c r="AX3" s="831"/>
      <c r="AY3" s="824" t="s">
        <v>373</v>
      </c>
      <c r="AZ3" s="824"/>
      <c r="BA3" s="824"/>
      <c r="BB3" s="824"/>
      <c r="BC3" s="824" t="s">
        <v>374</v>
      </c>
      <c r="BD3" s="824"/>
      <c r="BE3" s="824"/>
      <c r="BF3" s="824"/>
      <c r="BG3" s="824" t="s">
        <v>375</v>
      </c>
      <c r="BH3" s="824"/>
      <c r="BI3" s="824"/>
      <c r="BJ3" s="824"/>
      <c r="BK3" s="824" t="s">
        <v>376</v>
      </c>
      <c r="BL3" s="824"/>
      <c r="BM3" s="824"/>
      <c r="BN3" s="824"/>
      <c r="BO3" s="824" t="s">
        <v>374</v>
      </c>
      <c r="BP3" s="824"/>
      <c r="BQ3" s="824"/>
      <c r="BR3" s="824"/>
      <c r="BS3" s="824" t="s">
        <v>375</v>
      </c>
      <c r="BT3" s="824"/>
      <c r="BU3" s="824"/>
      <c r="BV3" s="824"/>
      <c r="BW3" s="826"/>
      <c r="BX3" s="826"/>
      <c r="BY3" s="826"/>
      <c r="BZ3" s="826"/>
      <c r="CA3" s="826"/>
      <c r="CB3" s="826"/>
      <c r="CC3" s="826"/>
      <c r="CD3" s="826"/>
      <c r="CE3" s="826"/>
      <c r="CF3" s="826"/>
      <c r="CG3" s="826"/>
      <c r="CH3" s="826"/>
    </row>
    <row r="4" spans="2:86" ht="18" customHeight="1" x14ac:dyDescent="0.15">
      <c r="B4" s="373" t="s">
        <v>345</v>
      </c>
      <c r="C4" s="373"/>
      <c r="D4" s="373"/>
      <c r="E4" s="843" t="s">
        <v>106</v>
      </c>
      <c r="F4" s="844"/>
      <c r="G4" s="844"/>
      <c r="H4" s="844"/>
      <c r="I4" s="844"/>
      <c r="J4" s="845"/>
      <c r="K4" s="477" t="s">
        <v>346</v>
      </c>
      <c r="L4" s="477"/>
      <c r="M4" s="477"/>
      <c r="N4" s="841" t="s">
        <v>108</v>
      </c>
      <c r="O4" s="841"/>
      <c r="P4" s="841"/>
      <c r="Q4" s="841"/>
      <c r="R4" s="841"/>
      <c r="S4" s="841"/>
      <c r="T4" s="479" t="s">
        <v>377</v>
      </c>
      <c r="U4" s="480"/>
      <c r="V4" s="480"/>
      <c r="W4" s="480"/>
      <c r="X4" s="481"/>
      <c r="Y4" s="846" t="s">
        <v>74</v>
      </c>
      <c r="Z4" s="846"/>
      <c r="AA4" s="846"/>
      <c r="AB4" s="846"/>
      <c r="AC4" s="846"/>
      <c r="AD4" s="846"/>
      <c r="AE4" s="846"/>
      <c r="AF4" s="846"/>
      <c r="AG4" s="479" t="s">
        <v>10</v>
      </c>
      <c r="AH4" s="480"/>
      <c r="AI4" s="480"/>
      <c r="AJ4" s="481"/>
      <c r="AK4" s="832">
        <v>45638</v>
      </c>
      <c r="AL4" s="833"/>
      <c r="AM4" s="833"/>
      <c r="AN4" s="833"/>
      <c r="AO4" s="834"/>
      <c r="AU4" s="829"/>
      <c r="AV4" s="830"/>
      <c r="AW4" s="831"/>
      <c r="AX4" s="831"/>
      <c r="AY4" s="38" t="s">
        <v>378</v>
      </c>
      <c r="AZ4" s="38" t="s">
        <v>379</v>
      </c>
      <c r="BA4" s="38" t="s">
        <v>380</v>
      </c>
      <c r="BB4" s="38" t="s">
        <v>381</v>
      </c>
      <c r="BC4" s="38" t="s">
        <v>378</v>
      </c>
      <c r="BD4" s="38" t="s">
        <v>379</v>
      </c>
      <c r="BE4" s="38" t="s">
        <v>380</v>
      </c>
      <c r="BF4" s="38" t="s">
        <v>381</v>
      </c>
      <c r="BG4" s="38" t="s">
        <v>378</v>
      </c>
      <c r="BH4" s="38" t="s">
        <v>379</v>
      </c>
      <c r="BI4" s="38" t="s">
        <v>380</v>
      </c>
      <c r="BJ4" s="38" t="s">
        <v>381</v>
      </c>
      <c r="BK4" s="38" t="s">
        <v>378</v>
      </c>
      <c r="BL4" s="38" t="s">
        <v>379</v>
      </c>
      <c r="BM4" s="38" t="s">
        <v>380</v>
      </c>
      <c r="BN4" s="38" t="s">
        <v>381</v>
      </c>
      <c r="BO4" s="38" t="s">
        <v>378</v>
      </c>
      <c r="BP4" s="38" t="s">
        <v>379</v>
      </c>
      <c r="BQ4" s="38" t="s">
        <v>380</v>
      </c>
      <c r="BR4" s="38" t="s">
        <v>381</v>
      </c>
      <c r="BS4" s="38" t="s">
        <v>378</v>
      </c>
      <c r="BT4" s="38" t="s">
        <v>379</v>
      </c>
      <c r="BU4" s="38" t="s">
        <v>380</v>
      </c>
      <c r="BV4" s="38" t="s">
        <v>381</v>
      </c>
      <c r="BW4" s="39"/>
      <c r="BX4" s="39"/>
      <c r="BY4" s="39"/>
      <c r="BZ4" s="39"/>
      <c r="CA4" s="39"/>
      <c r="CB4" s="39"/>
      <c r="CC4" s="39"/>
      <c r="CD4" s="39"/>
      <c r="CE4" s="39"/>
      <c r="CF4" s="39"/>
      <c r="CG4" s="39"/>
      <c r="CH4" s="39"/>
    </row>
    <row r="5" spans="2:86" ht="18" customHeight="1" x14ac:dyDescent="0.15">
      <c r="B5" s="390" t="s">
        <v>348</v>
      </c>
      <c r="C5" s="390"/>
      <c r="D5" s="390"/>
      <c r="E5" s="838" t="s">
        <v>107</v>
      </c>
      <c r="F5" s="839"/>
      <c r="G5" s="839"/>
      <c r="H5" s="839"/>
      <c r="I5" s="839"/>
      <c r="J5" s="840"/>
      <c r="K5" s="509" t="s">
        <v>349</v>
      </c>
      <c r="L5" s="509"/>
      <c r="M5" s="509"/>
      <c r="N5" s="841" t="s">
        <v>109</v>
      </c>
      <c r="O5" s="841"/>
      <c r="P5" s="841"/>
      <c r="Q5" s="841"/>
      <c r="R5" s="841"/>
      <c r="S5" s="841"/>
      <c r="T5" s="482"/>
      <c r="U5" s="483"/>
      <c r="V5" s="483"/>
      <c r="W5" s="483"/>
      <c r="X5" s="484"/>
      <c r="Y5" s="842" t="s">
        <v>75</v>
      </c>
      <c r="Z5" s="842"/>
      <c r="AA5" s="842"/>
      <c r="AB5" s="842"/>
      <c r="AC5" s="842"/>
      <c r="AD5" s="842"/>
      <c r="AE5" s="842"/>
      <c r="AF5" s="842"/>
      <c r="AG5" s="612"/>
      <c r="AH5" s="623"/>
      <c r="AI5" s="623"/>
      <c r="AJ5" s="613"/>
      <c r="AK5" s="835"/>
      <c r="AL5" s="836"/>
      <c r="AM5" s="836"/>
      <c r="AN5" s="836"/>
      <c r="AO5" s="837"/>
      <c r="AU5" s="829"/>
      <c r="AV5" s="42" t="str">
        <f>N7</f>
        <v>S015</v>
      </c>
      <c r="AW5" s="43">
        <f>R7</f>
        <v>4.3</v>
      </c>
      <c r="AX5" s="44" t="str">
        <f>AM35</f>
        <v>Ⅱ</v>
      </c>
      <c r="AY5" s="44">
        <f>Y37</f>
        <v>0</v>
      </c>
      <c r="AZ5" s="44">
        <f t="shared" ref="AZ5:BJ5" si="0">Z37</f>
        <v>0</v>
      </c>
      <c r="BA5" s="44">
        <f t="shared" si="0"/>
        <v>0</v>
      </c>
      <c r="BB5" s="44">
        <f>AB37</f>
        <v>0</v>
      </c>
      <c r="BC5" s="44">
        <f t="shared" si="0"/>
        <v>0</v>
      </c>
      <c r="BD5" s="44">
        <f>AD37</f>
        <v>0</v>
      </c>
      <c r="BE5" s="44">
        <f>AE37</f>
        <v>0</v>
      </c>
      <c r="BF5" s="44">
        <f t="shared" si="0"/>
        <v>1</v>
      </c>
      <c r="BG5" s="44">
        <f t="shared" si="0"/>
        <v>0</v>
      </c>
      <c r="BH5" s="44">
        <f t="shared" si="0"/>
        <v>0</v>
      </c>
      <c r="BI5" s="44">
        <f>AI37</f>
        <v>1</v>
      </c>
      <c r="BJ5" s="44">
        <f t="shared" si="0"/>
        <v>5</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0.01</v>
      </c>
      <c r="BS5" s="44">
        <f>AG35</f>
        <v>0</v>
      </c>
      <c r="BT5" s="44">
        <f>AH35</f>
        <v>0</v>
      </c>
      <c r="BU5" s="44">
        <f>AI35</f>
        <v>3.4</v>
      </c>
      <c r="BV5" s="44">
        <f>AJ35</f>
        <v>12.469999999999999</v>
      </c>
      <c r="BW5" s="46"/>
      <c r="BX5" s="47"/>
      <c r="BY5" s="47"/>
      <c r="BZ5" s="47"/>
      <c r="CA5" s="48"/>
      <c r="CB5" s="48"/>
      <c r="CC5" s="48"/>
      <c r="CD5" s="48"/>
      <c r="CE5" s="48"/>
      <c r="CF5" s="48"/>
      <c r="CG5" s="48"/>
      <c r="CH5" s="48"/>
    </row>
    <row r="6" spans="2:86" ht="12" customHeight="1" x14ac:dyDescent="0.15">
      <c r="B6" s="847" t="s">
        <v>382</v>
      </c>
      <c r="C6" s="849"/>
      <c r="D6" s="850"/>
      <c r="E6" s="851"/>
      <c r="F6" s="851"/>
      <c r="G6" s="851"/>
      <c r="H6" s="851"/>
      <c r="I6" s="851"/>
      <c r="J6" s="852"/>
      <c r="K6" s="857" t="s">
        <v>383</v>
      </c>
      <c r="L6" s="858"/>
      <c r="M6" s="858"/>
      <c r="N6" s="858"/>
      <c r="O6" s="858"/>
      <c r="P6" s="858"/>
      <c r="Q6" s="858"/>
      <c r="R6" s="858"/>
      <c r="S6" s="858"/>
      <c r="T6" s="858"/>
      <c r="U6" s="858"/>
      <c r="V6" s="858"/>
      <c r="W6" s="858"/>
      <c r="X6" s="858"/>
      <c r="Y6" s="858"/>
      <c r="Z6" s="858"/>
      <c r="AA6" s="858"/>
      <c r="AB6" s="858"/>
      <c r="AC6" s="858"/>
      <c r="AD6" s="858"/>
      <c r="AE6" s="858"/>
      <c r="AF6" s="858"/>
      <c r="AG6" s="858"/>
      <c r="AH6" s="858"/>
      <c r="AI6" s="858"/>
      <c r="AJ6" s="858"/>
      <c r="AK6" s="858"/>
      <c r="AL6" s="858"/>
      <c r="AM6" s="858"/>
      <c r="AN6" s="858"/>
      <c r="AO6" s="859"/>
      <c r="AP6" s="15"/>
    </row>
    <row r="7" spans="2:86" ht="12" customHeight="1" x14ac:dyDescent="0.15">
      <c r="B7" s="848"/>
      <c r="C7" s="853"/>
      <c r="D7" s="851"/>
      <c r="E7" s="851"/>
      <c r="F7" s="851"/>
      <c r="G7" s="851"/>
      <c r="H7" s="851"/>
      <c r="I7" s="851"/>
      <c r="J7" s="852"/>
      <c r="K7" s="860" t="s">
        <v>384</v>
      </c>
      <c r="L7" s="861"/>
      <c r="M7" s="862"/>
      <c r="N7" s="863" t="s">
        <v>100</v>
      </c>
      <c r="O7" s="864"/>
      <c r="P7" s="860" t="s">
        <v>385</v>
      </c>
      <c r="Q7" s="862"/>
      <c r="R7" s="865">
        <v>4.3</v>
      </c>
      <c r="S7" s="866"/>
      <c r="T7" s="867"/>
      <c r="U7" s="868" t="s">
        <v>386</v>
      </c>
      <c r="V7" s="869"/>
      <c r="W7" s="868" t="s">
        <v>387</v>
      </c>
      <c r="X7" s="869"/>
      <c r="Y7" s="862" t="s">
        <v>388</v>
      </c>
      <c r="Z7" s="874"/>
      <c r="AA7" s="874"/>
      <c r="AB7" s="874"/>
      <c r="AC7" s="868" t="s">
        <v>389</v>
      </c>
      <c r="AD7" s="875"/>
      <c r="AE7" s="875"/>
      <c r="AF7" s="875"/>
      <c r="AG7" s="875"/>
      <c r="AH7" s="875"/>
      <c r="AI7" s="875"/>
      <c r="AJ7" s="869"/>
      <c r="AK7" s="868" t="s">
        <v>390</v>
      </c>
      <c r="AL7" s="875"/>
      <c r="AM7" s="875"/>
      <c r="AN7" s="877"/>
      <c r="AO7" s="878"/>
      <c r="AP7" s="15"/>
      <c r="AW7" s="50"/>
    </row>
    <row r="8" spans="2:86" ht="12" customHeight="1" x14ac:dyDescent="0.15">
      <c r="B8" s="848"/>
      <c r="C8" s="853"/>
      <c r="D8" s="851"/>
      <c r="E8" s="851"/>
      <c r="F8" s="851"/>
      <c r="G8" s="851"/>
      <c r="H8" s="851"/>
      <c r="I8" s="851"/>
      <c r="J8" s="852"/>
      <c r="K8" s="874" t="s">
        <v>18</v>
      </c>
      <c r="L8" s="874" t="s">
        <v>9</v>
      </c>
      <c r="M8" s="874"/>
      <c r="N8" s="874" t="s">
        <v>8</v>
      </c>
      <c r="O8" s="874"/>
      <c r="P8" s="874" t="s">
        <v>391</v>
      </c>
      <c r="Q8" s="874"/>
      <c r="R8" s="874" t="s">
        <v>392</v>
      </c>
      <c r="S8" s="874"/>
      <c r="T8" s="874"/>
      <c r="U8" s="870"/>
      <c r="V8" s="871"/>
      <c r="W8" s="870"/>
      <c r="X8" s="871"/>
      <c r="Y8" s="862"/>
      <c r="Z8" s="874"/>
      <c r="AA8" s="874"/>
      <c r="AB8" s="874"/>
      <c r="AC8" s="872"/>
      <c r="AD8" s="876"/>
      <c r="AE8" s="876"/>
      <c r="AF8" s="876"/>
      <c r="AG8" s="876"/>
      <c r="AH8" s="876"/>
      <c r="AI8" s="876"/>
      <c r="AJ8" s="873"/>
      <c r="AK8" s="870"/>
      <c r="AL8" s="879"/>
      <c r="AM8" s="879"/>
      <c r="AN8" s="880"/>
      <c r="AO8" s="881"/>
      <c r="AP8" s="15"/>
    </row>
    <row r="9" spans="2:86" ht="12" customHeight="1" x14ac:dyDescent="0.15">
      <c r="B9" s="848"/>
      <c r="C9" s="853"/>
      <c r="D9" s="851"/>
      <c r="E9" s="851"/>
      <c r="F9" s="851"/>
      <c r="G9" s="851"/>
      <c r="H9" s="851"/>
      <c r="I9" s="851"/>
      <c r="J9" s="852"/>
      <c r="K9" s="874"/>
      <c r="L9" s="874"/>
      <c r="M9" s="874"/>
      <c r="N9" s="874"/>
      <c r="O9" s="874"/>
      <c r="P9" s="874"/>
      <c r="Q9" s="874"/>
      <c r="R9" s="874"/>
      <c r="S9" s="874"/>
      <c r="T9" s="874"/>
      <c r="U9" s="870"/>
      <c r="V9" s="871"/>
      <c r="W9" s="870"/>
      <c r="X9" s="871"/>
      <c r="Y9" s="862" t="s">
        <v>393</v>
      </c>
      <c r="Z9" s="874"/>
      <c r="AA9" s="874"/>
      <c r="AB9" s="874"/>
      <c r="AC9" s="874" t="s">
        <v>394</v>
      </c>
      <c r="AD9" s="874"/>
      <c r="AE9" s="874"/>
      <c r="AF9" s="874"/>
      <c r="AG9" s="874" t="s">
        <v>395</v>
      </c>
      <c r="AH9" s="874"/>
      <c r="AI9" s="874"/>
      <c r="AJ9" s="874"/>
      <c r="AK9" s="870"/>
      <c r="AL9" s="879"/>
      <c r="AM9" s="879"/>
      <c r="AN9" s="880"/>
      <c r="AO9" s="881"/>
      <c r="AP9" s="15"/>
    </row>
    <row r="10" spans="2:86" ht="12" customHeight="1" x14ac:dyDescent="0.15">
      <c r="B10" s="848"/>
      <c r="C10" s="853"/>
      <c r="D10" s="851"/>
      <c r="E10" s="851"/>
      <c r="F10" s="851"/>
      <c r="G10" s="851"/>
      <c r="H10" s="851"/>
      <c r="I10" s="851"/>
      <c r="J10" s="852"/>
      <c r="K10" s="874"/>
      <c r="L10" s="874"/>
      <c r="M10" s="874"/>
      <c r="N10" s="874"/>
      <c r="O10" s="874"/>
      <c r="P10" s="874"/>
      <c r="Q10" s="874"/>
      <c r="R10" s="874"/>
      <c r="S10" s="874"/>
      <c r="T10" s="874"/>
      <c r="U10" s="872"/>
      <c r="V10" s="873"/>
      <c r="W10" s="872"/>
      <c r="X10" s="873"/>
      <c r="Y10" s="51" t="s">
        <v>396</v>
      </c>
      <c r="Z10" s="52" t="s">
        <v>397</v>
      </c>
      <c r="AA10" s="52" t="s">
        <v>398</v>
      </c>
      <c r="AB10" s="52" t="s">
        <v>399</v>
      </c>
      <c r="AC10" s="52" t="s">
        <v>396</v>
      </c>
      <c r="AD10" s="52" t="s">
        <v>397</v>
      </c>
      <c r="AE10" s="52" t="s">
        <v>398</v>
      </c>
      <c r="AF10" s="52" t="s">
        <v>399</v>
      </c>
      <c r="AG10" s="52" t="s">
        <v>396</v>
      </c>
      <c r="AH10" s="52" t="s">
        <v>397</v>
      </c>
      <c r="AI10" s="52" t="s">
        <v>398</v>
      </c>
      <c r="AJ10" s="52" t="s">
        <v>399</v>
      </c>
      <c r="AK10" s="872"/>
      <c r="AL10" s="876"/>
      <c r="AM10" s="876"/>
      <c r="AN10" s="882"/>
      <c r="AO10" s="883"/>
      <c r="AP10" s="15"/>
    </row>
    <row r="11" spans="2:86" ht="12" customHeight="1" x14ac:dyDescent="0.15">
      <c r="B11" s="848"/>
      <c r="C11" s="853"/>
      <c r="D11" s="851"/>
      <c r="E11" s="851"/>
      <c r="F11" s="851"/>
      <c r="G11" s="851"/>
      <c r="H11" s="851"/>
      <c r="I11" s="851"/>
      <c r="J11" s="852"/>
      <c r="K11" s="53">
        <v>1</v>
      </c>
      <c r="L11" s="884" t="s">
        <v>57</v>
      </c>
      <c r="M11" s="886"/>
      <c r="N11" s="884" t="s">
        <v>126</v>
      </c>
      <c r="O11" s="886"/>
      <c r="P11" s="884" t="s">
        <v>49</v>
      </c>
      <c r="Q11" s="886"/>
      <c r="R11" s="593" t="s">
        <v>49</v>
      </c>
      <c r="S11" s="593"/>
      <c r="T11" s="593"/>
      <c r="U11" s="884" t="s">
        <v>56</v>
      </c>
      <c r="V11" s="886"/>
      <c r="W11" s="884"/>
      <c r="X11" s="886"/>
      <c r="Y11" s="54"/>
      <c r="Z11" s="55"/>
      <c r="AA11" s="55"/>
      <c r="AB11" s="55"/>
      <c r="AC11" s="56"/>
      <c r="AD11" s="56"/>
      <c r="AE11" s="56"/>
      <c r="AF11" s="56"/>
      <c r="AG11" s="56"/>
      <c r="AH11" s="56"/>
      <c r="AI11" s="56"/>
      <c r="AJ11" s="56">
        <v>1.28</v>
      </c>
      <c r="AK11" s="884"/>
      <c r="AL11" s="885"/>
      <c r="AM11" s="885"/>
      <c r="AN11" s="885"/>
      <c r="AO11" s="886"/>
      <c r="AP11" s="15"/>
      <c r="AQ11" s="57">
        <f>IF(P11="材質劣化",2,IF(P11="漏水",3,1))</f>
        <v>3</v>
      </c>
    </row>
    <row r="12" spans="2:86" ht="12" customHeight="1" x14ac:dyDescent="0.15">
      <c r="B12" s="848"/>
      <c r="C12" s="853"/>
      <c r="D12" s="851"/>
      <c r="E12" s="851"/>
      <c r="F12" s="851"/>
      <c r="G12" s="851"/>
      <c r="H12" s="851"/>
      <c r="I12" s="851"/>
      <c r="J12" s="852"/>
      <c r="K12" s="53">
        <v>2</v>
      </c>
      <c r="L12" s="884" t="s">
        <v>57</v>
      </c>
      <c r="M12" s="886"/>
      <c r="N12" s="884" t="s">
        <v>58</v>
      </c>
      <c r="O12" s="886"/>
      <c r="P12" s="884" t="s">
        <v>54</v>
      </c>
      <c r="Q12" s="886"/>
      <c r="R12" s="593" t="s">
        <v>51</v>
      </c>
      <c r="S12" s="593"/>
      <c r="T12" s="593"/>
      <c r="U12" s="884" t="s">
        <v>56</v>
      </c>
      <c r="V12" s="886"/>
      <c r="W12" s="884"/>
      <c r="X12" s="886"/>
      <c r="Y12" s="54"/>
      <c r="Z12" s="55"/>
      <c r="AA12" s="55"/>
      <c r="AB12" s="55"/>
      <c r="AC12" s="56"/>
      <c r="AD12" s="56"/>
      <c r="AE12" s="56"/>
      <c r="AF12" s="56">
        <v>0.01</v>
      </c>
      <c r="AG12" s="56"/>
      <c r="AH12" s="56"/>
      <c r="AI12" s="56"/>
      <c r="AJ12" s="56"/>
      <c r="AK12" s="884"/>
      <c r="AL12" s="885"/>
      <c r="AM12" s="885"/>
      <c r="AN12" s="885"/>
      <c r="AO12" s="886"/>
      <c r="AP12" s="15"/>
      <c r="AQ12" s="57">
        <f>IF(P12="材質劣化",2,IF(P12="漏水",3,1))</f>
        <v>2</v>
      </c>
    </row>
    <row r="13" spans="2:86" ht="12" customHeight="1" x14ac:dyDescent="0.15">
      <c r="B13" s="848"/>
      <c r="C13" s="853"/>
      <c r="D13" s="851"/>
      <c r="E13" s="851"/>
      <c r="F13" s="851"/>
      <c r="G13" s="851"/>
      <c r="H13" s="851"/>
      <c r="I13" s="851"/>
      <c r="J13" s="852"/>
      <c r="K13" s="53">
        <v>3</v>
      </c>
      <c r="L13" s="884" t="s">
        <v>57</v>
      </c>
      <c r="M13" s="886"/>
      <c r="N13" s="884" t="s">
        <v>60</v>
      </c>
      <c r="O13" s="886"/>
      <c r="P13" s="884" t="s">
        <v>49</v>
      </c>
      <c r="Q13" s="886"/>
      <c r="R13" s="338" t="s">
        <v>49</v>
      </c>
      <c r="S13" s="607"/>
      <c r="T13" s="339"/>
      <c r="U13" s="884" t="s">
        <v>56</v>
      </c>
      <c r="V13" s="886"/>
      <c r="W13" s="884"/>
      <c r="X13" s="886"/>
      <c r="Y13" s="54"/>
      <c r="Z13" s="55"/>
      <c r="AA13" s="55"/>
      <c r="AB13" s="55"/>
      <c r="AC13" s="56"/>
      <c r="AD13" s="56"/>
      <c r="AE13" s="56"/>
      <c r="AF13" s="56"/>
      <c r="AG13" s="56"/>
      <c r="AH13" s="56"/>
      <c r="AI13" s="56"/>
      <c r="AJ13" s="56">
        <v>3.38</v>
      </c>
      <c r="AK13" s="884"/>
      <c r="AL13" s="885"/>
      <c r="AM13" s="885"/>
      <c r="AN13" s="885"/>
      <c r="AO13" s="886"/>
      <c r="AP13" s="15"/>
      <c r="AQ13" s="57">
        <f t="shared" ref="AQ13:AQ34" si="2">IF(P13="材質劣化",2,IF(P13="漏水",3,1))</f>
        <v>3</v>
      </c>
    </row>
    <row r="14" spans="2:86" ht="12" customHeight="1" x14ac:dyDescent="0.15">
      <c r="B14" s="848"/>
      <c r="C14" s="853"/>
      <c r="D14" s="851"/>
      <c r="E14" s="851"/>
      <c r="F14" s="851"/>
      <c r="G14" s="851"/>
      <c r="H14" s="851"/>
      <c r="I14" s="851"/>
      <c r="J14" s="852"/>
      <c r="K14" s="53">
        <v>4</v>
      </c>
      <c r="L14" s="884" t="s">
        <v>57</v>
      </c>
      <c r="M14" s="886"/>
      <c r="N14" s="884" t="s">
        <v>93</v>
      </c>
      <c r="O14" s="886"/>
      <c r="P14" s="884" t="s">
        <v>49</v>
      </c>
      <c r="Q14" s="886"/>
      <c r="R14" s="338" t="s">
        <v>49</v>
      </c>
      <c r="S14" s="607"/>
      <c r="T14" s="339"/>
      <c r="U14" s="884" t="s">
        <v>56</v>
      </c>
      <c r="V14" s="886"/>
      <c r="W14" s="884"/>
      <c r="X14" s="886"/>
      <c r="Y14" s="54"/>
      <c r="Z14" s="55"/>
      <c r="AA14" s="55"/>
      <c r="AB14" s="55"/>
      <c r="AC14" s="56"/>
      <c r="AD14" s="56"/>
      <c r="AE14" s="56"/>
      <c r="AF14" s="56"/>
      <c r="AG14" s="56"/>
      <c r="AH14" s="56"/>
      <c r="AI14" s="56"/>
      <c r="AJ14" s="56">
        <v>3.23</v>
      </c>
      <c r="AK14" s="884"/>
      <c r="AL14" s="885"/>
      <c r="AM14" s="885"/>
      <c r="AN14" s="885"/>
      <c r="AO14" s="886"/>
      <c r="AP14" s="15"/>
      <c r="AQ14" s="57">
        <f t="shared" si="2"/>
        <v>3</v>
      </c>
    </row>
    <row r="15" spans="2:86" ht="12" customHeight="1" x14ac:dyDescent="0.15">
      <c r="B15" s="848"/>
      <c r="C15" s="853"/>
      <c r="D15" s="851"/>
      <c r="E15" s="851"/>
      <c r="F15" s="851"/>
      <c r="G15" s="851"/>
      <c r="H15" s="851"/>
      <c r="I15" s="851"/>
      <c r="J15" s="852"/>
      <c r="K15" s="53">
        <v>5</v>
      </c>
      <c r="L15" s="884" t="s">
        <v>57</v>
      </c>
      <c r="M15" s="886"/>
      <c r="N15" s="884" t="s">
        <v>209</v>
      </c>
      <c r="O15" s="886"/>
      <c r="P15" s="884" t="s">
        <v>49</v>
      </c>
      <c r="Q15" s="886"/>
      <c r="R15" s="338" t="s">
        <v>49</v>
      </c>
      <c r="S15" s="607"/>
      <c r="T15" s="339"/>
      <c r="U15" s="884" t="s">
        <v>56</v>
      </c>
      <c r="V15" s="886"/>
      <c r="W15" s="884"/>
      <c r="X15" s="886"/>
      <c r="Y15" s="54"/>
      <c r="Z15" s="55"/>
      <c r="AA15" s="55"/>
      <c r="AB15" s="55"/>
      <c r="AC15" s="56"/>
      <c r="AD15" s="56"/>
      <c r="AE15" s="56"/>
      <c r="AF15" s="56"/>
      <c r="AG15" s="56"/>
      <c r="AH15" s="56"/>
      <c r="AI15" s="56"/>
      <c r="AJ15" s="56">
        <v>0.7</v>
      </c>
      <c r="AK15" s="884"/>
      <c r="AL15" s="885"/>
      <c r="AM15" s="885"/>
      <c r="AN15" s="885"/>
      <c r="AO15" s="886"/>
      <c r="AP15" s="15"/>
      <c r="AQ15" s="57">
        <f t="shared" si="2"/>
        <v>3</v>
      </c>
    </row>
    <row r="16" spans="2:86" ht="12" customHeight="1" x14ac:dyDescent="0.15">
      <c r="B16" s="848"/>
      <c r="C16" s="853"/>
      <c r="D16" s="851"/>
      <c r="E16" s="851"/>
      <c r="F16" s="851"/>
      <c r="G16" s="851"/>
      <c r="H16" s="851"/>
      <c r="I16" s="851"/>
      <c r="J16" s="852"/>
      <c r="K16" s="53">
        <v>6</v>
      </c>
      <c r="L16" s="884" t="s">
        <v>57</v>
      </c>
      <c r="M16" s="886"/>
      <c r="N16" s="884" t="s">
        <v>59</v>
      </c>
      <c r="O16" s="886"/>
      <c r="P16" s="884" t="s">
        <v>49</v>
      </c>
      <c r="Q16" s="886"/>
      <c r="R16" s="338" t="s">
        <v>49</v>
      </c>
      <c r="S16" s="607"/>
      <c r="T16" s="339"/>
      <c r="U16" s="884" t="s">
        <v>110</v>
      </c>
      <c r="V16" s="886"/>
      <c r="W16" s="884"/>
      <c r="X16" s="886"/>
      <c r="Y16" s="54"/>
      <c r="Z16" s="55"/>
      <c r="AA16" s="55"/>
      <c r="AB16" s="55"/>
      <c r="AC16" s="56"/>
      <c r="AD16" s="56"/>
      <c r="AE16" s="56"/>
      <c r="AF16" s="56"/>
      <c r="AG16" s="56"/>
      <c r="AH16" s="56"/>
      <c r="AI16" s="56">
        <v>3.4</v>
      </c>
      <c r="AJ16" s="56"/>
      <c r="AK16" s="884"/>
      <c r="AL16" s="885"/>
      <c r="AM16" s="885"/>
      <c r="AN16" s="885"/>
      <c r="AO16" s="886"/>
      <c r="AP16" s="15"/>
      <c r="AQ16" s="57">
        <f t="shared" si="2"/>
        <v>3</v>
      </c>
    </row>
    <row r="17" spans="2:46" ht="12" customHeight="1" x14ac:dyDescent="0.15">
      <c r="B17" s="848"/>
      <c r="C17" s="853"/>
      <c r="D17" s="851"/>
      <c r="E17" s="851"/>
      <c r="F17" s="851"/>
      <c r="G17" s="851"/>
      <c r="H17" s="851"/>
      <c r="I17" s="851"/>
      <c r="J17" s="852"/>
      <c r="K17" s="53">
        <v>7</v>
      </c>
      <c r="L17" s="884" t="s">
        <v>57</v>
      </c>
      <c r="M17" s="886"/>
      <c r="N17" s="884" t="s">
        <v>59</v>
      </c>
      <c r="O17" s="886"/>
      <c r="P17" s="884" t="s">
        <v>49</v>
      </c>
      <c r="Q17" s="886"/>
      <c r="R17" s="338" t="s">
        <v>49</v>
      </c>
      <c r="S17" s="607"/>
      <c r="T17" s="339"/>
      <c r="U17" s="884" t="s">
        <v>110</v>
      </c>
      <c r="V17" s="886"/>
      <c r="W17" s="884"/>
      <c r="X17" s="886"/>
      <c r="Y17" s="54"/>
      <c r="Z17" s="55"/>
      <c r="AA17" s="55"/>
      <c r="AB17" s="55"/>
      <c r="AC17" s="56"/>
      <c r="AD17" s="56"/>
      <c r="AE17" s="56"/>
      <c r="AF17" s="56"/>
      <c r="AG17" s="56"/>
      <c r="AH17" s="56"/>
      <c r="AI17" s="56"/>
      <c r="AJ17" s="56">
        <v>3.88</v>
      </c>
      <c r="AK17" s="884"/>
      <c r="AL17" s="885"/>
      <c r="AM17" s="885"/>
      <c r="AN17" s="885"/>
      <c r="AO17" s="886"/>
      <c r="AP17" s="15"/>
      <c r="AQ17" s="57">
        <f t="shared" si="2"/>
        <v>3</v>
      </c>
    </row>
    <row r="18" spans="2:46" ht="12" customHeight="1" x14ac:dyDescent="0.15">
      <c r="B18" s="848"/>
      <c r="C18" s="853"/>
      <c r="D18" s="851"/>
      <c r="E18" s="851"/>
      <c r="F18" s="851"/>
      <c r="G18" s="851"/>
      <c r="H18" s="851"/>
      <c r="I18" s="851"/>
      <c r="J18" s="852"/>
      <c r="K18" s="53">
        <v>8</v>
      </c>
      <c r="L18" s="884" t="s">
        <v>67</v>
      </c>
      <c r="M18" s="886"/>
      <c r="N18" s="884" t="s">
        <v>71</v>
      </c>
      <c r="O18" s="886"/>
      <c r="P18" s="884" t="s">
        <v>49</v>
      </c>
      <c r="Q18" s="886"/>
      <c r="R18" s="338" t="s">
        <v>50</v>
      </c>
      <c r="S18" s="607"/>
      <c r="T18" s="339"/>
      <c r="U18" s="884" t="s">
        <v>110</v>
      </c>
      <c r="V18" s="886"/>
      <c r="W18" s="884"/>
      <c r="X18" s="886"/>
      <c r="Y18" s="54"/>
      <c r="Z18" s="55"/>
      <c r="AA18" s="55"/>
      <c r="AB18" s="55"/>
      <c r="AC18" s="56"/>
      <c r="AD18" s="56"/>
      <c r="AE18" s="56"/>
      <c r="AF18" s="56"/>
      <c r="AG18" s="56"/>
      <c r="AH18" s="56"/>
      <c r="AI18" s="56"/>
      <c r="AJ18" s="56"/>
      <c r="AK18" s="884"/>
      <c r="AL18" s="885"/>
      <c r="AM18" s="885"/>
      <c r="AN18" s="885"/>
      <c r="AO18" s="886"/>
      <c r="AP18" s="15"/>
      <c r="AQ18" s="57">
        <f t="shared" si="2"/>
        <v>3</v>
      </c>
    </row>
    <row r="19" spans="2:46" ht="12" customHeight="1" x14ac:dyDescent="0.15">
      <c r="B19" s="848"/>
      <c r="C19" s="853"/>
      <c r="D19" s="851"/>
      <c r="E19" s="851"/>
      <c r="F19" s="851"/>
      <c r="G19" s="851"/>
      <c r="H19" s="851"/>
      <c r="I19" s="851"/>
      <c r="J19" s="852"/>
      <c r="K19" s="53"/>
      <c r="L19" s="884"/>
      <c r="M19" s="886"/>
      <c r="N19" s="884"/>
      <c r="O19" s="886"/>
      <c r="P19" s="884"/>
      <c r="Q19" s="886"/>
      <c r="R19" s="338"/>
      <c r="S19" s="607"/>
      <c r="T19" s="339"/>
      <c r="U19" s="884"/>
      <c r="V19" s="886"/>
      <c r="W19" s="884"/>
      <c r="X19" s="886"/>
      <c r="Y19" s="54"/>
      <c r="Z19" s="55"/>
      <c r="AA19" s="55"/>
      <c r="AB19" s="55"/>
      <c r="AC19" s="56"/>
      <c r="AD19" s="56"/>
      <c r="AE19" s="56"/>
      <c r="AF19" s="56"/>
      <c r="AG19" s="56"/>
      <c r="AH19" s="56"/>
      <c r="AI19" s="56"/>
      <c r="AJ19" s="56"/>
      <c r="AK19" s="884"/>
      <c r="AL19" s="885"/>
      <c r="AM19" s="885"/>
      <c r="AN19" s="885"/>
      <c r="AO19" s="886"/>
      <c r="AP19" s="15"/>
      <c r="AQ19" s="57">
        <f t="shared" si="2"/>
        <v>1</v>
      </c>
    </row>
    <row r="20" spans="2:46" ht="12" customHeight="1" x14ac:dyDescent="0.15">
      <c r="B20" s="848"/>
      <c r="C20" s="853"/>
      <c r="D20" s="851"/>
      <c r="E20" s="851"/>
      <c r="F20" s="851"/>
      <c r="G20" s="851"/>
      <c r="H20" s="851"/>
      <c r="I20" s="851"/>
      <c r="J20" s="852"/>
      <c r="K20" s="53"/>
      <c r="L20" s="884"/>
      <c r="M20" s="886"/>
      <c r="N20" s="884"/>
      <c r="O20" s="886"/>
      <c r="P20" s="884"/>
      <c r="Q20" s="886"/>
      <c r="R20" s="338"/>
      <c r="S20" s="607"/>
      <c r="T20" s="339"/>
      <c r="U20" s="884"/>
      <c r="V20" s="886"/>
      <c r="W20" s="884"/>
      <c r="X20" s="886"/>
      <c r="Y20" s="54"/>
      <c r="Z20" s="55"/>
      <c r="AA20" s="55"/>
      <c r="AB20" s="55"/>
      <c r="AC20" s="56"/>
      <c r="AD20" s="56"/>
      <c r="AE20" s="56"/>
      <c r="AF20" s="56"/>
      <c r="AG20" s="56"/>
      <c r="AH20" s="56"/>
      <c r="AI20" s="56"/>
      <c r="AJ20" s="56"/>
      <c r="AK20" s="884"/>
      <c r="AL20" s="885"/>
      <c r="AM20" s="885"/>
      <c r="AN20" s="885"/>
      <c r="AO20" s="886"/>
      <c r="AP20" s="15"/>
      <c r="AQ20" s="57">
        <f t="shared" si="2"/>
        <v>1</v>
      </c>
    </row>
    <row r="21" spans="2:46" ht="12" customHeight="1" x14ac:dyDescent="0.15">
      <c r="B21" s="848"/>
      <c r="C21" s="853"/>
      <c r="D21" s="851"/>
      <c r="E21" s="851"/>
      <c r="F21" s="851"/>
      <c r="G21" s="851"/>
      <c r="H21" s="851"/>
      <c r="I21" s="851"/>
      <c r="J21" s="852"/>
      <c r="K21" s="53"/>
      <c r="L21" s="884"/>
      <c r="M21" s="886"/>
      <c r="N21" s="884"/>
      <c r="O21" s="886"/>
      <c r="P21" s="884"/>
      <c r="Q21" s="886"/>
      <c r="R21" s="338"/>
      <c r="S21" s="607"/>
      <c r="T21" s="339"/>
      <c r="U21" s="884"/>
      <c r="V21" s="886"/>
      <c r="W21" s="884"/>
      <c r="X21" s="886"/>
      <c r="Y21" s="54"/>
      <c r="Z21" s="55"/>
      <c r="AA21" s="55"/>
      <c r="AB21" s="55"/>
      <c r="AC21" s="56"/>
      <c r="AD21" s="56"/>
      <c r="AE21" s="56"/>
      <c r="AF21" s="56"/>
      <c r="AG21" s="56"/>
      <c r="AH21" s="56"/>
      <c r="AI21" s="56"/>
      <c r="AJ21" s="56"/>
      <c r="AK21" s="884"/>
      <c r="AL21" s="885"/>
      <c r="AM21" s="885"/>
      <c r="AN21" s="885"/>
      <c r="AO21" s="886"/>
      <c r="AP21" s="15"/>
      <c r="AQ21" s="57">
        <f>IF(P21="材質劣化",2,IF(P21="漏水",3,1))</f>
        <v>1</v>
      </c>
    </row>
    <row r="22" spans="2:46" ht="12" customHeight="1" x14ac:dyDescent="0.15">
      <c r="B22" s="848"/>
      <c r="C22" s="853"/>
      <c r="D22" s="851"/>
      <c r="E22" s="851"/>
      <c r="F22" s="851"/>
      <c r="G22" s="851"/>
      <c r="H22" s="851"/>
      <c r="I22" s="851"/>
      <c r="J22" s="852"/>
      <c r="K22" s="53"/>
      <c r="L22" s="884"/>
      <c r="M22" s="886"/>
      <c r="N22" s="884"/>
      <c r="O22" s="886"/>
      <c r="P22" s="884"/>
      <c r="Q22" s="886"/>
      <c r="R22" s="338"/>
      <c r="S22" s="607"/>
      <c r="T22" s="339"/>
      <c r="U22" s="884"/>
      <c r="V22" s="886"/>
      <c r="W22" s="884"/>
      <c r="X22" s="886"/>
      <c r="Y22" s="54"/>
      <c r="Z22" s="55"/>
      <c r="AA22" s="55"/>
      <c r="AB22" s="55"/>
      <c r="AC22" s="56"/>
      <c r="AD22" s="56"/>
      <c r="AE22" s="56"/>
      <c r="AF22" s="56"/>
      <c r="AG22" s="56"/>
      <c r="AH22" s="56"/>
      <c r="AI22" s="56"/>
      <c r="AJ22" s="56"/>
      <c r="AK22" s="884"/>
      <c r="AL22" s="885"/>
      <c r="AM22" s="885"/>
      <c r="AN22" s="885"/>
      <c r="AO22" s="886"/>
      <c r="AP22" s="15"/>
      <c r="AQ22" s="57">
        <f t="shared" si="2"/>
        <v>1</v>
      </c>
    </row>
    <row r="23" spans="2:46" ht="12" customHeight="1" x14ac:dyDescent="0.15">
      <c r="B23" s="848"/>
      <c r="C23" s="853"/>
      <c r="D23" s="851"/>
      <c r="E23" s="851"/>
      <c r="F23" s="851"/>
      <c r="G23" s="851"/>
      <c r="H23" s="851"/>
      <c r="I23" s="851"/>
      <c r="J23" s="852"/>
      <c r="K23" s="53"/>
      <c r="L23" s="884"/>
      <c r="M23" s="886"/>
      <c r="N23" s="884"/>
      <c r="O23" s="886"/>
      <c r="P23" s="884"/>
      <c r="Q23" s="886"/>
      <c r="R23" s="338"/>
      <c r="S23" s="607"/>
      <c r="T23" s="339"/>
      <c r="U23" s="884"/>
      <c r="V23" s="886"/>
      <c r="W23" s="884"/>
      <c r="X23" s="886"/>
      <c r="Y23" s="54"/>
      <c r="Z23" s="55"/>
      <c r="AA23" s="55"/>
      <c r="AB23" s="55"/>
      <c r="AC23" s="56"/>
      <c r="AD23" s="56"/>
      <c r="AE23" s="56"/>
      <c r="AF23" s="56"/>
      <c r="AG23" s="56"/>
      <c r="AH23" s="56"/>
      <c r="AI23" s="56"/>
      <c r="AJ23" s="56"/>
      <c r="AK23" s="884"/>
      <c r="AL23" s="885"/>
      <c r="AM23" s="885"/>
      <c r="AN23" s="885"/>
      <c r="AO23" s="886"/>
      <c r="AP23" s="15"/>
      <c r="AQ23" s="57">
        <f t="shared" si="2"/>
        <v>1</v>
      </c>
    </row>
    <row r="24" spans="2:46" ht="12" customHeight="1" x14ac:dyDescent="0.15">
      <c r="B24" s="848"/>
      <c r="C24" s="853"/>
      <c r="D24" s="851"/>
      <c r="E24" s="851"/>
      <c r="F24" s="851"/>
      <c r="G24" s="851"/>
      <c r="H24" s="851"/>
      <c r="I24" s="851"/>
      <c r="J24" s="852"/>
      <c r="K24" s="53"/>
      <c r="L24" s="884"/>
      <c r="M24" s="886"/>
      <c r="N24" s="884"/>
      <c r="O24" s="886"/>
      <c r="P24" s="884"/>
      <c r="Q24" s="886"/>
      <c r="R24" s="338"/>
      <c r="S24" s="607"/>
      <c r="T24" s="339"/>
      <c r="U24" s="884"/>
      <c r="V24" s="886"/>
      <c r="W24" s="884"/>
      <c r="X24" s="886"/>
      <c r="Y24" s="54"/>
      <c r="Z24" s="55"/>
      <c r="AA24" s="55"/>
      <c r="AB24" s="55"/>
      <c r="AC24" s="56"/>
      <c r="AD24" s="56"/>
      <c r="AE24" s="56"/>
      <c r="AF24" s="56"/>
      <c r="AG24" s="56"/>
      <c r="AH24" s="56"/>
      <c r="AI24" s="56"/>
      <c r="AJ24" s="56"/>
      <c r="AK24" s="884"/>
      <c r="AL24" s="885"/>
      <c r="AM24" s="885"/>
      <c r="AN24" s="885"/>
      <c r="AO24" s="886"/>
      <c r="AP24" s="15"/>
      <c r="AQ24" s="57">
        <f t="shared" si="2"/>
        <v>1</v>
      </c>
    </row>
    <row r="25" spans="2:46" ht="12" customHeight="1" x14ac:dyDescent="0.15">
      <c r="B25" s="848"/>
      <c r="C25" s="853"/>
      <c r="D25" s="851"/>
      <c r="E25" s="851"/>
      <c r="F25" s="851"/>
      <c r="G25" s="851"/>
      <c r="H25" s="851"/>
      <c r="I25" s="851"/>
      <c r="J25" s="852"/>
      <c r="K25" s="53"/>
      <c r="L25" s="884"/>
      <c r="M25" s="886"/>
      <c r="N25" s="884"/>
      <c r="O25" s="886"/>
      <c r="P25" s="884"/>
      <c r="Q25" s="886"/>
      <c r="R25" s="338"/>
      <c r="S25" s="607"/>
      <c r="T25" s="339"/>
      <c r="U25" s="884"/>
      <c r="V25" s="886"/>
      <c r="W25" s="884"/>
      <c r="X25" s="886"/>
      <c r="Y25" s="54"/>
      <c r="Z25" s="55"/>
      <c r="AA25" s="55"/>
      <c r="AB25" s="55"/>
      <c r="AC25" s="56"/>
      <c r="AD25" s="56"/>
      <c r="AE25" s="56"/>
      <c r="AF25" s="56"/>
      <c r="AG25" s="56"/>
      <c r="AH25" s="56"/>
      <c r="AI25" s="56"/>
      <c r="AJ25" s="56"/>
      <c r="AK25" s="884"/>
      <c r="AL25" s="885"/>
      <c r="AM25" s="885"/>
      <c r="AN25" s="885"/>
      <c r="AO25" s="886"/>
      <c r="AP25" s="15"/>
      <c r="AQ25" s="57">
        <f t="shared" si="2"/>
        <v>1</v>
      </c>
    </row>
    <row r="26" spans="2:46" ht="12" customHeight="1" x14ac:dyDescent="0.15">
      <c r="B26" s="848"/>
      <c r="C26" s="853"/>
      <c r="D26" s="851"/>
      <c r="E26" s="851"/>
      <c r="F26" s="851"/>
      <c r="G26" s="851"/>
      <c r="H26" s="851"/>
      <c r="I26" s="851"/>
      <c r="J26" s="852"/>
      <c r="K26" s="53"/>
      <c r="L26" s="884"/>
      <c r="M26" s="886"/>
      <c r="N26" s="884"/>
      <c r="O26" s="886"/>
      <c r="P26" s="884"/>
      <c r="Q26" s="886"/>
      <c r="R26" s="338"/>
      <c r="S26" s="607"/>
      <c r="T26" s="339"/>
      <c r="U26" s="884"/>
      <c r="V26" s="886"/>
      <c r="W26" s="884"/>
      <c r="X26" s="886"/>
      <c r="Y26" s="54"/>
      <c r="Z26" s="55"/>
      <c r="AA26" s="55"/>
      <c r="AB26" s="55"/>
      <c r="AC26" s="56"/>
      <c r="AD26" s="56"/>
      <c r="AE26" s="56"/>
      <c r="AF26" s="56"/>
      <c r="AG26" s="56"/>
      <c r="AH26" s="56"/>
      <c r="AI26" s="56"/>
      <c r="AJ26" s="56"/>
      <c r="AK26" s="884"/>
      <c r="AL26" s="885"/>
      <c r="AM26" s="885"/>
      <c r="AN26" s="885"/>
      <c r="AO26" s="886"/>
      <c r="AP26" s="15"/>
      <c r="AQ26" s="57">
        <f t="shared" si="2"/>
        <v>1</v>
      </c>
    </row>
    <row r="27" spans="2:46" ht="12" customHeight="1" x14ac:dyDescent="0.15">
      <c r="B27" s="848"/>
      <c r="C27" s="853"/>
      <c r="D27" s="851"/>
      <c r="E27" s="851"/>
      <c r="F27" s="851"/>
      <c r="G27" s="851"/>
      <c r="H27" s="851"/>
      <c r="I27" s="851"/>
      <c r="J27" s="852"/>
      <c r="K27" s="53"/>
      <c r="L27" s="884"/>
      <c r="M27" s="886"/>
      <c r="N27" s="884"/>
      <c r="O27" s="886"/>
      <c r="P27" s="884"/>
      <c r="Q27" s="886"/>
      <c r="R27" s="338"/>
      <c r="S27" s="607"/>
      <c r="T27" s="339"/>
      <c r="U27" s="884"/>
      <c r="V27" s="886"/>
      <c r="W27" s="884"/>
      <c r="X27" s="886"/>
      <c r="Y27" s="54"/>
      <c r="Z27" s="55"/>
      <c r="AA27" s="55"/>
      <c r="AB27" s="55"/>
      <c r="AC27" s="56"/>
      <c r="AD27" s="56"/>
      <c r="AE27" s="56"/>
      <c r="AF27" s="56"/>
      <c r="AG27" s="56"/>
      <c r="AH27" s="56"/>
      <c r="AI27" s="56"/>
      <c r="AJ27" s="56"/>
      <c r="AK27" s="884"/>
      <c r="AL27" s="885"/>
      <c r="AM27" s="885"/>
      <c r="AN27" s="885"/>
      <c r="AO27" s="886"/>
      <c r="AP27" s="15"/>
      <c r="AQ27" s="57">
        <f t="shared" si="2"/>
        <v>1</v>
      </c>
    </row>
    <row r="28" spans="2:46" ht="12" customHeight="1" x14ac:dyDescent="0.15">
      <c r="B28" s="848"/>
      <c r="C28" s="853"/>
      <c r="D28" s="851"/>
      <c r="E28" s="851"/>
      <c r="F28" s="851"/>
      <c r="G28" s="851"/>
      <c r="H28" s="851"/>
      <c r="I28" s="851"/>
      <c r="J28" s="852"/>
      <c r="K28" s="53"/>
      <c r="L28" s="884"/>
      <c r="M28" s="886"/>
      <c r="N28" s="884"/>
      <c r="O28" s="886"/>
      <c r="P28" s="884"/>
      <c r="Q28" s="886"/>
      <c r="R28" s="338"/>
      <c r="S28" s="607"/>
      <c r="T28" s="339"/>
      <c r="U28" s="884"/>
      <c r="V28" s="886"/>
      <c r="W28" s="884"/>
      <c r="X28" s="886"/>
      <c r="Y28" s="54"/>
      <c r="Z28" s="55"/>
      <c r="AA28" s="55"/>
      <c r="AB28" s="55"/>
      <c r="AC28" s="56"/>
      <c r="AD28" s="56"/>
      <c r="AE28" s="56"/>
      <c r="AF28" s="56"/>
      <c r="AG28" s="56"/>
      <c r="AH28" s="56"/>
      <c r="AI28" s="56"/>
      <c r="AJ28" s="56"/>
      <c r="AK28" s="884"/>
      <c r="AL28" s="885"/>
      <c r="AM28" s="885"/>
      <c r="AN28" s="885"/>
      <c r="AO28" s="886"/>
      <c r="AP28" s="15"/>
      <c r="AQ28" s="57">
        <f t="shared" si="2"/>
        <v>1</v>
      </c>
    </row>
    <row r="29" spans="2:46" ht="12" customHeight="1" x14ac:dyDescent="0.15">
      <c r="B29" s="848"/>
      <c r="C29" s="853"/>
      <c r="D29" s="851"/>
      <c r="E29" s="851"/>
      <c r="F29" s="851"/>
      <c r="G29" s="851"/>
      <c r="H29" s="851"/>
      <c r="I29" s="851"/>
      <c r="J29" s="852"/>
      <c r="K29" s="53"/>
      <c r="L29" s="884"/>
      <c r="M29" s="886"/>
      <c r="N29" s="884"/>
      <c r="O29" s="886"/>
      <c r="P29" s="884"/>
      <c r="Q29" s="886"/>
      <c r="R29" s="338"/>
      <c r="S29" s="607"/>
      <c r="T29" s="339"/>
      <c r="U29" s="884"/>
      <c r="V29" s="886"/>
      <c r="W29" s="884"/>
      <c r="X29" s="886"/>
      <c r="Y29" s="54"/>
      <c r="Z29" s="55"/>
      <c r="AA29" s="55"/>
      <c r="AB29" s="55"/>
      <c r="AC29" s="56"/>
      <c r="AD29" s="56"/>
      <c r="AE29" s="56"/>
      <c r="AF29" s="56"/>
      <c r="AG29" s="56"/>
      <c r="AH29" s="56"/>
      <c r="AI29" s="56"/>
      <c r="AJ29" s="56"/>
      <c r="AK29" s="884"/>
      <c r="AL29" s="885"/>
      <c r="AM29" s="885"/>
      <c r="AN29" s="885"/>
      <c r="AO29" s="886"/>
      <c r="AP29" s="15"/>
      <c r="AQ29" s="57">
        <f t="shared" si="2"/>
        <v>1</v>
      </c>
    </row>
    <row r="30" spans="2:46" ht="12" customHeight="1" x14ac:dyDescent="0.15">
      <c r="B30" s="848"/>
      <c r="C30" s="853"/>
      <c r="D30" s="851"/>
      <c r="E30" s="851"/>
      <c r="F30" s="851"/>
      <c r="G30" s="851"/>
      <c r="H30" s="851"/>
      <c r="I30" s="851"/>
      <c r="J30" s="852"/>
      <c r="K30" s="53"/>
      <c r="L30" s="884"/>
      <c r="M30" s="886"/>
      <c r="N30" s="884"/>
      <c r="O30" s="886"/>
      <c r="P30" s="884"/>
      <c r="Q30" s="886"/>
      <c r="R30" s="338"/>
      <c r="S30" s="607"/>
      <c r="T30" s="339"/>
      <c r="U30" s="884"/>
      <c r="V30" s="886"/>
      <c r="W30" s="884"/>
      <c r="X30" s="886"/>
      <c r="Y30" s="54"/>
      <c r="Z30" s="55"/>
      <c r="AA30" s="55"/>
      <c r="AB30" s="55"/>
      <c r="AC30" s="56"/>
      <c r="AD30" s="56"/>
      <c r="AE30" s="56"/>
      <c r="AF30" s="56"/>
      <c r="AG30" s="56"/>
      <c r="AH30" s="56"/>
      <c r="AI30" s="56"/>
      <c r="AJ30" s="56"/>
      <c r="AK30" s="884"/>
      <c r="AL30" s="885"/>
      <c r="AM30" s="885"/>
      <c r="AN30" s="885"/>
      <c r="AO30" s="886"/>
      <c r="AP30" s="15"/>
      <c r="AQ30" s="57">
        <f t="shared" si="2"/>
        <v>1</v>
      </c>
    </row>
    <row r="31" spans="2:46" ht="12" customHeight="1" x14ac:dyDescent="0.15">
      <c r="B31" s="848"/>
      <c r="C31" s="853"/>
      <c r="D31" s="851"/>
      <c r="E31" s="851"/>
      <c r="F31" s="851"/>
      <c r="G31" s="851"/>
      <c r="H31" s="851"/>
      <c r="I31" s="851"/>
      <c r="J31" s="852"/>
      <c r="K31" s="53"/>
      <c r="L31" s="884"/>
      <c r="M31" s="886"/>
      <c r="N31" s="884"/>
      <c r="O31" s="886"/>
      <c r="P31" s="884"/>
      <c r="Q31" s="886"/>
      <c r="R31" s="338"/>
      <c r="S31" s="607"/>
      <c r="T31" s="339"/>
      <c r="U31" s="884"/>
      <c r="V31" s="886"/>
      <c r="W31" s="884"/>
      <c r="X31" s="886"/>
      <c r="Y31" s="54"/>
      <c r="Z31" s="55"/>
      <c r="AA31" s="55"/>
      <c r="AB31" s="55"/>
      <c r="AC31" s="56"/>
      <c r="AD31" s="56"/>
      <c r="AE31" s="56"/>
      <c r="AF31" s="56"/>
      <c r="AG31" s="56"/>
      <c r="AH31" s="56"/>
      <c r="AI31" s="56"/>
      <c r="AJ31" s="56"/>
      <c r="AK31" s="884"/>
      <c r="AL31" s="885"/>
      <c r="AM31" s="885"/>
      <c r="AN31" s="885"/>
      <c r="AO31" s="886"/>
      <c r="AP31" s="15"/>
      <c r="AQ31" s="57">
        <f t="shared" si="2"/>
        <v>1</v>
      </c>
    </row>
    <row r="32" spans="2:46" ht="12" customHeight="1" x14ac:dyDescent="0.15">
      <c r="B32" s="848"/>
      <c r="C32" s="853"/>
      <c r="D32" s="851"/>
      <c r="E32" s="851"/>
      <c r="F32" s="851"/>
      <c r="G32" s="851"/>
      <c r="H32" s="851"/>
      <c r="I32" s="851"/>
      <c r="J32" s="852"/>
      <c r="K32" s="53"/>
      <c r="L32" s="884"/>
      <c r="M32" s="886"/>
      <c r="N32" s="884"/>
      <c r="O32" s="886"/>
      <c r="P32" s="884"/>
      <c r="Q32" s="886"/>
      <c r="R32" s="338"/>
      <c r="S32" s="607"/>
      <c r="T32" s="339"/>
      <c r="U32" s="884"/>
      <c r="V32" s="886"/>
      <c r="W32" s="884"/>
      <c r="X32" s="886"/>
      <c r="Y32" s="54"/>
      <c r="Z32" s="55"/>
      <c r="AA32" s="55"/>
      <c r="AB32" s="55"/>
      <c r="AC32" s="56"/>
      <c r="AD32" s="56"/>
      <c r="AE32" s="56"/>
      <c r="AF32" s="56"/>
      <c r="AG32" s="56"/>
      <c r="AH32" s="56"/>
      <c r="AI32" s="56"/>
      <c r="AJ32" s="56"/>
      <c r="AK32" s="884"/>
      <c r="AL32" s="885"/>
      <c r="AM32" s="885"/>
      <c r="AN32" s="885"/>
      <c r="AO32" s="886"/>
      <c r="AP32" s="15"/>
      <c r="AQ32" s="57">
        <f t="shared" si="2"/>
        <v>1</v>
      </c>
      <c r="AS32" s="825"/>
      <c r="AT32" s="825"/>
    </row>
    <row r="33" spans="2:86" ht="12" customHeight="1" x14ac:dyDescent="0.15">
      <c r="B33" s="848"/>
      <c r="C33" s="853"/>
      <c r="D33" s="851"/>
      <c r="E33" s="851"/>
      <c r="F33" s="851"/>
      <c r="G33" s="851"/>
      <c r="H33" s="851"/>
      <c r="I33" s="851"/>
      <c r="J33" s="852"/>
      <c r="K33" s="53"/>
      <c r="L33" s="884"/>
      <c r="M33" s="886"/>
      <c r="N33" s="884"/>
      <c r="O33" s="886"/>
      <c r="P33" s="884"/>
      <c r="Q33" s="886"/>
      <c r="R33" s="338"/>
      <c r="S33" s="607"/>
      <c r="T33" s="339"/>
      <c r="U33" s="884"/>
      <c r="V33" s="886"/>
      <c r="W33" s="884"/>
      <c r="X33" s="886"/>
      <c r="Y33" s="54"/>
      <c r="Z33" s="55"/>
      <c r="AA33" s="55"/>
      <c r="AB33" s="55"/>
      <c r="AC33" s="56"/>
      <c r="AD33" s="56"/>
      <c r="AE33" s="56"/>
      <c r="AF33" s="56"/>
      <c r="AG33" s="56"/>
      <c r="AH33" s="56"/>
      <c r="AI33" s="56"/>
      <c r="AJ33" s="56"/>
      <c r="AK33" s="884"/>
      <c r="AL33" s="885"/>
      <c r="AM33" s="885"/>
      <c r="AN33" s="885"/>
      <c r="AO33" s="886"/>
      <c r="AP33" s="15"/>
      <c r="AQ33" s="57">
        <f t="shared" si="2"/>
        <v>1</v>
      </c>
      <c r="AS33" s="887"/>
      <c r="AT33" s="887"/>
    </row>
    <row r="34" spans="2:86" ht="12" customHeight="1" x14ac:dyDescent="0.15">
      <c r="B34" s="848"/>
      <c r="C34" s="853"/>
      <c r="D34" s="851"/>
      <c r="E34" s="851"/>
      <c r="F34" s="851"/>
      <c r="G34" s="851"/>
      <c r="H34" s="851"/>
      <c r="I34" s="851"/>
      <c r="J34" s="852"/>
      <c r="K34" s="53"/>
      <c r="L34" s="884"/>
      <c r="M34" s="886"/>
      <c r="N34" s="884"/>
      <c r="O34" s="886"/>
      <c r="P34" s="884"/>
      <c r="Q34" s="886"/>
      <c r="R34" s="338"/>
      <c r="S34" s="607"/>
      <c r="T34" s="339"/>
      <c r="U34" s="884"/>
      <c r="V34" s="886"/>
      <c r="W34" s="884"/>
      <c r="X34" s="886"/>
      <c r="Y34" s="54"/>
      <c r="Z34" s="55"/>
      <c r="AA34" s="55"/>
      <c r="AB34" s="55"/>
      <c r="AC34" s="56"/>
      <c r="AD34" s="56"/>
      <c r="AE34" s="56"/>
      <c r="AF34" s="56"/>
      <c r="AG34" s="56"/>
      <c r="AH34" s="56"/>
      <c r="AI34" s="56"/>
      <c r="AJ34" s="56"/>
      <c r="AK34" s="884"/>
      <c r="AL34" s="885"/>
      <c r="AM34" s="885"/>
      <c r="AN34" s="885"/>
      <c r="AO34" s="886"/>
      <c r="AP34" s="15"/>
      <c r="AQ34" s="57">
        <f t="shared" si="2"/>
        <v>1</v>
      </c>
      <c r="AS34" s="888"/>
      <c r="AT34" s="888"/>
    </row>
    <row r="35" spans="2:86" ht="12" customHeight="1" x14ac:dyDescent="0.15">
      <c r="B35" s="848"/>
      <c r="C35" s="853"/>
      <c r="D35" s="851"/>
      <c r="E35" s="851"/>
      <c r="F35" s="851"/>
      <c r="G35" s="851"/>
      <c r="H35" s="851"/>
      <c r="I35" s="851"/>
      <c r="J35" s="852"/>
      <c r="K35" s="889" t="s">
        <v>400</v>
      </c>
      <c r="L35" s="874" t="s">
        <v>401</v>
      </c>
      <c r="M35" s="874"/>
      <c r="N35" s="874"/>
      <c r="O35" s="874"/>
      <c r="P35" s="874"/>
      <c r="Q35" s="874"/>
      <c r="R35" s="874"/>
      <c r="S35" s="874"/>
      <c r="T35" s="874"/>
      <c r="U35" s="874"/>
      <c r="V35" s="874"/>
      <c r="W35" s="874"/>
      <c r="X35" s="874"/>
      <c r="Y35" s="860" t="s">
        <v>402</v>
      </c>
      <c r="Z35" s="861"/>
      <c r="AA35" s="861"/>
      <c r="AB35" s="862"/>
      <c r="AC35" s="58">
        <f t="shared" ref="AC35:AJ35" si="3">SUM(AC11:AC34)</f>
        <v>0</v>
      </c>
      <c r="AD35" s="58">
        <f t="shared" si="3"/>
        <v>0</v>
      </c>
      <c r="AE35" s="58">
        <f>SUM(AE11:AE34)</f>
        <v>0</v>
      </c>
      <c r="AF35" s="58">
        <f t="shared" si="3"/>
        <v>0.01</v>
      </c>
      <c r="AG35" s="58">
        <f t="shared" si="3"/>
        <v>0</v>
      </c>
      <c r="AH35" s="58">
        <f t="shared" si="3"/>
        <v>0</v>
      </c>
      <c r="AI35" s="58">
        <f t="shared" si="3"/>
        <v>3.4</v>
      </c>
      <c r="AJ35" s="59">
        <f t="shared" si="3"/>
        <v>12.469999999999999</v>
      </c>
      <c r="AK35" s="874" t="s">
        <v>403</v>
      </c>
      <c r="AL35" s="874"/>
      <c r="AM35" s="891" t="s">
        <v>418</v>
      </c>
      <c r="AN35" s="891"/>
      <c r="AO35" s="891"/>
      <c r="AP35" s="15"/>
    </row>
    <row r="36" spans="2:86" ht="12" customHeight="1" x14ac:dyDescent="0.15">
      <c r="B36" s="848"/>
      <c r="C36" s="853"/>
      <c r="D36" s="851"/>
      <c r="E36" s="851"/>
      <c r="F36" s="851"/>
      <c r="G36" s="851"/>
      <c r="H36" s="851"/>
      <c r="I36" s="851"/>
      <c r="J36" s="852"/>
      <c r="K36" s="890"/>
      <c r="L36" s="868" t="s">
        <v>404</v>
      </c>
      <c r="M36" s="875"/>
      <c r="N36" s="869"/>
      <c r="O36" s="868" t="s">
        <v>405</v>
      </c>
      <c r="P36" s="875"/>
      <c r="Q36" s="875"/>
      <c r="R36" s="875"/>
      <c r="S36" s="875"/>
      <c r="T36" s="875"/>
      <c r="U36" s="875"/>
      <c r="V36" s="875"/>
      <c r="W36" s="875"/>
      <c r="X36" s="869"/>
      <c r="Y36" s="51" t="s">
        <v>396</v>
      </c>
      <c r="Z36" s="52" t="s">
        <v>397</v>
      </c>
      <c r="AA36" s="52" t="s">
        <v>398</v>
      </c>
      <c r="AB36" s="52" t="s">
        <v>399</v>
      </c>
      <c r="AC36" s="52" t="s">
        <v>396</v>
      </c>
      <c r="AD36" s="52" t="s">
        <v>397</v>
      </c>
      <c r="AE36" s="52" t="s">
        <v>398</v>
      </c>
      <c r="AF36" s="52" t="s">
        <v>399</v>
      </c>
      <c r="AG36" s="52" t="s">
        <v>396</v>
      </c>
      <c r="AH36" s="52" t="s">
        <v>397</v>
      </c>
      <c r="AI36" s="52" t="s">
        <v>398</v>
      </c>
      <c r="AJ36" s="60" t="s">
        <v>399</v>
      </c>
      <c r="AK36" s="874"/>
      <c r="AL36" s="874"/>
      <c r="AM36" s="891"/>
      <c r="AN36" s="891"/>
      <c r="AO36" s="891"/>
      <c r="AP36" s="15"/>
    </row>
    <row r="37" spans="2:86" ht="14.25" customHeight="1" x14ac:dyDescent="0.15">
      <c r="B37" s="848"/>
      <c r="C37" s="853"/>
      <c r="D37" s="851"/>
      <c r="E37" s="851"/>
      <c r="F37" s="851"/>
      <c r="G37" s="851"/>
      <c r="H37" s="851"/>
      <c r="I37" s="851"/>
      <c r="J37" s="852"/>
      <c r="K37" s="890"/>
      <c r="L37" s="870"/>
      <c r="M37" s="879"/>
      <c r="N37" s="871"/>
      <c r="O37" s="870"/>
      <c r="P37" s="879"/>
      <c r="Q37" s="879"/>
      <c r="R37" s="879"/>
      <c r="S37" s="879"/>
      <c r="T37" s="879"/>
      <c r="U37" s="879"/>
      <c r="V37" s="879"/>
      <c r="W37" s="879"/>
      <c r="X37" s="871"/>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1</v>
      </c>
      <c r="AG37" s="892">
        <f t="shared" si="4"/>
        <v>0</v>
      </c>
      <c r="AH37" s="892">
        <f t="shared" si="4"/>
        <v>0</v>
      </c>
      <c r="AI37" s="892">
        <f t="shared" si="4"/>
        <v>1</v>
      </c>
      <c r="AJ37" s="892">
        <f>COUNTA(AJ11:AJ34)</f>
        <v>5</v>
      </c>
      <c r="AK37" s="874"/>
      <c r="AL37" s="874"/>
      <c r="AM37" s="891"/>
      <c r="AN37" s="891"/>
      <c r="AO37" s="891"/>
      <c r="AP37" s="15"/>
    </row>
    <row r="38" spans="2:86" ht="14.25" customHeight="1" x14ac:dyDescent="0.15">
      <c r="B38" s="848"/>
      <c r="C38" s="853"/>
      <c r="D38" s="851"/>
      <c r="E38" s="851"/>
      <c r="F38" s="851"/>
      <c r="G38" s="851"/>
      <c r="H38" s="851"/>
      <c r="I38" s="851"/>
      <c r="J38" s="852"/>
      <c r="K38" s="890"/>
      <c r="L38" s="872"/>
      <c r="M38" s="876"/>
      <c r="N38" s="873"/>
      <c r="O38" s="872"/>
      <c r="P38" s="876"/>
      <c r="Q38" s="876"/>
      <c r="R38" s="876"/>
      <c r="S38" s="876"/>
      <c r="T38" s="876"/>
      <c r="U38" s="876"/>
      <c r="V38" s="876"/>
      <c r="W38" s="876"/>
      <c r="X38" s="873"/>
      <c r="Y38" s="892"/>
      <c r="Z38" s="892"/>
      <c r="AA38" s="892"/>
      <c r="AB38" s="892"/>
      <c r="AC38" s="892"/>
      <c r="AD38" s="892"/>
      <c r="AE38" s="892"/>
      <c r="AF38" s="892"/>
      <c r="AG38" s="892"/>
      <c r="AH38" s="892"/>
      <c r="AI38" s="892"/>
      <c r="AJ38" s="892"/>
      <c r="AK38" s="874"/>
      <c r="AL38" s="874"/>
      <c r="AM38" s="891"/>
      <c r="AN38" s="891"/>
      <c r="AO38" s="891"/>
      <c r="AP38" s="15"/>
    </row>
    <row r="39" spans="2:86" ht="12" customHeight="1" x14ac:dyDescent="0.15">
      <c r="B39" s="848"/>
      <c r="C39" s="853"/>
      <c r="D39" s="851"/>
      <c r="E39" s="851"/>
      <c r="F39" s="851"/>
      <c r="G39" s="851"/>
      <c r="H39" s="851"/>
      <c r="I39" s="851"/>
      <c r="J39" s="851"/>
      <c r="K39" s="900" t="s">
        <v>406</v>
      </c>
      <c r="L39" s="902"/>
      <c r="M39" s="902"/>
      <c r="N39" s="902"/>
      <c r="O39" s="902"/>
      <c r="P39" s="902"/>
      <c r="Q39" s="902"/>
      <c r="R39" s="902"/>
      <c r="S39" s="902"/>
      <c r="T39" s="902"/>
      <c r="U39" s="902"/>
      <c r="V39" s="902"/>
      <c r="W39" s="902"/>
      <c r="X39" s="902"/>
      <c r="Y39" s="902"/>
      <c r="Z39" s="902"/>
      <c r="AA39" s="902"/>
      <c r="AB39" s="902"/>
      <c r="AC39" s="902"/>
      <c r="AD39" s="902"/>
      <c r="AE39" s="902"/>
      <c r="AF39" s="902"/>
      <c r="AG39" s="902"/>
      <c r="AH39" s="902"/>
      <c r="AI39" s="902"/>
      <c r="AJ39" s="902"/>
      <c r="AK39" s="903"/>
      <c r="AL39" s="903"/>
      <c r="AM39" s="903"/>
      <c r="AN39" s="903"/>
      <c r="AO39" s="904"/>
      <c r="AP39" s="15"/>
    </row>
    <row r="40" spans="2:86" ht="12" customHeight="1" x14ac:dyDescent="0.15">
      <c r="B40" s="848"/>
      <c r="C40" s="853"/>
      <c r="D40" s="851"/>
      <c r="E40" s="851"/>
      <c r="F40" s="851"/>
      <c r="G40" s="851"/>
      <c r="H40" s="851"/>
      <c r="I40" s="851"/>
      <c r="J40" s="851"/>
      <c r="K40" s="901"/>
      <c r="L40" s="903"/>
      <c r="M40" s="903"/>
      <c r="N40" s="903"/>
      <c r="O40" s="903"/>
      <c r="P40" s="903"/>
      <c r="Q40" s="903"/>
      <c r="R40" s="903"/>
      <c r="S40" s="903"/>
      <c r="T40" s="903"/>
      <c r="U40" s="903"/>
      <c r="V40" s="903"/>
      <c r="W40" s="903"/>
      <c r="X40" s="903"/>
      <c r="Y40" s="903"/>
      <c r="Z40" s="903"/>
      <c r="AA40" s="903"/>
      <c r="AB40" s="903"/>
      <c r="AC40" s="903"/>
      <c r="AD40" s="903"/>
      <c r="AE40" s="903"/>
      <c r="AF40" s="903"/>
      <c r="AG40" s="903"/>
      <c r="AH40" s="903"/>
      <c r="AI40" s="903"/>
      <c r="AJ40" s="903"/>
      <c r="AK40" s="903"/>
      <c r="AL40" s="903"/>
      <c r="AM40" s="903"/>
      <c r="AN40" s="903"/>
      <c r="AO40" s="904"/>
      <c r="AP40" s="15"/>
    </row>
    <row r="41" spans="2:86" ht="12" customHeight="1" x14ac:dyDescent="0.15">
      <c r="B41" s="848"/>
      <c r="C41" s="853"/>
      <c r="D41" s="851"/>
      <c r="E41" s="851"/>
      <c r="F41" s="851"/>
      <c r="G41" s="851"/>
      <c r="H41" s="851"/>
      <c r="I41" s="851"/>
      <c r="J41" s="851"/>
      <c r="K41" s="901"/>
      <c r="L41" s="903"/>
      <c r="M41" s="903"/>
      <c r="N41" s="903"/>
      <c r="O41" s="903"/>
      <c r="P41" s="903"/>
      <c r="Q41" s="903"/>
      <c r="R41" s="903"/>
      <c r="S41" s="903"/>
      <c r="T41" s="903"/>
      <c r="U41" s="903"/>
      <c r="V41" s="903"/>
      <c r="W41" s="903"/>
      <c r="X41" s="903"/>
      <c r="Y41" s="903"/>
      <c r="Z41" s="903"/>
      <c r="AA41" s="903"/>
      <c r="AB41" s="903"/>
      <c r="AC41" s="903"/>
      <c r="AD41" s="903"/>
      <c r="AE41" s="903"/>
      <c r="AF41" s="903"/>
      <c r="AG41" s="903"/>
      <c r="AH41" s="903"/>
      <c r="AI41" s="903"/>
      <c r="AJ41" s="903"/>
      <c r="AK41" s="903"/>
      <c r="AL41" s="903"/>
      <c r="AM41" s="903"/>
      <c r="AN41" s="903"/>
      <c r="AO41" s="904"/>
      <c r="AP41" s="15"/>
    </row>
    <row r="42" spans="2:86" ht="12" customHeight="1" x14ac:dyDescent="0.15">
      <c r="B42" s="848"/>
      <c r="C42" s="853"/>
      <c r="D42" s="851"/>
      <c r="E42" s="851"/>
      <c r="F42" s="851"/>
      <c r="G42" s="851"/>
      <c r="H42" s="851"/>
      <c r="I42" s="851"/>
      <c r="J42" s="851"/>
      <c r="K42" s="901"/>
      <c r="L42" s="905"/>
      <c r="M42" s="905"/>
      <c r="N42" s="905"/>
      <c r="O42" s="905"/>
      <c r="P42" s="905"/>
      <c r="Q42" s="905"/>
      <c r="R42" s="905"/>
      <c r="S42" s="905"/>
      <c r="T42" s="905"/>
      <c r="U42" s="905"/>
      <c r="V42" s="905"/>
      <c r="W42" s="905"/>
      <c r="X42" s="905"/>
      <c r="Y42" s="905"/>
      <c r="Z42" s="905"/>
      <c r="AA42" s="905"/>
      <c r="AB42" s="905"/>
      <c r="AC42" s="905"/>
      <c r="AD42" s="905"/>
      <c r="AE42" s="905"/>
      <c r="AF42" s="905"/>
      <c r="AG42" s="905"/>
      <c r="AH42" s="905"/>
      <c r="AI42" s="905"/>
      <c r="AJ42" s="905"/>
      <c r="AK42" s="905"/>
      <c r="AL42" s="905"/>
      <c r="AM42" s="905"/>
      <c r="AN42" s="905"/>
      <c r="AO42" s="906"/>
      <c r="AP42" s="37"/>
      <c r="CD42" s="15"/>
      <c r="CE42" s="15"/>
      <c r="CF42" s="15"/>
      <c r="CG42" s="15"/>
      <c r="CH42" s="15"/>
    </row>
    <row r="43" spans="2:86" ht="12" customHeight="1" x14ac:dyDescent="0.15">
      <c r="B43" s="848"/>
      <c r="C43" s="853"/>
      <c r="D43" s="851"/>
      <c r="E43" s="851"/>
      <c r="F43" s="851"/>
      <c r="G43" s="851"/>
      <c r="H43" s="851"/>
      <c r="I43" s="851"/>
      <c r="J43" s="852"/>
      <c r="K43" s="893" t="s">
        <v>407</v>
      </c>
      <c r="L43" s="893"/>
      <c r="M43" s="893"/>
      <c r="N43" s="893"/>
      <c r="O43" s="893"/>
      <c r="P43" s="893"/>
      <c r="Q43" s="893"/>
      <c r="R43" s="893"/>
      <c r="S43" s="893"/>
      <c r="T43" s="893"/>
      <c r="U43" s="893"/>
      <c r="V43" s="893"/>
      <c r="W43" s="893"/>
      <c r="X43" s="893"/>
      <c r="Y43" s="893"/>
      <c r="Z43" s="893"/>
      <c r="AA43" s="893"/>
      <c r="AB43" s="893"/>
      <c r="AC43" s="893"/>
      <c r="AD43" s="893"/>
      <c r="AE43" s="893"/>
      <c r="AF43" s="893"/>
      <c r="AG43" s="893"/>
      <c r="AH43" s="893"/>
      <c r="AI43" s="893"/>
      <c r="AJ43" s="893"/>
      <c r="AK43" s="893"/>
      <c r="AL43" s="893"/>
      <c r="AM43" s="893"/>
      <c r="AN43" s="893"/>
      <c r="AO43" s="893"/>
      <c r="AP43" s="37"/>
      <c r="CD43" s="15"/>
      <c r="CE43" s="15"/>
      <c r="CF43" s="15"/>
      <c r="CG43" s="15"/>
      <c r="CH43" s="15"/>
    </row>
    <row r="44" spans="2:86" ht="12" customHeight="1" x14ac:dyDescent="0.15">
      <c r="B44" s="848"/>
      <c r="C44" s="853"/>
      <c r="D44" s="851"/>
      <c r="E44" s="851"/>
      <c r="F44" s="851"/>
      <c r="G44" s="851"/>
      <c r="H44" s="851"/>
      <c r="I44" s="851"/>
      <c r="J44" s="852"/>
      <c r="K44" s="894" t="s">
        <v>408</v>
      </c>
      <c r="L44" s="895"/>
      <c r="M44" s="895"/>
      <c r="N44" s="895"/>
      <c r="O44" s="895"/>
      <c r="P44" s="895"/>
      <c r="Q44" s="895"/>
      <c r="R44" s="895"/>
      <c r="S44" s="895"/>
      <c r="T44" s="895"/>
      <c r="U44" s="895"/>
      <c r="V44" s="895"/>
      <c r="W44" s="895"/>
      <c r="X44" s="895"/>
      <c r="Y44" s="895"/>
      <c r="Z44" s="895"/>
      <c r="AA44" s="895"/>
      <c r="AB44" s="895"/>
      <c r="AC44" s="895"/>
      <c r="AD44" s="895"/>
      <c r="AE44" s="895"/>
      <c r="AF44" s="895"/>
      <c r="AG44" s="895"/>
      <c r="AH44" s="895"/>
      <c r="AI44" s="895"/>
      <c r="AJ44" s="895"/>
      <c r="AK44" s="895"/>
      <c r="AL44" s="895"/>
      <c r="AM44" s="895"/>
      <c r="AN44" s="895"/>
      <c r="AO44" s="896"/>
      <c r="AP44" s="37"/>
      <c r="CD44" s="15"/>
      <c r="CE44" s="15"/>
      <c r="CF44" s="15"/>
      <c r="CG44" s="15"/>
      <c r="CH44" s="15"/>
    </row>
    <row r="45" spans="2:86" ht="12" customHeight="1" x14ac:dyDescent="0.15">
      <c r="B45" s="464"/>
      <c r="C45" s="854"/>
      <c r="D45" s="855"/>
      <c r="E45" s="855"/>
      <c r="F45" s="855"/>
      <c r="G45" s="855"/>
      <c r="H45" s="855"/>
      <c r="I45" s="855"/>
      <c r="J45" s="856"/>
      <c r="K45" s="897" t="s">
        <v>409</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7"/>
      <c r="CD45" s="15"/>
      <c r="CE45" s="15"/>
      <c r="CF45" s="15"/>
      <c r="CG45" s="15"/>
      <c r="CH45" s="15"/>
    </row>
    <row r="46" spans="2:86" ht="12" customHeight="1" x14ac:dyDescent="0.2">
      <c r="B46" s="62" t="s">
        <v>410</v>
      </c>
      <c r="C46" s="49"/>
      <c r="D46" s="49"/>
      <c r="E46" s="49"/>
      <c r="F46" s="49"/>
      <c r="G46" s="49"/>
      <c r="H46" s="49"/>
      <c r="I46" s="49"/>
      <c r="J46" s="49"/>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37"/>
      <c r="CD46" s="15"/>
      <c r="CE46" s="15"/>
      <c r="CF46" s="15"/>
      <c r="CG46" s="15"/>
      <c r="CH46" s="15"/>
    </row>
    <row r="47" spans="2:86" s="62" customFormat="1" ht="12" customHeight="1" x14ac:dyDescent="0.15">
      <c r="B47" s="15" t="s">
        <v>411</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412</v>
      </c>
      <c r="AP48" s="37"/>
      <c r="CD48" s="15"/>
      <c r="CE48" s="15"/>
      <c r="CF48" s="15"/>
      <c r="CG48" s="15"/>
      <c r="CH48" s="15"/>
    </row>
    <row r="49" spans="2:86" ht="12" customHeight="1" x14ac:dyDescent="0.15">
      <c r="B49" s="15" t="s">
        <v>413</v>
      </c>
      <c r="AP49" s="37"/>
      <c r="CD49" s="15"/>
      <c r="CE49" s="15"/>
      <c r="CF49" s="15"/>
      <c r="CG49" s="15"/>
      <c r="CH49" s="15"/>
    </row>
    <row r="50" spans="2:86" ht="12" customHeight="1" x14ac:dyDescent="0.15">
      <c r="B50" s="15" t="s">
        <v>414</v>
      </c>
    </row>
    <row r="51" spans="2:86" ht="12" customHeight="1" x14ac:dyDescent="0.15">
      <c r="B51" s="15" t="s">
        <v>415</v>
      </c>
    </row>
    <row r="52" spans="2:86" ht="12" customHeight="1" x14ac:dyDescent="0.15">
      <c r="B52" s="15" t="s">
        <v>416</v>
      </c>
    </row>
    <row r="53" spans="2:86" x14ac:dyDescent="0.15">
      <c r="B53" s="15" t="s">
        <v>417</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34 AG11:AJ34">
    <cfRule type="expression" dxfId="20" priority="3">
      <formula>$AQ11=2</formula>
    </cfRule>
  </conditionalFormatting>
  <conditionalFormatting sqref="Y11:AF34">
    <cfRule type="expression" dxfId="19" priority="2">
      <formula>$AQ11=3</formula>
    </cfRule>
  </conditionalFormatting>
  <conditionalFormatting sqref="AC11:AJ34">
    <cfRule type="expression" dxfId="18" priority="1">
      <formula>$AQ11=1</formula>
    </cfRule>
  </conditionalFormatting>
  <dataValidations count="2">
    <dataValidation type="list" allowBlank="1" showInputMessage="1" showErrorMessage="1" sqref="N11:O34" xr:uid="{D7F6D055-D7DD-45A4-9EA4-FB4ED1A832AB}">
      <formula1>INDIRECT(L11)</formula1>
    </dataValidation>
    <dataValidation type="list" allowBlank="1" showInputMessage="1" showErrorMessage="1" sqref="Y11:AB34" xr:uid="{23ED2B36-E582-490E-BE36-7F102A8BCF41}">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F3C31-AFAA-495A-BAB2-490453AD75B4}">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29" t="s">
        <v>362</v>
      </c>
      <c r="AV1" s="830" t="s">
        <v>363</v>
      </c>
      <c r="AW1" s="830"/>
      <c r="AX1" s="830"/>
      <c r="AY1" s="824" t="s">
        <v>364</v>
      </c>
      <c r="AZ1" s="824"/>
      <c r="BA1" s="824"/>
      <c r="BB1" s="824"/>
      <c r="BC1" s="824"/>
      <c r="BD1" s="824"/>
      <c r="BE1" s="824"/>
      <c r="BF1" s="824"/>
      <c r="BG1" s="824"/>
      <c r="BH1" s="824"/>
      <c r="BI1" s="824"/>
      <c r="BJ1" s="824"/>
      <c r="BK1" s="824" t="s">
        <v>365</v>
      </c>
      <c r="BL1" s="824"/>
      <c r="BM1" s="824"/>
      <c r="BN1" s="824"/>
      <c r="BO1" s="824"/>
      <c r="BP1" s="824"/>
      <c r="BQ1" s="824"/>
      <c r="BR1" s="824"/>
      <c r="BS1" s="824"/>
      <c r="BT1" s="824"/>
      <c r="BU1" s="824"/>
      <c r="BV1" s="824"/>
      <c r="BW1" s="826"/>
      <c r="BX1" s="826"/>
      <c r="BY1" s="826"/>
      <c r="BZ1" s="826"/>
      <c r="CA1" s="826"/>
      <c r="CB1" s="826"/>
      <c r="CC1" s="826"/>
      <c r="CD1" s="826"/>
      <c r="CE1" s="826"/>
      <c r="CF1" s="826"/>
      <c r="CG1" s="826"/>
      <c r="CH1" s="826"/>
    </row>
    <row r="2" spans="2:86" ht="8.25" customHeight="1" x14ac:dyDescent="0.15">
      <c r="AU2" s="829"/>
      <c r="AV2" s="830" t="s">
        <v>366</v>
      </c>
      <c r="AW2" s="831" t="s">
        <v>367</v>
      </c>
      <c r="AX2" s="831" t="s">
        <v>368</v>
      </c>
      <c r="AY2" s="824" t="s">
        <v>369</v>
      </c>
      <c r="AZ2" s="824"/>
      <c r="BA2" s="824"/>
      <c r="BB2" s="824"/>
      <c r="BC2" s="824"/>
      <c r="BD2" s="824"/>
      <c r="BE2" s="824"/>
      <c r="BF2" s="824"/>
      <c r="BG2" s="824"/>
      <c r="BH2" s="824"/>
      <c r="BI2" s="824"/>
      <c r="BJ2" s="824"/>
      <c r="BK2" s="824" t="s">
        <v>370</v>
      </c>
      <c r="BL2" s="824"/>
      <c r="BM2" s="824"/>
      <c r="BN2" s="824"/>
      <c r="BO2" s="824" t="s">
        <v>371</v>
      </c>
      <c r="BP2" s="824"/>
      <c r="BQ2" s="824"/>
      <c r="BR2" s="824"/>
      <c r="BS2" s="824"/>
      <c r="BT2" s="824"/>
      <c r="BU2" s="824"/>
      <c r="BV2" s="824"/>
      <c r="BW2" s="825"/>
      <c r="BX2" s="825"/>
      <c r="BY2" s="825"/>
      <c r="BZ2" s="825"/>
      <c r="CA2" s="826"/>
      <c r="CB2" s="826"/>
      <c r="CC2" s="826"/>
      <c r="CD2" s="826"/>
      <c r="CE2" s="826"/>
      <c r="CF2" s="826"/>
      <c r="CG2" s="826"/>
      <c r="CH2" s="826"/>
    </row>
    <row r="3" spans="2:86" ht="24.95" customHeight="1" x14ac:dyDescent="0.15">
      <c r="B3" s="560" t="s">
        <v>372</v>
      </c>
      <c r="C3" s="827"/>
      <c r="D3" s="827"/>
      <c r="E3" s="828"/>
      <c r="F3" s="828"/>
      <c r="G3" s="828"/>
      <c r="H3" s="828"/>
      <c r="I3" s="828"/>
      <c r="J3" s="828"/>
      <c r="K3" s="827"/>
      <c r="L3" s="827"/>
      <c r="M3" s="827"/>
      <c r="N3" s="827"/>
      <c r="O3" s="827"/>
      <c r="P3" s="827"/>
      <c r="Q3" s="827"/>
      <c r="R3" s="827"/>
      <c r="S3" s="827"/>
      <c r="T3" s="827"/>
      <c r="U3" s="827"/>
      <c r="V3" s="827"/>
      <c r="W3" s="827"/>
      <c r="X3" s="827"/>
      <c r="Y3" s="827"/>
      <c r="Z3" s="827"/>
      <c r="AA3" s="827"/>
      <c r="AB3" s="827"/>
      <c r="AC3" s="827"/>
      <c r="AD3" s="827"/>
      <c r="AE3" s="827"/>
      <c r="AF3" s="827"/>
      <c r="AG3" s="827"/>
      <c r="AH3" s="827"/>
      <c r="AI3" s="827"/>
      <c r="AJ3" s="827"/>
      <c r="AK3" s="827"/>
      <c r="AL3" s="827"/>
      <c r="AM3" s="827"/>
      <c r="AN3" s="827"/>
      <c r="AO3" s="827"/>
      <c r="AU3" s="829"/>
      <c r="AV3" s="830"/>
      <c r="AW3" s="831"/>
      <c r="AX3" s="831"/>
      <c r="AY3" s="824" t="s">
        <v>373</v>
      </c>
      <c r="AZ3" s="824"/>
      <c r="BA3" s="824"/>
      <c r="BB3" s="824"/>
      <c r="BC3" s="824" t="s">
        <v>374</v>
      </c>
      <c r="BD3" s="824"/>
      <c r="BE3" s="824"/>
      <c r="BF3" s="824"/>
      <c r="BG3" s="824" t="s">
        <v>375</v>
      </c>
      <c r="BH3" s="824"/>
      <c r="BI3" s="824"/>
      <c r="BJ3" s="824"/>
      <c r="BK3" s="824" t="s">
        <v>376</v>
      </c>
      <c r="BL3" s="824"/>
      <c r="BM3" s="824"/>
      <c r="BN3" s="824"/>
      <c r="BO3" s="824" t="s">
        <v>374</v>
      </c>
      <c r="BP3" s="824"/>
      <c r="BQ3" s="824"/>
      <c r="BR3" s="824"/>
      <c r="BS3" s="824" t="s">
        <v>375</v>
      </c>
      <c r="BT3" s="824"/>
      <c r="BU3" s="824"/>
      <c r="BV3" s="824"/>
      <c r="BW3" s="826"/>
      <c r="BX3" s="826"/>
      <c r="BY3" s="826"/>
      <c r="BZ3" s="826"/>
      <c r="CA3" s="826"/>
      <c r="CB3" s="826"/>
      <c r="CC3" s="826"/>
      <c r="CD3" s="826"/>
      <c r="CE3" s="826"/>
      <c r="CF3" s="826"/>
      <c r="CG3" s="826"/>
      <c r="CH3" s="826"/>
    </row>
    <row r="4" spans="2:86" ht="18" customHeight="1" x14ac:dyDescent="0.15">
      <c r="B4" s="373" t="s">
        <v>345</v>
      </c>
      <c r="C4" s="373"/>
      <c r="D4" s="373"/>
      <c r="E4" s="843" t="s">
        <v>106</v>
      </c>
      <c r="F4" s="844"/>
      <c r="G4" s="844"/>
      <c r="H4" s="844"/>
      <c r="I4" s="844"/>
      <c r="J4" s="845"/>
      <c r="K4" s="477" t="s">
        <v>346</v>
      </c>
      <c r="L4" s="477"/>
      <c r="M4" s="477"/>
      <c r="N4" s="841" t="s">
        <v>108</v>
      </c>
      <c r="O4" s="841"/>
      <c r="P4" s="841"/>
      <c r="Q4" s="841"/>
      <c r="R4" s="841"/>
      <c r="S4" s="841"/>
      <c r="T4" s="479" t="s">
        <v>377</v>
      </c>
      <c r="U4" s="480"/>
      <c r="V4" s="480"/>
      <c r="W4" s="480"/>
      <c r="X4" s="481"/>
      <c r="Y4" s="846" t="s">
        <v>74</v>
      </c>
      <c r="Z4" s="846"/>
      <c r="AA4" s="846"/>
      <c r="AB4" s="846"/>
      <c r="AC4" s="846"/>
      <c r="AD4" s="846"/>
      <c r="AE4" s="846"/>
      <c r="AF4" s="846"/>
      <c r="AG4" s="479" t="s">
        <v>10</v>
      </c>
      <c r="AH4" s="480"/>
      <c r="AI4" s="480"/>
      <c r="AJ4" s="481"/>
      <c r="AK4" s="832">
        <v>45638</v>
      </c>
      <c r="AL4" s="833"/>
      <c r="AM4" s="833"/>
      <c r="AN4" s="833"/>
      <c r="AO4" s="834"/>
      <c r="AU4" s="829"/>
      <c r="AV4" s="830"/>
      <c r="AW4" s="831"/>
      <c r="AX4" s="831"/>
      <c r="AY4" s="38" t="s">
        <v>378</v>
      </c>
      <c r="AZ4" s="38" t="s">
        <v>379</v>
      </c>
      <c r="BA4" s="38" t="s">
        <v>380</v>
      </c>
      <c r="BB4" s="38" t="s">
        <v>381</v>
      </c>
      <c r="BC4" s="38" t="s">
        <v>378</v>
      </c>
      <c r="BD4" s="38" t="s">
        <v>379</v>
      </c>
      <c r="BE4" s="38" t="s">
        <v>380</v>
      </c>
      <c r="BF4" s="38" t="s">
        <v>381</v>
      </c>
      <c r="BG4" s="38" t="s">
        <v>378</v>
      </c>
      <c r="BH4" s="38" t="s">
        <v>379</v>
      </c>
      <c r="BI4" s="38" t="s">
        <v>380</v>
      </c>
      <c r="BJ4" s="38" t="s">
        <v>381</v>
      </c>
      <c r="BK4" s="38" t="s">
        <v>378</v>
      </c>
      <c r="BL4" s="38" t="s">
        <v>379</v>
      </c>
      <c r="BM4" s="38" t="s">
        <v>380</v>
      </c>
      <c r="BN4" s="38" t="s">
        <v>381</v>
      </c>
      <c r="BO4" s="38" t="s">
        <v>378</v>
      </c>
      <c r="BP4" s="38" t="s">
        <v>379</v>
      </c>
      <c r="BQ4" s="38" t="s">
        <v>380</v>
      </c>
      <c r="BR4" s="38" t="s">
        <v>381</v>
      </c>
      <c r="BS4" s="38" t="s">
        <v>378</v>
      </c>
      <c r="BT4" s="38" t="s">
        <v>379</v>
      </c>
      <c r="BU4" s="38" t="s">
        <v>380</v>
      </c>
      <c r="BV4" s="38" t="s">
        <v>381</v>
      </c>
      <c r="BW4" s="39"/>
      <c r="BX4" s="39"/>
      <c r="BY4" s="39"/>
      <c r="BZ4" s="39"/>
      <c r="CA4" s="39"/>
      <c r="CB4" s="39"/>
      <c r="CC4" s="39"/>
      <c r="CD4" s="39"/>
      <c r="CE4" s="39"/>
      <c r="CF4" s="39"/>
      <c r="CG4" s="39"/>
      <c r="CH4" s="39"/>
    </row>
    <row r="5" spans="2:86" ht="18" customHeight="1" x14ac:dyDescent="0.15">
      <c r="B5" s="390" t="s">
        <v>348</v>
      </c>
      <c r="C5" s="390"/>
      <c r="D5" s="390"/>
      <c r="E5" s="838" t="s">
        <v>107</v>
      </c>
      <c r="F5" s="839"/>
      <c r="G5" s="839"/>
      <c r="H5" s="839"/>
      <c r="I5" s="839"/>
      <c r="J5" s="840"/>
      <c r="K5" s="509" t="s">
        <v>349</v>
      </c>
      <c r="L5" s="509"/>
      <c r="M5" s="509"/>
      <c r="N5" s="841" t="s">
        <v>109</v>
      </c>
      <c r="O5" s="841"/>
      <c r="P5" s="841"/>
      <c r="Q5" s="841"/>
      <c r="R5" s="841"/>
      <c r="S5" s="841"/>
      <c r="T5" s="482"/>
      <c r="U5" s="483"/>
      <c r="V5" s="483"/>
      <c r="W5" s="483"/>
      <c r="X5" s="484"/>
      <c r="Y5" s="842" t="s">
        <v>75</v>
      </c>
      <c r="Z5" s="842"/>
      <c r="AA5" s="842"/>
      <c r="AB5" s="842"/>
      <c r="AC5" s="842"/>
      <c r="AD5" s="842"/>
      <c r="AE5" s="842"/>
      <c r="AF5" s="842"/>
      <c r="AG5" s="612"/>
      <c r="AH5" s="623"/>
      <c r="AI5" s="623"/>
      <c r="AJ5" s="613"/>
      <c r="AK5" s="835"/>
      <c r="AL5" s="836"/>
      <c r="AM5" s="836"/>
      <c r="AN5" s="836"/>
      <c r="AO5" s="837"/>
      <c r="AU5" s="829"/>
      <c r="AV5" s="42" t="str">
        <f>N7</f>
        <v>S016</v>
      </c>
      <c r="AW5" s="43">
        <f>R7</f>
        <v>4.3</v>
      </c>
      <c r="AX5" s="44" t="str">
        <f>AM35</f>
        <v>Ⅱ</v>
      </c>
      <c r="AY5" s="44">
        <f>Y37</f>
        <v>0</v>
      </c>
      <c r="AZ5" s="44">
        <f t="shared" ref="AZ5:BJ5" si="0">Z37</f>
        <v>0</v>
      </c>
      <c r="BA5" s="44">
        <f t="shared" si="0"/>
        <v>0</v>
      </c>
      <c r="BB5" s="44">
        <f>AB37</f>
        <v>0</v>
      </c>
      <c r="BC5" s="44">
        <f t="shared" si="0"/>
        <v>0</v>
      </c>
      <c r="BD5" s="44">
        <f>AD37</f>
        <v>0</v>
      </c>
      <c r="BE5" s="44">
        <f>AE37</f>
        <v>1</v>
      </c>
      <c r="BF5" s="44">
        <f t="shared" si="0"/>
        <v>0</v>
      </c>
      <c r="BG5" s="44">
        <f t="shared" si="0"/>
        <v>0</v>
      </c>
      <c r="BH5" s="44">
        <f t="shared" si="0"/>
        <v>0</v>
      </c>
      <c r="BI5" s="44">
        <f>AI37</f>
        <v>0</v>
      </c>
      <c r="BJ5" s="44">
        <f t="shared" si="0"/>
        <v>5</v>
      </c>
      <c r="BK5" s="44" t="str">
        <f>IF(Y37&gt;0,R7,"")</f>
        <v/>
      </c>
      <c r="BL5" s="45" t="str">
        <f>IF(Y37&gt;0,"",IF(Z37&gt;0,R7,""))</f>
        <v/>
      </c>
      <c r="BM5" s="45" t="str">
        <f>IF(Y37+Z37&gt;0,"",IF(AA37&gt;0,R7,""))</f>
        <v/>
      </c>
      <c r="BN5" s="45" t="str">
        <f>IF(Y37+Z37+AA37&gt;0,"",IF(AB37&gt;0,R7,""))</f>
        <v/>
      </c>
      <c r="BO5" s="44">
        <f>AC35</f>
        <v>0</v>
      </c>
      <c r="BP5" s="44">
        <f t="shared" ref="BP5:BQ5" si="1">AD35</f>
        <v>0</v>
      </c>
      <c r="BQ5" s="44">
        <f t="shared" si="1"/>
        <v>0.26</v>
      </c>
      <c r="BR5" s="44">
        <f>AF35</f>
        <v>0</v>
      </c>
      <c r="BS5" s="44">
        <f>AG35</f>
        <v>0</v>
      </c>
      <c r="BT5" s="44">
        <f>AH35</f>
        <v>0</v>
      </c>
      <c r="BU5" s="44">
        <f>AI35</f>
        <v>0</v>
      </c>
      <c r="BV5" s="44">
        <f>AJ35</f>
        <v>14.290000000000001</v>
      </c>
      <c r="BW5" s="46"/>
      <c r="BX5" s="47"/>
      <c r="BY5" s="47"/>
      <c r="BZ5" s="47"/>
      <c r="CA5" s="48"/>
      <c r="CB5" s="48"/>
      <c r="CC5" s="48"/>
      <c r="CD5" s="48"/>
      <c r="CE5" s="48"/>
      <c r="CF5" s="48"/>
      <c r="CG5" s="48"/>
      <c r="CH5" s="48"/>
    </row>
    <row r="6" spans="2:86" ht="12" customHeight="1" x14ac:dyDescent="0.15">
      <c r="B6" s="847" t="s">
        <v>382</v>
      </c>
      <c r="C6" s="849"/>
      <c r="D6" s="850"/>
      <c r="E6" s="851"/>
      <c r="F6" s="851"/>
      <c r="G6" s="851"/>
      <c r="H6" s="851"/>
      <c r="I6" s="851"/>
      <c r="J6" s="852"/>
      <c r="K6" s="857" t="s">
        <v>383</v>
      </c>
      <c r="L6" s="858"/>
      <c r="M6" s="858"/>
      <c r="N6" s="858"/>
      <c r="O6" s="858"/>
      <c r="P6" s="858"/>
      <c r="Q6" s="858"/>
      <c r="R6" s="858"/>
      <c r="S6" s="858"/>
      <c r="T6" s="858"/>
      <c r="U6" s="858"/>
      <c r="V6" s="858"/>
      <c r="W6" s="858"/>
      <c r="X6" s="858"/>
      <c r="Y6" s="858"/>
      <c r="Z6" s="858"/>
      <c r="AA6" s="858"/>
      <c r="AB6" s="858"/>
      <c r="AC6" s="858"/>
      <c r="AD6" s="858"/>
      <c r="AE6" s="858"/>
      <c r="AF6" s="858"/>
      <c r="AG6" s="858"/>
      <c r="AH6" s="858"/>
      <c r="AI6" s="858"/>
      <c r="AJ6" s="858"/>
      <c r="AK6" s="858"/>
      <c r="AL6" s="858"/>
      <c r="AM6" s="858"/>
      <c r="AN6" s="858"/>
      <c r="AO6" s="859"/>
      <c r="AP6" s="15"/>
    </row>
    <row r="7" spans="2:86" ht="12" customHeight="1" x14ac:dyDescent="0.15">
      <c r="B7" s="848"/>
      <c r="C7" s="853"/>
      <c r="D7" s="851"/>
      <c r="E7" s="851"/>
      <c r="F7" s="851"/>
      <c r="G7" s="851"/>
      <c r="H7" s="851"/>
      <c r="I7" s="851"/>
      <c r="J7" s="852"/>
      <c r="K7" s="860" t="s">
        <v>384</v>
      </c>
      <c r="L7" s="861"/>
      <c r="M7" s="862"/>
      <c r="N7" s="863" t="s">
        <v>101</v>
      </c>
      <c r="O7" s="864"/>
      <c r="P7" s="860" t="s">
        <v>385</v>
      </c>
      <c r="Q7" s="862"/>
      <c r="R7" s="865">
        <v>4.3</v>
      </c>
      <c r="S7" s="866"/>
      <c r="T7" s="867"/>
      <c r="U7" s="868" t="s">
        <v>386</v>
      </c>
      <c r="V7" s="869"/>
      <c r="W7" s="868" t="s">
        <v>387</v>
      </c>
      <c r="X7" s="869"/>
      <c r="Y7" s="862" t="s">
        <v>388</v>
      </c>
      <c r="Z7" s="874"/>
      <c r="AA7" s="874"/>
      <c r="AB7" s="874"/>
      <c r="AC7" s="868" t="s">
        <v>389</v>
      </c>
      <c r="AD7" s="875"/>
      <c r="AE7" s="875"/>
      <c r="AF7" s="875"/>
      <c r="AG7" s="875"/>
      <c r="AH7" s="875"/>
      <c r="AI7" s="875"/>
      <c r="AJ7" s="869"/>
      <c r="AK7" s="868" t="s">
        <v>390</v>
      </c>
      <c r="AL7" s="875"/>
      <c r="AM7" s="875"/>
      <c r="AN7" s="877"/>
      <c r="AO7" s="878"/>
      <c r="AP7" s="15"/>
      <c r="AW7" s="50"/>
    </row>
    <row r="8" spans="2:86" ht="12" customHeight="1" x14ac:dyDescent="0.15">
      <c r="B8" s="848"/>
      <c r="C8" s="853"/>
      <c r="D8" s="851"/>
      <c r="E8" s="851"/>
      <c r="F8" s="851"/>
      <c r="G8" s="851"/>
      <c r="H8" s="851"/>
      <c r="I8" s="851"/>
      <c r="J8" s="852"/>
      <c r="K8" s="874" t="s">
        <v>18</v>
      </c>
      <c r="L8" s="874" t="s">
        <v>9</v>
      </c>
      <c r="M8" s="874"/>
      <c r="N8" s="874" t="s">
        <v>8</v>
      </c>
      <c r="O8" s="874"/>
      <c r="P8" s="874" t="s">
        <v>391</v>
      </c>
      <c r="Q8" s="874"/>
      <c r="R8" s="874" t="s">
        <v>392</v>
      </c>
      <c r="S8" s="874"/>
      <c r="T8" s="874"/>
      <c r="U8" s="870"/>
      <c r="V8" s="871"/>
      <c r="W8" s="870"/>
      <c r="X8" s="871"/>
      <c r="Y8" s="862"/>
      <c r="Z8" s="874"/>
      <c r="AA8" s="874"/>
      <c r="AB8" s="874"/>
      <c r="AC8" s="872"/>
      <c r="AD8" s="876"/>
      <c r="AE8" s="876"/>
      <c r="AF8" s="876"/>
      <c r="AG8" s="876"/>
      <c r="AH8" s="876"/>
      <c r="AI8" s="876"/>
      <c r="AJ8" s="873"/>
      <c r="AK8" s="870"/>
      <c r="AL8" s="879"/>
      <c r="AM8" s="879"/>
      <c r="AN8" s="880"/>
      <c r="AO8" s="881"/>
      <c r="AP8" s="15"/>
    </row>
    <row r="9" spans="2:86" ht="12" customHeight="1" x14ac:dyDescent="0.15">
      <c r="B9" s="848"/>
      <c r="C9" s="853"/>
      <c r="D9" s="851"/>
      <c r="E9" s="851"/>
      <c r="F9" s="851"/>
      <c r="G9" s="851"/>
      <c r="H9" s="851"/>
      <c r="I9" s="851"/>
      <c r="J9" s="852"/>
      <c r="K9" s="874"/>
      <c r="L9" s="874"/>
      <c r="M9" s="874"/>
      <c r="N9" s="874"/>
      <c r="O9" s="874"/>
      <c r="P9" s="874"/>
      <c r="Q9" s="874"/>
      <c r="R9" s="874"/>
      <c r="S9" s="874"/>
      <c r="T9" s="874"/>
      <c r="U9" s="870"/>
      <c r="V9" s="871"/>
      <c r="W9" s="870"/>
      <c r="X9" s="871"/>
      <c r="Y9" s="862" t="s">
        <v>393</v>
      </c>
      <c r="Z9" s="874"/>
      <c r="AA9" s="874"/>
      <c r="AB9" s="874"/>
      <c r="AC9" s="874" t="s">
        <v>394</v>
      </c>
      <c r="AD9" s="874"/>
      <c r="AE9" s="874"/>
      <c r="AF9" s="874"/>
      <c r="AG9" s="874" t="s">
        <v>395</v>
      </c>
      <c r="AH9" s="874"/>
      <c r="AI9" s="874"/>
      <c r="AJ9" s="874"/>
      <c r="AK9" s="870"/>
      <c r="AL9" s="879"/>
      <c r="AM9" s="879"/>
      <c r="AN9" s="880"/>
      <c r="AO9" s="881"/>
      <c r="AP9" s="15"/>
    </row>
    <row r="10" spans="2:86" ht="12" customHeight="1" x14ac:dyDescent="0.15">
      <c r="B10" s="848"/>
      <c r="C10" s="853"/>
      <c r="D10" s="851"/>
      <c r="E10" s="851"/>
      <c r="F10" s="851"/>
      <c r="G10" s="851"/>
      <c r="H10" s="851"/>
      <c r="I10" s="851"/>
      <c r="J10" s="852"/>
      <c r="K10" s="874"/>
      <c r="L10" s="874"/>
      <c r="M10" s="874"/>
      <c r="N10" s="874"/>
      <c r="O10" s="874"/>
      <c r="P10" s="874"/>
      <c r="Q10" s="874"/>
      <c r="R10" s="874"/>
      <c r="S10" s="874"/>
      <c r="T10" s="874"/>
      <c r="U10" s="872"/>
      <c r="V10" s="873"/>
      <c r="W10" s="872"/>
      <c r="X10" s="873"/>
      <c r="Y10" s="51" t="s">
        <v>396</v>
      </c>
      <c r="Z10" s="52" t="s">
        <v>397</v>
      </c>
      <c r="AA10" s="52" t="s">
        <v>398</v>
      </c>
      <c r="AB10" s="52" t="s">
        <v>399</v>
      </c>
      <c r="AC10" s="52" t="s">
        <v>396</v>
      </c>
      <c r="AD10" s="52" t="s">
        <v>397</v>
      </c>
      <c r="AE10" s="52" t="s">
        <v>398</v>
      </c>
      <c r="AF10" s="52" t="s">
        <v>399</v>
      </c>
      <c r="AG10" s="52" t="s">
        <v>396</v>
      </c>
      <c r="AH10" s="52" t="s">
        <v>397</v>
      </c>
      <c r="AI10" s="52" t="s">
        <v>398</v>
      </c>
      <c r="AJ10" s="52" t="s">
        <v>399</v>
      </c>
      <c r="AK10" s="872"/>
      <c r="AL10" s="876"/>
      <c r="AM10" s="876"/>
      <c r="AN10" s="882"/>
      <c r="AO10" s="883"/>
      <c r="AP10" s="15"/>
    </row>
    <row r="11" spans="2:86" ht="12" customHeight="1" x14ac:dyDescent="0.15">
      <c r="B11" s="848"/>
      <c r="C11" s="853"/>
      <c r="D11" s="851"/>
      <c r="E11" s="851"/>
      <c r="F11" s="851"/>
      <c r="G11" s="851"/>
      <c r="H11" s="851"/>
      <c r="I11" s="851"/>
      <c r="J11" s="852"/>
      <c r="K11" s="53">
        <v>1</v>
      </c>
      <c r="L11" s="884" t="s">
        <v>57</v>
      </c>
      <c r="M11" s="886"/>
      <c r="N11" s="884" t="s">
        <v>126</v>
      </c>
      <c r="O11" s="886"/>
      <c r="P11" s="884" t="s">
        <v>49</v>
      </c>
      <c r="Q11" s="886"/>
      <c r="R11" s="593" t="s">
        <v>49</v>
      </c>
      <c r="S11" s="593"/>
      <c r="T11" s="593"/>
      <c r="U11" s="884" t="s">
        <v>56</v>
      </c>
      <c r="V11" s="886"/>
      <c r="W11" s="884"/>
      <c r="X11" s="886"/>
      <c r="Y11" s="54"/>
      <c r="Z11" s="55"/>
      <c r="AA11" s="55"/>
      <c r="AB11" s="55"/>
      <c r="AC11" s="56"/>
      <c r="AD11" s="56"/>
      <c r="AE11" s="56"/>
      <c r="AF11" s="56"/>
      <c r="AG11" s="56"/>
      <c r="AH11" s="56"/>
      <c r="AI11" s="56"/>
      <c r="AJ11" s="56">
        <v>4.21</v>
      </c>
      <c r="AK11" s="884"/>
      <c r="AL11" s="885"/>
      <c r="AM11" s="885"/>
      <c r="AN11" s="885"/>
      <c r="AO11" s="886"/>
      <c r="AP11" s="15"/>
      <c r="AQ11" s="57">
        <f>IF(P11="材質劣化",2,IF(P11="漏水",3,1))</f>
        <v>3</v>
      </c>
    </row>
    <row r="12" spans="2:86" ht="12" customHeight="1" x14ac:dyDescent="0.15">
      <c r="B12" s="848"/>
      <c r="C12" s="853"/>
      <c r="D12" s="851"/>
      <c r="E12" s="851"/>
      <c r="F12" s="851"/>
      <c r="G12" s="851"/>
      <c r="H12" s="851"/>
      <c r="I12" s="851"/>
      <c r="J12" s="852"/>
      <c r="K12" s="53">
        <v>2</v>
      </c>
      <c r="L12" s="884" t="s">
        <v>57</v>
      </c>
      <c r="M12" s="886"/>
      <c r="N12" s="884" t="s">
        <v>62</v>
      </c>
      <c r="O12" s="886"/>
      <c r="P12" s="884" t="s">
        <v>49</v>
      </c>
      <c r="Q12" s="886"/>
      <c r="R12" s="593" t="s">
        <v>49</v>
      </c>
      <c r="S12" s="593"/>
      <c r="T12" s="593"/>
      <c r="U12" s="884" t="s">
        <v>56</v>
      </c>
      <c r="V12" s="886"/>
      <c r="W12" s="884"/>
      <c r="X12" s="886"/>
      <c r="Y12" s="54"/>
      <c r="Z12" s="55"/>
      <c r="AA12" s="55"/>
      <c r="AB12" s="55"/>
      <c r="AC12" s="56"/>
      <c r="AD12" s="56"/>
      <c r="AE12" s="56"/>
      <c r="AF12" s="56"/>
      <c r="AG12" s="56"/>
      <c r="AH12" s="56"/>
      <c r="AI12" s="56"/>
      <c r="AJ12" s="56">
        <v>1.45</v>
      </c>
      <c r="AK12" s="884"/>
      <c r="AL12" s="885"/>
      <c r="AM12" s="885"/>
      <c r="AN12" s="885"/>
      <c r="AO12" s="886"/>
      <c r="AP12" s="15"/>
      <c r="AQ12" s="57">
        <f>IF(P12="材質劣化",2,IF(P12="漏水",3,1))</f>
        <v>3</v>
      </c>
    </row>
    <row r="13" spans="2:86" ht="12" customHeight="1" x14ac:dyDescent="0.15">
      <c r="B13" s="848"/>
      <c r="C13" s="853"/>
      <c r="D13" s="851"/>
      <c r="E13" s="851"/>
      <c r="F13" s="851"/>
      <c r="G13" s="851"/>
      <c r="H13" s="851"/>
      <c r="I13" s="851"/>
      <c r="J13" s="852"/>
      <c r="K13" s="53">
        <v>3</v>
      </c>
      <c r="L13" s="884" t="s">
        <v>57</v>
      </c>
      <c r="M13" s="886"/>
      <c r="N13" s="884" t="s">
        <v>59</v>
      </c>
      <c r="O13" s="886"/>
      <c r="P13" s="884" t="s">
        <v>54</v>
      </c>
      <c r="Q13" s="886"/>
      <c r="R13" s="338" t="s">
        <v>51</v>
      </c>
      <c r="S13" s="607"/>
      <c r="T13" s="339"/>
      <c r="U13" s="884" t="s">
        <v>61</v>
      </c>
      <c r="V13" s="886"/>
      <c r="W13" s="884"/>
      <c r="X13" s="886"/>
      <c r="Y13" s="54"/>
      <c r="Z13" s="55"/>
      <c r="AA13" s="55"/>
      <c r="AB13" s="55"/>
      <c r="AC13" s="56"/>
      <c r="AD13" s="56"/>
      <c r="AE13" s="56"/>
      <c r="AF13" s="56"/>
      <c r="AG13" s="56"/>
      <c r="AH13" s="56"/>
      <c r="AI13" s="56"/>
      <c r="AJ13" s="56"/>
      <c r="AK13" s="884" t="s">
        <v>198</v>
      </c>
      <c r="AL13" s="885"/>
      <c r="AM13" s="885"/>
      <c r="AN13" s="885"/>
      <c r="AO13" s="886"/>
      <c r="AP13" s="15"/>
      <c r="AQ13" s="57">
        <f t="shared" ref="AQ13:AQ34" si="2">IF(P13="材質劣化",2,IF(P13="漏水",3,1))</f>
        <v>2</v>
      </c>
    </row>
    <row r="14" spans="2:86" ht="12" customHeight="1" x14ac:dyDescent="0.15">
      <c r="B14" s="848"/>
      <c r="C14" s="853"/>
      <c r="D14" s="851"/>
      <c r="E14" s="851"/>
      <c r="F14" s="851"/>
      <c r="G14" s="851"/>
      <c r="H14" s="851"/>
      <c r="I14" s="851"/>
      <c r="J14" s="852"/>
      <c r="K14" s="53">
        <v>4</v>
      </c>
      <c r="L14" s="884" t="s">
        <v>57</v>
      </c>
      <c r="M14" s="886"/>
      <c r="N14" s="884" t="s">
        <v>64</v>
      </c>
      <c r="O14" s="886"/>
      <c r="P14" s="884" t="s">
        <v>49</v>
      </c>
      <c r="Q14" s="886"/>
      <c r="R14" s="338" t="s">
        <v>49</v>
      </c>
      <c r="S14" s="607"/>
      <c r="T14" s="339"/>
      <c r="U14" s="884" t="s">
        <v>56</v>
      </c>
      <c r="V14" s="886"/>
      <c r="W14" s="884"/>
      <c r="X14" s="886"/>
      <c r="Y14" s="54"/>
      <c r="Z14" s="55"/>
      <c r="AA14" s="55"/>
      <c r="AB14" s="55"/>
      <c r="AC14" s="56"/>
      <c r="AD14" s="56"/>
      <c r="AE14" s="56"/>
      <c r="AF14" s="56"/>
      <c r="AG14" s="56"/>
      <c r="AH14" s="56"/>
      <c r="AI14" s="56"/>
      <c r="AJ14" s="56">
        <v>2.65</v>
      </c>
      <c r="AK14" s="884"/>
      <c r="AL14" s="885"/>
      <c r="AM14" s="885"/>
      <c r="AN14" s="885"/>
      <c r="AO14" s="886"/>
      <c r="AP14" s="15"/>
      <c r="AQ14" s="57">
        <f t="shared" si="2"/>
        <v>3</v>
      </c>
    </row>
    <row r="15" spans="2:86" ht="12" customHeight="1" x14ac:dyDescent="0.15">
      <c r="B15" s="848"/>
      <c r="C15" s="853"/>
      <c r="D15" s="851"/>
      <c r="E15" s="851"/>
      <c r="F15" s="851"/>
      <c r="G15" s="851"/>
      <c r="H15" s="851"/>
      <c r="I15" s="851"/>
      <c r="J15" s="852"/>
      <c r="K15" s="53">
        <v>5</v>
      </c>
      <c r="L15" s="884" t="s">
        <v>57</v>
      </c>
      <c r="M15" s="886"/>
      <c r="N15" s="884" t="s">
        <v>93</v>
      </c>
      <c r="O15" s="886"/>
      <c r="P15" s="884" t="s">
        <v>49</v>
      </c>
      <c r="Q15" s="886"/>
      <c r="R15" s="338" t="s">
        <v>49</v>
      </c>
      <c r="S15" s="607"/>
      <c r="T15" s="339"/>
      <c r="U15" s="884" t="s">
        <v>56</v>
      </c>
      <c r="V15" s="886"/>
      <c r="W15" s="884"/>
      <c r="X15" s="886"/>
      <c r="Y15" s="54"/>
      <c r="Z15" s="55"/>
      <c r="AA15" s="55"/>
      <c r="AB15" s="55"/>
      <c r="AC15" s="56"/>
      <c r="AD15" s="56"/>
      <c r="AE15" s="56"/>
      <c r="AF15" s="56"/>
      <c r="AG15" s="56"/>
      <c r="AH15" s="56"/>
      <c r="AI15" s="56"/>
      <c r="AJ15" s="56">
        <v>2.65</v>
      </c>
      <c r="AK15" s="884"/>
      <c r="AL15" s="885"/>
      <c r="AM15" s="885"/>
      <c r="AN15" s="885"/>
      <c r="AO15" s="886"/>
      <c r="AP15" s="15"/>
      <c r="AQ15" s="57">
        <f t="shared" si="2"/>
        <v>3</v>
      </c>
    </row>
    <row r="16" spans="2:86" ht="12" customHeight="1" x14ac:dyDescent="0.15">
      <c r="B16" s="848"/>
      <c r="C16" s="853"/>
      <c r="D16" s="851"/>
      <c r="E16" s="851"/>
      <c r="F16" s="851"/>
      <c r="G16" s="851"/>
      <c r="H16" s="851"/>
      <c r="I16" s="851"/>
      <c r="J16" s="852"/>
      <c r="K16" s="53">
        <v>6</v>
      </c>
      <c r="L16" s="884" t="s">
        <v>57</v>
      </c>
      <c r="M16" s="886"/>
      <c r="N16" s="884" t="s">
        <v>154</v>
      </c>
      <c r="O16" s="886"/>
      <c r="P16" s="884" t="s">
        <v>54</v>
      </c>
      <c r="Q16" s="886"/>
      <c r="R16" s="338" t="s">
        <v>47</v>
      </c>
      <c r="S16" s="607"/>
      <c r="T16" s="339"/>
      <c r="U16" s="884" t="s">
        <v>55</v>
      </c>
      <c r="V16" s="886"/>
      <c r="W16" s="884"/>
      <c r="X16" s="886"/>
      <c r="Y16" s="54"/>
      <c r="Z16" s="55"/>
      <c r="AA16" s="55"/>
      <c r="AB16" s="55"/>
      <c r="AC16" s="56"/>
      <c r="AD16" s="56"/>
      <c r="AE16" s="56">
        <v>0.26</v>
      </c>
      <c r="AF16" s="56"/>
      <c r="AG16" s="56"/>
      <c r="AH16" s="56"/>
      <c r="AI16" s="56"/>
      <c r="AJ16" s="56"/>
      <c r="AK16" s="884"/>
      <c r="AL16" s="885"/>
      <c r="AM16" s="885"/>
      <c r="AN16" s="885"/>
      <c r="AO16" s="886"/>
      <c r="AP16" s="15"/>
      <c r="AQ16" s="57">
        <f t="shared" si="2"/>
        <v>2</v>
      </c>
    </row>
    <row r="17" spans="2:46" ht="12" customHeight="1" x14ac:dyDescent="0.15">
      <c r="B17" s="848"/>
      <c r="C17" s="853"/>
      <c r="D17" s="851"/>
      <c r="E17" s="851"/>
      <c r="F17" s="851"/>
      <c r="G17" s="851"/>
      <c r="H17" s="851"/>
      <c r="I17" s="851"/>
      <c r="J17" s="852"/>
      <c r="K17" s="53">
        <v>7</v>
      </c>
      <c r="L17" s="884" t="s">
        <v>57</v>
      </c>
      <c r="M17" s="886"/>
      <c r="N17" s="884" t="s">
        <v>59</v>
      </c>
      <c r="O17" s="886"/>
      <c r="P17" s="884" t="s">
        <v>49</v>
      </c>
      <c r="Q17" s="886"/>
      <c r="R17" s="338" t="s">
        <v>49</v>
      </c>
      <c r="S17" s="607"/>
      <c r="T17" s="339"/>
      <c r="U17" s="884" t="s">
        <v>110</v>
      </c>
      <c r="V17" s="886"/>
      <c r="W17" s="884"/>
      <c r="X17" s="886"/>
      <c r="Y17" s="54"/>
      <c r="Z17" s="55"/>
      <c r="AA17" s="55"/>
      <c r="AB17" s="55"/>
      <c r="AC17" s="56"/>
      <c r="AD17" s="56"/>
      <c r="AE17" s="56"/>
      <c r="AF17" s="56"/>
      <c r="AG17" s="56"/>
      <c r="AH17" s="56"/>
      <c r="AI17" s="56"/>
      <c r="AJ17" s="56">
        <v>3.33</v>
      </c>
      <c r="AK17" s="884"/>
      <c r="AL17" s="885"/>
      <c r="AM17" s="885"/>
      <c r="AN17" s="885"/>
      <c r="AO17" s="886"/>
      <c r="AP17" s="15"/>
      <c r="AQ17" s="57">
        <f t="shared" si="2"/>
        <v>3</v>
      </c>
    </row>
    <row r="18" spans="2:46" ht="12" customHeight="1" x14ac:dyDescent="0.15">
      <c r="B18" s="848"/>
      <c r="C18" s="853"/>
      <c r="D18" s="851"/>
      <c r="E18" s="851"/>
      <c r="F18" s="851"/>
      <c r="G18" s="851"/>
      <c r="H18" s="851"/>
      <c r="I18" s="851"/>
      <c r="J18" s="852"/>
      <c r="K18" s="53">
        <v>8</v>
      </c>
      <c r="L18" s="884" t="s">
        <v>67</v>
      </c>
      <c r="M18" s="886"/>
      <c r="N18" s="884" t="s">
        <v>71</v>
      </c>
      <c r="O18" s="886"/>
      <c r="P18" s="884" t="s">
        <v>49</v>
      </c>
      <c r="Q18" s="886"/>
      <c r="R18" s="338" t="s">
        <v>50</v>
      </c>
      <c r="S18" s="607"/>
      <c r="T18" s="339"/>
      <c r="U18" s="884" t="s">
        <v>110</v>
      </c>
      <c r="V18" s="886"/>
      <c r="W18" s="884"/>
      <c r="X18" s="886"/>
      <c r="Y18" s="54"/>
      <c r="Z18" s="55"/>
      <c r="AA18" s="55"/>
      <c r="AB18" s="55"/>
      <c r="AC18" s="56"/>
      <c r="AD18" s="56"/>
      <c r="AE18" s="56"/>
      <c r="AF18" s="56"/>
      <c r="AG18" s="56"/>
      <c r="AH18" s="56"/>
      <c r="AI18" s="56"/>
      <c r="AJ18" s="56"/>
      <c r="AK18" s="884"/>
      <c r="AL18" s="885"/>
      <c r="AM18" s="885"/>
      <c r="AN18" s="885"/>
      <c r="AO18" s="886"/>
      <c r="AP18" s="15"/>
      <c r="AQ18" s="57">
        <f t="shared" si="2"/>
        <v>3</v>
      </c>
    </row>
    <row r="19" spans="2:46" ht="12" customHeight="1" x14ac:dyDescent="0.15">
      <c r="B19" s="848"/>
      <c r="C19" s="853"/>
      <c r="D19" s="851"/>
      <c r="E19" s="851"/>
      <c r="F19" s="851"/>
      <c r="G19" s="851"/>
      <c r="H19" s="851"/>
      <c r="I19" s="851"/>
      <c r="J19" s="852"/>
      <c r="K19" s="53"/>
      <c r="L19" s="884"/>
      <c r="M19" s="886"/>
      <c r="N19" s="884"/>
      <c r="O19" s="886"/>
      <c r="P19" s="884"/>
      <c r="Q19" s="886"/>
      <c r="R19" s="338"/>
      <c r="S19" s="607"/>
      <c r="T19" s="339"/>
      <c r="U19" s="884"/>
      <c r="V19" s="886"/>
      <c r="W19" s="884"/>
      <c r="X19" s="886"/>
      <c r="Y19" s="54"/>
      <c r="Z19" s="55"/>
      <c r="AA19" s="55"/>
      <c r="AB19" s="55"/>
      <c r="AC19" s="56"/>
      <c r="AD19" s="56"/>
      <c r="AE19" s="56"/>
      <c r="AF19" s="56"/>
      <c r="AG19" s="56"/>
      <c r="AH19" s="56"/>
      <c r="AI19" s="56"/>
      <c r="AJ19" s="56"/>
      <c r="AK19" s="884"/>
      <c r="AL19" s="885"/>
      <c r="AM19" s="885"/>
      <c r="AN19" s="885"/>
      <c r="AO19" s="886"/>
      <c r="AP19" s="15"/>
      <c r="AQ19" s="57">
        <f t="shared" si="2"/>
        <v>1</v>
      </c>
    </row>
    <row r="20" spans="2:46" ht="12" customHeight="1" x14ac:dyDescent="0.15">
      <c r="B20" s="848"/>
      <c r="C20" s="853"/>
      <c r="D20" s="851"/>
      <c r="E20" s="851"/>
      <c r="F20" s="851"/>
      <c r="G20" s="851"/>
      <c r="H20" s="851"/>
      <c r="I20" s="851"/>
      <c r="J20" s="852"/>
      <c r="K20" s="53"/>
      <c r="L20" s="884"/>
      <c r="M20" s="886"/>
      <c r="N20" s="884"/>
      <c r="O20" s="886"/>
      <c r="P20" s="884"/>
      <c r="Q20" s="886"/>
      <c r="R20" s="338"/>
      <c r="S20" s="607"/>
      <c r="T20" s="339"/>
      <c r="U20" s="884"/>
      <c r="V20" s="886"/>
      <c r="W20" s="884"/>
      <c r="X20" s="886"/>
      <c r="Y20" s="54"/>
      <c r="Z20" s="55"/>
      <c r="AA20" s="55"/>
      <c r="AB20" s="55"/>
      <c r="AC20" s="56"/>
      <c r="AD20" s="56"/>
      <c r="AE20" s="56"/>
      <c r="AF20" s="56"/>
      <c r="AG20" s="56"/>
      <c r="AH20" s="56"/>
      <c r="AI20" s="56"/>
      <c r="AJ20" s="56"/>
      <c r="AK20" s="884"/>
      <c r="AL20" s="885"/>
      <c r="AM20" s="885"/>
      <c r="AN20" s="885"/>
      <c r="AO20" s="886"/>
      <c r="AP20" s="15"/>
      <c r="AQ20" s="57">
        <f t="shared" si="2"/>
        <v>1</v>
      </c>
    </row>
    <row r="21" spans="2:46" ht="12" customHeight="1" x14ac:dyDescent="0.15">
      <c r="B21" s="848"/>
      <c r="C21" s="853"/>
      <c r="D21" s="851"/>
      <c r="E21" s="851"/>
      <c r="F21" s="851"/>
      <c r="G21" s="851"/>
      <c r="H21" s="851"/>
      <c r="I21" s="851"/>
      <c r="J21" s="852"/>
      <c r="K21" s="53"/>
      <c r="L21" s="884"/>
      <c r="M21" s="886"/>
      <c r="N21" s="884"/>
      <c r="O21" s="886"/>
      <c r="P21" s="884"/>
      <c r="Q21" s="886"/>
      <c r="R21" s="338"/>
      <c r="S21" s="607"/>
      <c r="T21" s="339"/>
      <c r="U21" s="884"/>
      <c r="V21" s="886"/>
      <c r="W21" s="884"/>
      <c r="X21" s="886"/>
      <c r="Y21" s="54"/>
      <c r="Z21" s="55"/>
      <c r="AA21" s="55"/>
      <c r="AB21" s="55"/>
      <c r="AC21" s="56"/>
      <c r="AD21" s="56"/>
      <c r="AE21" s="56"/>
      <c r="AF21" s="56"/>
      <c r="AG21" s="56"/>
      <c r="AH21" s="56"/>
      <c r="AI21" s="56"/>
      <c r="AJ21" s="56"/>
      <c r="AK21" s="884"/>
      <c r="AL21" s="885"/>
      <c r="AM21" s="885"/>
      <c r="AN21" s="885"/>
      <c r="AO21" s="886"/>
      <c r="AP21" s="15"/>
      <c r="AQ21" s="57">
        <f>IF(P21="材質劣化",2,IF(P21="漏水",3,1))</f>
        <v>1</v>
      </c>
    </row>
    <row r="22" spans="2:46" ht="12" customHeight="1" x14ac:dyDescent="0.15">
      <c r="B22" s="848"/>
      <c r="C22" s="853"/>
      <c r="D22" s="851"/>
      <c r="E22" s="851"/>
      <c r="F22" s="851"/>
      <c r="G22" s="851"/>
      <c r="H22" s="851"/>
      <c r="I22" s="851"/>
      <c r="J22" s="852"/>
      <c r="K22" s="53"/>
      <c r="L22" s="884"/>
      <c r="M22" s="886"/>
      <c r="N22" s="884"/>
      <c r="O22" s="886"/>
      <c r="P22" s="884"/>
      <c r="Q22" s="886"/>
      <c r="R22" s="338"/>
      <c r="S22" s="607"/>
      <c r="T22" s="339"/>
      <c r="U22" s="884"/>
      <c r="V22" s="886"/>
      <c r="W22" s="884"/>
      <c r="X22" s="886"/>
      <c r="Y22" s="54"/>
      <c r="Z22" s="55"/>
      <c r="AA22" s="55"/>
      <c r="AB22" s="55"/>
      <c r="AC22" s="56"/>
      <c r="AD22" s="56"/>
      <c r="AE22" s="56"/>
      <c r="AF22" s="56"/>
      <c r="AG22" s="56"/>
      <c r="AH22" s="56"/>
      <c r="AI22" s="56"/>
      <c r="AJ22" s="56"/>
      <c r="AK22" s="884"/>
      <c r="AL22" s="885"/>
      <c r="AM22" s="885"/>
      <c r="AN22" s="885"/>
      <c r="AO22" s="886"/>
      <c r="AP22" s="15"/>
      <c r="AQ22" s="57">
        <f t="shared" si="2"/>
        <v>1</v>
      </c>
    </row>
    <row r="23" spans="2:46" ht="12" customHeight="1" x14ac:dyDescent="0.15">
      <c r="B23" s="848"/>
      <c r="C23" s="853"/>
      <c r="D23" s="851"/>
      <c r="E23" s="851"/>
      <c r="F23" s="851"/>
      <c r="G23" s="851"/>
      <c r="H23" s="851"/>
      <c r="I23" s="851"/>
      <c r="J23" s="852"/>
      <c r="K23" s="53"/>
      <c r="L23" s="884"/>
      <c r="M23" s="886"/>
      <c r="N23" s="884"/>
      <c r="O23" s="886"/>
      <c r="P23" s="884"/>
      <c r="Q23" s="886"/>
      <c r="R23" s="338"/>
      <c r="S23" s="607"/>
      <c r="T23" s="339"/>
      <c r="U23" s="884"/>
      <c r="V23" s="886"/>
      <c r="W23" s="884"/>
      <c r="X23" s="886"/>
      <c r="Y23" s="54"/>
      <c r="Z23" s="55"/>
      <c r="AA23" s="55"/>
      <c r="AB23" s="55"/>
      <c r="AC23" s="56"/>
      <c r="AD23" s="56"/>
      <c r="AE23" s="56"/>
      <c r="AF23" s="56"/>
      <c r="AG23" s="56"/>
      <c r="AH23" s="56"/>
      <c r="AI23" s="56"/>
      <c r="AJ23" s="56"/>
      <c r="AK23" s="884"/>
      <c r="AL23" s="885"/>
      <c r="AM23" s="885"/>
      <c r="AN23" s="885"/>
      <c r="AO23" s="886"/>
      <c r="AP23" s="15"/>
      <c r="AQ23" s="57">
        <f t="shared" si="2"/>
        <v>1</v>
      </c>
    </row>
    <row r="24" spans="2:46" ht="12" customHeight="1" x14ac:dyDescent="0.15">
      <c r="B24" s="848"/>
      <c r="C24" s="853"/>
      <c r="D24" s="851"/>
      <c r="E24" s="851"/>
      <c r="F24" s="851"/>
      <c r="G24" s="851"/>
      <c r="H24" s="851"/>
      <c r="I24" s="851"/>
      <c r="J24" s="852"/>
      <c r="K24" s="53"/>
      <c r="L24" s="884"/>
      <c r="M24" s="886"/>
      <c r="N24" s="884"/>
      <c r="O24" s="886"/>
      <c r="P24" s="884"/>
      <c r="Q24" s="886"/>
      <c r="R24" s="338"/>
      <c r="S24" s="607"/>
      <c r="T24" s="339"/>
      <c r="U24" s="884"/>
      <c r="V24" s="886"/>
      <c r="W24" s="884"/>
      <c r="X24" s="886"/>
      <c r="Y24" s="54"/>
      <c r="Z24" s="55"/>
      <c r="AA24" s="55"/>
      <c r="AB24" s="55"/>
      <c r="AC24" s="56"/>
      <c r="AD24" s="56"/>
      <c r="AE24" s="56"/>
      <c r="AF24" s="56"/>
      <c r="AG24" s="56"/>
      <c r="AH24" s="56"/>
      <c r="AI24" s="56"/>
      <c r="AJ24" s="56"/>
      <c r="AK24" s="884"/>
      <c r="AL24" s="885"/>
      <c r="AM24" s="885"/>
      <c r="AN24" s="885"/>
      <c r="AO24" s="886"/>
      <c r="AP24" s="15"/>
      <c r="AQ24" s="57">
        <f t="shared" si="2"/>
        <v>1</v>
      </c>
    </row>
    <row r="25" spans="2:46" ht="12" customHeight="1" x14ac:dyDescent="0.15">
      <c r="B25" s="848"/>
      <c r="C25" s="853"/>
      <c r="D25" s="851"/>
      <c r="E25" s="851"/>
      <c r="F25" s="851"/>
      <c r="G25" s="851"/>
      <c r="H25" s="851"/>
      <c r="I25" s="851"/>
      <c r="J25" s="852"/>
      <c r="K25" s="53"/>
      <c r="L25" s="884"/>
      <c r="M25" s="886"/>
      <c r="N25" s="884"/>
      <c r="O25" s="886"/>
      <c r="P25" s="884"/>
      <c r="Q25" s="886"/>
      <c r="R25" s="338"/>
      <c r="S25" s="607"/>
      <c r="T25" s="339"/>
      <c r="U25" s="884"/>
      <c r="V25" s="886"/>
      <c r="W25" s="884"/>
      <c r="X25" s="886"/>
      <c r="Y25" s="54"/>
      <c r="Z25" s="55"/>
      <c r="AA25" s="55"/>
      <c r="AB25" s="55"/>
      <c r="AC25" s="56"/>
      <c r="AD25" s="56"/>
      <c r="AE25" s="56"/>
      <c r="AF25" s="56"/>
      <c r="AG25" s="56"/>
      <c r="AH25" s="56"/>
      <c r="AI25" s="56"/>
      <c r="AJ25" s="56"/>
      <c r="AK25" s="884"/>
      <c r="AL25" s="885"/>
      <c r="AM25" s="885"/>
      <c r="AN25" s="885"/>
      <c r="AO25" s="886"/>
      <c r="AP25" s="15"/>
      <c r="AQ25" s="57">
        <f t="shared" si="2"/>
        <v>1</v>
      </c>
    </row>
    <row r="26" spans="2:46" ht="12" customHeight="1" x14ac:dyDescent="0.15">
      <c r="B26" s="848"/>
      <c r="C26" s="853"/>
      <c r="D26" s="851"/>
      <c r="E26" s="851"/>
      <c r="F26" s="851"/>
      <c r="G26" s="851"/>
      <c r="H26" s="851"/>
      <c r="I26" s="851"/>
      <c r="J26" s="852"/>
      <c r="K26" s="53"/>
      <c r="L26" s="884"/>
      <c r="M26" s="886"/>
      <c r="N26" s="884"/>
      <c r="O26" s="886"/>
      <c r="P26" s="884"/>
      <c r="Q26" s="886"/>
      <c r="R26" s="338"/>
      <c r="S26" s="607"/>
      <c r="T26" s="339"/>
      <c r="U26" s="884"/>
      <c r="V26" s="886"/>
      <c r="W26" s="884"/>
      <c r="X26" s="886"/>
      <c r="Y26" s="54"/>
      <c r="Z26" s="55"/>
      <c r="AA26" s="55"/>
      <c r="AB26" s="55"/>
      <c r="AC26" s="56"/>
      <c r="AD26" s="56"/>
      <c r="AE26" s="56"/>
      <c r="AF26" s="56"/>
      <c r="AG26" s="56"/>
      <c r="AH26" s="56"/>
      <c r="AI26" s="56"/>
      <c r="AJ26" s="56"/>
      <c r="AK26" s="884"/>
      <c r="AL26" s="885"/>
      <c r="AM26" s="885"/>
      <c r="AN26" s="885"/>
      <c r="AO26" s="886"/>
      <c r="AP26" s="15"/>
      <c r="AQ26" s="57">
        <f t="shared" si="2"/>
        <v>1</v>
      </c>
    </row>
    <row r="27" spans="2:46" ht="12" customHeight="1" x14ac:dyDescent="0.15">
      <c r="B27" s="848"/>
      <c r="C27" s="853"/>
      <c r="D27" s="851"/>
      <c r="E27" s="851"/>
      <c r="F27" s="851"/>
      <c r="G27" s="851"/>
      <c r="H27" s="851"/>
      <c r="I27" s="851"/>
      <c r="J27" s="852"/>
      <c r="K27" s="53"/>
      <c r="L27" s="884"/>
      <c r="M27" s="886"/>
      <c r="N27" s="884"/>
      <c r="O27" s="886"/>
      <c r="P27" s="884"/>
      <c r="Q27" s="886"/>
      <c r="R27" s="338"/>
      <c r="S27" s="607"/>
      <c r="T27" s="339"/>
      <c r="U27" s="884"/>
      <c r="V27" s="886"/>
      <c r="W27" s="884"/>
      <c r="X27" s="886"/>
      <c r="Y27" s="54"/>
      <c r="Z27" s="55"/>
      <c r="AA27" s="55"/>
      <c r="AB27" s="55"/>
      <c r="AC27" s="56"/>
      <c r="AD27" s="56"/>
      <c r="AE27" s="56"/>
      <c r="AF27" s="56"/>
      <c r="AG27" s="56"/>
      <c r="AH27" s="56"/>
      <c r="AI27" s="56"/>
      <c r="AJ27" s="56"/>
      <c r="AK27" s="884"/>
      <c r="AL27" s="885"/>
      <c r="AM27" s="885"/>
      <c r="AN27" s="885"/>
      <c r="AO27" s="886"/>
      <c r="AP27" s="15"/>
      <c r="AQ27" s="57">
        <f t="shared" si="2"/>
        <v>1</v>
      </c>
    </row>
    <row r="28" spans="2:46" ht="12" customHeight="1" x14ac:dyDescent="0.15">
      <c r="B28" s="848"/>
      <c r="C28" s="853"/>
      <c r="D28" s="851"/>
      <c r="E28" s="851"/>
      <c r="F28" s="851"/>
      <c r="G28" s="851"/>
      <c r="H28" s="851"/>
      <c r="I28" s="851"/>
      <c r="J28" s="852"/>
      <c r="K28" s="53"/>
      <c r="L28" s="884"/>
      <c r="M28" s="886"/>
      <c r="N28" s="884"/>
      <c r="O28" s="886"/>
      <c r="P28" s="884"/>
      <c r="Q28" s="886"/>
      <c r="R28" s="338"/>
      <c r="S28" s="607"/>
      <c r="T28" s="339"/>
      <c r="U28" s="884"/>
      <c r="V28" s="886"/>
      <c r="W28" s="884"/>
      <c r="X28" s="886"/>
      <c r="Y28" s="54"/>
      <c r="Z28" s="55"/>
      <c r="AA28" s="55"/>
      <c r="AB28" s="55"/>
      <c r="AC28" s="56"/>
      <c r="AD28" s="56"/>
      <c r="AE28" s="56"/>
      <c r="AF28" s="56"/>
      <c r="AG28" s="56"/>
      <c r="AH28" s="56"/>
      <c r="AI28" s="56"/>
      <c r="AJ28" s="56"/>
      <c r="AK28" s="884"/>
      <c r="AL28" s="885"/>
      <c r="AM28" s="885"/>
      <c r="AN28" s="885"/>
      <c r="AO28" s="886"/>
      <c r="AP28" s="15"/>
      <c r="AQ28" s="57">
        <f t="shared" si="2"/>
        <v>1</v>
      </c>
    </row>
    <row r="29" spans="2:46" ht="12" customHeight="1" x14ac:dyDescent="0.15">
      <c r="B29" s="848"/>
      <c r="C29" s="853"/>
      <c r="D29" s="851"/>
      <c r="E29" s="851"/>
      <c r="F29" s="851"/>
      <c r="G29" s="851"/>
      <c r="H29" s="851"/>
      <c r="I29" s="851"/>
      <c r="J29" s="852"/>
      <c r="K29" s="53"/>
      <c r="L29" s="884"/>
      <c r="M29" s="886"/>
      <c r="N29" s="884"/>
      <c r="O29" s="886"/>
      <c r="P29" s="884"/>
      <c r="Q29" s="886"/>
      <c r="R29" s="338"/>
      <c r="S29" s="607"/>
      <c r="T29" s="339"/>
      <c r="U29" s="884"/>
      <c r="V29" s="886"/>
      <c r="W29" s="884"/>
      <c r="X29" s="886"/>
      <c r="Y29" s="54"/>
      <c r="Z29" s="55"/>
      <c r="AA29" s="55"/>
      <c r="AB29" s="55"/>
      <c r="AC29" s="56"/>
      <c r="AD29" s="56"/>
      <c r="AE29" s="56"/>
      <c r="AF29" s="56"/>
      <c r="AG29" s="56"/>
      <c r="AH29" s="56"/>
      <c r="AI29" s="56"/>
      <c r="AJ29" s="56"/>
      <c r="AK29" s="884"/>
      <c r="AL29" s="885"/>
      <c r="AM29" s="885"/>
      <c r="AN29" s="885"/>
      <c r="AO29" s="886"/>
      <c r="AP29" s="15"/>
      <c r="AQ29" s="57">
        <f t="shared" si="2"/>
        <v>1</v>
      </c>
    </row>
    <row r="30" spans="2:46" ht="12" customHeight="1" x14ac:dyDescent="0.15">
      <c r="B30" s="848"/>
      <c r="C30" s="853"/>
      <c r="D30" s="851"/>
      <c r="E30" s="851"/>
      <c r="F30" s="851"/>
      <c r="G30" s="851"/>
      <c r="H30" s="851"/>
      <c r="I30" s="851"/>
      <c r="J30" s="852"/>
      <c r="K30" s="53"/>
      <c r="L30" s="884"/>
      <c r="M30" s="886"/>
      <c r="N30" s="884"/>
      <c r="O30" s="886"/>
      <c r="P30" s="884"/>
      <c r="Q30" s="886"/>
      <c r="R30" s="338"/>
      <c r="S30" s="607"/>
      <c r="T30" s="339"/>
      <c r="U30" s="884"/>
      <c r="V30" s="886"/>
      <c r="W30" s="884"/>
      <c r="X30" s="886"/>
      <c r="Y30" s="54"/>
      <c r="Z30" s="55"/>
      <c r="AA30" s="55"/>
      <c r="AB30" s="55"/>
      <c r="AC30" s="56"/>
      <c r="AD30" s="56"/>
      <c r="AE30" s="56"/>
      <c r="AF30" s="56"/>
      <c r="AG30" s="56"/>
      <c r="AH30" s="56"/>
      <c r="AI30" s="56"/>
      <c r="AJ30" s="56"/>
      <c r="AK30" s="884"/>
      <c r="AL30" s="885"/>
      <c r="AM30" s="885"/>
      <c r="AN30" s="885"/>
      <c r="AO30" s="886"/>
      <c r="AP30" s="15"/>
      <c r="AQ30" s="57">
        <f t="shared" si="2"/>
        <v>1</v>
      </c>
    </row>
    <row r="31" spans="2:46" ht="12" customHeight="1" x14ac:dyDescent="0.15">
      <c r="B31" s="848"/>
      <c r="C31" s="853"/>
      <c r="D31" s="851"/>
      <c r="E31" s="851"/>
      <c r="F31" s="851"/>
      <c r="G31" s="851"/>
      <c r="H31" s="851"/>
      <c r="I31" s="851"/>
      <c r="J31" s="852"/>
      <c r="K31" s="53"/>
      <c r="L31" s="884"/>
      <c r="M31" s="886"/>
      <c r="N31" s="884"/>
      <c r="O31" s="886"/>
      <c r="P31" s="884"/>
      <c r="Q31" s="886"/>
      <c r="R31" s="338"/>
      <c r="S31" s="607"/>
      <c r="T31" s="339"/>
      <c r="U31" s="884"/>
      <c r="V31" s="886"/>
      <c r="W31" s="884"/>
      <c r="X31" s="886"/>
      <c r="Y31" s="54"/>
      <c r="Z31" s="55"/>
      <c r="AA31" s="55"/>
      <c r="AB31" s="55"/>
      <c r="AC31" s="56"/>
      <c r="AD31" s="56"/>
      <c r="AE31" s="56"/>
      <c r="AF31" s="56"/>
      <c r="AG31" s="56"/>
      <c r="AH31" s="56"/>
      <c r="AI31" s="56"/>
      <c r="AJ31" s="56"/>
      <c r="AK31" s="884"/>
      <c r="AL31" s="885"/>
      <c r="AM31" s="885"/>
      <c r="AN31" s="885"/>
      <c r="AO31" s="886"/>
      <c r="AP31" s="15"/>
      <c r="AQ31" s="57">
        <f t="shared" si="2"/>
        <v>1</v>
      </c>
    </row>
    <row r="32" spans="2:46" ht="12" customHeight="1" x14ac:dyDescent="0.15">
      <c r="B32" s="848"/>
      <c r="C32" s="853"/>
      <c r="D32" s="851"/>
      <c r="E32" s="851"/>
      <c r="F32" s="851"/>
      <c r="G32" s="851"/>
      <c r="H32" s="851"/>
      <c r="I32" s="851"/>
      <c r="J32" s="852"/>
      <c r="K32" s="53"/>
      <c r="L32" s="884"/>
      <c r="M32" s="886"/>
      <c r="N32" s="884"/>
      <c r="O32" s="886"/>
      <c r="P32" s="884"/>
      <c r="Q32" s="886"/>
      <c r="R32" s="338"/>
      <c r="S32" s="607"/>
      <c r="T32" s="339"/>
      <c r="U32" s="884"/>
      <c r="V32" s="886"/>
      <c r="W32" s="884"/>
      <c r="X32" s="886"/>
      <c r="Y32" s="54"/>
      <c r="Z32" s="55"/>
      <c r="AA32" s="55"/>
      <c r="AB32" s="55"/>
      <c r="AC32" s="56"/>
      <c r="AD32" s="56"/>
      <c r="AE32" s="56"/>
      <c r="AF32" s="56"/>
      <c r="AG32" s="56"/>
      <c r="AH32" s="56"/>
      <c r="AI32" s="56"/>
      <c r="AJ32" s="56"/>
      <c r="AK32" s="884"/>
      <c r="AL32" s="885"/>
      <c r="AM32" s="885"/>
      <c r="AN32" s="885"/>
      <c r="AO32" s="886"/>
      <c r="AP32" s="15"/>
      <c r="AQ32" s="57">
        <f t="shared" si="2"/>
        <v>1</v>
      </c>
      <c r="AS32" s="825"/>
      <c r="AT32" s="825"/>
    </row>
    <row r="33" spans="2:86" ht="12" customHeight="1" x14ac:dyDescent="0.15">
      <c r="B33" s="848"/>
      <c r="C33" s="853"/>
      <c r="D33" s="851"/>
      <c r="E33" s="851"/>
      <c r="F33" s="851"/>
      <c r="G33" s="851"/>
      <c r="H33" s="851"/>
      <c r="I33" s="851"/>
      <c r="J33" s="852"/>
      <c r="K33" s="53"/>
      <c r="L33" s="884"/>
      <c r="M33" s="886"/>
      <c r="N33" s="884"/>
      <c r="O33" s="886"/>
      <c r="P33" s="884"/>
      <c r="Q33" s="886"/>
      <c r="R33" s="338"/>
      <c r="S33" s="607"/>
      <c r="T33" s="339"/>
      <c r="U33" s="884"/>
      <c r="V33" s="886"/>
      <c r="W33" s="884"/>
      <c r="X33" s="886"/>
      <c r="Y33" s="54"/>
      <c r="Z33" s="55"/>
      <c r="AA33" s="55"/>
      <c r="AB33" s="55"/>
      <c r="AC33" s="56"/>
      <c r="AD33" s="56"/>
      <c r="AE33" s="56"/>
      <c r="AF33" s="56"/>
      <c r="AG33" s="56"/>
      <c r="AH33" s="56"/>
      <c r="AI33" s="56"/>
      <c r="AJ33" s="56"/>
      <c r="AK33" s="884"/>
      <c r="AL33" s="885"/>
      <c r="AM33" s="885"/>
      <c r="AN33" s="885"/>
      <c r="AO33" s="886"/>
      <c r="AP33" s="15"/>
      <c r="AQ33" s="57">
        <f t="shared" si="2"/>
        <v>1</v>
      </c>
      <c r="AS33" s="887"/>
      <c r="AT33" s="887"/>
    </row>
    <row r="34" spans="2:86" ht="12" customHeight="1" x14ac:dyDescent="0.15">
      <c r="B34" s="848"/>
      <c r="C34" s="853"/>
      <c r="D34" s="851"/>
      <c r="E34" s="851"/>
      <c r="F34" s="851"/>
      <c r="G34" s="851"/>
      <c r="H34" s="851"/>
      <c r="I34" s="851"/>
      <c r="J34" s="852"/>
      <c r="K34" s="53"/>
      <c r="L34" s="884"/>
      <c r="M34" s="886"/>
      <c r="N34" s="884"/>
      <c r="O34" s="886"/>
      <c r="P34" s="884"/>
      <c r="Q34" s="886"/>
      <c r="R34" s="338"/>
      <c r="S34" s="607"/>
      <c r="T34" s="339"/>
      <c r="U34" s="884"/>
      <c r="V34" s="886"/>
      <c r="W34" s="884"/>
      <c r="X34" s="886"/>
      <c r="Y34" s="54"/>
      <c r="Z34" s="55"/>
      <c r="AA34" s="55"/>
      <c r="AB34" s="55"/>
      <c r="AC34" s="56"/>
      <c r="AD34" s="56"/>
      <c r="AE34" s="56"/>
      <c r="AF34" s="56"/>
      <c r="AG34" s="56"/>
      <c r="AH34" s="56"/>
      <c r="AI34" s="56"/>
      <c r="AJ34" s="56"/>
      <c r="AK34" s="884"/>
      <c r="AL34" s="885"/>
      <c r="AM34" s="885"/>
      <c r="AN34" s="885"/>
      <c r="AO34" s="886"/>
      <c r="AP34" s="15"/>
      <c r="AQ34" s="57">
        <f t="shared" si="2"/>
        <v>1</v>
      </c>
      <c r="AS34" s="888"/>
      <c r="AT34" s="888"/>
    </row>
    <row r="35" spans="2:86" ht="12" customHeight="1" x14ac:dyDescent="0.15">
      <c r="B35" s="848"/>
      <c r="C35" s="853"/>
      <c r="D35" s="851"/>
      <c r="E35" s="851"/>
      <c r="F35" s="851"/>
      <c r="G35" s="851"/>
      <c r="H35" s="851"/>
      <c r="I35" s="851"/>
      <c r="J35" s="852"/>
      <c r="K35" s="889" t="s">
        <v>400</v>
      </c>
      <c r="L35" s="874" t="s">
        <v>401</v>
      </c>
      <c r="M35" s="874"/>
      <c r="N35" s="874"/>
      <c r="O35" s="874"/>
      <c r="P35" s="874"/>
      <c r="Q35" s="874"/>
      <c r="R35" s="874"/>
      <c r="S35" s="874"/>
      <c r="T35" s="874"/>
      <c r="U35" s="874"/>
      <c r="V35" s="874"/>
      <c r="W35" s="874"/>
      <c r="X35" s="874"/>
      <c r="Y35" s="860" t="s">
        <v>402</v>
      </c>
      <c r="Z35" s="861"/>
      <c r="AA35" s="861"/>
      <c r="AB35" s="862"/>
      <c r="AC35" s="58">
        <f t="shared" ref="AC35:AJ35" si="3">SUM(AC11:AC34)</f>
        <v>0</v>
      </c>
      <c r="AD35" s="58">
        <f t="shared" si="3"/>
        <v>0</v>
      </c>
      <c r="AE35" s="58">
        <f>SUM(AE11:AE34)</f>
        <v>0.26</v>
      </c>
      <c r="AF35" s="58">
        <f t="shared" si="3"/>
        <v>0</v>
      </c>
      <c r="AG35" s="58">
        <f t="shared" si="3"/>
        <v>0</v>
      </c>
      <c r="AH35" s="58">
        <f t="shared" si="3"/>
        <v>0</v>
      </c>
      <c r="AI35" s="58">
        <f t="shared" si="3"/>
        <v>0</v>
      </c>
      <c r="AJ35" s="59">
        <f t="shared" si="3"/>
        <v>14.290000000000001</v>
      </c>
      <c r="AK35" s="874" t="s">
        <v>403</v>
      </c>
      <c r="AL35" s="874"/>
      <c r="AM35" s="891" t="s">
        <v>418</v>
      </c>
      <c r="AN35" s="891"/>
      <c r="AO35" s="891"/>
      <c r="AP35" s="15"/>
    </row>
    <row r="36" spans="2:86" ht="12" customHeight="1" x14ac:dyDescent="0.15">
      <c r="B36" s="848"/>
      <c r="C36" s="853"/>
      <c r="D36" s="851"/>
      <c r="E36" s="851"/>
      <c r="F36" s="851"/>
      <c r="G36" s="851"/>
      <c r="H36" s="851"/>
      <c r="I36" s="851"/>
      <c r="J36" s="852"/>
      <c r="K36" s="890"/>
      <c r="L36" s="868" t="s">
        <v>404</v>
      </c>
      <c r="M36" s="875"/>
      <c r="N36" s="869"/>
      <c r="O36" s="868" t="s">
        <v>405</v>
      </c>
      <c r="P36" s="875"/>
      <c r="Q36" s="875"/>
      <c r="R36" s="875"/>
      <c r="S36" s="875"/>
      <c r="T36" s="875"/>
      <c r="U36" s="875"/>
      <c r="V36" s="875"/>
      <c r="W36" s="875"/>
      <c r="X36" s="869"/>
      <c r="Y36" s="51" t="s">
        <v>396</v>
      </c>
      <c r="Z36" s="52" t="s">
        <v>397</v>
      </c>
      <c r="AA36" s="52" t="s">
        <v>398</v>
      </c>
      <c r="AB36" s="52" t="s">
        <v>399</v>
      </c>
      <c r="AC36" s="52" t="s">
        <v>396</v>
      </c>
      <c r="AD36" s="52" t="s">
        <v>397</v>
      </c>
      <c r="AE36" s="52" t="s">
        <v>398</v>
      </c>
      <c r="AF36" s="52" t="s">
        <v>399</v>
      </c>
      <c r="AG36" s="52" t="s">
        <v>396</v>
      </c>
      <c r="AH36" s="52" t="s">
        <v>397</v>
      </c>
      <c r="AI36" s="52" t="s">
        <v>398</v>
      </c>
      <c r="AJ36" s="60" t="s">
        <v>399</v>
      </c>
      <c r="AK36" s="874"/>
      <c r="AL36" s="874"/>
      <c r="AM36" s="891"/>
      <c r="AN36" s="891"/>
      <c r="AO36" s="891"/>
      <c r="AP36" s="15"/>
    </row>
    <row r="37" spans="2:86" ht="14.25" customHeight="1" x14ac:dyDescent="0.15">
      <c r="B37" s="848"/>
      <c r="C37" s="853"/>
      <c r="D37" s="851"/>
      <c r="E37" s="851"/>
      <c r="F37" s="851"/>
      <c r="G37" s="851"/>
      <c r="H37" s="851"/>
      <c r="I37" s="851"/>
      <c r="J37" s="852"/>
      <c r="K37" s="890"/>
      <c r="L37" s="870"/>
      <c r="M37" s="879"/>
      <c r="N37" s="871"/>
      <c r="O37" s="870"/>
      <c r="P37" s="879"/>
      <c r="Q37" s="879"/>
      <c r="R37" s="879"/>
      <c r="S37" s="879"/>
      <c r="T37" s="879"/>
      <c r="U37" s="879"/>
      <c r="V37" s="879"/>
      <c r="W37" s="879"/>
      <c r="X37" s="871"/>
      <c r="Y37" s="892">
        <f>COUNTIF(Y11:Y34,"〇")</f>
        <v>0</v>
      </c>
      <c r="Z37" s="892">
        <f>COUNTIF(Z11:Z34,"〇")</f>
        <v>0</v>
      </c>
      <c r="AA37" s="892">
        <f>COUNTIF(AA11:AA34,"〇")</f>
        <v>0</v>
      </c>
      <c r="AB37" s="892">
        <f>COUNTIF(AB11:AB34,"〇")</f>
        <v>0</v>
      </c>
      <c r="AC37" s="892">
        <f>COUNTA(AC11:AC34)</f>
        <v>0</v>
      </c>
      <c r="AD37" s="892">
        <f t="shared" ref="AD37:AI37" si="4">COUNTA(AD11:AD34)</f>
        <v>0</v>
      </c>
      <c r="AE37" s="892">
        <f t="shared" si="4"/>
        <v>1</v>
      </c>
      <c r="AF37" s="892">
        <f t="shared" si="4"/>
        <v>0</v>
      </c>
      <c r="AG37" s="892">
        <f t="shared" si="4"/>
        <v>0</v>
      </c>
      <c r="AH37" s="892">
        <f t="shared" si="4"/>
        <v>0</v>
      </c>
      <c r="AI37" s="892">
        <f t="shared" si="4"/>
        <v>0</v>
      </c>
      <c r="AJ37" s="892">
        <f>COUNTA(AJ11:AJ34)</f>
        <v>5</v>
      </c>
      <c r="AK37" s="874"/>
      <c r="AL37" s="874"/>
      <c r="AM37" s="891"/>
      <c r="AN37" s="891"/>
      <c r="AO37" s="891"/>
      <c r="AP37" s="15"/>
    </row>
    <row r="38" spans="2:86" ht="14.25" customHeight="1" x14ac:dyDescent="0.15">
      <c r="B38" s="848"/>
      <c r="C38" s="853"/>
      <c r="D38" s="851"/>
      <c r="E38" s="851"/>
      <c r="F38" s="851"/>
      <c r="G38" s="851"/>
      <c r="H38" s="851"/>
      <c r="I38" s="851"/>
      <c r="J38" s="852"/>
      <c r="K38" s="890"/>
      <c r="L38" s="872"/>
      <c r="M38" s="876"/>
      <c r="N38" s="873"/>
      <c r="O38" s="872"/>
      <c r="P38" s="876"/>
      <c r="Q38" s="876"/>
      <c r="R38" s="876"/>
      <c r="S38" s="876"/>
      <c r="T38" s="876"/>
      <c r="U38" s="876"/>
      <c r="V38" s="876"/>
      <c r="W38" s="876"/>
      <c r="X38" s="873"/>
      <c r="Y38" s="892"/>
      <c r="Z38" s="892"/>
      <c r="AA38" s="892"/>
      <c r="AB38" s="892"/>
      <c r="AC38" s="892"/>
      <c r="AD38" s="892"/>
      <c r="AE38" s="892"/>
      <c r="AF38" s="892"/>
      <c r="AG38" s="892"/>
      <c r="AH38" s="892"/>
      <c r="AI38" s="892"/>
      <c r="AJ38" s="892"/>
      <c r="AK38" s="874"/>
      <c r="AL38" s="874"/>
      <c r="AM38" s="891"/>
      <c r="AN38" s="891"/>
      <c r="AO38" s="891"/>
      <c r="AP38" s="15"/>
    </row>
    <row r="39" spans="2:86" ht="12" customHeight="1" x14ac:dyDescent="0.15">
      <c r="B39" s="848"/>
      <c r="C39" s="853"/>
      <c r="D39" s="851"/>
      <c r="E39" s="851"/>
      <c r="F39" s="851"/>
      <c r="G39" s="851"/>
      <c r="H39" s="851"/>
      <c r="I39" s="851"/>
      <c r="J39" s="851"/>
      <c r="K39" s="900" t="s">
        <v>406</v>
      </c>
      <c r="L39" s="902"/>
      <c r="M39" s="902"/>
      <c r="N39" s="902"/>
      <c r="O39" s="902"/>
      <c r="P39" s="902"/>
      <c r="Q39" s="902"/>
      <c r="R39" s="902"/>
      <c r="S39" s="902"/>
      <c r="T39" s="902"/>
      <c r="U39" s="902"/>
      <c r="V39" s="902"/>
      <c r="W39" s="902"/>
      <c r="X39" s="902"/>
      <c r="Y39" s="902"/>
      <c r="Z39" s="902"/>
      <c r="AA39" s="902"/>
      <c r="AB39" s="902"/>
      <c r="AC39" s="902"/>
      <c r="AD39" s="902"/>
      <c r="AE39" s="902"/>
      <c r="AF39" s="902"/>
      <c r="AG39" s="902"/>
      <c r="AH39" s="902"/>
      <c r="AI39" s="902"/>
      <c r="AJ39" s="902"/>
      <c r="AK39" s="903"/>
      <c r="AL39" s="903"/>
      <c r="AM39" s="903"/>
      <c r="AN39" s="903"/>
      <c r="AO39" s="904"/>
      <c r="AP39" s="15"/>
    </row>
    <row r="40" spans="2:86" ht="12" customHeight="1" x14ac:dyDescent="0.15">
      <c r="B40" s="848"/>
      <c r="C40" s="853"/>
      <c r="D40" s="851"/>
      <c r="E40" s="851"/>
      <c r="F40" s="851"/>
      <c r="G40" s="851"/>
      <c r="H40" s="851"/>
      <c r="I40" s="851"/>
      <c r="J40" s="851"/>
      <c r="K40" s="901"/>
      <c r="L40" s="903"/>
      <c r="M40" s="903"/>
      <c r="N40" s="903"/>
      <c r="O40" s="903"/>
      <c r="P40" s="903"/>
      <c r="Q40" s="903"/>
      <c r="R40" s="903"/>
      <c r="S40" s="903"/>
      <c r="T40" s="903"/>
      <c r="U40" s="903"/>
      <c r="V40" s="903"/>
      <c r="W40" s="903"/>
      <c r="X40" s="903"/>
      <c r="Y40" s="903"/>
      <c r="Z40" s="903"/>
      <c r="AA40" s="903"/>
      <c r="AB40" s="903"/>
      <c r="AC40" s="903"/>
      <c r="AD40" s="903"/>
      <c r="AE40" s="903"/>
      <c r="AF40" s="903"/>
      <c r="AG40" s="903"/>
      <c r="AH40" s="903"/>
      <c r="AI40" s="903"/>
      <c r="AJ40" s="903"/>
      <c r="AK40" s="903"/>
      <c r="AL40" s="903"/>
      <c r="AM40" s="903"/>
      <c r="AN40" s="903"/>
      <c r="AO40" s="904"/>
      <c r="AP40" s="15"/>
    </row>
    <row r="41" spans="2:86" ht="12" customHeight="1" x14ac:dyDescent="0.15">
      <c r="B41" s="848"/>
      <c r="C41" s="853"/>
      <c r="D41" s="851"/>
      <c r="E41" s="851"/>
      <c r="F41" s="851"/>
      <c r="G41" s="851"/>
      <c r="H41" s="851"/>
      <c r="I41" s="851"/>
      <c r="J41" s="851"/>
      <c r="K41" s="901"/>
      <c r="L41" s="903"/>
      <c r="M41" s="903"/>
      <c r="N41" s="903"/>
      <c r="O41" s="903"/>
      <c r="P41" s="903"/>
      <c r="Q41" s="903"/>
      <c r="R41" s="903"/>
      <c r="S41" s="903"/>
      <c r="T41" s="903"/>
      <c r="U41" s="903"/>
      <c r="V41" s="903"/>
      <c r="W41" s="903"/>
      <c r="X41" s="903"/>
      <c r="Y41" s="903"/>
      <c r="Z41" s="903"/>
      <c r="AA41" s="903"/>
      <c r="AB41" s="903"/>
      <c r="AC41" s="903"/>
      <c r="AD41" s="903"/>
      <c r="AE41" s="903"/>
      <c r="AF41" s="903"/>
      <c r="AG41" s="903"/>
      <c r="AH41" s="903"/>
      <c r="AI41" s="903"/>
      <c r="AJ41" s="903"/>
      <c r="AK41" s="903"/>
      <c r="AL41" s="903"/>
      <c r="AM41" s="903"/>
      <c r="AN41" s="903"/>
      <c r="AO41" s="904"/>
      <c r="AP41" s="15"/>
    </row>
    <row r="42" spans="2:86" ht="12" customHeight="1" x14ac:dyDescent="0.15">
      <c r="B42" s="848"/>
      <c r="C42" s="853"/>
      <c r="D42" s="851"/>
      <c r="E42" s="851"/>
      <c r="F42" s="851"/>
      <c r="G42" s="851"/>
      <c r="H42" s="851"/>
      <c r="I42" s="851"/>
      <c r="J42" s="851"/>
      <c r="K42" s="901"/>
      <c r="L42" s="905"/>
      <c r="M42" s="905"/>
      <c r="N42" s="905"/>
      <c r="O42" s="905"/>
      <c r="P42" s="905"/>
      <c r="Q42" s="905"/>
      <c r="R42" s="905"/>
      <c r="S42" s="905"/>
      <c r="T42" s="905"/>
      <c r="U42" s="905"/>
      <c r="V42" s="905"/>
      <c r="W42" s="905"/>
      <c r="X42" s="905"/>
      <c r="Y42" s="905"/>
      <c r="Z42" s="905"/>
      <c r="AA42" s="905"/>
      <c r="AB42" s="905"/>
      <c r="AC42" s="905"/>
      <c r="AD42" s="905"/>
      <c r="AE42" s="905"/>
      <c r="AF42" s="905"/>
      <c r="AG42" s="905"/>
      <c r="AH42" s="905"/>
      <c r="AI42" s="905"/>
      <c r="AJ42" s="905"/>
      <c r="AK42" s="905"/>
      <c r="AL42" s="905"/>
      <c r="AM42" s="905"/>
      <c r="AN42" s="905"/>
      <c r="AO42" s="906"/>
      <c r="AP42" s="37"/>
      <c r="CD42" s="15"/>
      <c r="CE42" s="15"/>
      <c r="CF42" s="15"/>
      <c r="CG42" s="15"/>
      <c r="CH42" s="15"/>
    </row>
    <row r="43" spans="2:86" ht="12" customHeight="1" x14ac:dyDescent="0.15">
      <c r="B43" s="848"/>
      <c r="C43" s="853"/>
      <c r="D43" s="851"/>
      <c r="E43" s="851"/>
      <c r="F43" s="851"/>
      <c r="G43" s="851"/>
      <c r="H43" s="851"/>
      <c r="I43" s="851"/>
      <c r="J43" s="852"/>
      <c r="K43" s="893" t="s">
        <v>407</v>
      </c>
      <c r="L43" s="893"/>
      <c r="M43" s="893"/>
      <c r="N43" s="893"/>
      <c r="O43" s="893"/>
      <c r="P43" s="893"/>
      <c r="Q43" s="893"/>
      <c r="R43" s="893"/>
      <c r="S43" s="893"/>
      <c r="T43" s="893"/>
      <c r="U43" s="893"/>
      <c r="V43" s="893"/>
      <c r="W43" s="893"/>
      <c r="X43" s="893"/>
      <c r="Y43" s="893"/>
      <c r="Z43" s="893"/>
      <c r="AA43" s="893"/>
      <c r="AB43" s="893"/>
      <c r="AC43" s="893"/>
      <c r="AD43" s="893"/>
      <c r="AE43" s="893"/>
      <c r="AF43" s="893"/>
      <c r="AG43" s="893"/>
      <c r="AH43" s="893"/>
      <c r="AI43" s="893"/>
      <c r="AJ43" s="893"/>
      <c r="AK43" s="893"/>
      <c r="AL43" s="893"/>
      <c r="AM43" s="893"/>
      <c r="AN43" s="893"/>
      <c r="AO43" s="893"/>
      <c r="AP43" s="37"/>
      <c r="CD43" s="15"/>
      <c r="CE43" s="15"/>
      <c r="CF43" s="15"/>
      <c r="CG43" s="15"/>
      <c r="CH43" s="15"/>
    </row>
    <row r="44" spans="2:86" ht="12" customHeight="1" x14ac:dyDescent="0.15">
      <c r="B44" s="848"/>
      <c r="C44" s="853"/>
      <c r="D44" s="851"/>
      <c r="E44" s="851"/>
      <c r="F44" s="851"/>
      <c r="G44" s="851"/>
      <c r="H44" s="851"/>
      <c r="I44" s="851"/>
      <c r="J44" s="852"/>
      <c r="K44" s="894" t="s">
        <v>408</v>
      </c>
      <c r="L44" s="895"/>
      <c r="M44" s="895"/>
      <c r="N44" s="895"/>
      <c r="O44" s="895"/>
      <c r="P44" s="895"/>
      <c r="Q44" s="895"/>
      <c r="R44" s="895"/>
      <c r="S44" s="895"/>
      <c r="T44" s="895"/>
      <c r="U44" s="895"/>
      <c r="V44" s="895"/>
      <c r="W44" s="895"/>
      <c r="X44" s="895"/>
      <c r="Y44" s="895"/>
      <c r="Z44" s="895"/>
      <c r="AA44" s="895"/>
      <c r="AB44" s="895"/>
      <c r="AC44" s="895"/>
      <c r="AD44" s="895"/>
      <c r="AE44" s="895"/>
      <c r="AF44" s="895"/>
      <c r="AG44" s="895"/>
      <c r="AH44" s="895"/>
      <c r="AI44" s="895"/>
      <c r="AJ44" s="895"/>
      <c r="AK44" s="895"/>
      <c r="AL44" s="895"/>
      <c r="AM44" s="895"/>
      <c r="AN44" s="895"/>
      <c r="AO44" s="896"/>
      <c r="AP44" s="37"/>
      <c r="CD44" s="15"/>
      <c r="CE44" s="15"/>
      <c r="CF44" s="15"/>
      <c r="CG44" s="15"/>
      <c r="CH44" s="15"/>
    </row>
    <row r="45" spans="2:86" ht="12" customHeight="1" x14ac:dyDescent="0.15">
      <c r="B45" s="464"/>
      <c r="C45" s="854"/>
      <c r="D45" s="855"/>
      <c r="E45" s="855"/>
      <c r="F45" s="855"/>
      <c r="G45" s="855"/>
      <c r="H45" s="855"/>
      <c r="I45" s="855"/>
      <c r="J45" s="856"/>
      <c r="K45" s="897" t="s">
        <v>409</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7"/>
      <c r="CD45" s="15"/>
      <c r="CE45" s="15"/>
      <c r="CF45" s="15"/>
      <c r="CG45" s="15"/>
      <c r="CH45" s="15"/>
    </row>
    <row r="46" spans="2:86" ht="12" customHeight="1" x14ac:dyDescent="0.2">
      <c r="B46" s="62" t="s">
        <v>410</v>
      </c>
      <c r="C46" s="49"/>
      <c r="D46" s="49"/>
      <c r="E46" s="49"/>
      <c r="F46" s="49"/>
      <c r="G46" s="49"/>
      <c r="H46" s="49"/>
      <c r="I46" s="49"/>
      <c r="J46" s="49"/>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37"/>
      <c r="CD46" s="15"/>
      <c r="CE46" s="15"/>
      <c r="CF46" s="15"/>
      <c r="CG46" s="15"/>
      <c r="CH46" s="15"/>
    </row>
    <row r="47" spans="2:86" s="62" customFormat="1" ht="12" customHeight="1" x14ac:dyDescent="0.15">
      <c r="B47" s="15" t="s">
        <v>411</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412</v>
      </c>
      <c r="AP48" s="37"/>
      <c r="CD48" s="15"/>
      <c r="CE48" s="15"/>
      <c r="CF48" s="15"/>
      <c r="CG48" s="15"/>
      <c r="CH48" s="15"/>
    </row>
    <row r="49" spans="2:86" ht="12" customHeight="1" x14ac:dyDescent="0.15">
      <c r="B49" s="15" t="s">
        <v>413</v>
      </c>
      <c r="AP49" s="37"/>
      <c r="CD49" s="15"/>
      <c r="CE49" s="15"/>
      <c r="CF49" s="15"/>
      <c r="CG49" s="15"/>
      <c r="CH49" s="15"/>
    </row>
    <row r="50" spans="2:86" ht="12" customHeight="1" x14ac:dyDescent="0.15">
      <c r="B50" s="15" t="s">
        <v>414</v>
      </c>
    </row>
    <row r="51" spans="2:86" ht="12" customHeight="1" x14ac:dyDescent="0.15">
      <c r="B51" s="15" t="s">
        <v>415</v>
      </c>
    </row>
    <row r="52" spans="2:86" ht="12" customHeight="1" x14ac:dyDescent="0.15">
      <c r="B52" s="15" t="s">
        <v>416</v>
      </c>
    </row>
    <row r="53" spans="2:86" x14ac:dyDescent="0.15">
      <c r="B53" s="15" t="s">
        <v>417</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34 AG11:AJ34">
    <cfRule type="expression" dxfId="17" priority="3">
      <formula>$AQ11=2</formula>
    </cfRule>
  </conditionalFormatting>
  <conditionalFormatting sqref="Y11:AF34">
    <cfRule type="expression" dxfId="16" priority="2">
      <formula>$AQ11=3</formula>
    </cfRule>
  </conditionalFormatting>
  <conditionalFormatting sqref="AC11:AJ34">
    <cfRule type="expression" dxfId="15" priority="1">
      <formula>$AQ11=1</formula>
    </cfRule>
  </conditionalFormatting>
  <dataValidations count="2">
    <dataValidation type="list" allowBlank="1" showInputMessage="1" showErrorMessage="1" sqref="N11:O34" xr:uid="{ACEA8B62-DDCC-4B4E-8D63-AC9039F777EF}">
      <formula1>INDIRECT(L11)</formula1>
    </dataValidation>
    <dataValidation type="list" allowBlank="1" showInputMessage="1" showErrorMessage="1" sqref="Y11:AB34" xr:uid="{CB642BBA-72AF-4971-9205-011878134E9E}">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31A76-8E3A-480C-B993-C0ECF6444D78}">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29" t="s">
        <v>362</v>
      </c>
      <c r="AV1" s="830" t="s">
        <v>363</v>
      </c>
      <c r="AW1" s="830"/>
      <c r="AX1" s="830"/>
      <c r="AY1" s="824" t="s">
        <v>364</v>
      </c>
      <c r="AZ1" s="824"/>
      <c r="BA1" s="824"/>
      <c r="BB1" s="824"/>
      <c r="BC1" s="824"/>
      <c r="BD1" s="824"/>
      <c r="BE1" s="824"/>
      <c r="BF1" s="824"/>
      <c r="BG1" s="824"/>
      <c r="BH1" s="824"/>
      <c r="BI1" s="824"/>
      <c r="BJ1" s="824"/>
      <c r="BK1" s="824" t="s">
        <v>365</v>
      </c>
      <c r="BL1" s="824"/>
      <c r="BM1" s="824"/>
      <c r="BN1" s="824"/>
      <c r="BO1" s="824"/>
      <c r="BP1" s="824"/>
      <c r="BQ1" s="824"/>
      <c r="BR1" s="824"/>
      <c r="BS1" s="824"/>
      <c r="BT1" s="824"/>
      <c r="BU1" s="824"/>
      <c r="BV1" s="824"/>
      <c r="BW1" s="826"/>
      <c r="BX1" s="826"/>
      <c r="BY1" s="826"/>
      <c r="BZ1" s="826"/>
      <c r="CA1" s="826"/>
      <c r="CB1" s="826"/>
      <c r="CC1" s="826"/>
      <c r="CD1" s="826"/>
      <c r="CE1" s="826"/>
      <c r="CF1" s="826"/>
      <c r="CG1" s="826"/>
      <c r="CH1" s="826"/>
    </row>
    <row r="2" spans="2:86" ht="8.25" customHeight="1" x14ac:dyDescent="0.15">
      <c r="AU2" s="829"/>
      <c r="AV2" s="830" t="s">
        <v>366</v>
      </c>
      <c r="AW2" s="831" t="s">
        <v>367</v>
      </c>
      <c r="AX2" s="831" t="s">
        <v>368</v>
      </c>
      <c r="AY2" s="824" t="s">
        <v>369</v>
      </c>
      <c r="AZ2" s="824"/>
      <c r="BA2" s="824"/>
      <c r="BB2" s="824"/>
      <c r="BC2" s="824"/>
      <c r="BD2" s="824"/>
      <c r="BE2" s="824"/>
      <c r="BF2" s="824"/>
      <c r="BG2" s="824"/>
      <c r="BH2" s="824"/>
      <c r="BI2" s="824"/>
      <c r="BJ2" s="824"/>
      <c r="BK2" s="824" t="s">
        <v>370</v>
      </c>
      <c r="BL2" s="824"/>
      <c r="BM2" s="824"/>
      <c r="BN2" s="824"/>
      <c r="BO2" s="824" t="s">
        <v>371</v>
      </c>
      <c r="BP2" s="824"/>
      <c r="BQ2" s="824"/>
      <c r="BR2" s="824"/>
      <c r="BS2" s="824"/>
      <c r="BT2" s="824"/>
      <c r="BU2" s="824"/>
      <c r="BV2" s="824"/>
      <c r="BW2" s="825"/>
      <c r="BX2" s="825"/>
      <c r="BY2" s="825"/>
      <c r="BZ2" s="825"/>
      <c r="CA2" s="826"/>
      <c r="CB2" s="826"/>
      <c r="CC2" s="826"/>
      <c r="CD2" s="826"/>
      <c r="CE2" s="826"/>
      <c r="CF2" s="826"/>
      <c r="CG2" s="826"/>
      <c r="CH2" s="826"/>
    </row>
    <row r="3" spans="2:86" ht="24.95" customHeight="1" x14ac:dyDescent="0.15">
      <c r="B3" s="560" t="s">
        <v>372</v>
      </c>
      <c r="C3" s="827"/>
      <c r="D3" s="827"/>
      <c r="E3" s="828"/>
      <c r="F3" s="828"/>
      <c r="G3" s="828"/>
      <c r="H3" s="828"/>
      <c r="I3" s="828"/>
      <c r="J3" s="828"/>
      <c r="K3" s="827"/>
      <c r="L3" s="827"/>
      <c r="M3" s="827"/>
      <c r="N3" s="827"/>
      <c r="O3" s="827"/>
      <c r="P3" s="827"/>
      <c r="Q3" s="827"/>
      <c r="R3" s="827"/>
      <c r="S3" s="827"/>
      <c r="T3" s="827"/>
      <c r="U3" s="827"/>
      <c r="V3" s="827"/>
      <c r="W3" s="827"/>
      <c r="X3" s="827"/>
      <c r="Y3" s="827"/>
      <c r="Z3" s="827"/>
      <c r="AA3" s="827"/>
      <c r="AB3" s="827"/>
      <c r="AC3" s="827"/>
      <c r="AD3" s="827"/>
      <c r="AE3" s="827"/>
      <c r="AF3" s="827"/>
      <c r="AG3" s="827"/>
      <c r="AH3" s="827"/>
      <c r="AI3" s="827"/>
      <c r="AJ3" s="827"/>
      <c r="AK3" s="827"/>
      <c r="AL3" s="827"/>
      <c r="AM3" s="827"/>
      <c r="AN3" s="827"/>
      <c r="AO3" s="827"/>
      <c r="AU3" s="829"/>
      <c r="AV3" s="830"/>
      <c r="AW3" s="831"/>
      <c r="AX3" s="831"/>
      <c r="AY3" s="824" t="s">
        <v>373</v>
      </c>
      <c r="AZ3" s="824"/>
      <c r="BA3" s="824"/>
      <c r="BB3" s="824"/>
      <c r="BC3" s="824" t="s">
        <v>374</v>
      </c>
      <c r="BD3" s="824"/>
      <c r="BE3" s="824"/>
      <c r="BF3" s="824"/>
      <c r="BG3" s="824" t="s">
        <v>375</v>
      </c>
      <c r="BH3" s="824"/>
      <c r="BI3" s="824"/>
      <c r="BJ3" s="824"/>
      <c r="BK3" s="824" t="s">
        <v>376</v>
      </c>
      <c r="BL3" s="824"/>
      <c r="BM3" s="824"/>
      <c r="BN3" s="824"/>
      <c r="BO3" s="824" t="s">
        <v>374</v>
      </c>
      <c r="BP3" s="824"/>
      <c r="BQ3" s="824"/>
      <c r="BR3" s="824"/>
      <c r="BS3" s="824" t="s">
        <v>375</v>
      </c>
      <c r="BT3" s="824"/>
      <c r="BU3" s="824"/>
      <c r="BV3" s="824"/>
      <c r="BW3" s="826"/>
      <c r="BX3" s="826"/>
      <c r="BY3" s="826"/>
      <c r="BZ3" s="826"/>
      <c r="CA3" s="826"/>
      <c r="CB3" s="826"/>
      <c r="CC3" s="826"/>
      <c r="CD3" s="826"/>
      <c r="CE3" s="826"/>
      <c r="CF3" s="826"/>
      <c r="CG3" s="826"/>
      <c r="CH3" s="826"/>
    </row>
    <row r="4" spans="2:86" ht="18" customHeight="1" x14ac:dyDescent="0.15">
      <c r="B4" s="373" t="s">
        <v>345</v>
      </c>
      <c r="C4" s="373"/>
      <c r="D4" s="373"/>
      <c r="E4" s="843" t="s">
        <v>106</v>
      </c>
      <c r="F4" s="844"/>
      <c r="G4" s="844"/>
      <c r="H4" s="844"/>
      <c r="I4" s="844"/>
      <c r="J4" s="845"/>
      <c r="K4" s="477" t="s">
        <v>346</v>
      </c>
      <c r="L4" s="477"/>
      <c r="M4" s="477"/>
      <c r="N4" s="841" t="s">
        <v>108</v>
      </c>
      <c r="O4" s="841"/>
      <c r="P4" s="841"/>
      <c r="Q4" s="841"/>
      <c r="R4" s="841"/>
      <c r="S4" s="841"/>
      <c r="T4" s="479" t="s">
        <v>377</v>
      </c>
      <c r="U4" s="480"/>
      <c r="V4" s="480"/>
      <c r="W4" s="480"/>
      <c r="X4" s="481"/>
      <c r="Y4" s="846" t="s">
        <v>74</v>
      </c>
      <c r="Z4" s="846"/>
      <c r="AA4" s="846"/>
      <c r="AB4" s="846"/>
      <c r="AC4" s="846"/>
      <c r="AD4" s="846"/>
      <c r="AE4" s="846"/>
      <c r="AF4" s="846"/>
      <c r="AG4" s="479" t="s">
        <v>10</v>
      </c>
      <c r="AH4" s="480"/>
      <c r="AI4" s="480"/>
      <c r="AJ4" s="481"/>
      <c r="AK4" s="832">
        <v>45638</v>
      </c>
      <c r="AL4" s="833"/>
      <c r="AM4" s="833"/>
      <c r="AN4" s="833"/>
      <c r="AO4" s="834"/>
      <c r="AU4" s="829"/>
      <c r="AV4" s="830"/>
      <c r="AW4" s="831"/>
      <c r="AX4" s="831"/>
      <c r="AY4" s="38" t="s">
        <v>378</v>
      </c>
      <c r="AZ4" s="38" t="s">
        <v>379</v>
      </c>
      <c r="BA4" s="38" t="s">
        <v>380</v>
      </c>
      <c r="BB4" s="38" t="s">
        <v>381</v>
      </c>
      <c r="BC4" s="38" t="s">
        <v>378</v>
      </c>
      <c r="BD4" s="38" t="s">
        <v>379</v>
      </c>
      <c r="BE4" s="38" t="s">
        <v>380</v>
      </c>
      <c r="BF4" s="38" t="s">
        <v>381</v>
      </c>
      <c r="BG4" s="38" t="s">
        <v>378</v>
      </c>
      <c r="BH4" s="38" t="s">
        <v>379</v>
      </c>
      <c r="BI4" s="38" t="s">
        <v>380</v>
      </c>
      <c r="BJ4" s="38" t="s">
        <v>381</v>
      </c>
      <c r="BK4" s="38" t="s">
        <v>378</v>
      </c>
      <c r="BL4" s="38" t="s">
        <v>379</v>
      </c>
      <c r="BM4" s="38" t="s">
        <v>380</v>
      </c>
      <c r="BN4" s="38" t="s">
        <v>381</v>
      </c>
      <c r="BO4" s="38" t="s">
        <v>378</v>
      </c>
      <c r="BP4" s="38" t="s">
        <v>379</v>
      </c>
      <c r="BQ4" s="38" t="s">
        <v>380</v>
      </c>
      <c r="BR4" s="38" t="s">
        <v>381</v>
      </c>
      <c r="BS4" s="38" t="s">
        <v>378</v>
      </c>
      <c r="BT4" s="38" t="s">
        <v>379</v>
      </c>
      <c r="BU4" s="38" t="s">
        <v>380</v>
      </c>
      <c r="BV4" s="38" t="s">
        <v>381</v>
      </c>
      <c r="BW4" s="39"/>
      <c r="BX4" s="39"/>
      <c r="BY4" s="39"/>
      <c r="BZ4" s="39"/>
      <c r="CA4" s="39"/>
      <c r="CB4" s="39"/>
      <c r="CC4" s="39"/>
      <c r="CD4" s="39"/>
      <c r="CE4" s="39"/>
      <c r="CF4" s="39"/>
      <c r="CG4" s="39"/>
      <c r="CH4" s="39"/>
    </row>
    <row r="5" spans="2:86" ht="18" customHeight="1" x14ac:dyDescent="0.15">
      <c r="B5" s="390" t="s">
        <v>348</v>
      </c>
      <c r="C5" s="390"/>
      <c r="D5" s="390"/>
      <c r="E5" s="838" t="s">
        <v>107</v>
      </c>
      <c r="F5" s="839"/>
      <c r="G5" s="839"/>
      <c r="H5" s="839"/>
      <c r="I5" s="839"/>
      <c r="J5" s="840"/>
      <c r="K5" s="509" t="s">
        <v>349</v>
      </c>
      <c r="L5" s="509"/>
      <c r="M5" s="509"/>
      <c r="N5" s="841" t="s">
        <v>109</v>
      </c>
      <c r="O5" s="841"/>
      <c r="P5" s="841"/>
      <c r="Q5" s="841"/>
      <c r="R5" s="841"/>
      <c r="S5" s="841"/>
      <c r="T5" s="482"/>
      <c r="U5" s="483"/>
      <c r="V5" s="483"/>
      <c r="W5" s="483"/>
      <c r="X5" s="484"/>
      <c r="Y5" s="842" t="s">
        <v>75</v>
      </c>
      <c r="Z5" s="842"/>
      <c r="AA5" s="842"/>
      <c r="AB5" s="842"/>
      <c r="AC5" s="842"/>
      <c r="AD5" s="842"/>
      <c r="AE5" s="842"/>
      <c r="AF5" s="842"/>
      <c r="AG5" s="612"/>
      <c r="AH5" s="623"/>
      <c r="AI5" s="623"/>
      <c r="AJ5" s="613"/>
      <c r="AK5" s="835"/>
      <c r="AL5" s="836"/>
      <c r="AM5" s="836"/>
      <c r="AN5" s="836"/>
      <c r="AO5" s="837"/>
      <c r="AU5" s="829"/>
      <c r="AV5" s="42" t="str">
        <f>N7</f>
        <v>S017</v>
      </c>
      <c r="AW5" s="43">
        <f>R7</f>
        <v>5.6</v>
      </c>
      <c r="AX5" s="44" t="str">
        <f>AM35</f>
        <v>Ⅱ</v>
      </c>
      <c r="AY5" s="44">
        <f>Y37</f>
        <v>0</v>
      </c>
      <c r="AZ5" s="44">
        <f t="shared" ref="AZ5:BJ5" si="0">Z37</f>
        <v>0</v>
      </c>
      <c r="BA5" s="44">
        <f t="shared" si="0"/>
        <v>0</v>
      </c>
      <c r="BB5" s="44">
        <f>AB37</f>
        <v>0</v>
      </c>
      <c r="BC5" s="44">
        <f t="shared" si="0"/>
        <v>0</v>
      </c>
      <c r="BD5" s="44">
        <f>AD37</f>
        <v>0</v>
      </c>
      <c r="BE5" s="44">
        <f>AE37</f>
        <v>2</v>
      </c>
      <c r="BF5" s="44">
        <f t="shared" si="0"/>
        <v>0</v>
      </c>
      <c r="BG5" s="44">
        <f t="shared" si="0"/>
        <v>0</v>
      </c>
      <c r="BH5" s="44">
        <f t="shared" si="0"/>
        <v>0</v>
      </c>
      <c r="BI5" s="44">
        <f>AI37</f>
        <v>1</v>
      </c>
      <c r="BJ5" s="44">
        <f t="shared" si="0"/>
        <v>3</v>
      </c>
      <c r="BK5" s="44" t="str">
        <f>IF(Y37&gt;0,R7,"")</f>
        <v/>
      </c>
      <c r="BL5" s="45" t="str">
        <f>IF(Y37&gt;0,"",IF(Z37&gt;0,R7,""))</f>
        <v/>
      </c>
      <c r="BM5" s="45" t="str">
        <f>IF(Y37+Z37&gt;0,"",IF(AA37&gt;0,R7,""))</f>
        <v/>
      </c>
      <c r="BN5" s="45" t="str">
        <f>IF(Y37+Z37+AA37&gt;0,"",IF(AB37&gt;0,R7,""))</f>
        <v/>
      </c>
      <c r="BO5" s="44">
        <f>AC35</f>
        <v>0</v>
      </c>
      <c r="BP5" s="44">
        <f t="shared" ref="BP5:BQ5" si="1">AD35</f>
        <v>0</v>
      </c>
      <c r="BQ5" s="44">
        <f t="shared" si="1"/>
        <v>0.23</v>
      </c>
      <c r="BR5" s="44">
        <f>AF35</f>
        <v>0</v>
      </c>
      <c r="BS5" s="44">
        <f>AG35</f>
        <v>0</v>
      </c>
      <c r="BT5" s="44">
        <f>AH35</f>
        <v>0</v>
      </c>
      <c r="BU5" s="44">
        <f>AI35</f>
        <v>3.28</v>
      </c>
      <c r="BV5" s="44">
        <f>AJ35</f>
        <v>6.89</v>
      </c>
      <c r="BW5" s="46"/>
      <c r="BX5" s="47"/>
      <c r="BY5" s="47"/>
      <c r="BZ5" s="47"/>
      <c r="CA5" s="48"/>
      <c r="CB5" s="48"/>
      <c r="CC5" s="48"/>
      <c r="CD5" s="48"/>
      <c r="CE5" s="48"/>
      <c r="CF5" s="48"/>
      <c r="CG5" s="48"/>
      <c r="CH5" s="48"/>
    </row>
    <row r="6" spans="2:86" ht="12" customHeight="1" x14ac:dyDescent="0.15">
      <c r="B6" s="847" t="s">
        <v>382</v>
      </c>
      <c r="C6" s="849"/>
      <c r="D6" s="850"/>
      <c r="E6" s="851"/>
      <c r="F6" s="851"/>
      <c r="G6" s="851"/>
      <c r="H6" s="851"/>
      <c r="I6" s="851"/>
      <c r="J6" s="852"/>
      <c r="K6" s="857" t="s">
        <v>383</v>
      </c>
      <c r="L6" s="858"/>
      <c r="M6" s="858"/>
      <c r="N6" s="858"/>
      <c r="O6" s="858"/>
      <c r="P6" s="858"/>
      <c r="Q6" s="858"/>
      <c r="R6" s="858"/>
      <c r="S6" s="858"/>
      <c r="T6" s="858"/>
      <c r="U6" s="858"/>
      <c r="V6" s="858"/>
      <c r="W6" s="858"/>
      <c r="X6" s="858"/>
      <c r="Y6" s="858"/>
      <c r="Z6" s="858"/>
      <c r="AA6" s="858"/>
      <c r="AB6" s="858"/>
      <c r="AC6" s="858"/>
      <c r="AD6" s="858"/>
      <c r="AE6" s="858"/>
      <c r="AF6" s="858"/>
      <c r="AG6" s="858"/>
      <c r="AH6" s="858"/>
      <c r="AI6" s="858"/>
      <c r="AJ6" s="858"/>
      <c r="AK6" s="858"/>
      <c r="AL6" s="858"/>
      <c r="AM6" s="858"/>
      <c r="AN6" s="858"/>
      <c r="AO6" s="859"/>
      <c r="AP6" s="15"/>
    </row>
    <row r="7" spans="2:86" ht="12" customHeight="1" x14ac:dyDescent="0.15">
      <c r="B7" s="848"/>
      <c r="C7" s="853"/>
      <c r="D7" s="851"/>
      <c r="E7" s="851"/>
      <c r="F7" s="851"/>
      <c r="G7" s="851"/>
      <c r="H7" s="851"/>
      <c r="I7" s="851"/>
      <c r="J7" s="852"/>
      <c r="K7" s="860" t="s">
        <v>384</v>
      </c>
      <c r="L7" s="861"/>
      <c r="M7" s="862"/>
      <c r="N7" s="863" t="s">
        <v>102</v>
      </c>
      <c r="O7" s="864"/>
      <c r="P7" s="860" t="s">
        <v>385</v>
      </c>
      <c r="Q7" s="862"/>
      <c r="R7" s="865">
        <v>5.6</v>
      </c>
      <c r="S7" s="866"/>
      <c r="T7" s="867"/>
      <c r="U7" s="868" t="s">
        <v>386</v>
      </c>
      <c r="V7" s="869"/>
      <c r="W7" s="868" t="s">
        <v>387</v>
      </c>
      <c r="X7" s="869"/>
      <c r="Y7" s="862" t="s">
        <v>388</v>
      </c>
      <c r="Z7" s="874"/>
      <c r="AA7" s="874"/>
      <c r="AB7" s="874"/>
      <c r="AC7" s="868" t="s">
        <v>389</v>
      </c>
      <c r="AD7" s="875"/>
      <c r="AE7" s="875"/>
      <c r="AF7" s="875"/>
      <c r="AG7" s="875"/>
      <c r="AH7" s="875"/>
      <c r="AI7" s="875"/>
      <c r="AJ7" s="869"/>
      <c r="AK7" s="868" t="s">
        <v>390</v>
      </c>
      <c r="AL7" s="875"/>
      <c r="AM7" s="875"/>
      <c r="AN7" s="877"/>
      <c r="AO7" s="878"/>
      <c r="AP7" s="15"/>
      <c r="AW7" s="50"/>
    </row>
    <row r="8" spans="2:86" ht="12" customHeight="1" x14ac:dyDescent="0.15">
      <c r="B8" s="848"/>
      <c r="C8" s="853"/>
      <c r="D8" s="851"/>
      <c r="E8" s="851"/>
      <c r="F8" s="851"/>
      <c r="G8" s="851"/>
      <c r="H8" s="851"/>
      <c r="I8" s="851"/>
      <c r="J8" s="852"/>
      <c r="K8" s="874" t="s">
        <v>18</v>
      </c>
      <c r="L8" s="874" t="s">
        <v>9</v>
      </c>
      <c r="M8" s="874"/>
      <c r="N8" s="874" t="s">
        <v>8</v>
      </c>
      <c r="O8" s="874"/>
      <c r="P8" s="874" t="s">
        <v>391</v>
      </c>
      <c r="Q8" s="874"/>
      <c r="R8" s="874" t="s">
        <v>392</v>
      </c>
      <c r="S8" s="874"/>
      <c r="T8" s="874"/>
      <c r="U8" s="870"/>
      <c r="V8" s="871"/>
      <c r="W8" s="870"/>
      <c r="X8" s="871"/>
      <c r="Y8" s="862"/>
      <c r="Z8" s="874"/>
      <c r="AA8" s="874"/>
      <c r="AB8" s="874"/>
      <c r="AC8" s="872"/>
      <c r="AD8" s="876"/>
      <c r="AE8" s="876"/>
      <c r="AF8" s="876"/>
      <c r="AG8" s="876"/>
      <c r="AH8" s="876"/>
      <c r="AI8" s="876"/>
      <c r="AJ8" s="873"/>
      <c r="AK8" s="870"/>
      <c r="AL8" s="879"/>
      <c r="AM8" s="879"/>
      <c r="AN8" s="880"/>
      <c r="AO8" s="881"/>
      <c r="AP8" s="15"/>
    </row>
    <row r="9" spans="2:86" ht="12" customHeight="1" x14ac:dyDescent="0.15">
      <c r="B9" s="848"/>
      <c r="C9" s="853"/>
      <c r="D9" s="851"/>
      <c r="E9" s="851"/>
      <c r="F9" s="851"/>
      <c r="G9" s="851"/>
      <c r="H9" s="851"/>
      <c r="I9" s="851"/>
      <c r="J9" s="852"/>
      <c r="K9" s="874"/>
      <c r="L9" s="874"/>
      <c r="M9" s="874"/>
      <c r="N9" s="874"/>
      <c r="O9" s="874"/>
      <c r="P9" s="874"/>
      <c r="Q9" s="874"/>
      <c r="R9" s="874"/>
      <c r="S9" s="874"/>
      <c r="T9" s="874"/>
      <c r="U9" s="870"/>
      <c r="V9" s="871"/>
      <c r="W9" s="870"/>
      <c r="X9" s="871"/>
      <c r="Y9" s="862" t="s">
        <v>393</v>
      </c>
      <c r="Z9" s="874"/>
      <c r="AA9" s="874"/>
      <c r="AB9" s="874"/>
      <c r="AC9" s="874" t="s">
        <v>394</v>
      </c>
      <c r="AD9" s="874"/>
      <c r="AE9" s="874"/>
      <c r="AF9" s="874"/>
      <c r="AG9" s="874" t="s">
        <v>395</v>
      </c>
      <c r="AH9" s="874"/>
      <c r="AI9" s="874"/>
      <c r="AJ9" s="874"/>
      <c r="AK9" s="870"/>
      <c r="AL9" s="879"/>
      <c r="AM9" s="879"/>
      <c r="AN9" s="880"/>
      <c r="AO9" s="881"/>
      <c r="AP9" s="15"/>
    </row>
    <row r="10" spans="2:86" ht="12" customHeight="1" x14ac:dyDescent="0.15">
      <c r="B10" s="848"/>
      <c r="C10" s="853"/>
      <c r="D10" s="851"/>
      <c r="E10" s="851"/>
      <c r="F10" s="851"/>
      <c r="G10" s="851"/>
      <c r="H10" s="851"/>
      <c r="I10" s="851"/>
      <c r="J10" s="852"/>
      <c r="K10" s="874"/>
      <c r="L10" s="874"/>
      <c r="M10" s="874"/>
      <c r="N10" s="874"/>
      <c r="O10" s="874"/>
      <c r="P10" s="874"/>
      <c r="Q10" s="874"/>
      <c r="R10" s="874"/>
      <c r="S10" s="874"/>
      <c r="T10" s="874"/>
      <c r="U10" s="872"/>
      <c r="V10" s="873"/>
      <c r="W10" s="872"/>
      <c r="X10" s="873"/>
      <c r="Y10" s="51" t="s">
        <v>396</v>
      </c>
      <c r="Z10" s="52" t="s">
        <v>397</v>
      </c>
      <c r="AA10" s="52" t="s">
        <v>398</v>
      </c>
      <c r="AB10" s="52" t="s">
        <v>399</v>
      </c>
      <c r="AC10" s="52" t="s">
        <v>396</v>
      </c>
      <c r="AD10" s="52" t="s">
        <v>397</v>
      </c>
      <c r="AE10" s="52" t="s">
        <v>398</v>
      </c>
      <c r="AF10" s="52" t="s">
        <v>399</v>
      </c>
      <c r="AG10" s="52" t="s">
        <v>396</v>
      </c>
      <c r="AH10" s="52" t="s">
        <v>397</v>
      </c>
      <c r="AI10" s="52" t="s">
        <v>398</v>
      </c>
      <c r="AJ10" s="52" t="s">
        <v>399</v>
      </c>
      <c r="AK10" s="872"/>
      <c r="AL10" s="876"/>
      <c r="AM10" s="876"/>
      <c r="AN10" s="882"/>
      <c r="AO10" s="883"/>
      <c r="AP10" s="15"/>
    </row>
    <row r="11" spans="2:86" ht="12" customHeight="1" x14ac:dyDescent="0.15">
      <c r="B11" s="848"/>
      <c r="C11" s="853"/>
      <c r="D11" s="851"/>
      <c r="E11" s="851"/>
      <c r="F11" s="851"/>
      <c r="G11" s="851"/>
      <c r="H11" s="851"/>
      <c r="I11" s="851"/>
      <c r="J11" s="852"/>
      <c r="K11" s="53">
        <v>1</v>
      </c>
      <c r="L11" s="884" t="s">
        <v>57</v>
      </c>
      <c r="M11" s="886"/>
      <c r="N11" s="884" t="s">
        <v>126</v>
      </c>
      <c r="O11" s="886"/>
      <c r="P11" s="884" t="s">
        <v>49</v>
      </c>
      <c r="Q11" s="886"/>
      <c r="R11" s="593" t="s">
        <v>49</v>
      </c>
      <c r="S11" s="593"/>
      <c r="T11" s="593"/>
      <c r="U11" s="884" t="s">
        <v>56</v>
      </c>
      <c r="V11" s="886"/>
      <c r="W11" s="884"/>
      <c r="X11" s="886"/>
      <c r="Y11" s="54"/>
      <c r="Z11" s="55"/>
      <c r="AA11" s="55"/>
      <c r="AB11" s="55"/>
      <c r="AC11" s="56"/>
      <c r="AD11" s="56"/>
      <c r="AE11" s="56"/>
      <c r="AF11" s="56"/>
      <c r="AG11" s="56"/>
      <c r="AH11" s="56"/>
      <c r="AI11" s="56"/>
      <c r="AJ11" s="56">
        <v>2.36</v>
      </c>
      <c r="AK11" s="884"/>
      <c r="AL11" s="885"/>
      <c r="AM11" s="885"/>
      <c r="AN11" s="885"/>
      <c r="AO11" s="886"/>
      <c r="AP11" s="15"/>
      <c r="AQ11" s="57">
        <f>IF(P11="材質劣化",2,IF(P11="漏水",3,1))</f>
        <v>3</v>
      </c>
    </row>
    <row r="12" spans="2:86" ht="12" customHeight="1" x14ac:dyDescent="0.15">
      <c r="B12" s="848"/>
      <c r="C12" s="853"/>
      <c r="D12" s="851"/>
      <c r="E12" s="851"/>
      <c r="F12" s="851"/>
      <c r="G12" s="851"/>
      <c r="H12" s="851"/>
      <c r="I12" s="851"/>
      <c r="J12" s="852"/>
      <c r="K12" s="53">
        <v>2</v>
      </c>
      <c r="L12" s="884" t="s">
        <v>57</v>
      </c>
      <c r="M12" s="886"/>
      <c r="N12" s="884" t="s">
        <v>58</v>
      </c>
      <c r="O12" s="886"/>
      <c r="P12" s="884" t="s">
        <v>54</v>
      </c>
      <c r="Q12" s="886"/>
      <c r="R12" s="593" t="s">
        <v>51</v>
      </c>
      <c r="S12" s="593"/>
      <c r="T12" s="593"/>
      <c r="U12" s="884" t="s">
        <v>61</v>
      </c>
      <c r="V12" s="886"/>
      <c r="W12" s="884"/>
      <c r="X12" s="886"/>
      <c r="Y12" s="54"/>
      <c r="Z12" s="55"/>
      <c r="AA12" s="55"/>
      <c r="AB12" s="55"/>
      <c r="AC12" s="56"/>
      <c r="AD12" s="56"/>
      <c r="AE12" s="56"/>
      <c r="AF12" s="56"/>
      <c r="AG12" s="56"/>
      <c r="AH12" s="56"/>
      <c r="AI12" s="56"/>
      <c r="AJ12" s="56"/>
      <c r="AK12" s="884" t="s">
        <v>112</v>
      </c>
      <c r="AL12" s="885"/>
      <c r="AM12" s="885"/>
      <c r="AN12" s="885"/>
      <c r="AO12" s="886"/>
      <c r="AP12" s="15"/>
      <c r="AQ12" s="57">
        <f>IF(P12="材質劣化",2,IF(P12="漏水",3,1))</f>
        <v>2</v>
      </c>
    </row>
    <row r="13" spans="2:86" ht="12" customHeight="1" x14ac:dyDescent="0.15">
      <c r="B13" s="848"/>
      <c r="C13" s="853"/>
      <c r="D13" s="851"/>
      <c r="E13" s="851"/>
      <c r="F13" s="851"/>
      <c r="G13" s="851"/>
      <c r="H13" s="851"/>
      <c r="I13" s="851"/>
      <c r="J13" s="852"/>
      <c r="K13" s="53">
        <v>3</v>
      </c>
      <c r="L13" s="884" t="s">
        <v>57</v>
      </c>
      <c r="M13" s="886"/>
      <c r="N13" s="884" t="s">
        <v>62</v>
      </c>
      <c r="O13" s="886"/>
      <c r="P13" s="884" t="s">
        <v>49</v>
      </c>
      <c r="Q13" s="886"/>
      <c r="R13" s="338" t="s">
        <v>49</v>
      </c>
      <c r="S13" s="607"/>
      <c r="T13" s="339"/>
      <c r="U13" s="884" t="s">
        <v>56</v>
      </c>
      <c r="V13" s="886"/>
      <c r="W13" s="884"/>
      <c r="X13" s="886"/>
      <c r="Y13" s="54"/>
      <c r="Z13" s="55"/>
      <c r="AA13" s="55"/>
      <c r="AB13" s="55"/>
      <c r="AC13" s="56"/>
      <c r="AD13" s="56"/>
      <c r="AE13" s="56"/>
      <c r="AF13" s="56"/>
      <c r="AG13" s="56"/>
      <c r="AH13" s="56"/>
      <c r="AI13" s="56"/>
      <c r="AJ13" s="56">
        <v>2.15</v>
      </c>
      <c r="AK13" s="884"/>
      <c r="AL13" s="885"/>
      <c r="AM13" s="885"/>
      <c r="AN13" s="885"/>
      <c r="AO13" s="886"/>
      <c r="AP13" s="15"/>
      <c r="AQ13" s="57">
        <f t="shared" ref="AQ13:AQ34" si="2">IF(P13="材質劣化",2,IF(P13="漏水",3,1))</f>
        <v>3</v>
      </c>
    </row>
    <row r="14" spans="2:86" ht="12" customHeight="1" x14ac:dyDescent="0.15">
      <c r="B14" s="848"/>
      <c r="C14" s="853"/>
      <c r="D14" s="851"/>
      <c r="E14" s="851"/>
      <c r="F14" s="851"/>
      <c r="G14" s="851"/>
      <c r="H14" s="851"/>
      <c r="I14" s="851"/>
      <c r="J14" s="852"/>
      <c r="K14" s="53">
        <v>4</v>
      </c>
      <c r="L14" s="884" t="s">
        <v>57</v>
      </c>
      <c r="M14" s="886"/>
      <c r="N14" s="884" t="s">
        <v>59</v>
      </c>
      <c r="O14" s="886"/>
      <c r="P14" s="884" t="s">
        <v>54</v>
      </c>
      <c r="Q14" s="886"/>
      <c r="R14" s="338" t="s">
        <v>47</v>
      </c>
      <c r="S14" s="607"/>
      <c r="T14" s="339"/>
      <c r="U14" s="884" t="s">
        <v>55</v>
      </c>
      <c r="V14" s="886"/>
      <c r="W14" s="884"/>
      <c r="X14" s="886"/>
      <c r="Y14" s="54"/>
      <c r="Z14" s="55"/>
      <c r="AA14" s="55"/>
      <c r="AB14" s="55"/>
      <c r="AC14" s="56"/>
      <c r="AD14" s="56"/>
      <c r="AE14" s="56">
        <v>0.09</v>
      </c>
      <c r="AF14" s="56"/>
      <c r="AG14" s="56"/>
      <c r="AH14" s="56"/>
      <c r="AI14" s="56"/>
      <c r="AJ14" s="56"/>
      <c r="AK14" s="884"/>
      <c r="AL14" s="885"/>
      <c r="AM14" s="885"/>
      <c r="AN14" s="885"/>
      <c r="AO14" s="886"/>
      <c r="AP14" s="15"/>
      <c r="AQ14" s="57">
        <f t="shared" si="2"/>
        <v>2</v>
      </c>
    </row>
    <row r="15" spans="2:86" ht="12" customHeight="1" x14ac:dyDescent="0.15">
      <c r="B15" s="848"/>
      <c r="C15" s="853"/>
      <c r="D15" s="851"/>
      <c r="E15" s="851"/>
      <c r="F15" s="851"/>
      <c r="G15" s="851"/>
      <c r="H15" s="851"/>
      <c r="I15" s="851"/>
      <c r="J15" s="852"/>
      <c r="K15" s="53">
        <v>5</v>
      </c>
      <c r="L15" s="884" t="s">
        <v>57</v>
      </c>
      <c r="M15" s="886"/>
      <c r="N15" s="884" t="s">
        <v>59</v>
      </c>
      <c r="O15" s="886"/>
      <c r="P15" s="884" t="s">
        <v>54</v>
      </c>
      <c r="Q15" s="886"/>
      <c r="R15" s="338" t="s">
        <v>51</v>
      </c>
      <c r="S15" s="607"/>
      <c r="T15" s="339"/>
      <c r="U15" s="884" t="s">
        <v>61</v>
      </c>
      <c r="V15" s="886"/>
      <c r="W15" s="884"/>
      <c r="X15" s="886"/>
      <c r="Y15" s="54"/>
      <c r="Z15" s="55"/>
      <c r="AA15" s="55"/>
      <c r="AB15" s="55"/>
      <c r="AC15" s="56"/>
      <c r="AD15" s="56"/>
      <c r="AE15" s="56"/>
      <c r="AF15" s="56"/>
      <c r="AG15" s="56"/>
      <c r="AH15" s="56"/>
      <c r="AI15" s="56"/>
      <c r="AJ15" s="56"/>
      <c r="AK15" s="884" t="s">
        <v>112</v>
      </c>
      <c r="AL15" s="885"/>
      <c r="AM15" s="885"/>
      <c r="AN15" s="885"/>
      <c r="AO15" s="886"/>
      <c r="AP15" s="15"/>
      <c r="AQ15" s="57">
        <f t="shared" si="2"/>
        <v>2</v>
      </c>
    </row>
    <row r="16" spans="2:86" ht="12" customHeight="1" x14ac:dyDescent="0.15">
      <c r="B16" s="848"/>
      <c r="C16" s="853"/>
      <c r="D16" s="851"/>
      <c r="E16" s="851"/>
      <c r="F16" s="851"/>
      <c r="G16" s="851"/>
      <c r="H16" s="851"/>
      <c r="I16" s="851"/>
      <c r="J16" s="852"/>
      <c r="K16" s="53">
        <v>6</v>
      </c>
      <c r="L16" s="884" t="s">
        <v>57</v>
      </c>
      <c r="M16" s="886"/>
      <c r="N16" s="884" t="s">
        <v>59</v>
      </c>
      <c r="O16" s="886"/>
      <c r="P16" s="884" t="s">
        <v>54</v>
      </c>
      <c r="Q16" s="886"/>
      <c r="R16" s="338" t="s">
        <v>51</v>
      </c>
      <c r="S16" s="607"/>
      <c r="T16" s="339"/>
      <c r="U16" s="884" t="s">
        <v>61</v>
      </c>
      <c r="V16" s="886"/>
      <c r="W16" s="884"/>
      <c r="X16" s="886"/>
      <c r="Y16" s="54"/>
      <c r="Z16" s="55"/>
      <c r="AA16" s="55"/>
      <c r="AB16" s="55"/>
      <c r="AC16" s="56"/>
      <c r="AD16" s="56"/>
      <c r="AE16" s="56"/>
      <c r="AF16" s="56"/>
      <c r="AG16" s="56"/>
      <c r="AH16" s="56"/>
      <c r="AI16" s="56"/>
      <c r="AJ16" s="56"/>
      <c r="AK16" s="884" t="s">
        <v>198</v>
      </c>
      <c r="AL16" s="885"/>
      <c r="AM16" s="885"/>
      <c r="AN16" s="885"/>
      <c r="AO16" s="886"/>
      <c r="AP16" s="15"/>
      <c r="AQ16" s="57">
        <f t="shared" si="2"/>
        <v>2</v>
      </c>
    </row>
    <row r="17" spans="2:46" ht="12" customHeight="1" x14ac:dyDescent="0.15">
      <c r="B17" s="848"/>
      <c r="C17" s="853"/>
      <c r="D17" s="851"/>
      <c r="E17" s="851"/>
      <c r="F17" s="851"/>
      <c r="G17" s="851"/>
      <c r="H17" s="851"/>
      <c r="I17" s="851"/>
      <c r="J17" s="852"/>
      <c r="K17" s="53">
        <v>7</v>
      </c>
      <c r="L17" s="884" t="s">
        <v>57</v>
      </c>
      <c r="M17" s="886"/>
      <c r="N17" s="884" t="s">
        <v>93</v>
      </c>
      <c r="O17" s="886"/>
      <c r="P17" s="884" t="s">
        <v>49</v>
      </c>
      <c r="Q17" s="886"/>
      <c r="R17" s="338" t="s">
        <v>49</v>
      </c>
      <c r="S17" s="607"/>
      <c r="T17" s="339"/>
      <c r="U17" s="884" t="s">
        <v>56</v>
      </c>
      <c r="V17" s="886"/>
      <c r="W17" s="884"/>
      <c r="X17" s="886"/>
      <c r="Y17" s="54"/>
      <c r="Z17" s="55"/>
      <c r="AA17" s="55"/>
      <c r="AB17" s="55"/>
      <c r="AC17" s="56"/>
      <c r="AD17" s="56"/>
      <c r="AE17" s="56"/>
      <c r="AF17" s="56"/>
      <c r="AG17" s="56"/>
      <c r="AH17" s="56"/>
      <c r="AI17" s="56"/>
      <c r="AJ17" s="56">
        <v>2.38</v>
      </c>
      <c r="AK17" s="884"/>
      <c r="AL17" s="885"/>
      <c r="AM17" s="885"/>
      <c r="AN17" s="885"/>
      <c r="AO17" s="886"/>
      <c r="AP17" s="15"/>
      <c r="AQ17" s="57">
        <f t="shared" si="2"/>
        <v>3</v>
      </c>
    </row>
    <row r="18" spans="2:46" ht="12" customHeight="1" x14ac:dyDescent="0.15">
      <c r="B18" s="848"/>
      <c r="C18" s="853"/>
      <c r="D18" s="851"/>
      <c r="E18" s="851"/>
      <c r="F18" s="851"/>
      <c r="G18" s="851"/>
      <c r="H18" s="851"/>
      <c r="I18" s="851"/>
      <c r="J18" s="852"/>
      <c r="K18" s="53">
        <v>8</v>
      </c>
      <c r="L18" s="884" t="s">
        <v>57</v>
      </c>
      <c r="M18" s="886"/>
      <c r="N18" s="884" t="s">
        <v>154</v>
      </c>
      <c r="O18" s="886"/>
      <c r="P18" s="884" t="s">
        <v>54</v>
      </c>
      <c r="Q18" s="886"/>
      <c r="R18" s="338" t="s">
        <v>47</v>
      </c>
      <c r="S18" s="607"/>
      <c r="T18" s="339"/>
      <c r="U18" s="884" t="s">
        <v>55</v>
      </c>
      <c r="V18" s="886"/>
      <c r="W18" s="884"/>
      <c r="X18" s="886"/>
      <c r="Y18" s="54"/>
      <c r="Z18" s="55"/>
      <c r="AA18" s="55"/>
      <c r="AB18" s="55"/>
      <c r="AC18" s="56"/>
      <c r="AD18" s="56"/>
      <c r="AE18" s="56">
        <v>0.14000000000000001</v>
      </c>
      <c r="AF18" s="56"/>
      <c r="AG18" s="56"/>
      <c r="AH18" s="56"/>
      <c r="AI18" s="56"/>
      <c r="AJ18" s="56"/>
      <c r="AK18" s="884"/>
      <c r="AL18" s="885"/>
      <c r="AM18" s="885"/>
      <c r="AN18" s="885"/>
      <c r="AO18" s="886"/>
      <c r="AP18" s="15"/>
      <c r="AQ18" s="57">
        <f t="shared" si="2"/>
        <v>2</v>
      </c>
    </row>
    <row r="19" spans="2:46" ht="12" customHeight="1" x14ac:dyDescent="0.15">
      <c r="B19" s="848"/>
      <c r="C19" s="853"/>
      <c r="D19" s="851"/>
      <c r="E19" s="851"/>
      <c r="F19" s="851"/>
      <c r="G19" s="851"/>
      <c r="H19" s="851"/>
      <c r="I19" s="851"/>
      <c r="J19" s="852"/>
      <c r="K19" s="53">
        <v>9</v>
      </c>
      <c r="L19" s="884" t="s">
        <v>57</v>
      </c>
      <c r="M19" s="886"/>
      <c r="N19" s="884" t="s">
        <v>154</v>
      </c>
      <c r="O19" s="886"/>
      <c r="P19" s="884" t="s">
        <v>54</v>
      </c>
      <c r="Q19" s="886"/>
      <c r="R19" s="338" t="s">
        <v>51</v>
      </c>
      <c r="S19" s="607"/>
      <c r="T19" s="339"/>
      <c r="U19" s="884" t="s">
        <v>61</v>
      </c>
      <c r="V19" s="886"/>
      <c r="W19" s="884"/>
      <c r="X19" s="886"/>
      <c r="Y19" s="54"/>
      <c r="Z19" s="55"/>
      <c r="AA19" s="55"/>
      <c r="AB19" s="55"/>
      <c r="AC19" s="56"/>
      <c r="AD19" s="56"/>
      <c r="AE19" s="56"/>
      <c r="AF19" s="56"/>
      <c r="AG19" s="56"/>
      <c r="AH19" s="56"/>
      <c r="AI19" s="56"/>
      <c r="AJ19" s="56"/>
      <c r="AK19" s="884" t="s">
        <v>112</v>
      </c>
      <c r="AL19" s="885"/>
      <c r="AM19" s="885"/>
      <c r="AN19" s="885"/>
      <c r="AO19" s="886"/>
      <c r="AP19" s="15"/>
      <c r="AQ19" s="57">
        <f t="shared" si="2"/>
        <v>2</v>
      </c>
    </row>
    <row r="20" spans="2:46" ht="12" customHeight="1" x14ac:dyDescent="0.15">
      <c r="B20" s="848"/>
      <c r="C20" s="853"/>
      <c r="D20" s="851"/>
      <c r="E20" s="851"/>
      <c r="F20" s="851"/>
      <c r="G20" s="851"/>
      <c r="H20" s="851"/>
      <c r="I20" s="851"/>
      <c r="J20" s="852"/>
      <c r="K20" s="53">
        <v>10</v>
      </c>
      <c r="L20" s="884" t="s">
        <v>57</v>
      </c>
      <c r="M20" s="886"/>
      <c r="N20" s="884" t="s">
        <v>59</v>
      </c>
      <c r="O20" s="886"/>
      <c r="P20" s="884" t="s">
        <v>49</v>
      </c>
      <c r="Q20" s="886"/>
      <c r="R20" s="338" t="s">
        <v>49</v>
      </c>
      <c r="S20" s="607"/>
      <c r="T20" s="339"/>
      <c r="U20" s="884" t="s">
        <v>110</v>
      </c>
      <c r="V20" s="886"/>
      <c r="W20" s="884"/>
      <c r="X20" s="886"/>
      <c r="Y20" s="54"/>
      <c r="Z20" s="55"/>
      <c r="AA20" s="55"/>
      <c r="AB20" s="55"/>
      <c r="AC20" s="56"/>
      <c r="AD20" s="56"/>
      <c r="AE20" s="56"/>
      <c r="AF20" s="56"/>
      <c r="AG20" s="56"/>
      <c r="AH20" s="56"/>
      <c r="AI20" s="56">
        <v>3.28</v>
      </c>
      <c r="AJ20" s="56"/>
      <c r="AK20" s="884"/>
      <c r="AL20" s="885"/>
      <c r="AM20" s="885"/>
      <c r="AN20" s="885"/>
      <c r="AO20" s="886"/>
      <c r="AP20" s="15"/>
      <c r="AQ20" s="57">
        <f t="shared" si="2"/>
        <v>3</v>
      </c>
    </row>
    <row r="21" spans="2:46" ht="12" customHeight="1" x14ac:dyDescent="0.15">
      <c r="B21" s="848"/>
      <c r="C21" s="853"/>
      <c r="D21" s="851"/>
      <c r="E21" s="851"/>
      <c r="F21" s="851"/>
      <c r="G21" s="851"/>
      <c r="H21" s="851"/>
      <c r="I21" s="851"/>
      <c r="J21" s="852"/>
      <c r="K21" s="53"/>
      <c r="L21" s="884"/>
      <c r="M21" s="886"/>
      <c r="N21" s="884"/>
      <c r="O21" s="886"/>
      <c r="P21" s="884"/>
      <c r="Q21" s="886"/>
      <c r="R21" s="338"/>
      <c r="S21" s="607"/>
      <c r="T21" s="339"/>
      <c r="U21" s="884"/>
      <c r="V21" s="886"/>
      <c r="W21" s="884"/>
      <c r="X21" s="886"/>
      <c r="Y21" s="54"/>
      <c r="Z21" s="55"/>
      <c r="AA21" s="55"/>
      <c r="AB21" s="55"/>
      <c r="AC21" s="56"/>
      <c r="AD21" s="56"/>
      <c r="AE21" s="56"/>
      <c r="AF21" s="56"/>
      <c r="AG21" s="56"/>
      <c r="AH21" s="56"/>
      <c r="AI21" s="56"/>
      <c r="AJ21" s="56"/>
      <c r="AK21" s="884"/>
      <c r="AL21" s="885"/>
      <c r="AM21" s="885"/>
      <c r="AN21" s="885"/>
      <c r="AO21" s="886"/>
      <c r="AP21" s="15"/>
      <c r="AQ21" s="57">
        <f>IF(P21="材質劣化",2,IF(P21="漏水",3,1))</f>
        <v>1</v>
      </c>
    </row>
    <row r="22" spans="2:46" ht="12" customHeight="1" x14ac:dyDescent="0.15">
      <c r="B22" s="848"/>
      <c r="C22" s="853"/>
      <c r="D22" s="851"/>
      <c r="E22" s="851"/>
      <c r="F22" s="851"/>
      <c r="G22" s="851"/>
      <c r="H22" s="851"/>
      <c r="I22" s="851"/>
      <c r="J22" s="852"/>
      <c r="K22" s="53"/>
      <c r="L22" s="884"/>
      <c r="M22" s="886"/>
      <c r="N22" s="884"/>
      <c r="O22" s="886"/>
      <c r="P22" s="884"/>
      <c r="Q22" s="886"/>
      <c r="R22" s="338"/>
      <c r="S22" s="607"/>
      <c r="T22" s="339"/>
      <c r="U22" s="884"/>
      <c r="V22" s="886"/>
      <c r="W22" s="884"/>
      <c r="X22" s="886"/>
      <c r="Y22" s="54"/>
      <c r="Z22" s="55"/>
      <c r="AA22" s="55"/>
      <c r="AB22" s="55"/>
      <c r="AC22" s="56"/>
      <c r="AD22" s="56"/>
      <c r="AE22" s="56"/>
      <c r="AF22" s="56"/>
      <c r="AG22" s="56"/>
      <c r="AH22" s="56"/>
      <c r="AI22" s="56"/>
      <c r="AJ22" s="56"/>
      <c r="AK22" s="884"/>
      <c r="AL22" s="885"/>
      <c r="AM22" s="885"/>
      <c r="AN22" s="885"/>
      <c r="AO22" s="886"/>
      <c r="AP22" s="15"/>
      <c r="AQ22" s="57">
        <f t="shared" si="2"/>
        <v>1</v>
      </c>
    </row>
    <row r="23" spans="2:46" ht="12" customHeight="1" x14ac:dyDescent="0.15">
      <c r="B23" s="848"/>
      <c r="C23" s="853"/>
      <c r="D23" s="851"/>
      <c r="E23" s="851"/>
      <c r="F23" s="851"/>
      <c r="G23" s="851"/>
      <c r="H23" s="851"/>
      <c r="I23" s="851"/>
      <c r="J23" s="852"/>
      <c r="K23" s="53"/>
      <c r="L23" s="884"/>
      <c r="M23" s="886"/>
      <c r="N23" s="884"/>
      <c r="O23" s="886"/>
      <c r="P23" s="884"/>
      <c r="Q23" s="886"/>
      <c r="R23" s="338"/>
      <c r="S23" s="607"/>
      <c r="T23" s="339"/>
      <c r="U23" s="884"/>
      <c r="V23" s="886"/>
      <c r="W23" s="884"/>
      <c r="X23" s="886"/>
      <c r="Y23" s="54"/>
      <c r="Z23" s="55"/>
      <c r="AA23" s="55"/>
      <c r="AB23" s="55"/>
      <c r="AC23" s="56"/>
      <c r="AD23" s="56"/>
      <c r="AE23" s="56"/>
      <c r="AF23" s="56"/>
      <c r="AG23" s="56"/>
      <c r="AH23" s="56"/>
      <c r="AI23" s="56"/>
      <c r="AJ23" s="56"/>
      <c r="AK23" s="884"/>
      <c r="AL23" s="885"/>
      <c r="AM23" s="885"/>
      <c r="AN23" s="885"/>
      <c r="AO23" s="886"/>
      <c r="AP23" s="15"/>
      <c r="AQ23" s="57">
        <f t="shared" si="2"/>
        <v>1</v>
      </c>
    </row>
    <row r="24" spans="2:46" ht="12" customHeight="1" x14ac:dyDescent="0.15">
      <c r="B24" s="848"/>
      <c r="C24" s="853"/>
      <c r="D24" s="851"/>
      <c r="E24" s="851"/>
      <c r="F24" s="851"/>
      <c r="G24" s="851"/>
      <c r="H24" s="851"/>
      <c r="I24" s="851"/>
      <c r="J24" s="852"/>
      <c r="K24" s="53"/>
      <c r="L24" s="884"/>
      <c r="M24" s="886"/>
      <c r="N24" s="884"/>
      <c r="O24" s="886"/>
      <c r="P24" s="884"/>
      <c r="Q24" s="886"/>
      <c r="R24" s="338"/>
      <c r="S24" s="607"/>
      <c r="T24" s="339"/>
      <c r="U24" s="884"/>
      <c r="V24" s="886"/>
      <c r="W24" s="884"/>
      <c r="X24" s="886"/>
      <c r="Y24" s="54"/>
      <c r="Z24" s="55"/>
      <c r="AA24" s="55"/>
      <c r="AB24" s="55"/>
      <c r="AC24" s="56"/>
      <c r="AD24" s="56"/>
      <c r="AE24" s="56"/>
      <c r="AF24" s="56"/>
      <c r="AG24" s="56"/>
      <c r="AH24" s="56"/>
      <c r="AI24" s="56"/>
      <c r="AJ24" s="56"/>
      <c r="AK24" s="884"/>
      <c r="AL24" s="885"/>
      <c r="AM24" s="885"/>
      <c r="AN24" s="885"/>
      <c r="AO24" s="886"/>
      <c r="AP24" s="15"/>
      <c r="AQ24" s="57">
        <f t="shared" si="2"/>
        <v>1</v>
      </c>
    </row>
    <row r="25" spans="2:46" ht="12" customHeight="1" x14ac:dyDescent="0.15">
      <c r="B25" s="848"/>
      <c r="C25" s="853"/>
      <c r="D25" s="851"/>
      <c r="E25" s="851"/>
      <c r="F25" s="851"/>
      <c r="G25" s="851"/>
      <c r="H25" s="851"/>
      <c r="I25" s="851"/>
      <c r="J25" s="852"/>
      <c r="K25" s="53"/>
      <c r="L25" s="884"/>
      <c r="M25" s="886"/>
      <c r="N25" s="884"/>
      <c r="O25" s="886"/>
      <c r="P25" s="884"/>
      <c r="Q25" s="886"/>
      <c r="R25" s="338"/>
      <c r="S25" s="607"/>
      <c r="T25" s="339"/>
      <c r="U25" s="884"/>
      <c r="V25" s="886"/>
      <c r="W25" s="884"/>
      <c r="X25" s="886"/>
      <c r="Y25" s="54"/>
      <c r="Z25" s="55"/>
      <c r="AA25" s="55"/>
      <c r="AB25" s="55"/>
      <c r="AC25" s="56"/>
      <c r="AD25" s="56"/>
      <c r="AE25" s="56"/>
      <c r="AF25" s="56"/>
      <c r="AG25" s="56"/>
      <c r="AH25" s="56"/>
      <c r="AI25" s="56"/>
      <c r="AJ25" s="56"/>
      <c r="AK25" s="884"/>
      <c r="AL25" s="885"/>
      <c r="AM25" s="885"/>
      <c r="AN25" s="885"/>
      <c r="AO25" s="886"/>
      <c r="AP25" s="15"/>
      <c r="AQ25" s="57">
        <f t="shared" si="2"/>
        <v>1</v>
      </c>
    </row>
    <row r="26" spans="2:46" ht="12" customHeight="1" x14ac:dyDescent="0.15">
      <c r="B26" s="848"/>
      <c r="C26" s="853"/>
      <c r="D26" s="851"/>
      <c r="E26" s="851"/>
      <c r="F26" s="851"/>
      <c r="G26" s="851"/>
      <c r="H26" s="851"/>
      <c r="I26" s="851"/>
      <c r="J26" s="852"/>
      <c r="K26" s="53"/>
      <c r="L26" s="884"/>
      <c r="M26" s="886"/>
      <c r="N26" s="884"/>
      <c r="O26" s="886"/>
      <c r="P26" s="884"/>
      <c r="Q26" s="886"/>
      <c r="R26" s="338"/>
      <c r="S26" s="607"/>
      <c r="T26" s="339"/>
      <c r="U26" s="884"/>
      <c r="V26" s="886"/>
      <c r="W26" s="884"/>
      <c r="X26" s="886"/>
      <c r="Y26" s="54"/>
      <c r="Z26" s="55"/>
      <c r="AA26" s="55"/>
      <c r="AB26" s="55"/>
      <c r="AC26" s="56"/>
      <c r="AD26" s="56"/>
      <c r="AE26" s="56"/>
      <c r="AF26" s="56"/>
      <c r="AG26" s="56"/>
      <c r="AH26" s="56"/>
      <c r="AI26" s="56"/>
      <c r="AJ26" s="56"/>
      <c r="AK26" s="884"/>
      <c r="AL26" s="885"/>
      <c r="AM26" s="885"/>
      <c r="AN26" s="885"/>
      <c r="AO26" s="886"/>
      <c r="AP26" s="15"/>
      <c r="AQ26" s="57">
        <f t="shared" si="2"/>
        <v>1</v>
      </c>
    </row>
    <row r="27" spans="2:46" ht="12" customHeight="1" x14ac:dyDescent="0.15">
      <c r="B27" s="848"/>
      <c r="C27" s="853"/>
      <c r="D27" s="851"/>
      <c r="E27" s="851"/>
      <c r="F27" s="851"/>
      <c r="G27" s="851"/>
      <c r="H27" s="851"/>
      <c r="I27" s="851"/>
      <c r="J27" s="852"/>
      <c r="K27" s="53"/>
      <c r="L27" s="884"/>
      <c r="M27" s="886"/>
      <c r="N27" s="884"/>
      <c r="O27" s="886"/>
      <c r="P27" s="884"/>
      <c r="Q27" s="886"/>
      <c r="R27" s="338"/>
      <c r="S27" s="607"/>
      <c r="T27" s="339"/>
      <c r="U27" s="884"/>
      <c r="V27" s="886"/>
      <c r="W27" s="884"/>
      <c r="X27" s="886"/>
      <c r="Y27" s="54"/>
      <c r="Z27" s="55"/>
      <c r="AA27" s="55"/>
      <c r="AB27" s="55"/>
      <c r="AC27" s="56"/>
      <c r="AD27" s="56"/>
      <c r="AE27" s="56"/>
      <c r="AF27" s="56"/>
      <c r="AG27" s="56"/>
      <c r="AH27" s="56"/>
      <c r="AI27" s="56"/>
      <c r="AJ27" s="56"/>
      <c r="AK27" s="884"/>
      <c r="AL27" s="885"/>
      <c r="AM27" s="885"/>
      <c r="AN27" s="885"/>
      <c r="AO27" s="886"/>
      <c r="AP27" s="15"/>
      <c r="AQ27" s="57">
        <f t="shared" si="2"/>
        <v>1</v>
      </c>
    </row>
    <row r="28" spans="2:46" ht="12" customHeight="1" x14ac:dyDescent="0.15">
      <c r="B28" s="848"/>
      <c r="C28" s="853"/>
      <c r="D28" s="851"/>
      <c r="E28" s="851"/>
      <c r="F28" s="851"/>
      <c r="G28" s="851"/>
      <c r="H28" s="851"/>
      <c r="I28" s="851"/>
      <c r="J28" s="852"/>
      <c r="K28" s="53"/>
      <c r="L28" s="884"/>
      <c r="M28" s="886"/>
      <c r="N28" s="884"/>
      <c r="O28" s="886"/>
      <c r="P28" s="884"/>
      <c r="Q28" s="886"/>
      <c r="R28" s="338"/>
      <c r="S28" s="607"/>
      <c r="T28" s="339"/>
      <c r="U28" s="884"/>
      <c r="V28" s="886"/>
      <c r="W28" s="884"/>
      <c r="X28" s="886"/>
      <c r="Y28" s="54"/>
      <c r="Z28" s="55"/>
      <c r="AA28" s="55"/>
      <c r="AB28" s="55"/>
      <c r="AC28" s="56"/>
      <c r="AD28" s="56"/>
      <c r="AE28" s="56"/>
      <c r="AF28" s="56"/>
      <c r="AG28" s="56"/>
      <c r="AH28" s="56"/>
      <c r="AI28" s="56"/>
      <c r="AJ28" s="56"/>
      <c r="AK28" s="884"/>
      <c r="AL28" s="885"/>
      <c r="AM28" s="885"/>
      <c r="AN28" s="885"/>
      <c r="AO28" s="886"/>
      <c r="AP28" s="15"/>
      <c r="AQ28" s="57">
        <f t="shared" si="2"/>
        <v>1</v>
      </c>
    </row>
    <row r="29" spans="2:46" ht="12" customHeight="1" x14ac:dyDescent="0.15">
      <c r="B29" s="848"/>
      <c r="C29" s="853"/>
      <c r="D29" s="851"/>
      <c r="E29" s="851"/>
      <c r="F29" s="851"/>
      <c r="G29" s="851"/>
      <c r="H29" s="851"/>
      <c r="I29" s="851"/>
      <c r="J29" s="852"/>
      <c r="K29" s="53"/>
      <c r="L29" s="884"/>
      <c r="M29" s="886"/>
      <c r="N29" s="884"/>
      <c r="O29" s="886"/>
      <c r="P29" s="884"/>
      <c r="Q29" s="886"/>
      <c r="R29" s="338"/>
      <c r="S29" s="607"/>
      <c r="T29" s="339"/>
      <c r="U29" s="884"/>
      <c r="V29" s="886"/>
      <c r="W29" s="884"/>
      <c r="X29" s="886"/>
      <c r="Y29" s="54"/>
      <c r="Z29" s="55"/>
      <c r="AA29" s="55"/>
      <c r="AB29" s="55"/>
      <c r="AC29" s="56"/>
      <c r="AD29" s="56"/>
      <c r="AE29" s="56"/>
      <c r="AF29" s="56"/>
      <c r="AG29" s="56"/>
      <c r="AH29" s="56"/>
      <c r="AI29" s="56"/>
      <c r="AJ29" s="56"/>
      <c r="AK29" s="884"/>
      <c r="AL29" s="885"/>
      <c r="AM29" s="885"/>
      <c r="AN29" s="885"/>
      <c r="AO29" s="886"/>
      <c r="AP29" s="15"/>
      <c r="AQ29" s="57">
        <f t="shared" si="2"/>
        <v>1</v>
      </c>
    </row>
    <row r="30" spans="2:46" ht="12" customHeight="1" x14ac:dyDescent="0.15">
      <c r="B30" s="848"/>
      <c r="C30" s="853"/>
      <c r="D30" s="851"/>
      <c r="E30" s="851"/>
      <c r="F30" s="851"/>
      <c r="G30" s="851"/>
      <c r="H30" s="851"/>
      <c r="I30" s="851"/>
      <c r="J30" s="852"/>
      <c r="K30" s="53"/>
      <c r="L30" s="884"/>
      <c r="M30" s="886"/>
      <c r="N30" s="884"/>
      <c r="O30" s="886"/>
      <c r="P30" s="884"/>
      <c r="Q30" s="886"/>
      <c r="R30" s="338"/>
      <c r="S30" s="607"/>
      <c r="T30" s="339"/>
      <c r="U30" s="884"/>
      <c r="V30" s="886"/>
      <c r="W30" s="884"/>
      <c r="X30" s="886"/>
      <c r="Y30" s="54"/>
      <c r="Z30" s="55"/>
      <c r="AA30" s="55"/>
      <c r="AB30" s="55"/>
      <c r="AC30" s="56"/>
      <c r="AD30" s="56"/>
      <c r="AE30" s="56"/>
      <c r="AF30" s="56"/>
      <c r="AG30" s="56"/>
      <c r="AH30" s="56"/>
      <c r="AI30" s="56"/>
      <c r="AJ30" s="56"/>
      <c r="AK30" s="884"/>
      <c r="AL30" s="885"/>
      <c r="AM30" s="885"/>
      <c r="AN30" s="885"/>
      <c r="AO30" s="886"/>
      <c r="AP30" s="15"/>
      <c r="AQ30" s="57">
        <f t="shared" si="2"/>
        <v>1</v>
      </c>
    </row>
    <row r="31" spans="2:46" ht="12" customHeight="1" x14ac:dyDescent="0.15">
      <c r="B31" s="848"/>
      <c r="C31" s="853"/>
      <c r="D31" s="851"/>
      <c r="E31" s="851"/>
      <c r="F31" s="851"/>
      <c r="G31" s="851"/>
      <c r="H31" s="851"/>
      <c r="I31" s="851"/>
      <c r="J31" s="852"/>
      <c r="K31" s="53"/>
      <c r="L31" s="884"/>
      <c r="M31" s="886"/>
      <c r="N31" s="884"/>
      <c r="O31" s="886"/>
      <c r="P31" s="884"/>
      <c r="Q31" s="886"/>
      <c r="R31" s="338"/>
      <c r="S31" s="607"/>
      <c r="T31" s="339"/>
      <c r="U31" s="884"/>
      <c r="V31" s="886"/>
      <c r="W31" s="884"/>
      <c r="X31" s="886"/>
      <c r="Y31" s="54"/>
      <c r="Z31" s="55"/>
      <c r="AA31" s="55"/>
      <c r="AB31" s="55"/>
      <c r="AC31" s="56"/>
      <c r="AD31" s="56"/>
      <c r="AE31" s="56"/>
      <c r="AF31" s="56"/>
      <c r="AG31" s="56"/>
      <c r="AH31" s="56"/>
      <c r="AI31" s="56"/>
      <c r="AJ31" s="56"/>
      <c r="AK31" s="884"/>
      <c r="AL31" s="885"/>
      <c r="AM31" s="885"/>
      <c r="AN31" s="885"/>
      <c r="AO31" s="886"/>
      <c r="AP31" s="15"/>
      <c r="AQ31" s="57">
        <f t="shared" si="2"/>
        <v>1</v>
      </c>
    </row>
    <row r="32" spans="2:46" ht="12" customHeight="1" x14ac:dyDescent="0.15">
      <c r="B32" s="848"/>
      <c r="C32" s="853"/>
      <c r="D32" s="851"/>
      <c r="E32" s="851"/>
      <c r="F32" s="851"/>
      <c r="G32" s="851"/>
      <c r="H32" s="851"/>
      <c r="I32" s="851"/>
      <c r="J32" s="852"/>
      <c r="K32" s="53"/>
      <c r="L32" s="884"/>
      <c r="M32" s="886"/>
      <c r="N32" s="884"/>
      <c r="O32" s="886"/>
      <c r="P32" s="884"/>
      <c r="Q32" s="886"/>
      <c r="R32" s="338"/>
      <c r="S32" s="607"/>
      <c r="T32" s="339"/>
      <c r="U32" s="884"/>
      <c r="V32" s="886"/>
      <c r="W32" s="884"/>
      <c r="X32" s="886"/>
      <c r="Y32" s="54"/>
      <c r="Z32" s="55"/>
      <c r="AA32" s="55"/>
      <c r="AB32" s="55"/>
      <c r="AC32" s="56"/>
      <c r="AD32" s="56"/>
      <c r="AE32" s="56"/>
      <c r="AF32" s="56"/>
      <c r="AG32" s="56"/>
      <c r="AH32" s="56"/>
      <c r="AI32" s="56"/>
      <c r="AJ32" s="56"/>
      <c r="AK32" s="884"/>
      <c r="AL32" s="885"/>
      <c r="AM32" s="885"/>
      <c r="AN32" s="885"/>
      <c r="AO32" s="886"/>
      <c r="AP32" s="15"/>
      <c r="AQ32" s="57">
        <f t="shared" si="2"/>
        <v>1</v>
      </c>
      <c r="AS32" s="825"/>
      <c r="AT32" s="825"/>
    </row>
    <row r="33" spans="2:86" ht="12" customHeight="1" x14ac:dyDescent="0.15">
      <c r="B33" s="848"/>
      <c r="C33" s="853"/>
      <c r="D33" s="851"/>
      <c r="E33" s="851"/>
      <c r="F33" s="851"/>
      <c r="G33" s="851"/>
      <c r="H33" s="851"/>
      <c r="I33" s="851"/>
      <c r="J33" s="852"/>
      <c r="K33" s="53"/>
      <c r="L33" s="884"/>
      <c r="M33" s="886"/>
      <c r="N33" s="884"/>
      <c r="O33" s="886"/>
      <c r="P33" s="884"/>
      <c r="Q33" s="886"/>
      <c r="R33" s="338"/>
      <c r="S33" s="607"/>
      <c r="T33" s="339"/>
      <c r="U33" s="884"/>
      <c r="V33" s="886"/>
      <c r="W33" s="884"/>
      <c r="X33" s="886"/>
      <c r="Y33" s="54"/>
      <c r="Z33" s="55"/>
      <c r="AA33" s="55"/>
      <c r="AB33" s="55"/>
      <c r="AC33" s="56"/>
      <c r="AD33" s="56"/>
      <c r="AE33" s="56"/>
      <c r="AF33" s="56"/>
      <c r="AG33" s="56"/>
      <c r="AH33" s="56"/>
      <c r="AI33" s="56"/>
      <c r="AJ33" s="56"/>
      <c r="AK33" s="884"/>
      <c r="AL33" s="885"/>
      <c r="AM33" s="885"/>
      <c r="AN33" s="885"/>
      <c r="AO33" s="886"/>
      <c r="AP33" s="15"/>
      <c r="AQ33" s="57">
        <f t="shared" si="2"/>
        <v>1</v>
      </c>
      <c r="AS33" s="887"/>
      <c r="AT33" s="887"/>
    </row>
    <row r="34" spans="2:86" ht="12" customHeight="1" x14ac:dyDescent="0.15">
      <c r="B34" s="848"/>
      <c r="C34" s="853"/>
      <c r="D34" s="851"/>
      <c r="E34" s="851"/>
      <c r="F34" s="851"/>
      <c r="G34" s="851"/>
      <c r="H34" s="851"/>
      <c r="I34" s="851"/>
      <c r="J34" s="852"/>
      <c r="K34" s="53"/>
      <c r="L34" s="884"/>
      <c r="M34" s="886"/>
      <c r="N34" s="884"/>
      <c r="O34" s="886"/>
      <c r="P34" s="884"/>
      <c r="Q34" s="886"/>
      <c r="R34" s="338"/>
      <c r="S34" s="607"/>
      <c r="T34" s="339"/>
      <c r="U34" s="884"/>
      <c r="V34" s="886"/>
      <c r="W34" s="884"/>
      <c r="X34" s="886"/>
      <c r="Y34" s="54"/>
      <c r="Z34" s="55"/>
      <c r="AA34" s="55"/>
      <c r="AB34" s="55"/>
      <c r="AC34" s="56"/>
      <c r="AD34" s="56"/>
      <c r="AE34" s="56"/>
      <c r="AF34" s="56"/>
      <c r="AG34" s="56"/>
      <c r="AH34" s="56"/>
      <c r="AI34" s="56"/>
      <c r="AJ34" s="56"/>
      <c r="AK34" s="884"/>
      <c r="AL34" s="885"/>
      <c r="AM34" s="885"/>
      <c r="AN34" s="885"/>
      <c r="AO34" s="886"/>
      <c r="AP34" s="15"/>
      <c r="AQ34" s="57">
        <f t="shared" si="2"/>
        <v>1</v>
      </c>
      <c r="AS34" s="888"/>
      <c r="AT34" s="888"/>
    </row>
    <row r="35" spans="2:86" ht="12" customHeight="1" x14ac:dyDescent="0.15">
      <c r="B35" s="848"/>
      <c r="C35" s="853"/>
      <c r="D35" s="851"/>
      <c r="E35" s="851"/>
      <c r="F35" s="851"/>
      <c r="G35" s="851"/>
      <c r="H35" s="851"/>
      <c r="I35" s="851"/>
      <c r="J35" s="852"/>
      <c r="K35" s="889" t="s">
        <v>400</v>
      </c>
      <c r="L35" s="874" t="s">
        <v>401</v>
      </c>
      <c r="M35" s="874"/>
      <c r="N35" s="874"/>
      <c r="O35" s="874"/>
      <c r="P35" s="874"/>
      <c r="Q35" s="874"/>
      <c r="R35" s="874"/>
      <c r="S35" s="874"/>
      <c r="T35" s="874"/>
      <c r="U35" s="874"/>
      <c r="V35" s="874"/>
      <c r="W35" s="874"/>
      <c r="X35" s="874"/>
      <c r="Y35" s="860" t="s">
        <v>402</v>
      </c>
      <c r="Z35" s="861"/>
      <c r="AA35" s="861"/>
      <c r="AB35" s="862"/>
      <c r="AC35" s="58">
        <f t="shared" ref="AC35:AJ35" si="3">SUM(AC11:AC34)</f>
        <v>0</v>
      </c>
      <c r="AD35" s="58">
        <f t="shared" si="3"/>
        <v>0</v>
      </c>
      <c r="AE35" s="58">
        <f>SUM(AE11:AE34)</f>
        <v>0.23</v>
      </c>
      <c r="AF35" s="58">
        <f t="shared" si="3"/>
        <v>0</v>
      </c>
      <c r="AG35" s="58">
        <f t="shared" si="3"/>
        <v>0</v>
      </c>
      <c r="AH35" s="58">
        <f t="shared" si="3"/>
        <v>0</v>
      </c>
      <c r="AI35" s="58">
        <f t="shared" si="3"/>
        <v>3.28</v>
      </c>
      <c r="AJ35" s="59">
        <f t="shared" si="3"/>
        <v>6.89</v>
      </c>
      <c r="AK35" s="874" t="s">
        <v>403</v>
      </c>
      <c r="AL35" s="874"/>
      <c r="AM35" s="891" t="s">
        <v>418</v>
      </c>
      <c r="AN35" s="891"/>
      <c r="AO35" s="891"/>
      <c r="AP35" s="15"/>
    </row>
    <row r="36" spans="2:86" ht="12" customHeight="1" x14ac:dyDescent="0.15">
      <c r="B36" s="848"/>
      <c r="C36" s="853"/>
      <c r="D36" s="851"/>
      <c r="E36" s="851"/>
      <c r="F36" s="851"/>
      <c r="G36" s="851"/>
      <c r="H36" s="851"/>
      <c r="I36" s="851"/>
      <c r="J36" s="852"/>
      <c r="K36" s="890"/>
      <c r="L36" s="868" t="s">
        <v>404</v>
      </c>
      <c r="M36" s="875"/>
      <c r="N36" s="869"/>
      <c r="O36" s="868" t="s">
        <v>405</v>
      </c>
      <c r="P36" s="875"/>
      <c r="Q36" s="875"/>
      <c r="R36" s="875"/>
      <c r="S36" s="875"/>
      <c r="T36" s="875"/>
      <c r="U36" s="875"/>
      <c r="V36" s="875"/>
      <c r="W36" s="875"/>
      <c r="X36" s="869"/>
      <c r="Y36" s="51" t="s">
        <v>396</v>
      </c>
      <c r="Z36" s="52" t="s">
        <v>397</v>
      </c>
      <c r="AA36" s="52" t="s">
        <v>398</v>
      </c>
      <c r="AB36" s="52" t="s">
        <v>399</v>
      </c>
      <c r="AC36" s="52" t="s">
        <v>396</v>
      </c>
      <c r="AD36" s="52" t="s">
        <v>397</v>
      </c>
      <c r="AE36" s="52" t="s">
        <v>398</v>
      </c>
      <c r="AF36" s="52" t="s">
        <v>399</v>
      </c>
      <c r="AG36" s="52" t="s">
        <v>396</v>
      </c>
      <c r="AH36" s="52" t="s">
        <v>397</v>
      </c>
      <c r="AI36" s="52" t="s">
        <v>398</v>
      </c>
      <c r="AJ36" s="60" t="s">
        <v>399</v>
      </c>
      <c r="AK36" s="874"/>
      <c r="AL36" s="874"/>
      <c r="AM36" s="891"/>
      <c r="AN36" s="891"/>
      <c r="AO36" s="891"/>
      <c r="AP36" s="15"/>
    </row>
    <row r="37" spans="2:86" ht="14.25" customHeight="1" x14ac:dyDescent="0.15">
      <c r="B37" s="848"/>
      <c r="C37" s="853"/>
      <c r="D37" s="851"/>
      <c r="E37" s="851"/>
      <c r="F37" s="851"/>
      <c r="G37" s="851"/>
      <c r="H37" s="851"/>
      <c r="I37" s="851"/>
      <c r="J37" s="852"/>
      <c r="K37" s="890"/>
      <c r="L37" s="870"/>
      <c r="M37" s="879"/>
      <c r="N37" s="871"/>
      <c r="O37" s="870"/>
      <c r="P37" s="879"/>
      <c r="Q37" s="879"/>
      <c r="R37" s="879"/>
      <c r="S37" s="879"/>
      <c r="T37" s="879"/>
      <c r="U37" s="879"/>
      <c r="V37" s="879"/>
      <c r="W37" s="879"/>
      <c r="X37" s="871"/>
      <c r="Y37" s="892">
        <f>COUNTIF(Y11:Y34,"〇")</f>
        <v>0</v>
      </c>
      <c r="Z37" s="892">
        <f>COUNTIF(Z11:Z34,"〇")</f>
        <v>0</v>
      </c>
      <c r="AA37" s="892">
        <f>COUNTIF(AA11:AA34,"〇")</f>
        <v>0</v>
      </c>
      <c r="AB37" s="892">
        <f>COUNTIF(AB11:AB34,"〇")</f>
        <v>0</v>
      </c>
      <c r="AC37" s="892">
        <f>COUNTA(AC11:AC34)</f>
        <v>0</v>
      </c>
      <c r="AD37" s="892">
        <f t="shared" ref="AD37:AI37" si="4">COUNTA(AD11:AD34)</f>
        <v>0</v>
      </c>
      <c r="AE37" s="892">
        <f t="shared" si="4"/>
        <v>2</v>
      </c>
      <c r="AF37" s="892">
        <f t="shared" si="4"/>
        <v>0</v>
      </c>
      <c r="AG37" s="892">
        <f t="shared" si="4"/>
        <v>0</v>
      </c>
      <c r="AH37" s="892">
        <f t="shared" si="4"/>
        <v>0</v>
      </c>
      <c r="AI37" s="892">
        <f t="shared" si="4"/>
        <v>1</v>
      </c>
      <c r="AJ37" s="892">
        <f>COUNTA(AJ11:AJ34)</f>
        <v>3</v>
      </c>
      <c r="AK37" s="874"/>
      <c r="AL37" s="874"/>
      <c r="AM37" s="891"/>
      <c r="AN37" s="891"/>
      <c r="AO37" s="891"/>
      <c r="AP37" s="15"/>
    </row>
    <row r="38" spans="2:86" ht="14.25" customHeight="1" x14ac:dyDescent="0.15">
      <c r="B38" s="848"/>
      <c r="C38" s="853"/>
      <c r="D38" s="851"/>
      <c r="E38" s="851"/>
      <c r="F38" s="851"/>
      <c r="G38" s="851"/>
      <c r="H38" s="851"/>
      <c r="I38" s="851"/>
      <c r="J38" s="852"/>
      <c r="K38" s="890"/>
      <c r="L38" s="872"/>
      <c r="M38" s="876"/>
      <c r="N38" s="873"/>
      <c r="O38" s="872"/>
      <c r="P38" s="876"/>
      <c r="Q38" s="876"/>
      <c r="R38" s="876"/>
      <c r="S38" s="876"/>
      <c r="T38" s="876"/>
      <c r="U38" s="876"/>
      <c r="V38" s="876"/>
      <c r="W38" s="876"/>
      <c r="X38" s="873"/>
      <c r="Y38" s="892"/>
      <c r="Z38" s="892"/>
      <c r="AA38" s="892"/>
      <c r="AB38" s="892"/>
      <c r="AC38" s="892"/>
      <c r="AD38" s="892"/>
      <c r="AE38" s="892"/>
      <c r="AF38" s="892"/>
      <c r="AG38" s="892"/>
      <c r="AH38" s="892"/>
      <c r="AI38" s="892"/>
      <c r="AJ38" s="892"/>
      <c r="AK38" s="874"/>
      <c r="AL38" s="874"/>
      <c r="AM38" s="891"/>
      <c r="AN38" s="891"/>
      <c r="AO38" s="891"/>
      <c r="AP38" s="15"/>
    </row>
    <row r="39" spans="2:86" ht="12" customHeight="1" x14ac:dyDescent="0.15">
      <c r="B39" s="848"/>
      <c r="C39" s="853"/>
      <c r="D39" s="851"/>
      <c r="E39" s="851"/>
      <c r="F39" s="851"/>
      <c r="G39" s="851"/>
      <c r="H39" s="851"/>
      <c r="I39" s="851"/>
      <c r="J39" s="851"/>
      <c r="K39" s="900" t="s">
        <v>406</v>
      </c>
      <c r="L39" s="902"/>
      <c r="M39" s="902"/>
      <c r="N39" s="902"/>
      <c r="O39" s="902"/>
      <c r="P39" s="902"/>
      <c r="Q39" s="902"/>
      <c r="R39" s="902"/>
      <c r="S39" s="902"/>
      <c r="T39" s="902"/>
      <c r="U39" s="902"/>
      <c r="V39" s="902"/>
      <c r="W39" s="902"/>
      <c r="X39" s="902"/>
      <c r="Y39" s="902"/>
      <c r="Z39" s="902"/>
      <c r="AA39" s="902"/>
      <c r="AB39" s="902"/>
      <c r="AC39" s="902"/>
      <c r="AD39" s="902"/>
      <c r="AE39" s="902"/>
      <c r="AF39" s="902"/>
      <c r="AG39" s="902"/>
      <c r="AH39" s="902"/>
      <c r="AI39" s="902"/>
      <c r="AJ39" s="902"/>
      <c r="AK39" s="903"/>
      <c r="AL39" s="903"/>
      <c r="AM39" s="903"/>
      <c r="AN39" s="903"/>
      <c r="AO39" s="904"/>
      <c r="AP39" s="15"/>
    </row>
    <row r="40" spans="2:86" ht="12" customHeight="1" x14ac:dyDescent="0.15">
      <c r="B40" s="848"/>
      <c r="C40" s="853"/>
      <c r="D40" s="851"/>
      <c r="E40" s="851"/>
      <c r="F40" s="851"/>
      <c r="G40" s="851"/>
      <c r="H40" s="851"/>
      <c r="I40" s="851"/>
      <c r="J40" s="851"/>
      <c r="K40" s="901"/>
      <c r="L40" s="903"/>
      <c r="M40" s="903"/>
      <c r="N40" s="903"/>
      <c r="O40" s="903"/>
      <c r="P40" s="903"/>
      <c r="Q40" s="903"/>
      <c r="R40" s="903"/>
      <c r="S40" s="903"/>
      <c r="T40" s="903"/>
      <c r="U40" s="903"/>
      <c r="V40" s="903"/>
      <c r="W40" s="903"/>
      <c r="X40" s="903"/>
      <c r="Y40" s="903"/>
      <c r="Z40" s="903"/>
      <c r="AA40" s="903"/>
      <c r="AB40" s="903"/>
      <c r="AC40" s="903"/>
      <c r="AD40" s="903"/>
      <c r="AE40" s="903"/>
      <c r="AF40" s="903"/>
      <c r="AG40" s="903"/>
      <c r="AH40" s="903"/>
      <c r="AI40" s="903"/>
      <c r="AJ40" s="903"/>
      <c r="AK40" s="903"/>
      <c r="AL40" s="903"/>
      <c r="AM40" s="903"/>
      <c r="AN40" s="903"/>
      <c r="AO40" s="904"/>
      <c r="AP40" s="15"/>
    </row>
    <row r="41" spans="2:86" ht="12" customHeight="1" x14ac:dyDescent="0.15">
      <c r="B41" s="848"/>
      <c r="C41" s="853"/>
      <c r="D41" s="851"/>
      <c r="E41" s="851"/>
      <c r="F41" s="851"/>
      <c r="G41" s="851"/>
      <c r="H41" s="851"/>
      <c r="I41" s="851"/>
      <c r="J41" s="851"/>
      <c r="K41" s="901"/>
      <c r="L41" s="903"/>
      <c r="M41" s="903"/>
      <c r="N41" s="903"/>
      <c r="O41" s="903"/>
      <c r="P41" s="903"/>
      <c r="Q41" s="903"/>
      <c r="R41" s="903"/>
      <c r="S41" s="903"/>
      <c r="T41" s="903"/>
      <c r="U41" s="903"/>
      <c r="V41" s="903"/>
      <c r="W41" s="903"/>
      <c r="X41" s="903"/>
      <c r="Y41" s="903"/>
      <c r="Z41" s="903"/>
      <c r="AA41" s="903"/>
      <c r="AB41" s="903"/>
      <c r="AC41" s="903"/>
      <c r="AD41" s="903"/>
      <c r="AE41" s="903"/>
      <c r="AF41" s="903"/>
      <c r="AG41" s="903"/>
      <c r="AH41" s="903"/>
      <c r="AI41" s="903"/>
      <c r="AJ41" s="903"/>
      <c r="AK41" s="903"/>
      <c r="AL41" s="903"/>
      <c r="AM41" s="903"/>
      <c r="AN41" s="903"/>
      <c r="AO41" s="904"/>
      <c r="AP41" s="15"/>
    </row>
    <row r="42" spans="2:86" ht="12" customHeight="1" x14ac:dyDescent="0.15">
      <c r="B42" s="848"/>
      <c r="C42" s="853"/>
      <c r="D42" s="851"/>
      <c r="E42" s="851"/>
      <c r="F42" s="851"/>
      <c r="G42" s="851"/>
      <c r="H42" s="851"/>
      <c r="I42" s="851"/>
      <c r="J42" s="851"/>
      <c r="K42" s="901"/>
      <c r="L42" s="905"/>
      <c r="M42" s="905"/>
      <c r="N42" s="905"/>
      <c r="O42" s="905"/>
      <c r="P42" s="905"/>
      <c r="Q42" s="905"/>
      <c r="R42" s="905"/>
      <c r="S42" s="905"/>
      <c r="T42" s="905"/>
      <c r="U42" s="905"/>
      <c r="V42" s="905"/>
      <c r="W42" s="905"/>
      <c r="X42" s="905"/>
      <c r="Y42" s="905"/>
      <c r="Z42" s="905"/>
      <c r="AA42" s="905"/>
      <c r="AB42" s="905"/>
      <c r="AC42" s="905"/>
      <c r="AD42" s="905"/>
      <c r="AE42" s="905"/>
      <c r="AF42" s="905"/>
      <c r="AG42" s="905"/>
      <c r="AH42" s="905"/>
      <c r="AI42" s="905"/>
      <c r="AJ42" s="905"/>
      <c r="AK42" s="905"/>
      <c r="AL42" s="905"/>
      <c r="AM42" s="905"/>
      <c r="AN42" s="905"/>
      <c r="AO42" s="906"/>
      <c r="AP42" s="37"/>
      <c r="CD42" s="15"/>
      <c r="CE42" s="15"/>
      <c r="CF42" s="15"/>
      <c r="CG42" s="15"/>
      <c r="CH42" s="15"/>
    </row>
    <row r="43" spans="2:86" ht="12" customHeight="1" x14ac:dyDescent="0.15">
      <c r="B43" s="848"/>
      <c r="C43" s="853"/>
      <c r="D43" s="851"/>
      <c r="E43" s="851"/>
      <c r="F43" s="851"/>
      <c r="G43" s="851"/>
      <c r="H43" s="851"/>
      <c r="I43" s="851"/>
      <c r="J43" s="852"/>
      <c r="K43" s="893" t="s">
        <v>407</v>
      </c>
      <c r="L43" s="893"/>
      <c r="M43" s="893"/>
      <c r="N43" s="893"/>
      <c r="O43" s="893"/>
      <c r="P43" s="893"/>
      <c r="Q43" s="893"/>
      <c r="R43" s="893"/>
      <c r="S43" s="893"/>
      <c r="T43" s="893"/>
      <c r="U43" s="893"/>
      <c r="V43" s="893"/>
      <c r="W43" s="893"/>
      <c r="X43" s="893"/>
      <c r="Y43" s="893"/>
      <c r="Z43" s="893"/>
      <c r="AA43" s="893"/>
      <c r="AB43" s="893"/>
      <c r="AC43" s="893"/>
      <c r="AD43" s="893"/>
      <c r="AE43" s="893"/>
      <c r="AF43" s="893"/>
      <c r="AG43" s="893"/>
      <c r="AH43" s="893"/>
      <c r="AI43" s="893"/>
      <c r="AJ43" s="893"/>
      <c r="AK43" s="893"/>
      <c r="AL43" s="893"/>
      <c r="AM43" s="893"/>
      <c r="AN43" s="893"/>
      <c r="AO43" s="893"/>
      <c r="AP43" s="37"/>
      <c r="CD43" s="15"/>
      <c r="CE43" s="15"/>
      <c r="CF43" s="15"/>
      <c r="CG43" s="15"/>
      <c r="CH43" s="15"/>
    </row>
    <row r="44" spans="2:86" ht="12" customHeight="1" x14ac:dyDescent="0.15">
      <c r="B44" s="848"/>
      <c r="C44" s="853"/>
      <c r="D44" s="851"/>
      <c r="E44" s="851"/>
      <c r="F44" s="851"/>
      <c r="G44" s="851"/>
      <c r="H44" s="851"/>
      <c r="I44" s="851"/>
      <c r="J44" s="852"/>
      <c r="K44" s="894" t="s">
        <v>408</v>
      </c>
      <c r="L44" s="895"/>
      <c r="M44" s="895"/>
      <c r="N44" s="895"/>
      <c r="O44" s="895"/>
      <c r="P44" s="895"/>
      <c r="Q44" s="895"/>
      <c r="R44" s="895"/>
      <c r="S44" s="895"/>
      <c r="T44" s="895"/>
      <c r="U44" s="895"/>
      <c r="V44" s="895"/>
      <c r="W44" s="895"/>
      <c r="X44" s="895"/>
      <c r="Y44" s="895"/>
      <c r="Z44" s="895"/>
      <c r="AA44" s="895"/>
      <c r="AB44" s="895"/>
      <c r="AC44" s="895"/>
      <c r="AD44" s="895"/>
      <c r="AE44" s="895"/>
      <c r="AF44" s="895"/>
      <c r="AG44" s="895"/>
      <c r="AH44" s="895"/>
      <c r="AI44" s="895"/>
      <c r="AJ44" s="895"/>
      <c r="AK44" s="895"/>
      <c r="AL44" s="895"/>
      <c r="AM44" s="895"/>
      <c r="AN44" s="895"/>
      <c r="AO44" s="896"/>
      <c r="AP44" s="37"/>
      <c r="CD44" s="15"/>
      <c r="CE44" s="15"/>
      <c r="CF44" s="15"/>
      <c r="CG44" s="15"/>
      <c r="CH44" s="15"/>
    </row>
    <row r="45" spans="2:86" ht="12" customHeight="1" x14ac:dyDescent="0.15">
      <c r="B45" s="464"/>
      <c r="C45" s="854"/>
      <c r="D45" s="855"/>
      <c r="E45" s="855"/>
      <c r="F45" s="855"/>
      <c r="G45" s="855"/>
      <c r="H45" s="855"/>
      <c r="I45" s="855"/>
      <c r="J45" s="856"/>
      <c r="K45" s="897" t="s">
        <v>409</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7"/>
      <c r="CD45" s="15"/>
      <c r="CE45" s="15"/>
      <c r="CF45" s="15"/>
      <c r="CG45" s="15"/>
      <c r="CH45" s="15"/>
    </row>
    <row r="46" spans="2:86" ht="12" customHeight="1" x14ac:dyDescent="0.2">
      <c r="B46" s="62" t="s">
        <v>410</v>
      </c>
      <c r="C46" s="49"/>
      <c r="D46" s="49"/>
      <c r="E46" s="49"/>
      <c r="F46" s="49"/>
      <c r="G46" s="49"/>
      <c r="H46" s="49"/>
      <c r="I46" s="49"/>
      <c r="J46" s="49"/>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37"/>
      <c r="CD46" s="15"/>
      <c r="CE46" s="15"/>
      <c r="CF46" s="15"/>
      <c r="CG46" s="15"/>
      <c r="CH46" s="15"/>
    </row>
    <row r="47" spans="2:86" s="62" customFormat="1" ht="12" customHeight="1" x14ac:dyDescent="0.15">
      <c r="B47" s="15" t="s">
        <v>411</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412</v>
      </c>
      <c r="AP48" s="37"/>
      <c r="CD48" s="15"/>
      <c r="CE48" s="15"/>
      <c r="CF48" s="15"/>
      <c r="CG48" s="15"/>
      <c r="CH48" s="15"/>
    </row>
    <row r="49" spans="2:86" ht="12" customHeight="1" x14ac:dyDescent="0.15">
      <c r="B49" s="15" t="s">
        <v>413</v>
      </c>
      <c r="AP49" s="37"/>
      <c r="CD49" s="15"/>
      <c r="CE49" s="15"/>
      <c r="CF49" s="15"/>
      <c r="CG49" s="15"/>
      <c r="CH49" s="15"/>
    </row>
    <row r="50" spans="2:86" ht="12" customHeight="1" x14ac:dyDescent="0.15">
      <c r="B50" s="15" t="s">
        <v>414</v>
      </c>
    </row>
    <row r="51" spans="2:86" ht="12" customHeight="1" x14ac:dyDescent="0.15">
      <c r="B51" s="15" t="s">
        <v>415</v>
      </c>
    </row>
    <row r="52" spans="2:86" ht="12" customHeight="1" x14ac:dyDescent="0.15">
      <c r="B52" s="15" t="s">
        <v>416</v>
      </c>
    </row>
    <row r="53" spans="2:86" x14ac:dyDescent="0.15">
      <c r="B53" s="15" t="s">
        <v>417</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34 AG11:AJ34">
    <cfRule type="expression" dxfId="14" priority="3">
      <formula>$AQ11=2</formula>
    </cfRule>
  </conditionalFormatting>
  <conditionalFormatting sqref="Y11:AF34">
    <cfRule type="expression" dxfId="13" priority="2">
      <formula>$AQ11=3</formula>
    </cfRule>
  </conditionalFormatting>
  <conditionalFormatting sqref="AC11:AJ34">
    <cfRule type="expression" dxfId="12" priority="1">
      <formula>$AQ11=1</formula>
    </cfRule>
  </conditionalFormatting>
  <dataValidations count="2">
    <dataValidation type="list" allowBlank="1" showInputMessage="1" showErrorMessage="1" sqref="N11:O34" xr:uid="{E3210CC3-B202-4081-BEFB-AE5116EBFB5B}">
      <formula1>INDIRECT(L11)</formula1>
    </dataValidation>
    <dataValidation type="list" allowBlank="1" showInputMessage="1" showErrorMessage="1" sqref="Y11:AB34" xr:uid="{D9FCBD27-AB72-46AD-8963-65BF689FC376}">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6F5D5-809C-4969-8388-D85F55A434EC}">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29" t="s">
        <v>362</v>
      </c>
      <c r="AV1" s="830" t="s">
        <v>363</v>
      </c>
      <c r="AW1" s="830"/>
      <c r="AX1" s="830"/>
      <c r="AY1" s="824" t="s">
        <v>364</v>
      </c>
      <c r="AZ1" s="824"/>
      <c r="BA1" s="824"/>
      <c r="BB1" s="824"/>
      <c r="BC1" s="824"/>
      <c r="BD1" s="824"/>
      <c r="BE1" s="824"/>
      <c r="BF1" s="824"/>
      <c r="BG1" s="824"/>
      <c r="BH1" s="824"/>
      <c r="BI1" s="824"/>
      <c r="BJ1" s="824"/>
      <c r="BK1" s="824" t="s">
        <v>365</v>
      </c>
      <c r="BL1" s="824"/>
      <c r="BM1" s="824"/>
      <c r="BN1" s="824"/>
      <c r="BO1" s="824"/>
      <c r="BP1" s="824"/>
      <c r="BQ1" s="824"/>
      <c r="BR1" s="824"/>
      <c r="BS1" s="824"/>
      <c r="BT1" s="824"/>
      <c r="BU1" s="824"/>
      <c r="BV1" s="824"/>
      <c r="BW1" s="826"/>
      <c r="BX1" s="826"/>
      <c r="BY1" s="826"/>
      <c r="BZ1" s="826"/>
      <c r="CA1" s="826"/>
      <c r="CB1" s="826"/>
      <c r="CC1" s="826"/>
      <c r="CD1" s="826"/>
      <c r="CE1" s="826"/>
      <c r="CF1" s="826"/>
      <c r="CG1" s="826"/>
      <c r="CH1" s="826"/>
    </row>
    <row r="2" spans="2:86" ht="8.25" customHeight="1" x14ac:dyDescent="0.15">
      <c r="AU2" s="829"/>
      <c r="AV2" s="830" t="s">
        <v>366</v>
      </c>
      <c r="AW2" s="831" t="s">
        <v>367</v>
      </c>
      <c r="AX2" s="831" t="s">
        <v>368</v>
      </c>
      <c r="AY2" s="824" t="s">
        <v>369</v>
      </c>
      <c r="AZ2" s="824"/>
      <c r="BA2" s="824"/>
      <c r="BB2" s="824"/>
      <c r="BC2" s="824"/>
      <c r="BD2" s="824"/>
      <c r="BE2" s="824"/>
      <c r="BF2" s="824"/>
      <c r="BG2" s="824"/>
      <c r="BH2" s="824"/>
      <c r="BI2" s="824"/>
      <c r="BJ2" s="824"/>
      <c r="BK2" s="824" t="s">
        <v>370</v>
      </c>
      <c r="BL2" s="824"/>
      <c r="BM2" s="824"/>
      <c r="BN2" s="824"/>
      <c r="BO2" s="824" t="s">
        <v>371</v>
      </c>
      <c r="BP2" s="824"/>
      <c r="BQ2" s="824"/>
      <c r="BR2" s="824"/>
      <c r="BS2" s="824"/>
      <c r="BT2" s="824"/>
      <c r="BU2" s="824"/>
      <c r="BV2" s="824"/>
      <c r="BW2" s="825"/>
      <c r="BX2" s="825"/>
      <c r="BY2" s="825"/>
      <c r="BZ2" s="825"/>
      <c r="CA2" s="826"/>
      <c r="CB2" s="826"/>
      <c r="CC2" s="826"/>
      <c r="CD2" s="826"/>
      <c r="CE2" s="826"/>
      <c r="CF2" s="826"/>
      <c r="CG2" s="826"/>
      <c r="CH2" s="826"/>
    </row>
    <row r="3" spans="2:86" ht="24.95" customHeight="1" x14ac:dyDescent="0.15">
      <c r="B3" s="560" t="s">
        <v>372</v>
      </c>
      <c r="C3" s="827"/>
      <c r="D3" s="827"/>
      <c r="E3" s="828"/>
      <c r="F3" s="828"/>
      <c r="G3" s="828"/>
      <c r="H3" s="828"/>
      <c r="I3" s="828"/>
      <c r="J3" s="828"/>
      <c r="K3" s="827"/>
      <c r="L3" s="827"/>
      <c r="M3" s="827"/>
      <c r="N3" s="827"/>
      <c r="O3" s="827"/>
      <c r="P3" s="827"/>
      <c r="Q3" s="827"/>
      <c r="R3" s="827"/>
      <c r="S3" s="827"/>
      <c r="T3" s="827"/>
      <c r="U3" s="827"/>
      <c r="V3" s="827"/>
      <c r="W3" s="827"/>
      <c r="X3" s="827"/>
      <c r="Y3" s="827"/>
      <c r="Z3" s="827"/>
      <c r="AA3" s="827"/>
      <c r="AB3" s="827"/>
      <c r="AC3" s="827"/>
      <c r="AD3" s="827"/>
      <c r="AE3" s="827"/>
      <c r="AF3" s="827"/>
      <c r="AG3" s="827"/>
      <c r="AH3" s="827"/>
      <c r="AI3" s="827"/>
      <c r="AJ3" s="827"/>
      <c r="AK3" s="827"/>
      <c r="AL3" s="827"/>
      <c r="AM3" s="827"/>
      <c r="AN3" s="827"/>
      <c r="AO3" s="827"/>
      <c r="AU3" s="829"/>
      <c r="AV3" s="830"/>
      <c r="AW3" s="831"/>
      <c r="AX3" s="831"/>
      <c r="AY3" s="824" t="s">
        <v>373</v>
      </c>
      <c r="AZ3" s="824"/>
      <c r="BA3" s="824"/>
      <c r="BB3" s="824"/>
      <c r="BC3" s="824" t="s">
        <v>374</v>
      </c>
      <c r="BD3" s="824"/>
      <c r="BE3" s="824"/>
      <c r="BF3" s="824"/>
      <c r="BG3" s="824" t="s">
        <v>375</v>
      </c>
      <c r="BH3" s="824"/>
      <c r="BI3" s="824"/>
      <c r="BJ3" s="824"/>
      <c r="BK3" s="824" t="s">
        <v>376</v>
      </c>
      <c r="BL3" s="824"/>
      <c r="BM3" s="824"/>
      <c r="BN3" s="824"/>
      <c r="BO3" s="824" t="s">
        <v>374</v>
      </c>
      <c r="BP3" s="824"/>
      <c r="BQ3" s="824"/>
      <c r="BR3" s="824"/>
      <c r="BS3" s="824" t="s">
        <v>375</v>
      </c>
      <c r="BT3" s="824"/>
      <c r="BU3" s="824"/>
      <c r="BV3" s="824"/>
      <c r="BW3" s="826"/>
      <c r="BX3" s="826"/>
      <c r="BY3" s="826"/>
      <c r="BZ3" s="826"/>
      <c r="CA3" s="826"/>
      <c r="CB3" s="826"/>
      <c r="CC3" s="826"/>
      <c r="CD3" s="826"/>
      <c r="CE3" s="826"/>
      <c r="CF3" s="826"/>
      <c r="CG3" s="826"/>
      <c r="CH3" s="826"/>
    </row>
    <row r="4" spans="2:86" ht="18" customHeight="1" x14ac:dyDescent="0.15">
      <c r="B4" s="373" t="s">
        <v>345</v>
      </c>
      <c r="C4" s="373"/>
      <c r="D4" s="373"/>
      <c r="E4" s="843" t="s">
        <v>106</v>
      </c>
      <c r="F4" s="844"/>
      <c r="G4" s="844"/>
      <c r="H4" s="844"/>
      <c r="I4" s="844"/>
      <c r="J4" s="845"/>
      <c r="K4" s="477" t="s">
        <v>346</v>
      </c>
      <c r="L4" s="477"/>
      <c r="M4" s="477"/>
      <c r="N4" s="841" t="s">
        <v>108</v>
      </c>
      <c r="O4" s="841"/>
      <c r="P4" s="841"/>
      <c r="Q4" s="841"/>
      <c r="R4" s="841"/>
      <c r="S4" s="841"/>
      <c r="T4" s="479" t="s">
        <v>377</v>
      </c>
      <c r="U4" s="480"/>
      <c r="V4" s="480"/>
      <c r="W4" s="480"/>
      <c r="X4" s="481"/>
      <c r="Y4" s="846" t="s">
        <v>74</v>
      </c>
      <c r="Z4" s="846"/>
      <c r="AA4" s="846"/>
      <c r="AB4" s="846"/>
      <c r="AC4" s="846"/>
      <c r="AD4" s="846"/>
      <c r="AE4" s="846"/>
      <c r="AF4" s="846"/>
      <c r="AG4" s="479" t="s">
        <v>10</v>
      </c>
      <c r="AH4" s="480"/>
      <c r="AI4" s="480"/>
      <c r="AJ4" s="481"/>
      <c r="AK4" s="832">
        <v>45638</v>
      </c>
      <c r="AL4" s="833"/>
      <c r="AM4" s="833"/>
      <c r="AN4" s="833"/>
      <c r="AO4" s="834"/>
      <c r="AU4" s="829"/>
      <c r="AV4" s="830"/>
      <c r="AW4" s="831"/>
      <c r="AX4" s="831"/>
      <c r="AY4" s="38" t="s">
        <v>378</v>
      </c>
      <c r="AZ4" s="38" t="s">
        <v>379</v>
      </c>
      <c r="BA4" s="38" t="s">
        <v>380</v>
      </c>
      <c r="BB4" s="38" t="s">
        <v>381</v>
      </c>
      <c r="BC4" s="38" t="s">
        <v>378</v>
      </c>
      <c r="BD4" s="38" t="s">
        <v>379</v>
      </c>
      <c r="BE4" s="38" t="s">
        <v>380</v>
      </c>
      <c r="BF4" s="38" t="s">
        <v>381</v>
      </c>
      <c r="BG4" s="38" t="s">
        <v>378</v>
      </c>
      <c r="BH4" s="38" t="s">
        <v>379</v>
      </c>
      <c r="BI4" s="38" t="s">
        <v>380</v>
      </c>
      <c r="BJ4" s="38" t="s">
        <v>381</v>
      </c>
      <c r="BK4" s="38" t="s">
        <v>378</v>
      </c>
      <c r="BL4" s="38" t="s">
        <v>379</v>
      </c>
      <c r="BM4" s="38" t="s">
        <v>380</v>
      </c>
      <c r="BN4" s="38" t="s">
        <v>381</v>
      </c>
      <c r="BO4" s="38" t="s">
        <v>378</v>
      </c>
      <c r="BP4" s="38" t="s">
        <v>379</v>
      </c>
      <c r="BQ4" s="38" t="s">
        <v>380</v>
      </c>
      <c r="BR4" s="38" t="s">
        <v>381</v>
      </c>
      <c r="BS4" s="38" t="s">
        <v>378</v>
      </c>
      <c r="BT4" s="38" t="s">
        <v>379</v>
      </c>
      <c r="BU4" s="38" t="s">
        <v>380</v>
      </c>
      <c r="BV4" s="38" t="s">
        <v>381</v>
      </c>
      <c r="BW4" s="39"/>
      <c r="BX4" s="39"/>
      <c r="BY4" s="39"/>
      <c r="BZ4" s="39"/>
      <c r="CA4" s="39"/>
      <c r="CB4" s="39"/>
      <c r="CC4" s="39"/>
      <c r="CD4" s="39"/>
      <c r="CE4" s="39"/>
      <c r="CF4" s="39"/>
      <c r="CG4" s="39"/>
      <c r="CH4" s="39"/>
    </row>
    <row r="5" spans="2:86" ht="18" customHeight="1" x14ac:dyDescent="0.15">
      <c r="B5" s="390" t="s">
        <v>348</v>
      </c>
      <c r="C5" s="390"/>
      <c r="D5" s="390"/>
      <c r="E5" s="838" t="s">
        <v>107</v>
      </c>
      <c r="F5" s="839"/>
      <c r="G5" s="839"/>
      <c r="H5" s="839"/>
      <c r="I5" s="839"/>
      <c r="J5" s="840"/>
      <c r="K5" s="509" t="s">
        <v>349</v>
      </c>
      <c r="L5" s="509"/>
      <c r="M5" s="509"/>
      <c r="N5" s="841" t="s">
        <v>109</v>
      </c>
      <c r="O5" s="841"/>
      <c r="P5" s="841"/>
      <c r="Q5" s="841"/>
      <c r="R5" s="841"/>
      <c r="S5" s="841"/>
      <c r="T5" s="482"/>
      <c r="U5" s="483"/>
      <c r="V5" s="483"/>
      <c r="W5" s="483"/>
      <c r="X5" s="484"/>
      <c r="Y5" s="842" t="s">
        <v>75</v>
      </c>
      <c r="Z5" s="842"/>
      <c r="AA5" s="842"/>
      <c r="AB5" s="842"/>
      <c r="AC5" s="842"/>
      <c r="AD5" s="842"/>
      <c r="AE5" s="842"/>
      <c r="AF5" s="842"/>
      <c r="AG5" s="612"/>
      <c r="AH5" s="623"/>
      <c r="AI5" s="623"/>
      <c r="AJ5" s="613"/>
      <c r="AK5" s="835"/>
      <c r="AL5" s="836"/>
      <c r="AM5" s="836"/>
      <c r="AN5" s="836"/>
      <c r="AO5" s="837"/>
      <c r="AU5" s="829"/>
      <c r="AV5" s="42" t="str">
        <f>N7</f>
        <v>S018</v>
      </c>
      <c r="AW5" s="43">
        <f>R7</f>
        <v>2.8</v>
      </c>
      <c r="AX5" s="44" t="str">
        <f>AM35</f>
        <v>Ⅱ</v>
      </c>
      <c r="AY5" s="44">
        <f>Y37</f>
        <v>0</v>
      </c>
      <c r="AZ5" s="44">
        <f t="shared" ref="AZ5:BJ5" si="0">Z37</f>
        <v>0</v>
      </c>
      <c r="BA5" s="44">
        <f t="shared" si="0"/>
        <v>0</v>
      </c>
      <c r="BB5" s="44">
        <f>AB37</f>
        <v>0</v>
      </c>
      <c r="BC5" s="44">
        <f t="shared" si="0"/>
        <v>0</v>
      </c>
      <c r="BD5" s="44">
        <f>AD37</f>
        <v>0</v>
      </c>
      <c r="BE5" s="44">
        <f>AE37</f>
        <v>0</v>
      </c>
      <c r="BF5" s="44">
        <f t="shared" si="0"/>
        <v>2</v>
      </c>
      <c r="BG5" s="44">
        <f t="shared" si="0"/>
        <v>0</v>
      </c>
      <c r="BH5" s="44">
        <f t="shared" si="0"/>
        <v>0</v>
      </c>
      <c r="BI5" s="44">
        <f>AI37</f>
        <v>0</v>
      </c>
      <c r="BJ5" s="44">
        <f t="shared" si="0"/>
        <v>2</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2.63</v>
      </c>
      <c r="BS5" s="44">
        <f>AG35</f>
        <v>0</v>
      </c>
      <c r="BT5" s="44">
        <f>AH35</f>
        <v>0</v>
      </c>
      <c r="BU5" s="44">
        <f>AI35</f>
        <v>0</v>
      </c>
      <c r="BV5" s="44">
        <f>AJ35</f>
        <v>2.31</v>
      </c>
      <c r="BW5" s="46"/>
      <c r="BX5" s="47"/>
      <c r="BY5" s="47"/>
      <c r="BZ5" s="47"/>
      <c r="CA5" s="48"/>
      <c r="CB5" s="48"/>
      <c r="CC5" s="48"/>
      <c r="CD5" s="48"/>
      <c r="CE5" s="48"/>
      <c r="CF5" s="48"/>
      <c r="CG5" s="48"/>
      <c r="CH5" s="48"/>
    </row>
    <row r="6" spans="2:86" ht="12" customHeight="1" x14ac:dyDescent="0.15">
      <c r="B6" s="847" t="s">
        <v>382</v>
      </c>
      <c r="C6" s="849"/>
      <c r="D6" s="850"/>
      <c r="E6" s="851"/>
      <c r="F6" s="851"/>
      <c r="G6" s="851"/>
      <c r="H6" s="851"/>
      <c r="I6" s="851"/>
      <c r="J6" s="852"/>
      <c r="K6" s="857" t="s">
        <v>383</v>
      </c>
      <c r="L6" s="858"/>
      <c r="M6" s="858"/>
      <c r="N6" s="858"/>
      <c r="O6" s="858"/>
      <c r="P6" s="858"/>
      <c r="Q6" s="858"/>
      <c r="R6" s="858"/>
      <c r="S6" s="858"/>
      <c r="T6" s="858"/>
      <c r="U6" s="858"/>
      <c r="V6" s="858"/>
      <c r="W6" s="858"/>
      <c r="X6" s="858"/>
      <c r="Y6" s="858"/>
      <c r="Z6" s="858"/>
      <c r="AA6" s="858"/>
      <c r="AB6" s="858"/>
      <c r="AC6" s="858"/>
      <c r="AD6" s="858"/>
      <c r="AE6" s="858"/>
      <c r="AF6" s="858"/>
      <c r="AG6" s="858"/>
      <c r="AH6" s="858"/>
      <c r="AI6" s="858"/>
      <c r="AJ6" s="858"/>
      <c r="AK6" s="858"/>
      <c r="AL6" s="858"/>
      <c r="AM6" s="858"/>
      <c r="AN6" s="858"/>
      <c r="AO6" s="859"/>
      <c r="AP6" s="15"/>
    </row>
    <row r="7" spans="2:86" ht="12" customHeight="1" x14ac:dyDescent="0.15">
      <c r="B7" s="848"/>
      <c r="C7" s="853"/>
      <c r="D7" s="851"/>
      <c r="E7" s="851"/>
      <c r="F7" s="851"/>
      <c r="G7" s="851"/>
      <c r="H7" s="851"/>
      <c r="I7" s="851"/>
      <c r="J7" s="852"/>
      <c r="K7" s="860" t="s">
        <v>384</v>
      </c>
      <c r="L7" s="861"/>
      <c r="M7" s="862"/>
      <c r="N7" s="863" t="s">
        <v>103</v>
      </c>
      <c r="O7" s="864"/>
      <c r="P7" s="860" t="s">
        <v>385</v>
      </c>
      <c r="Q7" s="862"/>
      <c r="R7" s="865">
        <v>2.8</v>
      </c>
      <c r="S7" s="866"/>
      <c r="T7" s="867"/>
      <c r="U7" s="868" t="s">
        <v>386</v>
      </c>
      <c r="V7" s="869"/>
      <c r="W7" s="868" t="s">
        <v>387</v>
      </c>
      <c r="X7" s="869"/>
      <c r="Y7" s="862" t="s">
        <v>388</v>
      </c>
      <c r="Z7" s="874"/>
      <c r="AA7" s="874"/>
      <c r="AB7" s="874"/>
      <c r="AC7" s="868" t="s">
        <v>389</v>
      </c>
      <c r="AD7" s="875"/>
      <c r="AE7" s="875"/>
      <c r="AF7" s="875"/>
      <c r="AG7" s="875"/>
      <c r="AH7" s="875"/>
      <c r="AI7" s="875"/>
      <c r="AJ7" s="869"/>
      <c r="AK7" s="868" t="s">
        <v>390</v>
      </c>
      <c r="AL7" s="875"/>
      <c r="AM7" s="875"/>
      <c r="AN7" s="877"/>
      <c r="AO7" s="878"/>
      <c r="AP7" s="15"/>
      <c r="AW7" s="50"/>
    </row>
    <row r="8" spans="2:86" ht="12" customHeight="1" x14ac:dyDescent="0.15">
      <c r="B8" s="848"/>
      <c r="C8" s="853"/>
      <c r="D8" s="851"/>
      <c r="E8" s="851"/>
      <c r="F8" s="851"/>
      <c r="G8" s="851"/>
      <c r="H8" s="851"/>
      <c r="I8" s="851"/>
      <c r="J8" s="852"/>
      <c r="K8" s="874" t="s">
        <v>18</v>
      </c>
      <c r="L8" s="874" t="s">
        <v>9</v>
      </c>
      <c r="M8" s="874"/>
      <c r="N8" s="874" t="s">
        <v>8</v>
      </c>
      <c r="O8" s="874"/>
      <c r="P8" s="874" t="s">
        <v>391</v>
      </c>
      <c r="Q8" s="874"/>
      <c r="R8" s="874" t="s">
        <v>392</v>
      </c>
      <c r="S8" s="874"/>
      <c r="T8" s="874"/>
      <c r="U8" s="870"/>
      <c r="V8" s="871"/>
      <c r="W8" s="870"/>
      <c r="X8" s="871"/>
      <c r="Y8" s="862"/>
      <c r="Z8" s="874"/>
      <c r="AA8" s="874"/>
      <c r="AB8" s="874"/>
      <c r="AC8" s="872"/>
      <c r="AD8" s="876"/>
      <c r="AE8" s="876"/>
      <c r="AF8" s="876"/>
      <c r="AG8" s="876"/>
      <c r="AH8" s="876"/>
      <c r="AI8" s="876"/>
      <c r="AJ8" s="873"/>
      <c r="AK8" s="870"/>
      <c r="AL8" s="879"/>
      <c r="AM8" s="879"/>
      <c r="AN8" s="880"/>
      <c r="AO8" s="881"/>
      <c r="AP8" s="15"/>
    </row>
    <row r="9" spans="2:86" ht="12" customHeight="1" x14ac:dyDescent="0.15">
      <c r="B9" s="848"/>
      <c r="C9" s="853"/>
      <c r="D9" s="851"/>
      <c r="E9" s="851"/>
      <c r="F9" s="851"/>
      <c r="G9" s="851"/>
      <c r="H9" s="851"/>
      <c r="I9" s="851"/>
      <c r="J9" s="852"/>
      <c r="K9" s="874"/>
      <c r="L9" s="874"/>
      <c r="M9" s="874"/>
      <c r="N9" s="874"/>
      <c r="O9" s="874"/>
      <c r="P9" s="874"/>
      <c r="Q9" s="874"/>
      <c r="R9" s="874"/>
      <c r="S9" s="874"/>
      <c r="T9" s="874"/>
      <c r="U9" s="870"/>
      <c r="V9" s="871"/>
      <c r="W9" s="870"/>
      <c r="X9" s="871"/>
      <c r="Y9" s="862" t="s">
        <v>393</v>
      </c>
      <c r="Z9" s="874"/>
      <c r="AA9" s="874"/>
      <c r="AB9" s="874"/>
      <c r="AC9" s="874" t="s">
        <v>394</v>
      </c>
      <c r="AD9" s="874"/>
      <c r="AE9" s="874"/>
      <c r="AF9" s="874"/>
      <c r="AG9" s="874" t="s">
        <v>395</v>
      </c>
      <c r="AH9" s="874"/>
      <c r="AI9" s="874"/>
      <c r="AJ9" s="874"/>
      <c r="AK9" s="870"/>
      <c r="AL9" s="879"/>
      <c r="AM9" s="879"/>
      <c r="AN9" s="880"/>
      <c r="AO9" s="881"/>
      <c r="AP9" s="15"/>
    </row>
    <row r="10" spans="2:86" ht="12" customHeight="1" x14ac:dyDescent="0.15">
      <c r="B10" s="848"/>
      <c r="C10" s="853"/>
      <c r="D10" s="851"/>
      <c r="E10" s="851"/>
      <c r="F10" s="851"/>
      <c r="G10" s="851"/>
      <c r="H10" s="851"/>
      <c r="I10" s="851"/>
      <c r="J10" s="852"/>
      <c r="K10" s="874"/>
      <c r="L10" s="874"/>
      <c r="M10" s="874"/>
      <c r="N10" s="874"/>
      <c r="O10" s="874"/>
      <c r="P10" s="874"/>
      <c r="Q10" s="874"/>
      <c r="R10" s="874"/>
      <c r="S10" s="874"/>
      <c r="T10" s="874"/>
      <c r="U10" s="872"/>
      <c r="V10" s="873"/>
      <c r="W10" s="872"/>
      <c r="X10" s="873"/>
      <c r="Y10" s="51" t="s">
        <v>396</v>
      </c>
      <c r="Z10" s="52" t="s">
        <v>397</v>
      </c>
      <c r="AA10" s="52" t="s">
        <v>398</v>
      </c>
      <c r="AB10" s="52" t="s">
        <v>399</v>
      </c>
      <c r="AC10" s="52" t="s">
        <v>396</v>
      </c>
      <c r="AD10" s="52" t="s">
        <v>397</v>
      </c>
      <c r="AE10" s="52" t="s">
        <v>398</v>
      </c>
      <c r="AF10" s="52" t="s">
        <v>399</v>
      </c>
      <c r="AG10" s="52" t="s">
        <v>396</v>
      </c>
      <c r="AH10" s="52" t="s">
        <v>397</v>
      </c>
      <c r="AI10" s="52" t="s">
        <v>398</v>
      </c>
      <c r="AJ10" s="52" t="s">
        <v>399</v>
      </c>
      <c r="AK10" s="872"/>
      <c r="AL10" s="876"/>
      <c r="AM10" s="876"/>
      <c r="AN10" s="882"/>
      <c r="AO10" s="883"/>
      <c r="AP10" s="15"/>
    </row>
    <row r="11" spans="2:86" ht="12" customHeight="1" x14ac:dyDescent="0.15">
      <c r="B11" s="848"/>
      <c r="C11" s="853"/>
      <c r="D11" s="851"/>
      <c r="E11" s="851"/>
      <c r="F11" s="851"/>
      <c r="G11" s="851"/>
      <c r="H11" s="851"/>
      <c r="I11" s="851"/>
      <c r="J11" s="852"/>
      <c r="K11" s="53">
        <v>1</v>
      </c>
      <c r="L11" s="884" t="s">
        <v>57</v>
      </c>
      <c r="M11" s="886"/>
      <c r="N11" s="884" t="s">
        <v>126</v>
      </c>
      <c r="O11" s="886"/>
      <c r="P11" s="884" t="s">
        <v>54</v>
      </c>
      <c r="Q11" s="886"/>
      <c r="R11" s="593" t="s">
        <v>51</v>
      </c>
      <c r="S11" s="593"/>
      <c r="T11" s="593"/>
      <c r="U11" s="884" t="s">
        <v>56</v>
      </c>
      <c r="V11" s="886"/>
      <c r="W11" s="884"/>
      <c r="X11" s="886"/>
      <c r="Y11" s="54"/>
      <c r="Z11" s="55"/>
      <c r="AA11" s="55"/>
      <c r="AB11" s="55"/>
      <c r="AC11" s="56"/>
      <c r="AD11" s="56"/>
      <c r="AE11" s="56"/>
      <c r="AF11" s="56">
        <v>2.6</v>
      </c>
      <c r="AG11" s="56"/>
      <c r="AH11" s="56"/>
      <c r="AI11" s="56"/>
      <c r="AJ11" s="56"/>
      <c r="AK11" s="884"/>
      <c r="AL11" s="885"/>
      <c r="AM11" s="885"/>
      <c r="AN11" s="885"/>
      <c r="AO11" s="886"/>
      <c r="AP11" s="15"/>
      <c r="AQ11" s="57">
        <f>IF(P11="材質劣化",2,IF(P11="漏水",3,1))</f>
        <v>2</v>
      </c>
    </row>
    <row r="12" spans="2:86" ht="12" customHeight="1" x14ac:dyDescent="0.15">
      <c r="B12" s="848"/>
      <c r="C12" s="853"/>
      <c r="D12" s="851"/>
      <c r="E12" s="851"/>
      <c r="F12" s="851"/>
      <c r="G12" s="851"/>
      <c r="H12" s="851"/>
      <c r="I12" s="851"/>
      <c r="J12" s="852"/>
      <c r="K12" s="53">
        <v>2</v>
      </c>
      <c r="L12" s="884" t="s">
        <v>57</v>
      </c>
      <c r="M12" s="886"/>
      <c r="N12" s="884" t="s">
        <v>126</v>
      </c>
      <c r="O12" s="886"/>
      <c r="P12" s="884" t="s">
        <v>49</v>
      </c>
      <c r="Q12" s="886"/>
      <c r="R12" s="593" t="s">
        <v>49</v>
      </c>
      <c r="S12" s="593"/>
      <c r="T12" s="593"/>
      <c r="U12" s="884" t="s">
        <v>110</v>
      </c>
      <c r="V12" s="886"/>
      <c r="W12" s="884"/>
      <c r="X12" s="886"/>
      <c r="Y12" s="54"/>
      <c r="Z12" s="55"/>
      <c r="AA12" s="55"/>
      <c r="AB12" s="55"/>
      <c r="AC12" s="56"/>
      <c r="AD12" s="56"/>
      <c r="AE12" s="56"/>
      <c r="AF12" s="56"/>
      <c r="AG12" s="56"/>
      <c r="AH12" s="56"/>
      <c r="AI12" s="56"/>
      <c r="AJ12" s="56">
        <v>0.23</v>
      </c>
      <c r="AK12" s="884"/>
      <c r="AL12" s="885"/>
      <c r="AM12" s="885"/>
      <c r="AN12" s="885"/>
      <c r="AO12" s="886"/>
      <c r="AP12" s="15"/>
      <c r="AQ12" s="57">
        <f>IF(P12="材質劣化",2,IF(P12="漏水",3,1))</f>
        <v>3</v>
      </c>
    </row>
    <row r="13" spans="2:86" ht="12" customHeight="1" x14ac:dyDescent="0.15">
      <c r="B13" s="848"/>
      <c r="C13" s="853"/>
      <c r="D13" s="851"/>
      <c r="E13" s="851"/>
      <c r="F13" s="851"/>
      <c r="G13" s="851"/>
      <c r="H13" s="851"/>
      <c r="I13" s="851"/>
      <c r="J13" s="852"/>
      <c r="K13" s="53">
        <v>3</v>
      </c>
      <c r="L13" s="884" t="s">
        <v>57</v>
      </c>
      <c r="M13" s="886"/>
      <c r="N13" s="884" t="s">
        <v>62</v>
      </c>
      <c r="O13" s="886"/>
      <c r="P13" s="884" t="s">
        <v>49</v>
      </c>
      <c r="Q13" s="886"/>
      <c r="R13" s="338" t="s">
        <v>49</v>
      </c>
      <c r="S13" s="607"/>
      <c r="T13" s="339"/>
      <c r="U13" s="884" t="s">
        <v>110</v>
      </c>
      <c r="V13" s="886"/>
      <c r="W13" s="884"/>
      <c r="X13" s="886"/>
      <c r="Y13" s="54"/>
      <c r="Z13" s="55"/>
      <c r="AA13" s="55"/>
      <c r="AB13" s="55"/>
      <c r="AC13" s="56"/>
      <c r="AD13" s="56"/>
      <c r="AE13" s="56"/>
      <c r="AF13" s="56"/>
      <c r="AG13" s="56"/>
      <c r="AH13" s="56"/>
      <c r="AI13" s="56"/>
      <c r="AJ13" s="56">
        <v>2.08</v>
      </c>
      <c r="AK13" s="884"/>
      <c r="AL13" s="885"/>
      <c r="AM13" s="885"/>
      <c r="AN13" s="885"/>
      <c r="AO13" s="886"/>
      <c r="AP13" s="15"/>
      <c r="AQ13" s="57">
        <f t="shared" ref="AQ13:AQ34" si="2">IF(P13="材質劣化",2,IF(P13="漏水",3,1))</f>
        <v>3</v>
      </c>
    </row>
    <row r="14" spans="2:86" ht="12" customHeight="1" x14ac:dyDescent="0.15">
      <c r="B14" s="848"/>
      <c r="C14" s="853"/>
      <c r="D14" s="851"/>
      <c r="E14" s="851"/>
      <c r="F14" s="851"/>
      <c r="G14" s="851"/>
      <c r="H14" s="851"/>
      <c r="I14" s="851"/>
      <c r="J14" s="852"/>
      <c r="K14" s="53">
        <v>4</v>
      </c>
      <c r="L14" s="884" t="s">
        <v>57</v>
      </c>
      <c r="M14" s="886"/>
      <c r="N14" s="884" t="s">
        <v>154</v>
      </c>
      <c r="O14" s="886"/>
      <c r="P14" s="884" t="s">
        <v>54</v>
      </c>
      <c r="Q14" s="886"/>
      <c r="R14" s="338" t="s">
        <v>47</v>
      </c>
      <c r="S14" s="607"/>
      <c r="T14" s="339"/>
      <c r="U14" s="884" t="s">
        <v>110</v>
      </c>
      <c r="V14" s="886"/>
      <c r="W14" s="884"/>
      <c r="X14" s="886"/>
      <c r="Y14" s="54"/>
      <c r="Z14" s="55"/>
      <c r="AA14" s="55"/>
      <c r="AB14" s="55"/>
      <c r="AC14" s="56"/>
      <c r="AD14" s="56"/>
      <c r="AE14" s="56"/>
      <c r="AF14" s="56">
        <v>0.03</v>
      </c>
      <c r="AG14" s="56"/>
      <c r="AH14" s="56"/>
      <c r="AI14" s="56"/>
      <c r="AJ14" s="56"/>
      <c r="AK14" s="884"/>
      <c r="AL14" s="885"/>
      <c r="AM14" s="885"/>
      <c r="AN14" s="885"/>
      <c r="AO14" s="886"/>
      <c r="AP14" s="15"/>
      <c r="AQ14" s="57">
        <f t="shared" si="2"/>
        <v>2</v>
      </c>
    </row>
    <row r="15" spans="2:86" ht="12" customHeight="1" x14ac:dyDescent="0.15">
      <c r="B15" s="848"/>
      <c r="C15" s="853"/>
      <c r="D15" s="851"/>
      <c r="E15" s="851"/>
      <c r="F15" s="851"/>
      <c r="G15" s="851"/>
      <c r="H15" s="851"/>
      <c r="I15" s="851"/>
      <c r="J15" s="852"/>
      <c r="K15" s="53"/>
      <c r="L15" s="884"/>
      <c r="M15" s="886"/>
      <c r="N15" s="884"/>
      <c r="O15" s="886"/>
      <c r="P15" s="884"/>
      <c r="Q15" s="886"/>
      <c r="R15" s="338"/>
      <c r="S15" s="607"/>
      <c r="T15" s="339"/>
      <c r="U15" s="884"/>
      <c r="V15" s="886"/>
      <c r="W15" s="884"/>
      <c r="X15" s="886"/>
      <c r="Y15" s="54"/>
      <c r="Z15" s="55"/>
      <c r="AA15" s="55"/>
      <c r="AB15" s="55"/>
      <c r="AC15" s="56"/>
      <c r="AD15" s="56"/>
      <c r="AE15" s="56"/>
      <c r="AF15" s="56"/>
      <c r="AG15" s="56"/>
      <c r="AH15" s="56"/>
      <c r="AI15" s="56"/>
      <c r="AJ15" s="56"/>
      <c r="AK15" s="884"/>
      <c r="AL15" s="885"/>
      <c r="AM15" s="885"/>
      <c r="AN15" s="885"/>
      <c r="AO15" s="886"/>
      <c r="AP15" s="15"/>
      <c r="AQ15" s="57">
        <f t="shared" si="2"/>
        <v>1</v>
      </c>
    </row>
    <row r="16" spans="2:86" ht="12" customHeight="1" x14ac:dyDescent="0.15">
      <c r="B16" s="848"/>
      <c r="C16" s="853"/>
      <c r="D16" s="851"/>
      <c r="E16" s="851"/>
      <c r="F16" s="851"/>
      <c r="G16" s="851"/>
      <c r="H16" s="851"/>
      <c r="I16" s="851"/>
      <c r="J16" s="852"/>
      <c r="K16" s="53"/>
      <c r="L16" s="884"/>
      <c r="M16" s="886"/>
      <c r="N16" s="884"/>
      <c r="O16" s="886"/>
      <c r="P16" s="884"/>
      <c r="Q16" s="886"/>
      <c r="R16" s="338"/>
      <c r="S16" s="607"/>
      <c r="T16" s="339"/>
      <c r="U16" s="884"/>
      <c r="V16" s="886"/>
      <c r="W16" s="884"/>
      <c r="X16" s="886"/>
      <c r="Y16" s="54"/>
      <c r="Z16" s="55"/>
      <c r="AA16" s="55"/>
      <c r="AB16" s="55"/>
      <c r="AC16" s="56"/>
      <c r="AD16" s="56"/>
      <c r="AE16" s="56"/>
      <c r="AF16" s="56"/>
      <c r="AG16" s="56"/>
      <c r="AH16" s="56"/>
      <c r="AI16" s="56"/>
      <c r="AJ16" s="56"/>
      <c r="AK16" s="884"/>
      <c r="AL16" s="885"/>
      <c r="AM16" s="885"/>
      <c r="AN16" s="885"/>
      <c r="AO16" s="886"/>
      <c r="AP16" s="15"/>
      <c r="AQ16" s="57">
        <f t="shared" si="2"/>
        <v>1</v>
      </c>
    </row>
    <row r="17" spans="2:46" ht="12" customHeight="1" x14ac:dyDescent="0.15">
      <c r="B17" s="848"/>
      <c r="C17" s="853"/>
      <c r="D17" s="851"/>
      <c r="E17" s="851"/>
      <c r="F17" s="851"/>
      <c r="G17" s="851"/>
      <c r="H17" s="851"/>
      <c r="I17" s="851"/>
      <c r="J17" s="852"/>
      <c r="K17" s="53"/>
      <c r="L17" s="884"/>
      <c r="M17" s="886"/>
      <c r="N17" s="884"/>
      <c r="O17" s="886"/>
      <c r="P17" s="884"/>
      <c r="Q17" s="886"/>
      <c r="R17" s="338"/>
      <c r="S17" s="607"/>
      <c r="T17" s="339"/>
      <c r="U17" s="884"/>
      <c r="V17" s="886"/>
      <c r="W17" s="884"/>
      <c r="X17" s="886"/>
      <c r="Y17" s="54"/>
      <c r="Z17" s="55"/>
      <c r="AA17" s="55"/>
      <c r="AB17" s="55"/>
      <c r="AC17" s="56"/>
      <c r="AD17" s="56"/>
      <c r="AE17" s="56"/>
      <c r="AF17" s="56"/>
      <c r="AG17" s="56"/>
      <c r="AH17" s="56"/>
      <c r="AI17" s="56"/>
      <c r="AJ17" s="56"/>
      <c r="AK17" s="884"/>
      <c r="AL17" s="885"/>
      <c r="AM17" s="885"/>
      <c r="AN17" s="885"/>
      <c r="AO17" s="886"/>
      <c r="AP17" s="15"/>
      <c r="AQ17" s="57">
        <f t="shared" si="2"/>
        <v>1</v>
      </c>
    </row>
    <row r="18" spans="2:46" ht="12" customHeight="1" x14ac:dyDescent="0.15">
      <c r="B18" s="848"/>
      <c r="C18" s="853"/>
      <c r="D18" s="851"/>
      <c r="E18" s="851"/>
      <c r="F18" s="851"/>
      <c r="G18" s="851"/>
      <c r="H18" s="851"/>
      <c r="I18" s="851"/>
      <c r="J18" s="852"/>
      <c r="K18" s="53"/>
      <c r="L18" s="884"/>
      <c r="M18" s="886"/>
      <c r="N18" s="884"/>
      <c r="O18" s="886"/>
      <c r="P18" s="884"/>
      <c r="Q18" s="886"/>
      <c r="R18" s="338"/>
      <c r="S18" s="607"/>
      <c r="T18" s="339"/>
      <c r="U18" s="884"/>
      <c r="V18" s="886"/>
      <c r="W18" s="884"/>
      <c r="X18" s="886"/>
      <c r="Y18" s="54"/>
      <c r="Z18" s="55"/>
      <c r="AA18" s="55"/>
      <c r="AB18" s="55"/>
      <c r="AC18" s="56"/>
      <c r="AD18" s="56"/>
      <c r="AE18" s="56"/>
      <c r="AF18" s="56"/>
      <c r="AG18" s="56"/>
      <c r="AH18" s="56"/>
      <c r="AI18" s="56"/>
      <c r="AJ18" s="56"/>
      <c r="AK18" s="884"/>
      <c r="AL18" s="885"/>
      <c r="AM18" s="885"/>
      <c r="AN18" s="885"/>
      <c r="AO18" s="886"/>
      <c r="AP18" s="15"/>
      <c r="AQ18" s="57">
        <f t="shared" si="2"/>
        <v>1</v>
      </c>
    </row>
    <row r="19" spans="2:46" ht="12" customHeight="1" x14ac:dyDescent="0.15">
      <c r="B19" s="848"/>
      <c r="C19" s="853"/>
      <c r="D19" s="851"/>
      <c r="E19" s="851"/>
      <c r="F19" s="851"/>
      <c r="G19" s="851"/>
      <c r="H19" s="851"/>
      <c r="I19" s="851"/>
      <c r="J19" s="852"/>
      <c r="K19" s="53"/>
      <c r="L19" s="884"/>
      <c r="M19" s="886"/>
      <c r="N19" s="884"/>
      <c r="O19" s="886"/>
      <c r="P19" s="884"/>
      <c r="Q19" s="886"/>
      <c r="R19" s="338"/>
      <c r="S19" s="607"/>
      <c r="T19" s="339"/>
      <c r="U19" s="884"/>
      <c r="V19" s="886"/>
      <c r="W19" s="884"/>
      <c r="X19" s="886"/>
      <c r="Y19" s="54"/>
      <c r="Z19" s="55"/>
      <c r="AA19" s="55"/>
      <c r="AB19" s="55"/>
      <c r="AC19" s="56"/>
      <c r="AD19" s="56"/>
      <c r="AE19" s="56"/>
      <c r="AF19" s="56"/>
      <c r="AG19" s="56"/>
      <c r="AH19" s="56"/>
      <c r="AI19" s="56"/>
      <c r="AJ19" s="56"/>
      <c r="AK19" s="884"/>
      <c r="AL19" s="885"/>
      <c r="AM19" s="885"/>
      <c r="AN19" s="885"/>
      <c r="AO19" s="886"/>
      <c r="AP19" s="15"/>
      <c r="AQ19" s="57">
        <f t="shared" si="2"/>
        <v>1</v>
      </c>
    </row>
    <row r="20" spans="2:46" ht="12" customHeight="1" x14ac:dyDescent="0.15">
      <c r="B20" s="848"/>
      <c r="C20" s="853"/>
      <c r="D20" s="851"/>
      <c r="E20" s="851"/>
      <c r="F20" s="851"/>
      <c r="G20" s="851"/>
      <c r="H20" s="851"/>
      <c r="I20" s="851"/>
      <c r="J20" s="852"/>
      <c r="K20" s="53"/>
      <c r="L20" s="884"/>
      <c r="M20" s="886"/>
      <c r="N20" s="884"/>
      <c r="O20" s="886"/>
      <c r="P20" s="884"/>
      <c r="Q20" s="886"/>
      <c r="R20" s="338"/>
      <c r="S20" s="607"/>
      <c r="T20" s="339"/>
      <c r="U20" s="884"/>
      <c r="V20" s="886"/>
      <c r="W20" s="884"/>
      <c r="X20" s="886"/>
      <c r="Y20" s="54"/>
      <c r="Z20" s="55"/>
      <c r="AA20" s="55"/>
      <c r="AB20" s="55"/>
      <c r="AC20" s="56"/>
      <c r="AD20" s="56"/>
      <c r="AE20" s="56"/>
      <c r="AF20" s="56"/>
      <c r="AG20" s="56"/>
      <c r="AH20" s="56"/>
      <c r="AI20" s="56"/>
      <c r="AJ20" s="56"/>
      <c r="AK20" s="884"/>
      <c r="AL20" s="885"/>
      <c r="AM20" s="885"/>
      <c r="AN20" s="885"/>
      <c r="AO20" s="886"/>
      <c r="AP20" s="15"/>
      <c r="AQ20" s="57">
        <f t="shared" si="2"/>
        <v>1</v>
      </c>
    </row>
    <row r="21" spans="2:46" ht="12" customHeight="1" x14ac:dyDescent="0.15">
      <c r="B21" s="848"/>
      <c r="C21" s="853"/>
      <c r="D21" s="851"/>
      <c r="E21" s="851"/>
      <c r="F21" s="851"/>
      <c r="G21" s="851"/>
      <c r="H21" s="851"/>
      <c r="I21" s="851"/>
      <c r="J21" s="852"/>
      <c r="K21" s="53"/>
      <c r="L21" s="884"/>
      <c r="M21" s="886"/>
      <c r="N21" s="884"/>
      <c r="O21" s="886"/>
      <c r="P21" s="884"/>
      <c r="Q21" s="886"/>
      <c r="R21" s="338"/>
      <c r="S21" s="607"/>
      <c r="T21" s="339"/>
      <c r="U21" s="884"/>
      <c r="V21" s="886"/>
      <c r="W21" s="884"/>
      <c r="X21" s="886"/>
      <c r="Y21" s="54"/>
      <c r="Z21" s="55"/>
      <c r="AA21" s="55"/>
      <c r="AB21" s="55"/>
      <c r="AC21" s="56"/>
      <c r="AD21" s="56"/>
      <c r="AE21" s="56"/>
      <c r="AF21" s="56"/>
      <c r="AG21" s="56"/>
      <c r="AH21" s="56"/>
      <c r="AI21" s="56"/>
      <c r="AJ21" s="56"/>
      <c r="AK21" s="884"/>
      <c r="AL21" s="885"/>
      <c r="AM21" s="885"/>
      <c r="AN21" s="885"/>
      <c r="AO21" s="886"/>
      <c r="AP21" s="15"/>
      <c r="AQ21" s="57">
        <f>IF(P21="材質劣化",2,IF(P21="漏水",3,1))</f>
        <v>1</v>
      </c>
    </row>
    <row r="22" spans="2:46" ht="12" customHeight="1" x14ac:dyDescent="0.15">
      <c r="B22" s="848"/>
      <c r="C22" s="853"/>
      <c r="D22" s="851"/>
      <c r="E22" s="851"/>
      <c r="F22" s="851"/>
      <c r="G22" s="851"/>
      <c r="H22" s="851"/>
      <c r="I22" s="851"/>
      <c r="J22" s="852"/>
      <c r="K22" s="53"/>
      <c r="L22" s="884"/>
      <c r="M22" s="886"/>
      <c r="N22" s="884"/>
      <c r="O22" s="886"/>
      <c r="P22" s="884"/>
      <c r="Q22" s="886"/>
      <c r="R22" s="338"/>
      <c r="S22" s="607"/>
      <c r="T22" s="339"/>
      <c r="U22" s="884"/>
      <c r="V22" s="886"/>
      <c r="W22" s="884"/>
      <c r="X22" s="886"/>
      <c r="Y22" s="54"/>
      <c r="Z22" s="55"/>
      <c r="AA22" s="55"/>
      <c r="AB22" s="55"/>
      <c r="AC22" s="56"/>
      <c r="AD22" s="56"/>
      <c r="AE22" s="56"/>
      <c r="AF22" s="56"/>
      <c r="AG22" s="56"/>
      <c r="AH22" s="56"/>
      <c r="AI22" s="56"/>
      <c r="AJ22" s="56"/>
      <c r="AK22" s="884"/>
      <c r="AL22" s="885"/>
      <c r="AM22" s="885"/>
      <c r="AN22" s="885"/>
      <c r="AO22" s="886"/>
      <c r="AP22" s="15"/>
      <c r="AQ22" s="57">
        <f t="shared" si="2"/>
        <v>1</v>
      </c>
    </row>
    <row r="23" spans="2:46" ht="12" customHeight="1" x14ac:dyDescent="0.15">
      <c r="B23" s="848"/>
      <c r="C23" s="853"/>
      <c r="D23" s="851"/>
      <c r="E23" s="851"/>
      <c r="F23" s="851"/>
      <c r="G23" s="851"/>
      <c r="H23" s="851"/>
      <c r="I23" s="851"/>
      <c r="J23" s="852"/>
      <c r="K23" s="53"/>
      <c r="L23" s="884"/>
      <c r="M23" s="886"/>
      <c r="N23" s="884"/>
      <c r="O23" s="886"/>
      <c r="P23" s="884"/>
      <c r="Q23" s="886"/>
      <c r="R23" s="338"/>
      <c r="S23" s="607"/>
      <c r="T23" s="339"/>
      <c r="U23" s="884"/>
      <c r="V23" s="886"/>
      <c r="W23" s="884"/>
      <c r="X23" s="886"/>
      <c r="Y23" s="54"/>
      <c r="Z23" s="55"/>
      <c r="AA23" s="55"/>
      <c r="AB23" s="55"/>
      <c r="AC23" s="56"/>
      <c r="AD23" s="56"/>
      <c r="AE23" s="56"/>
      <c r="AF23" s="56"/>
      <c r="AG23" s="56"/>
      <c r="AH23" s="56"/>
      <c r="AI23" s="56"/>
      <c r="AJ23" s="56"/>
      <c r="AK23" s="884"/>
      <c r="AL23" s="885"/>
      <c r="AM23" s="885"/>
      <c r="AN23" s="885"/>
      <c r="AO23" s="886"/>
      <c r="AP23" s="15"/>
      <c r="AQ23" s="57">
        <f t="shared" si="2"/>
        <v>1</v>
      </c>
    </row>
    <row r="24" spans="2:46" ht="12" customHeight="1" x14ac:dyDescent="0.15">
      <c r="B24" s="848"/>
      <c r="C24" s="853"/>
      <c r="D24" s="851"/>
      <c r="E24" s="851"/>
      <c r="F24" s="851"/>
      <c r="G24" s="851"/>
      <c r="H24" s="851"/>
      <c r="I24" s="851"/>
      <c r="J24" s="852"/>
      <c r="K24" s="53"/>
      <c r="L24" s="884"/>
      <c r="M24" s="886"/>
      <c r="N24" s="884"/>
      <c r="O24" s="886"/>
      <c r="P24" s="884"/>
      <c r="Q24" s="886"/>
      <c r="R24" s="338"/>
      <c r="S24" s="607"/>
      <c r="T24" s="339"/>
      <c r="U24" s="884"/>
      <c r="V24" s="886"/>
      <c r="W24" s="884"/>
      <c r="X24" s="886"/>
      <c r="Y24" s="54"/>
      <c r="Z24" s="55"/>
      <c r="AA24" s="55"/>
      <c r="AB24" s="55"/>
      <c r="AC24" s="56"/>
      <c r="AD24" s="56"/>
      <c r="AE24" s="56"/>
      <c r="AF24" s="56"/>
      <c r="AG24" s="56"/>
      <c r="AH24" s="56"/>
      <c r="AI24" s="56"/>
      <c r="AJ24" s="56"/>
      <c r="AK24" s="884"/>
      <c r="AL24" s="885"/>
      <c r="AM24" s="885"/>
      <c r="AN24" s="885"/>
      <c r="AO24" s="886"/>
      <c r="AP24" s="15"/>
      <c r="AQ24" s="57">
        <f t="shared" si="2"/>
        <v>1</v>
      </c>
    </row>
    <row r="25" spans="2:46" ht="12" customHeight="1" x14ac:dyDescent="0.15">
      <c r="B25" s="848"/>
      <c r="C25" s="853"/>
      <c r="D25" s="851"/>
      <c r="E25" s="851"/>
      <c r="F25" s="851"/>
      <c r="G25" s="851"/>
      <c r="H25" s="851"/>
      <c r="I25" s="851"/>
      <c r="J25" s="852"/>
      <c r="K25" s="53"/>
      <c r="L25" s="884"/>
      <c r="M25" s="886"/>
      <c r="N25" s="884"/>
      <c r="O25" s="886"/>
      <c r="P25" s="884"/>
      <c r="Q25" s="886"/>
      <c r="R25" s="338"/>
      <c r="S25" s="607"/>
      <c r="T25" s="339"/>
      <c r="U25" s="884"/>
      <c r="V25" s="886"/>
      <c r="W25" s="884"/>
      <c r="X25" s="886"/>
      <c r="Y25" s="54"/>
      <c r="Z25" s="55"/>
      <c r="AA25" s="55"/>
      <c r="AB25" s="55"/>
      <c r="AC25" s="56"/>
      <c r="AD25" s="56"/>
      <c r="AE25" s="56"/>
      <c r="AF25" s="56"/>
      <c r="AG25" s="56"/>
      <c r="AH25" s="56"/>
      <c r="AI25" s="56"/>
      <c r="AJ25" s="56"/>
      <c r="AK25" s="884"/>
      <c r="AL25" s="885"/>
      <c r="AM25" s="885"/>
      <c r="AN25" s="885"/>
      <c r="AO25" s="886"/>
      <c r="AP25" s="15"/>
      <c r="AQ25" s="57">
        <f t="shared" si="2"/>
        <v>1</v>
      </c>
    </row>
    <row r="26" spans="2:46" ht="12" customHeight="1" x14ac:dyDescent="0.15">
      <c r="B26" s="848"/>
      <c r="C26" s="853"/>
      <c r="D26" s="851"/>
      <c r="E26" s="851"/>
      <c r="F26" s="851"/>
      <c r="G26" s="851"/>
      <c r="H26" s="851"/>
      <c r="I26" s="851"/>
      <c r="J26" s="852"/>
      <c r="K26" s="53"/>
      <c r="L26" s="884"/>
      <c r="M26" s="886"/>
      <c r="N26" s="884"/>
      <c r="O26" s="886"/>
      <c r="P26" s="884"/>
      <c r="Q26" s="886"/>
      <c r="R26" s="338"/>
      <c r="S26" s="607"/>
      <c r="T26" s="339"/>
      <c r="U26" s="884"/>
      <c r="V26" s="886"/>
      <c r="W26" s="884"/>
      <c r="X26" s="886"/>
      <c r="Y26" s="54"/>
      <c r="Z26" s="55"/>
      <c r="AA26" s="55"/>
      <c r="AB26" s="55"/>
      <c r="AC26" s="56"/>
      <c r="AD26" s="56"/>
      <c r="AE26" s="56"/>
      <c r="AF26" s="56"/>
      <c r="AG26" s="56"/>
      <c r="AH26" s="56"/>
      <c r="AI26" s="56"/>
      <c r="AJ26" s="56"/>
      <c r="AK26" s="884"/>
      <c r="AL26" s="885"/>
      <c r="AM26" s="885"/>
      <c r="AN26" s="885"/>
      <c r="AO26" s="886"/>
      <c r="AP26" s="15"/>
      <c r="AQ26" s="57">
        <f t="shared" si="2"/>
        <v>1</v>
      </c>
    </row>
    <row r="27" spans="2:46" ht="12" customHeight="1" x14ac:dyDescent="0.15">
      <c r="B27" s="848"/>
      <c r="C27" s="853"/>
      <c r="D27" s="851"/>
      <c r="E27" s="851"/>
      <c r="F27" s="851"/>
      <c r="G27" s="851"/>
      <c r="H27" s="851"/>
      <c r="I27" s="851"/>
      <c r="J27" s="852"/>
      <c r="K27" s="53"/>
      <c r="L27" s="884"/>
      <c r="M27" s="886"/>
      <c r="N27" s="884"/>
      <c r="O27" s="886"/>
      <c r="P27" s="884"/>
      <c r="Q27" s="886"/>
      <c r="R27" s="338"/>
      <c r="S27" s="607"/>
      <c r="T27" s="339"/>
      <c r="U27" s="884"/>
      <c r="V27" s="886"/>
      <c r="W27" s="884"/>
      <c r="X27" s="886"/>
      <c r="Y27" s="54"/>
      <c r="Z27" s="55"/>
      <c r="AA27" s="55"/>
      <c r="AB27" s="55"/>
      <c r="AC27" s="56"/>
      <c r="AD27" s="56"/>
      <c r="AE27" s="56"/>
      <c r="AF27" s="56"/>
      <c r="AG27" s="56"/>
      <c r="AH27" s="56"/>
      <c r="AI27" s="56"/>
      <c r="AJ27" s="56"/>
      <c r="AK27" s="884"/>
      <c r="AL27" s="885"/>
      <c r="AM27" s="885"/>
      <c r="AN27" s="885"/>
      <c r="AO27" s="886"/>
      <c r="AP27" s="15"/>
      <c r="AQ27" s="57">
        <f t="shared" si="2"/>
        <v>1</v>
      </c>
    </row>
    <row r="28" spans="2:46" ht="12" customHeight="1" x14ac:dyDescent="0.15">
      <c r="B28" s="848"/>
      <c r="C28" s="853"/>
      <c r="D28" s="851"/>
      <c r="E28" s="851"/>
      <c r="F28" s="851"/>
      <c r="G28" s="851"/>
      <c r="H28" s="851"/>
      <c r="I28" s="851"/>
      <c r="J28" s="852"/>
      <c r="K28" s="53"/>
      <c r="L28" s="884"/>
      <c r="M28" s="886"/>
      <c r="N28" s="884"/>
      <c r="O28" s="886"/>
      <c r="P28" s="884"/>
      <c r="Q28" s="886"/>
      <c r="R28" s="338"/>
      <c r="S28" s="607"/>
      <c r="T28" s="339"/>
      <c r="U28" s="884"/>
      <c r="V28" s="886"/>
      <c r="W28" s="884"/>
      <c r="X28" s="886"/>
      <c r="Y28" s="54"/>
      <c r="Z28" s="55"/>
      <c r="AA28" s="55"/>
      <c r="AB28" s="55"/>
      <c r="AC28" s="56"/>
      <c r="AD28" s="56"/>
      <c r="AE28" s="56"/>
      <c r="AF28" s="56"/>
      <c r="AG28" s="56"/>
      <c r="AH28" s="56"/>
      <c r="AI28" s="56"/>
      <c r="AJ28" s="56"/>
      <c r="AK28" s="884"/>
      <c r="AL28" s="885"/>
      <c r="AM28" s="885"/>
      <c r="AN28" s="885"/>
      <c r="AO28" s="886"/>
      <c r="AP28" s="15"/>
      <c r="AQ28" s="57">
        <f t="shared" si="2"/>
        <v>1</v>
      </c>
    </row>
    <row r="29" spans="2:46" ht="12" customHeight="1" x14ac:dyDescent="0.15">
      <c r="B29" s="848"/>
      <c r="C29" s="853"/>
      <c r="D29" s="851"/>
      <c r="E29" s="851"/>
      <c r="F29" s="851"/>
      <c r="G29" s="851"/>
      <c r="H29" s="851"/>
      <c r="I29" s="851"/>
      <c r="J29" s="852"/>
      <c r="K29" s="53"/>
      <c r="L29" s="884"/>
      <c r="M29" s="886"/>
      <c r="N29" s="884"/>
      <c r="O29" s="886"/>
      <c r="P29" s="884"/>
      <c r="Q29" s="886"/>
      <c r="R29" s="338"/>
      <c r="S29" s="607"/>
      <c r="T29" s="339"/>
      <c r="U29" s="884"/>
      <c r="V29" s="886"/>
      <c r="W29" s="884"/>
      <c r="X29" s="886"/>
      <c r="Y29" s="54"/>
      <c r="Z29" s="55"/>
      <c r="AA29" s="55"/>
      <c r="AB29" s="55"/>
      <c r="AC29" s="56"/>
      <c r="AD29" s="56"/>
      <c r="AE29" s="56"/>
      <c r="AF29" s="56"/>
      <c r="AG29" s="56"/>
      <c r="AH29" s="56"/>
      <c r="AI29" s="56"/>
      <c r="AJ29" s="56"/>
      <c r="AK29" s="884"/>
      <c r="AL29" s="885"/>
      <c r="AM29" s="885"/>
      <c r="AN29" s="885"/>
      <c r="AO29" s="886"/>
      <c r="AP29" s="15"/>
      <c r="AQ29" s="57">
        <f t="shared" si="2"/>
        <v>1</v>
      </c>
    </row>
    <row r="30" spans="2:46" ht="12" customHeight="1" x14ac:dyDescent="0.15">
      <c r="B30" s="848"/>
      <c r="C30" s="853"/>
      <c r="D30" s="851"/>
      <c r="E30" s="851"/>
      <c r="F30" s="851"/>
      <c r="G30" s="851"/>
      <c r="H30" s="851"/>
      <c r="I30" s="851"/>
      <c r="J30" s="852"/>
      <c r="K30" s="53"/>
      <c r="L30" s="884"/>
      <c r="M30" s="886"/>
      <c r="N30" s="884"/>
      <c r="O30" s="886"/>
      <c r="P30" s="884"/>
      <c r="Q30" s="886"/>
      <c r="R30" s="338"/>
      <c r="S30" s="607"/>
      <c r="T30" s="339"/>
      <c r="U30" s="884"/>
      <c r="V30" s="886"/>
      <c r="W30" s="884"/>
      <c r="X30" s="886"/>
      <c r="Y30" s="54"/>
      <c r="Z30" s="55"/>
      <c r="AA30" s="55"/>
      <c r="AB30" s="55"/>
      <c r="AC30" s="56"/>
      <c r="AD30" s="56"/>
      <c r="AE30" s="56"/>
      <c r="AF30" s="56"/>
      <c r="AG30" s="56"/>
      <c r="AH30" s="56"/>
      <c r="AI30" s="56"/>
      <c r="AJ30" s="56"/>
      <c r="AK30" s="884"/>
      <c r="AL30" s="885"/>
      <c r="AM30" s="885"/>
      <c r="AN30" s="885"/>
      <c r="AO30" s="886"/>
      <c r="AP30" s="15"/>
      <c r="AQ30" s="57">
        <f t="shared" si="2"/>
        <v>1</v>
      </c>
    </row>
    <row r="31" spans="2:46" ht="12" customHeight="1" x14ac:dyDescent="0.15">
      <c r="B31" s="848"/>
      <c r="C31" s="853"/>
      <c r="D31" s="851"/>
      <c r="E31" s="851"/>
      <c r="F31" s="851"/>
      <c r="G31" s="851"/>
      <c r="H31" s="851"/>
      <c r="I31" s="851"/>
      <c r="J31" s="852"/>
      <c r="K31" s="53"/>
      <c r="L31" s="884"/>
      <c r="M31" s="886"/>
      <c r="N31" s="884"/>
      <c r="O31" s="886"/>
      <c r="P31" s="884"/>
      <c r="Q31" s="886"/>
      <c r="R31" s="338"/>
      <c r="S31" s="607"/>
      <c r="T31" s="339"/>
      <c r="U31" s="884"/>
      <c r="V31" s="886"/>
      <c r="W31" s="884"/>
      <c r="X31" s="886"/>
      <c r="Y31" s="54"/>
      <c r="Z31" s="55"/>
      <c r="AA31" s="55"/>
      <c r="AB31" s="55"/>
      <c r="AC31" s="56"/>
      <c r="AD31" s="56"/>
      <c r="AE31" s="56"/>
      <c r="AF31" s="56"/>
      <c r="AG31" s="56"/>
      <c r="AH31" s="56"/>
      <c r="AI31" s="56"/>
      <c r="AJ31" s="56"/>
      <c r="AK31" s="884"/>
      <c r="AL31" s="885"/>
      <c r="AM31" s="885"/>
      <c r="AN31" s="885"/>
      <c r="AO31" s="886"/>
      <c r="AP31" s="15"/>
      <c r="AQ31" s="57">
        <f t="shared" si="2"/>
        <v>1</v>
      </c>
    </row>
    <row r="32" spans="2:46" ht="12" customHeight="1" x14ac:dyDescent="0.15">
      <c r="B32" s="848"/>
      <c r="C32" s="853"/>
      <c r="D32" s="851"/>
      <c r="E32" s="851"/>
      <c r="F32" s="851"/>
      <c r="G32" s="851"/>
      <c r="H32" s="851"/>
      <c r="I32" s="851"/>
      <c r="J32" s="852"/>
      <c r="K32" s="53"/>
      <c r="L32" s="884"/>
      <c r="M32" s="886"/>
      <c r="N32" s="884"/>
      <c r="O32" s="886"/>
      <c r="P32" s="884"/>
      <c r="Q32" s="886"/>
      <c r="R32" s="338"/>
      <c r="S32" s="607"/>
      <c r="T32" s="339"/>
      <c r="U32" s="884"/>
      <c r="V32" s="886"/>
      <c r="W32" s="884"/>
      <c r="X32" s="886"/>
      <c r="Y32" s="54"/>
      <c r="Z32" s="55"/>
      <c r="AA32" s="55"/>
      <c r="AB32" s="55"/>
      <c r="AC32" s="56"/>
      <c r="AD32" s="56"/>
      <c r="AE32" s="56"/>
      <c r="AF32" s="56"/>
      <c r="AG32" s="56"/>
      <c r="AH32" s="56"/>
      <c r="AI32" s="56"/>
      <c r="AJ32" s="56"/>
      <c r="AK32" s="884"/>
      <c r="AL32" s="885"/>
      <c r="AM32" s="885"/>
      <c r="AN32" s="885"/>
      <c r="AO32" s="886"/>
      <c r="AP32" s="15"/>
      <c r="AQ32" s="57">
        <f t="shared" si="2"/>
        <v>1</v>
      </c>
      <c r="AS32" s="825"/>
      <c r="AT32" s="825"/>
    </row>
    <row r="33" spans="2:86" ht="12" customHeight="1" x14ac:dyDescent="0.15">
      <c r="B33" s="848"/>
      <c r="C33" s="853"/>
      <c r="D33" s="851"/>
      <c r="E33" s="851"/>
      <c r="F33" s="851"/>
      <c r="G33" s="851"/>
      <c r="H33" s="851"/>
      <c r="I33" s="851"/>
      <c r="J33" s="852"/>
      <c r="K33" s="53"/>
      <c r="L33" s="884"/>
      <c r="M33" s="886"/>
      <c r="N33" s="884"/>
      <c r="O33" s="886"/>
      <c r="P33" s="884"/>
      <c r="Q33" s="886"/>
      <c r="R33" s="338"/>
      <c r="S33" s="607"/>
      <c r="T33" s="339"/>
      <c r="U33" s="884"/>
      <c r="V33" s="886"/>
      <c r="W33" s="884"/>
      <c r="X33" s="886"/>
      <c r="Y33" s="54"/>
      <c r="Z33" s="55"/>
      <c r="AA33" s="55"/>
      <c r="AB33" s="55"/>
      <c r="AC33" s="56"/>
      <c r="AD33" s="56"/>
      <c r="AE33" s="56"/>
      <c r="AF33" s="56"/>
      <c r="AG33" s="56"/>
      <c r="AH33" s="56"/>
      <c r="AI33" s="56"/>
      <c r="AJ33" s="56"/>
      <c r="AK33" s="884"/>
      <c r="AL33" s="885"/>
      <c r="AM33" s="885"/>
      <c r="AN33" s="885"/>
      <c r="AO33" s="886"/>
      <c r="AP33" s="15"/>
      <c r="AQ33" s="57">
        <f t="shared" si="2"/>
        <v>1</v>
      </c>
      <c r="AS33" s="887"/>
      <c r="AT33" s="887"/>
    </row>
    <row r="34" spans="2:86" ht="12" customHeight="1" x14ac:dyDescent="0.15">
      <c r="B34" s="848"/>
      <c r="C34" s="853"/>
      <c r="D34" s="851"/>
      <c r="E34" s="851"/>
      <c r="F34" s="851"/>
      <c r="G34" s="851"/>
      <c r="H34" s="851"/>
      <c r="I34" s="851"/>
      <c r="J34" s="852"/>
      <c r="K34" s="53"/>
      <c r="L34" s="884"/>
      <c r="M34" s="886"/>
      <c r="N34" s="884"/>
      <c r="O34" s="886"/>
      <c r="P34" s="884"/>
      <c r="Q34" s="886"/>
      <c r="R34" s="338"/>
      <c r="S34" s="607"/>
      <c r="T34" s="339"/>
      <c r="U34" s="884"/>
      <c r="V34" s="886"/>
      <c r="W34" s="884"/>
      <c r="X34" s="886"/>
      <c r="Y34" s="54"/>
      <c r="Z34" s="55"/>
      <c r="AA34" s="55"/>
      <c r="AB34" s="55"/>
      <c r="AC34" s="56"/>
      <c r="AD34" s="56"/>
      <c r="AE34" s="56"/>
      <c r="AF34" s="56"/>
      <c r="AG34" s="56"/>
      <c r="AH34" s="56"/>
      <c r="AI34" s="56"/>
      <c r="AJ34" s="56"/>
      <c r="AK34" s="884"/>
      <c r="AL34" s="885"/>
      <c r="AM34" s="885"/>
      <c r="AN34" s="885"/>
      <c r="AO34" s="886"/>
      <c r="AP34" s="15"/>
      <c r="AQ34" s="57">
        <f t="shared" si="2"/>
        <v>1</v>
      </c>
      <c r="AS34" s="888"/>
      <c r="AT34" s="888"/>
    </row>
    <row r="35" spans="2:86" ht="12" customHeight="1" x14ac:dyDescent="0.15">
      <c r="B35" s="848"/>
      <c r="C35" s="853"/>
      <c r="D35" s="851"/>
      <c r="E35" s="851"/>
      <c r="F35" s="851"/>
      <c r="G35" s="851"/>
      <c r="H35" s="851"/>
      <c r="I35" s="851"/>
      <c r="J35" s="852"/>
      <c r="K35" s="889" t="s">
        <v>400</v>
      </c>
      <c r="L35" s="874" t="s">
        <v>401</v>
      </c>
      <c r="M35" s="874"/>
      <c r="N35" s="874"/>
      <c r="O35" s="874"/>
      <c r="P35" s="874"/>
      <c r="Q35" s="874"/>
      <c r="R35" s="874"/>
      <c r="S35" s="874"/>
      <c r="T35" s="874"/>
      <c r="U35" s="874"/>
      <c r="V35" s="874"/>
      <c r="W35" s="874"/>
      <c r="X35" s="874"/>
      <c r="Y35" s="860" t="s">
        <v>402</v>
      </c>
      <c r="Z35" s="861"/>
      <c r="AA35" s="861"/>
      <c r="AB35" s="862"/>
      <c r="AC35" s="58">
        <f t="shared" ref="AC35:AJ35" si="3">SUM(AC11:AC34)</f>
        <v>0</v>
      </c>
      <c r="AD35" s="58">
        <f t="shared" si="3"/>
        <v>0</v>
      </c>
      <c r="AE35" s="58">
        <f>SUM(AE11:AE34)</f>
        <v>0</v>
      </c>
      <c r="AF35" s="58">
        <f t="shared" si="3"/>
        <v>2.63</v>
      </c>
      <c r="AG35" s="58">
        <f t="shared" si="3"/>
        <v>0</v>
      </c>
      <c r="AH35" s="58">
        <f t="shared" si="3"/>
        <v>0</v>
      </c>
      <c r="AI35" s="58">
        <f t="shared" si="3"/>
        <v>0</v>
      </c>
      <c r="AJ35" s="59">
        <f t="shared" si="3"/>
        <v>2.31</v>
      </c>
      <c r="AK35" s="874" t="s">
        <v>403</v>
      </c>
      <c r="AL35" s="874"/>
      <c r="AM35" s="891" t="s">
        <v>418</v>
      </c>
      <c r="AN35" s="891"/>
      <c r="AO35" s="891"/>
      <c r="AP35" s="15"/>
    </row>
    <row r="36" spans="2:86" ht="12" customHeight="1" x14ac:dyDescent="0.15">
      <c r="B36" s="848"/>
      <c r="C36" s="853"/>
      <c r="D36" s="851"/>
      <c r="E36" s="851"/>
      <c r="F36" s="851"/>
      <c r="G36" s="851"/>
      <c r="H36" s="851"/>
      <c r="I36" s="851"/>
      <c r="J36" s="852"/>
      <c r="K36" s="890"/>
      <c r="L36" s="868" t="s">
        <v>404</v>
      </c>
      <c r="M36" s="875"/>
      <c r="N36" s="869"/>
      <c r="O36" s="868" t="s">
        <v>405</v>
      </c>
      <c r="P36" s="875"/>
      <c r="Q36" s="875"/>
      <c r="R36" s="875"/>
      <c r="S36" s="875"/>
      <c r="T36" s="875"/>
      <c r="U36" s="875"/>
      <c r="V36" s="875"/>
      <c r="W36" s="875"/>
      <c r="X36" s="869"/>
      <c r="Y36" s="51" t="s">
        <v>396</v>
      </c>
      <c r="Z36" s="52" t="s">
        <v>397</v>
      </c>
      <c r="AA36" s="52" t="s">
        <v>398</v>
      </c>
      <c r="AB36" s="52" t="s">
        <v>399</v>
      </c>
      <c r="AC36" s="52" t="s">
        <v>396</v>
      </c>
      <c r="AD36" s="52" t="s">
        <v>397</v>
      </c>
      <c r="AE36" s="52" t="s">
        <v>398</v>
      </c>
      <c r="AF36" s="52" t="s">
        <v>399</v>
      </c>
      <c r="AG36" s="52" t="s">
        <v>396</v>
      </c>
      <c r="AH36" s="52" t="s">
        <v>397</v>
      </c>
      <c r="AI36" s="52" t="s">
        <v>398</v>
      </c>
      <c r="AJ36" s="60" t="s">
        <v>399</v>
      </c>
      <c r="AK36" s="874"/>
      <c r="AL36" s="874"/>
      <c r="AM36" s="891"/>
      <c r="AN36" s="891"/>
      <c r="AO36" s="891"/>
      <c r="AP36" s="15"/>
    </row>
    <row r="37" spans="2:86" ht="14.25" customHeight="1" x14ac:dyDescent="0.15">
      <c r="B37" s="848"/>
      <c r="C37" s="853"/>
      <c r="D37" s="851"/>
      <c r="E37" s="851"/>
      <c r="F37" s="851"/>
      <c r="G37" s="851"/>
      <c r="H37" s="851"/>
      <c r="I37" s="851"/>
      <c r="J37" s="852"/>
      <c r="K37" s="890"/>
      <c r="L37" s="870"/>
      <c r="M37" s="879"/>
      <c r="N37" s="871"/>
      <c r="O37" s="870"/>
      <c r="P37" s="879"/>
      <c r="Q37" s="879"/>
      <c r="R37" s="879"/>
      <c r="S37" s="879"/>
      <c r="T37" s="879"/>
      <c r="U37" s="879"/>
      <c r="V37" s="879"/>
      <c r="W37" s="879"/>
      <c r="X37" s="871"/>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2</v>
      </c>
      <c r="AG37" s="892">
        <f t="shared" si="4"/>
        <v>0</v>
      </c>
      <c r="AH37" s="892">
        <f t="shared" si="4"/>
        <v>0</v>
      </c>
      <c r="AI37" s="892">
        <f t="shared" si="4"/>
        <v>0</v>
      </c>
      <c r="AJ37" s="892">
        <f>COUNTA(AJ11:AJ34)</f>
        <v>2</v>
      </c>
      <c r="AK37" s="874"/>
      <c r="AL37" s="874"/>
      <c r="AM37" s="891"/>
      <c r="AN37" s="891"/>
      <c r="AO37" s="891"/>
      <c r="AP37" s="15"/>
    </row>
    <row r="38" spans="2:86" ht="14.25" customHeight="1" x14ac:dyDescent="0.15">
      <c r="B38" s="848"/>
      <c r="C38" s="853"/>
      <c r="D38" s="851"/>
      <c r="E38" s="851"/>
      <c r="F38" s="851"/>
      <c r="G38" s="851"/>
      <c r="H38" s="851"/>
      <c r="I38" s="851"/>
      <c r="J38" s="852"/>
      <c r="K38" s="890"/>
      <c r="L38" s="872"/>
      <c r="M38" s="876"/>
      <c r="N38" s="873"/>
      <c r="O38" s="872"/>
      <c r="P38" s="876"/>
      <c r="Q38" s="876"/>
      <c r="R38" s="876"/>
      <c r="S38" s="876"/>
      <c r="T38" s="876"/>
      <c r="U38" s="876"/>
      <c r="V38" s="876"/>
      <c r="W38" s="876"/>
      <c r="X38" s="873"/>
      <c r="Y38" s="892"/>
      <c r="Z38" s="892"/>
      <c r="AA38" s="892"/>
      <c r="AB38" s="892"/>
      <c r="AC38" s="892"/>
      <c r="AD38" s="892"/>
      <c r="AE38" s="892"/>
      <c r="AF38" s="892"/>
      <c r="AG38" s="892"/>
      <c r="AH38" s="892"/>
      <c r="AI38" s="892"/>
      <c r="AJ38" s="892"/>
      <c r="AK38" s="874"/>
      <c r="AL38" s="874"/>
      <c r="AM38" s="891"/>
      <c r="AN38" s="891"/>
      <c r="AO38" s="891"/>
      <c r="AP38" s="15"/>
    </row>
    <row r="39" spans="2:86" ht="12" customHeight="1" x14ac:dyDescent="0.15">
      <c r="B39" s="848"/>
      <c r="C39" s="853"/>
      <c r="D39" s="851"/>
      <c r="E39" s="851"/>
      <c r="F39" s="851"/>
      <c r="G39" s="851"/>
      <c r="H39" s="851"/>
      <c r="I39" s="851"/>
      <c r="J39" s="851"/>
      <c r="K39" s="900" t="s">
        <v>406</v>
      </c>
      <c r="L39" s="902"/>
      <c r="M39" s="902"/>
      <c r="N39" s="902"/>
      <c r="O39" s="902"/>
      <c r="P39" s="902"/>
      <c r="Q39" s="902"/>
      <c r="R39" s="902"/>
      <c r="S39" s="902"/>
      <c r="T39" s="902"/>
      <c r="U39" s="902"/>
      <c r="V39" s="902"/>
      <c r="W39" s="902"/>
      <c r="X39" s="902"/>
      <c r="Y39" s="902"/>
      <c r="Z39" s="902"/>
      <c r="AA39" s="902"/>
      <c r="AB39" s="902"/>
      <c r="AC39" s="902"/>
      <c r="AD39" s="902"/>
      <c r="AE39" s="902"/>
      <c r="AF39" s="902"/>
      <c r="AG39" s="902"/>
      <c r="AH39" s="902"/>
      <c r="AI39" s="902"/>
      <c r="AJ39" s="902"/>
      <c r="AK39" s="903"/>
      <c r="AL39" s="903"/>
      <c r="AM39" s="903"/>
      <c r="AN39" s="903"/>
      <c r="AO39" s="904"/>
      <c r="AP39" s="15"/>
    </row>
    <row r="40" spans="2:86" ht="12" customHeight="1" x14ac:dyDescent="0.15">
      <c r="B40" s="848"/>
      <c r="C40" s="853"/>
      <c r="D40" s="851"/>
      <c r="E40" s="851"/>
      <c r="F40" s="851"/>
      <c r="G40" s="851"/>
      <c r="H40" s="851"/>
      <c r="I40" s="851"/>
      <c r="J40" s="851"/>
      <c r="K40" s="901"/>
      <c r="L40" s="903"/>
      <c r="M40" s="903"/>
      <c r="N40" s="903"/>
      <c r="O40" s="903"/>
      <c r="P40" s="903"/>
      <c r="Q40" s="903"/>
      <c r="R40" s="903"/>
      <c r="S40" s="903"/>
      <c r="T40" s="903"/>
      <c r="U40" s="903"/>
      <c r="V40" s="903"/>
      <c r="W40" s="903"/>
      <c r="X40" s="903"/>
      <c r="Y40" s="903"/>
      <c r="Z40" s="903"/>
      <c r="AA40" s="903"/>
      <c r="AB40" s="903"/>
      <c r="AC40" s="903"/>
      <c r="AD40" s="903"/>
      <c r="AE40" s="903"/>
      <c r="AF40" s="903"/>
      <c r="AG40" s="903"/>
      <c r="AH40" s="903"/>
      <c r="AI40" s="903"/>
      <c r="AJ40" s="903"/>
      <c r="AK40" s="903"/>
      <c r="AL40" s="903"/>
      <c r="AM40" s="903"/>
      <c r="AN40" s="903"/>
      <c r="AO40" s="904"/>
      <c r="AP40" s="15"/>
    </row>
    <row r="41" spans="2:86" ht="12" customHeight="1" x14ac:dyDescent="0.15">
      <c r="B41" s="848"/>
      <c r="C41" s="853"/>
      <c r="D41" s="851"/>
      <c r="E41" s="851"/>
      <c r="F41" s="851"/>
      <c r="G41" s="851"/>
      <c r="H41" s="851"/>
      <c r="I41" s="851"/>
      <c r="J41" s="851"/>
      <c r="K41" s="901"/>
      <c r="L41" s="903"/>
      <c r="M41" s="903"/>
      <c r="N41" s="903"/>
      <c r="O41" s="903"/>
      <c r="P41" s="903"/>
      <c r="Q41" s="903"/>
      <c r="R41" s="903"/>
      <c r="S41" s="903"/>
      <c r="T41" s="903"/>
      <c r="U41" s="903"/>
      <c r="V41" s="903"/>
      <c r="W41" s="903"/>
      <c r="X41" s="903"/>
      <c r="Y41" s="903"/>
      <c r="Z41" s="903"/>
      <c r="AA41" s="903"/>
      <c r="AB41" s="903"/>
      <c r="AC41" s="903"/>
      <c r="AD41" s="903"/>
      <c r="AE41" s="903"/>
      <c r="AF41" s="903"/>
      <c r="AG41" s="903"/>
      <c r="AH41" s="903"/>
      <c r="AI41" s="903"/>
      <c r="AJ41" s="903"/>
      <c r="AK41" s="903"/>
      <c r="AL41" s="903"/>
      <c r="AM41" s="903"/>
      <c r="AN41" s="903"/>
      <c r="AO41" s="904"/>
      <c r="AP41" s="15"/>
    </row>
    <row r="42" spans="2:86" ht="12" customHeight="1" x14ac:dyDescent="0.15">
      <c r="B42" s="848"/>
      <c r="C42" s="853"/>
      <c r="D42" s="851"/>
      <c r="E42" s="851"/>
      <c r="F42" s="851"/>
      <c r="G42" s="851"/>
      <c r="H42" s="851"/>
      <c r="I42" s="851"/>
      <c r="J42" s="851"/>
      <c r="K42" s="901"/>
      <c r="L42" s="905"/>
      <c r="M42" s="905"/>
      <c r="N42" s="905"/>
      <c r="O42" s="905"/>
      <c r="P42" s="905"/>
      <c r="Q42" s="905"/>
      <c r="R42" s="905"/>
      <c r="S42" s="905"/>
      <c r="T42" s="905"/>
      <c r="U42" s="905"/>
      <c r="V42" s="905"/>
      <c r="W42" s="905"/>
      <c r="X42" s="905"/>
      <c r="Y42" s="905"/>
      <c r="Z42" s="905"/>
      <c r="AA42" s="905"/>
      <c r="AB42" s="905"/>
      <c r="AC42" s="905"/>
      <c r="AD42" s="905"/>
      <c r="AE42" s="905"/>
      <c r="AF42" s="905"/>
      <c r="AG42" s="905"/>
      <c r="AH42" s="905"/>
      <c r="AI42" s="905"/>
      <c r="AJ42" s="905"/>
      <c r="AK42" s="905"/>
      <c r="AL42" s="905"/>
      <c r="AM42" s="905"/>
      <c r="AN42" s="905"/>
      <c r="AO42" s="906"/>
      <c r="AP42" s="37"/>
      <c r="CD42" s="15"/>
      <c r="CE42" s="15"/>
      <c r="CF42" s="15"/>
      <c r="CG42" s="15"/>
      <c r="CH42" s="15"/>
    </row>
    <row r="43" spans="2:86" ht="12" customHeight="1" x14ac:dyDescent="0.15">
      <c r="B43" s="848"/>
      <c r="C43" s="853"/>
      <c r="D43" s="851"/>
      <c r="E43" s="851"/>
      <c r="F43" s="851"/>
      <c r="G43" s="851"/>
      <c r="H43" s="851"/>
      <c r="I43" s="851"/>
      <c r="J43" s="852"/>
      <c r="K43" s="893" t="s">
        <v>407</v>
      </c>
      <c r="L43" s="893"/>
      <c r="M43" s="893"/>
      <c r="N43" s="893"/>
      <c r="O43" s="893"/>
      <c r="P43" s="893"/>
      <c r="Q43" s="893"/>
      <c r="R43" s="893"/>
      <c r="S43" s="893"/>
      <c r="T43" s="893"/>
      <c r="U43" s="893"/>
      <c r="V43" s="893"/>
      <c r="W43" s="893"/>
      <c r="X43" s="893"/>
      <c r="Y43" s="893"/>
      <c r="Z43" s="893"/>
      <c r="AA43" s="893"/>
      <c r="AB43" s="893"/>
      <c r="AC43" s="893"/>
      <c r="AD43" s="893"/>
      <c r="AE43" s="893"/>
      <c r="AF43" s="893"/>
      <c r="AG43" s="893"/>
      <c r="AH43" s="893"/>
      <c r="AI43" s="893"/>
      <c r="AJ43" s="893"/>
      <c r="AK43" s="893"/>
      <c r="AL43" s="893"/>
      <c r="AM43" s="893"/>
      <c r="AN43" s="893"/>
      <c r="AO43" s="893"/>
      <c r="AP43" s="37"/>
      <c r="CD43" s="15"/>
      <c r="CE43" s="15"/>
      <c r="CF43" s="15"/>
      <c r="CG43" s="15"/>
      <c r="CH43" s="15"/>
    </row>
    <row r="44" spans="2:86" ht="12" customHeight="1" x14ac:dyDescent="0.15">
      <c r="B44" s="848"/>
      <c r="C44" s="853"/>
      <c r="D44" s="851"/>
      <c r="E44" s="851"/>
      <c r="F44" s="851"/>
      <c r="G44" s="851"/>
      <c r="H44" s="851"/>
      <c r="I44" s="851"/>
      <c r="J44" s="852"/>
      <c r="K44" s="894" t="s">
        <v>408</v>
      </c>
      <c r="L44" s="895"/>
      <c r="M44" s="895"/>
      <c r="N44" s="895"/>
      <c r="O44" s="895"/>
      <c r="P44" s="895"/>
      <c r="Q44" s="895"/>
      <c r="R44" s="895"/>
      <c r="S44" s="895"/>
      <c r="T44" s="895"/>
      <c r="U44" s="895"/>
      <c r="V44" s="895"/>
      <c r="W44" s="895"/>
      <c r="X44" s="895"/>
      <c r="Y44" s="895"/>
      <c r="Z44" s="895"/>
      <c r="AA44" s="895"/>
      <c r="AB44" s="895"/>
      <c r="AC44" s="895"/>
      <c r="AD44" s="895"/>
      <c r="AE44" s="895"/>
      <c r="AF44" s="895"/>
      <c r="AG44" s="895"/>
      <c r="AH44" s="895"/>
      <c r="AI44" s="895"/>
      <c r="AJ44" s="895"/>
      <c r="AK44" s="895"/>
      <c r="AL44" s="895"/>
      <c r="AM44" s="895"/>
      <c r="AN44" s="895"/>
      <c r="AO44" s="896"/>
      <c r="AP44" s="37"/>
      <c r="CD44" s="15"/>
      <c r="CE44" s="15"/>
      <c r="CF44" s="15"/>
      <c r="CG44" s="15"/>
      <c r="CH44" s="15"/>
    </row>
    <row r="45" spans="2:86" ht="12" customHeight="1" x14ac:dyDescent="0.15">
      <c r="B45" s="464"/>
      <c r="C45" s="854"/>
      <c r="D45" s="855"/>
      <c r="E45" s="855"/>
      <c r="F45" s="855"/>
      <c r="G45" s="855"/>
      <c r="H45" s="855"/>
      <c r="I45" s="855"/>
      <c r="J45" s="856"/>
      <c r="K45" s="897" t="s">
        <v>409</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7"/>
      <c r="CD45" s="15"/>
      <c r="CE45" s="15"/>
      <c r="CF45" s="15"/>
      <c r="CG45" s="15"/>
      <c r="CH45" s="15"/>
    </row>
    <row r="46" spans="2:86" ht="12" customHeight="1" x14ac:dyDescent="0.2">
      <c r="B46" s="62" t="s">
        <v>410</v>
      </c>
      <c r="C46" s="49"/>
      <c r="D46" s="49"/>
      <c r="E46" s="49"/>
      <c r="F46" s="49"/>
      <c r="G46" s="49"/>
      <c r="H46" s="49"/>
      <c r="I46" s="49"/>
      <c r="J46" s="49"/>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37"/>
      <c r="CD46" s="15"/>
      <c r="CE46" s="15"/>
      <c r="CF46" s="15"/>
      <c r="CG46" s="15"/>
      <c r="CH46" s="15"/>
    </row>
    <row r="47" spans="2:86" s="62" customFormat="1" ht="12" customHeight="1" x14ac:dyDescent="0.15">
      <c r="B47" s="15" t="s">
        <v>411</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412</v>
      </c>
      <c r="AP48" s="37"/>
      <c r="CD48" s="15"/>
      <c r="CE48" s="15"/>
      <c r="CF48" s="15"/>
      <c r="CG48" s="15"/>
      <c r="CH48" s="15"/>
    </row>
    <row r="49" spans="2:86" ht="12" customHeight="1" x14ac:dyDescent="0.15">
      <c r="B49" s="15" t="s">
        <v>413</v>
      </c>
      <c r="AP49" s="37"/>
      <c r="CD49" s="15"/>
      <c r="CE49" s="15"/>
      <c r="CF49" s="15"/>
      <c r="CG49" s="15"/>
      <c r="CH49" s="15"/>
    </row>
    <row r="50" spans="2:86" ht="12" customHeight="1" x14ac:dyDescent="0.15">
      <c r="B50" s="15" t="s">
        <v>414</v>
      </c>
    </row>
    <row r="51" spans="2:86" ht="12" customHeight="1" x14ac:dyDescent="0.15">
      <c r="B51" s="15" t="s">
        <v>415</v>
      </c>
    </row>
    <row r="52" spans="2:86" ht="12" customHeight="1" x14ac:dyDescent="0.15">
      <c r="B52" s="15" t="s">
        <v>416</v>
      </c>
    </row>
    <row r="53" spans="2:86" x14ac:dyDescent="0.15">
      <c r="B53" s="15" t="s">
        <v>417</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34 AG11:AJ34">
    <cfRule type="expression" dxfId="11" priority="3">
      <formula>$AQ11=2</formula>
    </cfRule>
  </conditionalFormatting>
  <conditionalFormatting sqref="Y11:AF34">
    <cfRule type="expression" dxfId="10" priority="2">
      <formula>$AQ11=3</formula>
    </cfRule>
  </conditionalFormatting>
  <conditionalFormatting sqref="AC11:AJ34">
    <cfRule type="expression" dxfId="9" priority="1">
      <formula>$AQ11=1</formula>
    </cfRule>
  </conditionalFormatting>
  <dataValidations count="2">
    <dataValidation type="list" allowBlank="1" showInputMessage="1" showErrorMessage="1" sqref="N11:O34" xr:uid="{74272839-84AD-41AF-B2E5-B909E056EF2C}">
      <formula1>INDIRECT(L11)</formula1>
    </dataValidation>
    <dataValidation type="list" allowBlank="1" showInputMessage="1" showErrorMessage="1" sqref="Y11:AB34" xr:uid="{06C03B4F-09F1-4420-B631-7A4C5BA79A82}">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80C9D-51EE-4A99-90D1-D811E20D8266}">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29" t="s">
        <v>362</v>
      </c>
      <c r="AV1" s="830" t="s">
        <v>363</v>
      </c>
      <c r="AW1" s="830"/>
      <c r="AX1" s="830"/>
      <c r="AY1" s="824" t="s">
        <v>364</v>
      </c>
      <c r="AZ1" s="824"/>
      <c r="BA1" s="824"/>
      <c r="BB1" s="824"/>
      <c r="BC1" s="824"/>
      <c r="BD1" s="824"/>
      <c r="BE1" s="824"/>
      <c r="BF1" s="824"/>
      <c r="BG1" s="824"/>
      <c r="BH1" s="824"/>
      <c r="BI1" s="824"/>
      <c r="BJ1" s="824"/>
      <c r="BK1" s="824" t="s">
        <v>365</v>
      </c>
      <c r="BL1" s="824"/>
      <c r="BM1" s="824"/>
      <c r="BN1" s="824"/>
      <c r="BO1" s="824"/>
      <c r="BP1" s="824"/>
      <c r="BQ1" s="824"/>
      <c r="BR1" s="824"/>
      <c r="BS1" s="824"/>
      <c r="BT1" s="824"/>
      <c r="BU1" s="824"/>
      <c r="BV1" s="824"/>
      <c r="BW1" s="826"/>
      <c r="BX1" s="826"/>
      <c r="BY1" s="826"/>
      <c r="BZ1" s="826"/>
      <c r="CA1" s="826"/>
      <c r="CB1" s="826"/>
      <c r="CC1" s="826"/>
      <c r="CD1" s="826"/>
      <c r="CE1" s="826"/>
      <c r="CF1" s="826"/>
      <c r="CG1" s="826"/>
      <c r="CH1" s="826"/>
    </row>
    <row r="2" spans="2:86" ht="8.25" customHeight="1" x14ac:dyDescent="0.15">
      <c r="AU2" s="829"/>
      <c r="AV2" s="830" t="s">
        <v>366</v>
      </c>
      <c r="AW2" s="831" t="s">
        <v>367</v>
      </c>
      <c r="AX2" s="831" t="s">
        <v>368</v>
      </c>
      <c r="AY2" s="824" t="s">
        <v>369</v>
      </c>
      <c r="AZ2" s="824"/>
      <c r="BA2" s="824"/>
      <c r="BB2" s="824"/>
      <c r="BC2" s="824"/>
      <c r="BD2" s="824"/>
      <c r="BE2" s="824"/>
      <c r="BF2" s="824"/>
      <c r="BG2" s="824"/>
      <c r="BH2" s="824"/>
      <c r="BI2" s="824"/>
      <c r="BJ2" s="824"/>
      <c r="BK2" s="824" t="s">
        <v>370</v>
      </c>
      <c r="BL2" s="824"/>
      <c r="BM2" s="824"/>
      <c r="BN2" s="824"/>
      <c r="BO2" s="824" t="s">
        <v>371</v>
      </c>
      <c r="BP2" s="824"/>
      <c r="BQ2" s="824"/>
      <c r="BR2" s="824"/>
      <c r="BS2" s="824"/>
      <c r="BT2" s="824"/>
      <c r="BU2" s="824"/>
      <c r="BV2" s="824"/>
      <c r="BW2" s="825"/>
      <c r="BX2" s="825"/>
      <c r="BY2" s="825"/>
      <c r="BZ2" s="825"/>
      <c r="CA2" s="826"/>
      <c r="CB2" s="826"/>
      <c r="CC2" s="826"/>
      <c r="CD2" s="826"/>
      <c r="CE2" s="826"/>
      <c r="CF2" s="826"/>
      <c r="CG2" s="826"/>
      <c r="CH2" s="826"/>
    </row>
    <row r="3" spans="2:86" ht="24.95" customHeight="1" x14ac:dyDescent="0.15">
      <c r="B3" s="560" t="s">
        <v>372</v>
      </c>
      <c r="C3" s="827"/>
      <c r="D3" s="827"/>
      <c r="E3" s="828"/>
      <c r="F3" s="828"/>
      <c r="G3" s="828"/>
      <c r="H3" s="828"/>
      <c r="I3" s="828"/>
      <c r="J3" s="828"/>
      <c r="K3" s="827"/>
      <c r="L3" s="827"/>
      <c r="M3" s="827"/>
      <c r="N3" s="827"/>
      <c r="O3" s="827"/>
      <c r="P3" s="827"/>
      <c r="Q3" s="827"/>
      <c r="R3" s="827"/>
      <c r="S3" s="827"/>
      <c r="T3" s="827"/>
      <c r="U3" s="827"/>
      <c r="V3" s="827"/>
      <c r="W3" s="827"/>
      <c r="X3" s="827"/>
      <c r="Y3" s="827"/>
      <c r="Z3" s="827"/>
      <c r="AA3" s="827"/>
      <c r="AB3" s="827"/>
      <c r="AC3" s="827"/>
      <c r="AD3" s="827"/>
      <c r="AE3" s="827"/>
      <c r="AF3" s="827"/>
      <c r="AG3" s="827"/>
      <c r="AH3" s="827"/>
      <c r="AI3" s="827"/>
      <c r="AJ3" s="827"/>
      <c r="AK3" s="827"/>
      <c r="AL3" s="827"/>
      <c r="AM3" s="827"/>
      <c r="AN3" s="827"/>
      <c r="AO3" s="827"/>
      <c r="AU3" s="829"/>
      <c r="AV3" s="830"/>
      <c r="AW3" s="831"/>
      <c r="AX3" s="831"/>
      <c r="AY3" s="824" t="s">
        <v>373</v>
      </c>
      <c r="AZ3" s="824"/>
      <c r="BA3" s="824"/>
      <c r="BB3" s="824"/>
      <c r="BC3" s="824" t="s">
        <v>374</v>
      </c>
      <c r="BD3" s="824"/>
      <c r="BE3" s="824"/>
      <c r="BF3" s="824"/>
      <c r="BG3" s="824" t="s">
        <v>375</v>
      </c>
      <c r="BH3" s="824"/>
      <c r="BI3" s="824"/>
      <c r="BJ3" s="824"/>
      <c r="BK3" s="824" t="s">
        <v>376</v>
      </c>
      <c r="BL3" s="824"/>
      <c r="BM3" s="824"/>
      <c r="BN3" s="824"/>
      <c r="BO3" s="824" t="s">
        <v>374</v>
      </c>
      <c r="BP3" s="824"/>
      <c r="BQ3" s="824"/>
      <c r="BR3" s="824"/>
      <c r="BS3" s="824" t="s">
        <v>375</v>
      </c>
      <c r="BT3" s="824"/>
      <c r="BU3" s="824"/>
      <c r="BV3" s="824"/>
      <c r="BW3" s="826"/>
      <c r="BX3" s="826"/>
      <c r="BY3" s="826"/>
      <c r="BZ3" s="826"/>
      <c r="CA3" s="826"/>
      <c r="CB3" s="826"/>
      <c r="CC3" s="826"/>
      <c r="CD3" s="826"/>
      <c r="CE3" s="826"/>
      <c r="CF3" s="826"/>
      <c r="CG3" s="826"/>
      <c r="CH3" s="826"/>
    </row>
    <row r="4" spans="2:86" ht="18" customHeight="1" x14ac:dyDescent="0.15">
      <c r="B4" s="373" t="s">
        <v>345</v>
      </c>
      <c r="C4" s="373"/>
      <c r="D4" s="373"/>
      <c r="E4" s="843" t="s">
        <v>106</v>
      </c>
      <c r="F4" s="844"/>
      <c r="G4" s="844"/>
      <c r="H4" s="844"/>
      <c r="I4" s="844"/>
      <c r="J4" s="845"/>
      <c r="K4" s="477" t="s">
        <v>346</v>
      </c>
      <c r="L4" s="477"/>
      <c r="M4" s="477"/>
      <c r="N4" s="841" t="s">
        <v>108</v>
      </c>
      <c r="O4" s="841"/>
      <c r="P4" s="841"/>
      <c r="Q4" s="841"/>
      <c r="R4" s="841"/>
      <c r="S4" s="841"/>
      <c r="T4" s="479" t="s">
        <v>377</v>
      </c>
      <c r="U4" s="480"/>
      <c r="V4" s="480"/>
      <c r="W4" s="480"/>
      <c r="X4" s="481"/>
      <c r="Y4" s="846" t="s">
        <v>74</v>
      </c>
      <c r="Z4" s="846"/>
      <c r="AA4" s="846"/>
      <c r="AB4" s="846"/>
      <c r="AC4" s="846"/>
      <c r="AD4" s="846"/>
      <c r="AE4" s="846"/>
      <c r="AF4" s="846"/>
      <c r="AG4" s="479" t="s">
        <v>10</v>
      </c>
      <c r="AH4" s="480"/>
      <c r="AI4" s="480"/>
      <c r="AJ4" s="481"/>
      <c r="AK4" s="832">
        <v>45638</v>
      </c>
      <c r="AL4" s="833"/>
      <c r="AM4" s="833"/>
      <c r="AN4" s="833"/>
      <c r="AO4" s="834"/>
      <c r="AU4" s="829"/>
      <c r="AV4" s="830"/>
      <c r="AW4" s="831"/>
      <c r="AX4" s="831"/>
      <c r="AY4" s="38" t="s">
        <v>378</v>
      </c>
      <c r="AZ4" s="38" t="s">
        <v>379</v>
      </c>
      <c r="BA4" s="38" t="s">
        <v>380</v>
      </c>
      <c r="BB4" s="38" t="s">
        <v>381</v>
      </c>
      <c r="BC4" s="38" t="s">
        <v>378</v>
      </c>
      <c r="BD4" s="38" t="s">
        <v>379</v>
      </c>
      <c r="BE4" s="38" t="s">
        <v>380</v>
      </c>
      <c r="BF4" s="38" t="s">
        <v>381</v>
      </c>
      <c r="BG4" s="38" t="s">
        <v>378</v>
      </c>
      <c r="BH4" s="38" t="s">
        <v>379</v>
      </c>
      <c r="BI4" s="38" t="s">
        <v>380</v>
      </c>
      <c r="BJ4" s="38" t="s">
        <v>381</v>
      </c>
      <c r="BK4" s="38" t="s">
        <v>378</v>
      </c>
      <c r="BL4" s="38" t="s">
        <v>379</v>
      </c>
      <c r="BM4" s="38" t="s">
        <v>380</v>
      </c>
      <c r="BN4" s="38" t="s">
        <v>381</v>
      </c>
      <c r="BO4" s="38" t="s">
        <v>378</v>
      </c>
      <c r="BP4" s="38" t="s">
        <v>379</v>
      </c>
      <c r="BQ4" s="38" t="s">
        <v>380</v>
      </c>
      <c r="BR4" s="38" t="s">
        <v>381</v>
      </c>
      <c r="BS4" s="38" t="s">
        <v>378</v>
      </c>
      <c r="BT4" s="38" t="s">
        <v>379</v>
      </c>
      <c r="BU4" s="38" t="s">
        <v>380</v>
      </c>
      <c r="BV4" s="38" t="s">
        <v>381</v>
      </c>
      <c r="BW4" s="39"/>
      <c r="BX4" s="39"/>
      <c r="BY4" s="39"/>
      <c r="BZ4" s="39"/>
      <c r="CA4" s="39"/>
      <c r="CB4" s="39"/>
      <c r="CC4" s="39"/>
      <c r="CD4" s="39"/>
      <c r="CE4" s="39"/>
      <c r="CF4" s="39"/>
      <c r="CG4" s="39"/>
      <c r="CH4" s="39"/>
    </row>
    <row r="5" spans="2:86" ht="18" customHeight="1" x14ac:dyDescent="0.15">
      <c r="B5" s="390" t="s">
        <v>348</v>
      </c>
      <c r="C5" s="390"/>
      <c r="D5" s="390"/>
      <c r="E5" s="838" t="s">
        <v>107</v>
      </c>
      <c r="F5" s="839"/>
      <c r="G5" s="839"/>
      <c r="H5" s="839"/>
      <c r="I5" s="839"/>
      <c r="J5" s="840"/>
      <c r="K5" s="509" t="s">
        <v>349</v>
      </c>
      <c r="L5" s="509"/>
      <c r="M5" s="509"/>
      <c r="N5" s="841" t="s">
        <v>109</v>
      </c>
      <c r="O5" s="841"/>
      <c r="P5" s="841"/>
      <c r="Q5" s="841"/>
      <c r="R5" s="841"/>
      <c r="S5" s="841"/>
      <c r="T5" s="482"/>
      <c r="U5" s="483"/>
      <c r="V5" s="483"/>
      <c r="W5" s="483"/>
      <c r="X5" s="484"/>
      <c r="Y5" s="842" t="s">
        <v>75</v>
      </c>
      <c r="Z5" s="842"/>
      <c r="AA5" s="842"/>
      <c r="AB5" s="842"/>
      <c r="AC5" s="842"/>
      <c r="AD5" s="842"/>
      <c r="AE5" s="842"/>
      <c r="AF5" s="842"/>
      <c r="AG5" s="612"/>
      <c r="AH5" s="623"/>
      <c r="AI5" s="623"/>
      <c r="AJ5" s="613"/>
      <c r="AK5" s="835"/>
      <c r="AL5" s="836"/>
      <c r="AM5" s="836"/>
      <c r="AN5" s="836"/>
      <c r="AO5" s="837"/>
      <c r="AU5" s="829"/>
      <c r="AV5" s="42" t="str">
        <f>N7</f>
        <v>S019</v>
      </c>
      <c r="AW5" s="43">
        <f>R7</f>
        <v>1.5</v>
      </c>
      <c r="AX5" s="44" t="str">
        <f>AM35</f>
        <v>Ⅰ</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0</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0</v>
      </c>
      <c r="BW5" s="46"/>
      <c r="BX5" s="47"/>
      <c r="BY5" s="47"/>
      <c r="BZ5" s="47"/>
      <c r="CA5" s="48"/>
      <c r="CB5" s="48"/>
      <c r="CC5" s="48"/>
      <c r="CD5" s="48"/>
      <c r="CE5" s="48"/>
      <c r="CF5" s="48"/>
      <c r="CG5" s="48"/>
      <c r="CH5" s="48"/>
    </row>
    <row r="6" spans="2:86" ht="12" customHeight="1" x14ac:dyDescent="0.15">
      <c r="B6" s="847" t="s">
        <v>382</v>
      </c>
      <c r="C6" s="849"/>
      <c r="D6" s="850"/>
      <c r="E6" s="851"/>
      <c r="F6" s="851"/>
      <c r="G6" s="851"/>
      <c r="H6" s="851"/>
      <c r="I6" s="851"/>
      <c r="J6" s="852"/>
      <c r="K6" s="857" t="s">
        <v>383</v>
      </c>
      <c r="L6" s="858"/>
      <c r="M6" s="858"/>
      <c r="N6" s="858"/>
      <c r="O6" s="858"/>
      <c r="P6" s="858"/>
      <c r="Q6" s="858"/>
      <c r="R6" s="858"/>
      <c r="S6" s="858"/>
      <c r="T6" s="858"/>
      <c r="U6" s="858"/>
      <c r="V6" s="858"/>
      <c r="W6" s="858"/>
      <c r="X6" s="858"/>
      <c r="Y6" s="858"/>
      <c r="Z6" s="858"/>
      <c r="AA6" s="858"/>
      <c r="AB6" s="858"/>
      <c r="AC6" s="858"/>
      <c r="AD6" s="858"/>
      <c r="AE6" s="858"/>
      <c r="AF6" s="858"/>
      <c r="AG6" s="858"/>
      <c r="AH6" s="858"/>
      <c r="AI6" s="858"/>
      <c r="AJ6" s="858"/>
      <c r="AK6" s="858"/>
      <c r="AL6" s="858"/>
      <c r="AM6" s="858"/>
      <c r="AN6" s="858"/>
      <c r="AO6" s="859"/>
      <c r="AP6" s="15"/>
    </row>
    <row r="7" spans="2:86" ht="12" customHeight="1" x14ac:dyDescent="0.15">
      <c r="B7" s="848"/>
      <c r="C7" s="853"/>
      <c r="D7" s="851"/>
      <c r="E7" s="851"/>
      <c r="F7" s="851"/>
      <c r="G7" s="851"/>
      <c r="H7" s="851"/>
      <c r="I7" s="851"/>
      <c r="J7" s="852"/>
      <c r="K7" s="860" t="s">
        <v>384</v>
      </c>
      <c r="L7" s="861"/>
      <c r="M7" s="862"/>
      <c r="N7" s="863" t="s">
        <v>419</v>
      </c>
      <c r="O7" s="864"/>
      <c r="P7" s="860" t="s">
        <v>385</v>
      </c>
      <c r="Q7" s="862"/>
      <c r="R7" s="865">
        <v>1.5</v>
      </c>
      <c r="S7" s="866"/>
      <c r="T7" s="867"/>
      <c r="U7" s="868" t="s">
        <v>386</v>
      </c>
      <c r="V7" s="869"/>
      <c r="W7" s="868" t="s">
        <v>387</v>
      </c>
      <c r="X7" s="869"/>
      <c r="Y7" s="862" t="s">
        <v>388</v>
      </c>
      <c r="Z7" s="874"/>
      <c r="AA7" s="874"/>
      <c r="AB7" s="874"/>
      <c r="AC7" s="868" t="s">
        <v>389</v>
      </c>
      <c r="AD7" s="875"/>
      <c r="AE7" s="875"/>
      <c r="AF7" s="875"/>
      <c r="AG7" s="875"/>
      <c r="AH7" s="875"/>
      <c r="AI7" s="875"/>
      <c r="AJ7" s="869"/>
      <c r="AK7" s="868" t="s">
        <v>390</v>
      </c>
      <c r="AL7" s="875"/>
      <c r="AM7" s="875"/>
      <c r="AN7" s="877"/>
      <c r="AO7" s="878"/>
      <c r="AP7" s="15"/>
      <c r="AW7" s="50"/>
    </row>
    <row r="8" spans="2:86" ht="12" customHeight="1" x14ac:dyDescent="0.15">
      <c r="B8" s="848"/>
      <c r="C8" s="853"/>
      <c r="D8" s="851"/>
      <c r="E8" s="851"/>
      <c r="F8" s="851"/>
      <c r="G8" s="851"/>
      <c r="H8" s="851"/>
      <c r="I8" s="851"/>
      <c r="J8" s="852"/>
      <c r="K8" s="874" t="s">
        <v>18</v>
      </c>
      <c r="L8" s="874" t="s">
        <v>9</v>
      </c>
      <c r="M8" s="874"/>
      <c r="N8" s="874" t="s">
        <v>8</v>
      </c>
      <c r="O8" s="874"/>
      <c r="P8" s="874" t="s">
        <v>391</v>
      </c>
      <c r="Q8" s="874"/>
      <c r="R8" s="874" t="s">
        <v>392</v>
      </c>
      <c r="S8" s="874"/>
      <c r="T8" s="874"/>
      <c r="U8" s="870"/>
      <c r="V8" s="871"/>
      <c r="W8" s="870"/>
      <c r="X8" s="871"/>
      <c r="Y8" s="862"/>
      <c r="Z8" s="874"/>
      <c r="AA8" s="874"/>
      <c r="AB8" s="874"/>
      <c r="AC8" s="872"/>
      <c r="AD8" s="876"/>
      <c r="AE8" s="876"/>
      <c r="AF8" s="876"/>
      <c r="AG8" s="876"/>
      <c r="AH8" s="876"/>
      <c r="AI8" s="876"/>
      <c r="AJ8" s="873"/>
      <c r="AK8" s="870"/>
      <c r="AL8" s="879"/>
      <c r="AM8" s="879"/>
      <c r="AN8" s="880"/>
      <c r="AO8" s="881"/>
      <c r="AP8" s="15"/>
    </row>
    <row r="9" spans="2:86" ht="12" customHeight="1" x14ac:dyDescent="0.15">
      <c r="B9" s="848"/>
      <c r="C9" s="853"/>
      <c r="D9" s="851"/>
      <c r="E9" s="851"/>
      <c r="F9" s="851"/>
      <c r="G9" s="851"/>
      <c r="H9" s="851"/>
      <c r="I9" s="851"/>
      <c r="J9" s="852"/>
      <c r="K9" s="874"/>
      <c r="L9" s="874"/>
      <c r="M9" s="874"/>
      <c r="N9" s="874"/>
      <c r="O9" s="874"/>
      <c r="P9" s="874"/>
      <c r="Q9" s="874"/>
      <c r="R9" s="874"/>
      <c r="S9" s="874"/>
      <c r="T9" s="874"/>
      <c r="U9" s="870"/>
      <c r="V9" s="871"/>
      <c r="W9" s="870"/>
      <c r="X9" s="871"/>
      <c r="Y9" s="862" t="s">
        <v>393</v>
      </c>
      <c r="Z9" s="874"/>
      <c r="AA9" s="874"/>
      <c r="AB9" s="874"/>
      <c r="AC9" s="874" t="s">
        <v>394</v>
      </c>
      <c r="AD9" s="874"/>
      <c r="AE9" s="874"/>
      <c r="AF9" s="874"/>
      <c r="AG9" s="874" t="s">
        <v>395</v>
      </c>
      <c r="AH9" s="874"/>
      <c r="AI9" s="874"/>
      <c r="AJ9" s="874"/>
      <c r="AK9" s="870"/>
      <c r="AL9" s="879"/>
      <c r="AM9" s="879"/>
      <c r="AN9" s="880"/>
      <c r="AO9" s="881"/>
      <c r="AP9" s="15"/>
    </row>
    <row r="10" spans="2:86" ht="12" customHeight="1" x14ac:dyDescent="0.15">
      <c r="B10" s="848"/>
      <c r="C10" s="853"/>
      <c r="D10" s="851"/>
      <c r="E10" s="851"/>
      <c r="F10" s="851"/>
      <c r="G10" s="851"/>
      <c r="H10" s="851"/>
      <c r="I10" s="851"/>
      <c r="J10" s="852"/>
      <c r="K10" s="874"/>
      <c r="L10" s="874"/>
      <c r="M10" s="874"/>
      <c r="N10" s="874"/>
      <c r="O10" s="874"/>
      <c r="P10" s="874"/>
      <c r="Q10" s="874"/>
      <c r="R10" s="874"/>
      <c r="S10" s="874"/>
      <c r="T10" s="874"/>
      <c r="U10" s="872"/>
      <c r="V10" s="873"/>
      <c r="W10" s="872"/>
      <c r="X10" s="873"/>
      <c r="Y10" s="51" t="s">
        <v>396</v>
      </c>
      <c r="Z10" s="52" t="s">
        <v>397</v>
      </c>
      <c r="AA10" s="52" t="s">
        <v>398</v>
      </c>
      <c r="AB10" s="52" t="s">
        <v>399</v>
      </c>
      <c r="AC10" s="52" t="s">
        <v>396</v>
      </c>
      <c r="AD10" s="52" t="s">
        <v>397</v>
      </c>
      <c r="AE10" s="52" t="s">
        <v>398</v>
      </c>
      <c r="AF10" s="52" t="s">
        <v>399</v>
      </c>
      <c r="AG10" s="52" t="s">
        <v>396</v>
      </c>
      <c r="AH10" s="52" t="s">
        <v>397</v>
      </c>
      <c r="AI10" s="52" t="s">
        <v>398</v>
      </c>
      <c r="AJ10" s="52" t="s">
        <v>399</v>
      </c>
      <c r="AK10" s="872"/>
      <c r="AL10" s="876"/>
      <c r="AM10" s="876"/>
      <c r="AN10" s="882"/>
      <c r="AO10" s="883"/>
      <c r="AP10" s="15"/>
    </row>
    <row r="11" spans="2:86" ht="12" customHeight="1" x14ac:dyDescent="0.15">
      <c r="B11" s="848"/>
      <c r="C11" s="853"/>
      <c r="D11" s="851"/>
      <c r="E11" s="851"/>
      <c r="F11" s="851"/>
      <c r="G11" s="851"/>
      <c r="H11" s="851"/>
      <c r="I11" s="851"/>
      <c r="J11" s="852"/>
      <c r="K11" s="53"/>
      <c r="L11" s="884"/>
      <c r="M11" s="886"/>
      <c r="N11" s="884"/>
      <c r="O11" s="886"/>
      <c r="P11" s="884"/>
      <c r="Q11" s="886"/>
      <c r="R11" s="593"/>
      <c r="S11" s="593"/>
      <c r="T11" s="593"/>
      <c r="U11" s="884"/>
      <c r="V11" s="886"/>
      <c r="W11" s="884"/>
      <c r="X11" s="886"/>
      <c r="Y11" s="54"/>
      <c r="Z11" s="55"/>
      <c r="AA11" s="55"/>
      <c r="AB11" s="55"/>
      <c r="AC11" s="56"/>
      <c r="AD11" s="56"/>
      <c r="AE11" s="56"/>
      <c r="AF11" s="56"/>
      <c r="AG11" s="56"/>
      <c r="AH11" s="56"/>
      <c r="AI11" s="56"/>
      <c r="AJ11" s="56"/>
      <c r="AK11" s="884"/>
      <c r="AL11" s="885"/>
      <c r="AM11" s="885"/>
      <c r="AN11" s="885"/>
      <c r="AO11" s="886"/>
      <c r="AP11" s="15"/>
      <c r="AQ11" s="57">
        <f>IF(P11="材質劣化",2,IF(P11="漏水",3,1))</f>
        <v>1</v>
      </c>
    </row>
    <row r="12" spans="2:86" ht="12" customHeight="1" x14ac:dyDescent="0.15">
      <c r="B12" s="848"/>
      <c r="C12" s="853"/>
      <c r="D12" s="851"/>
      <c r="E12" s="851"/>
      <c r="F12" s="851"/>
      <c r="G12" s="851"/>
      <c r="H12" s="851"/>
      <c r="I12" s="851"/>
      <c r="J12" s="852"/>
      <c r="K12" s="53"/>
      <c r="L12" s="884"/>
      <c r="M12" s="886"/>
      <c r="N12" s="884"/>
      <c r="O12" s="886"/>
      <c r="P12" s="884"/>
      <c r="Q12" s="886"/>
      <c r="R12" s="593"/>
      <c r="S12" s="593"/>
      <c r="T12" s="593"/>
      <c r="U12" s="884"/>
      <c r="V12" s="886"/>
      <c r="W12" s="884"/>
      <c r="X12" s="886"/>
      <c r="Y12" s="54"/>
      <c r="Z12" s="55"/>
      <c r="AA12" s="55"/>
      <c r="AB12" s="55"/>
      <c r="AC12" s="56"/>
      <c r="AD12" s="56"/>
      <c r="AE12" s="56"/>
      <c r="AF12" s="56"/>
      <c r="AG12" s="56"/>
      <c r="AH12" s="56"/>
      <c r="AI12" s="56"/>
      <c r="AJ12" s="56"/>
      <c r="AK12" s="884"/>
      <c r="AL12" s="885"/>
      <c r="AM12" s="885"/>
      <c r="AN12" s="885"/>
      <c r="AO12" s="886"/>
      <c r="AP12" s="15"/>
      <c r="AQ12" s="57">
        <f>IF(P12="材質劣化",2,IF(P12="漏水",3,1))</f>
        <v>1</v>
      </c>
    </row>
    <row r="13" spans="2:86" ht="12" customHeight="1" x14ac:dyDescent="0.15">
      <c r="B13" s="848"/>
      <c r="C13" s="853"/>
      <c r="D13" s="851"/>
      <c r="E13" s="851"/>
      <c r="F13" s="851"/>
      <c r="G13" s="851"/>
      <c r="H13" s="851"/>
      <c r="I13" s="851"/>
      <c r="J13" s="852"/>
      <c r="K13" s="53"/>
      <c r="L13" s="884"/>
      <c r="M13" s="886"/>
      <c r="N13" s="884"/>
      <c r="O13" s="886"/>
      <c r="P13" s="884"/>
      <c r="Q13" s="886"/>
      <c r="R13" s="338"/>
      <c r="S13" s="607"/>
      <c r="T13" s="339"/>
      <c r="U13" s="884"/>
      <c r="V13" s="886"/>
      <c r="W13" s="884"/>
      <c r="X13" s="886"/>
      <c r="Y13" s="54"/>
      <c r="Z13" s="55"/>
      <c r="AA13" s="55"/>
      <c r="AB13" s="55"/>
      <c r="AC13" s="56"/>
      <c r="AD13" s="56"/>
      <c r="AE13" s="56"/>
      <c r="AF13" s="56"/>
      <c r="AG13" s="56"/>
      <c r="AH13" s="56"/>
      <c r="AI13" s="56"/>
      <c r="AJ13" s="56"/>
      <c r="AK13" s="884"/>
      <c r="AL13" s="885"/>
      <c r="AM13" s="885"/>
      <c r="AN13" s="885"/>
      <c r="AO13" s="886"/>
      <c r="AP13" s="15"/>
      <c r="AQ13" s="57">
        <f t="shared" ref="AQ13:AQ34" si="2">IF(P13="材質劣化",2,IF(P13="漏水",3,1))</f>
        <v>1</v>
      </c>
    </row>
    <row r="14" spans="2:86" ht="12" customHeight="1" x14ac:dyDescent="0.15">
      <c r="B14" s="848"/>
      <c r="C14" s="853"/>
      <c r="D14" s="851"/>
      <c r="E14" s="851"/>
      <c r="F14" s="851"/>
      <c r="G14" s="851"/>
      <c r="H14" s="851"/>
      <c r="I14" s="851"/>
      <c r="J14" s="852"/>
      <c r="K14" s="53"/>
      <c r="L14" s="884"/>
      <c r="M14" s="886"/>
      <c r="N14" s="884"/>
      <c r="O14" s="886"/>
      <c r="P14" s="884"/>
      <c r="Q14" s="886"/>
      <c r="R14" s="338"/>
      <c r="S14" s="607"/>
      <c r="T14" s="339"/>
      <c r="U14" s="884"/>
      <c r="V14" s="886"/>
      <c r="W14" s="884"/>
      <c r="X14" s="886"/>
      <c r="Y14" s="54"/>
      <c r="Z14" s="55"/>
      <c r="AA14" s="55"/>
      <c r="AB14" s="55"/>
      <c r="AC14" s="56"/>
      <c r="AD14" s="56"/>
      <c r="AE14" s="56"/>
      <c r="AF14" s="56"/>
      <c r="AG14" s="56"/>
      <c r="AH14" s="56"/>
      <c r="AI14" s="56"/>
      <c r="AJ14" s="56"/>
      <c r="AK14" s="884"/>
      <c r="AL14" s="885"/>
      <c r="AM14" s="885"/>
      <c r="AN14" s="885"/>
      <c r="AO14" s="886"/>
      <c r="AP14" s="15"/>
      <c r="AQ14" s="57">
        <f t="shared" si="2"/>
        <v>1</v>
      </c>
    </row>
    <row r="15" spans="2:86" ht="12" customHeight="1" x14ac:dyDescent="0.15">
      <c r="B15" s="848"/>
      <c r="C15" s="853"/>
      <c r="D15" s="851"/>
      <c r="E15" s="851"/>
      <c r="F15" s="851"/>
      <c r="G15" s="851"/>
      <c r="H15" s="851"/>
      <c r="I15" s="851"/>
      <c r="J15" s="852"/>
      <c r="K15" s="53"/>
      <c r="L15" s="884"/>
      <c r="M15" s="886"/>
      <c r="N15" s="884"/>
      <c r="O15" s="886"/>
      <c r="P15" s="884"/>
      <c r="Q15" s="886"/>
      <c r="R15" s="338"/>
      <c r="S15" s="607"/>
      <c r="T15" s="339"/>
      <c r="U15" s="884"/>
      <c r="V15" s="886"/>
      <c r="W15" s="884"/>
      <c r="X15" s="886"/>
      <c r="Y15" s="54"/>
      <c r="Z15" s="55"/>
      <c r="AA15" s="55"/>
      <c r="AB15" s="55"/>
      <c r="AC15" s="56"/>
      <c r="AD15" s="56"/>
      <c r="AE15" s="56"/>
      <c r="AF15" s="56"/>
      <c r="AG15" s="56"/>
      <c r="AH15" s="56"/>
      <c r="AI15" s="56"/>
      <c r="AJ15" s="56"/>
      <c r="AK15" s="884"/>
      <c r="AL15" s="885"/>
      <c r="AM15" s="885"/>
      <c r="AN15" s="885"/>
      <c r="AO15" s="886"/>
      <c r="AP15" s="15"/>
      <c r="AQ15" s="57">
        <f t="shared" si="2"/>
        <v>1</v>
      </c>
    </row>
    <row r="16" spans="2:86" ht="12" customHeight="1" x14ac:dyDescent="0.15">
      <c r="B16" s="848"/>
      <c r="C16" s="853"/>
      <c r="D16" s="851"/>
      <c r="E16" s="851"/>
      <c r="F16" s="851"/>
      <c r="G16" s="851"/>
      <c r="H16" s="851"/>
      <c r="I16" s="851"/>
      <c r="J16" s="852"/>
      <c r="K16" s="53"/>
      <c r="L16" s="884"/>
      <c r="M16" s="886"/>
      <c r="N16" s="884"/>
      <c r="O16" s="886"/>
      <c r="P16" s="884"/>
      <c r="Q16" s="886"/>
      <c r="R16" s="338"/>
      <c r="S16" s="607"/>
      <c r="T16" s="339"/>
      <c r="U16" s="884"/>
      <c r="V16" s="886"/>
      <c r="W16" s="884"/>
      <c r="X16" s="886"/>
      <c r="Y16" s="54"/>
      <c r="Z16" s="55"/>
      <c r="AA16" s="55"/>
      <c r="AB16" s="55"/>
      <c r="AC16" s="56"/>
      <c r="AD16" s="56"/>
      <c r="AE16" s="56"/>
      <c r="AF16" s="56"/>
      <c r="AG16" s="56"/>
      <c r="AH16" s="56"/>
      <c r="AI16" s="56"/>
      <c r="AJ16" s="56"/>
      <c r="AK16" s="884"/>
      <c r="AL16" s="885"/>
      <c r="AM16" s="885"/>
      <c r="AN16" s="885"/>
      <c r="AO16" s="886"/>
      <c r="AP16" s="15"/>
      <c r="AQ16" s="57">
        <f t="shared" si="2"/>
        <v>1</v>
      </c>
    </row>
    <row r="17" spans="2:46" ht="12" customHeight="1" x14ac:dyDescent="0.15">
      <c r="B17" s="848"/>
      <c r="C17" s="853"/>
      <c r="D17" s="851"/>
      <c r="E17" s="851"/>
      <c r="F17" s="851"/>
      <c r="G17" s="851"/>
      <c r="H17" s="851"/>
      <c r="I17" s="851"/>
      <c r="J17" s="852"/>
      <c r="K17" s="53"/>
      <c r="L17" s="884"/>
      <c r="M17" s="886"/>
      <c r="N17" s="884"/>
      <c r="O17" s="886"/>
      <c r="P17" s="884"/>
      <c r="Q17" s="886"/>
      <c r="R17" s="338"/>
      <c r="S17" s="607"/>
      <c r="T17" s="339"/>
      <c r="U17" s="884"/>
      <c r="V17" s="886"/>
      <c r="W17" s="884"/>
      <c r="X17" s="886"/>
      <c r="Y17" s="54"/>
      <c r="Z17" s="55"/>
      <c r="AA17" s="55"/>
      <c r="AB17" s="55"/>
      <c r="AC17" s="56"/>
      <c r="AD17" s="56"/>
      <c r="AE17" s="56"/>
      <c r="AF17" s="56"/>
      <c r="AG17" s="56"/>
      <c r="AH17" s="56"/>
      <c r="AI17" s="56"/>
      <c r="AJ17" s="56"/>
      <c r="AK17" s="884"/>
      <c r="AL17" s="885"/>
      <c r="AM17" s="885"/>
      <c r="AN17" s="885"/>
      <c r="AO17" s="886"/>
      <c r="AP17" s="15"/>
      <c r="AQ17" s="57">
        <f t="shared" si="2"/>
        <v>1</v>
      </c>
    </row>
    <row r="18" spans="2:46" ht="12" customHeight="1" x14ac:dyDescent="0.15">
      <c r="B18" s="848"/>
      <c r="C18" s="853"/>
      <c r="D18" s="851"/>
      <c r="E18" s="851"/>
      <c r="F18" s="851"/>
      <c r="G18" s="851"/>
      <c r="H18" s="851"/>
      <c r="I18" s="851"/>
      <c r="J18" s="852"/>
      <c r="K18" s="53"/>
      <c r="L18" s="884"/>
      <c r="M18" s="886"/>
      <c r="N18" s="884"/>
      <c r="O18" s="886"/>
      <c r="P18" s="884"/>
      <c r="Q18" s="886"/>
      <c r="R18" s="338"/>
      <c r="S18" s="607"/>
      <c r="T18" s="339"/>
      <c r="U18" s="884"/>
      <c r="V18" s="886"/>
      <c r="W18" s="884"/>
      <c r="X18" s="886"/>
      <c r="Y18" s="54"/>
      <c r="Z18" s="55"/>
      <c r="AA18" s="55"/>
      <c r="AB18" s="55"/>
      <c r="AC18" s="56"/>
      <c r="AD18" s="56"/>
      <c r="AE18" s="56"/>
      <c r="AF18" s="56"/>
      <c r="AG18" s="56"/>
      <c r="AH18" s="56"/>
      <c r="AI18" s="56"/>
      <c r="AJ18" s="56"/>
      <c r="AK18" s="884"/>
      <c r="AL18" s="885"/>
      <c r="AM18" s="885"/>
      <c r="AN18" s="885"/>
      <c r="AO18" s="886"/>
      <c r="AP18" s="15"/>
      <c r="AQ18" s="57">
        <f t="shared" si="2"/>
        <v>1</v>
      </c>
    </row>
    <row r="19" spans="2:46" ht="12" customHeight="1" x14ac:dyDescent="0.15">
      <c r="B19" s="848"/>
      <c r="C19" s="853"/>
      <c r="D19" s="851"/>
      <c r="E19" s="851"/>
      <c r="F19" s="851"/>
      <c r="G19" s="851"/>
      <c r="H19" s="851"/>
      <c r="I19" s="851"/>
      <c r="J19" s="852"/>
      <c r="K19" s="53"/>
      <c r="L19" s="884"/>
      <c r="M19" s="886"/>
      <c r="N19" s="884"/>
      <c r="O19" s="886"/>
      <c r="P19" s="884"/>
      <c r="Q19" s="886"/>
      <c r="R19" s="338"/>
      <c r="S19" s="607"/>
      <c r="T19" s="339"/>
      <c r="U19" s="884"/>
      <c r="V19" s="886"/>
      <c r="W19" s="884"/>
      <c r="X19" s="886"/>
      <c r="Y19" s="54"/>
      <c r="Z19" s="55"/>
      <c r="AA19" s="55"/>
      <c r="AB19" s="55"/>
      <c r="AC19" s="56"/>
      <c r="AD19" s="56"/>
      <c r="AE19" s="56"/>
      <c r="AF19" s="56"/>
      <c r="AG19" s="56"/>
      <c r="AH19" s="56"/>
      <c r="AI19" s="56"/>
      <c r="AJ19" s="56"/>
      <c r="AK19" s="884"/>
      <c r="AL19" s="885"/>
      <c r="AM19" s="885"/>
      <c r="AN19" s="885"/>
      <c r="AO19" s="886"/>
      <c r="AP19" s="15"/>
      <c r="AQ19" s="57">
        <f t="shared" si="2"/>
        <v>1</v>
      </c>
    </row>
    <row r="20" spans="2:46" ht="12" customHeight="1" x14ac:dyDescent="0.15">
      <c r="B20" s="848"/>
      <c r="C20" s="853"/>
      <c r="D20" s="851"/>
      <c r="E20" s="851"/>
      <c r="F20" s="851"/>
      <c r="G20" s="851"/>
      <c r="H20" s="851"/>
      <c r="I20" s="851"/>
      <c r="J20" s="852"/>
      <c r="K20" s="53"/>
      <c r="L20" s="884"/>
      <c r="M20" s="886"/>
      <c r="N20" s="884"/>
      <c r="O20" s="886"/>
      <c r="P20" s="884"/>
      <c r="Q20" s="886"/>
      <c r="R20" s="338"/>
      <c r="S20" s="607"/>
      <c r="T20" s="339"/>
      <c r="U20" s="884"/>
      <c r="V20" s="886"/>
      <c r="W20" s="884"/>
      <c r="X20" s="886"/>
      <c r="Y20" s="54"/>
      <c r="Z20" s="55"/>
      <c r="AA20" s="55"/>
      <c r="AB20" s="55"/>
      <c r="AC20" s="56"/>
      <c r="AD20" s="56"/>
      <c r="AE20" s="56"/>
      <c r="AF20" s="56"/>
      <c r="AG20" s="56"/>
      <c r="AH20" s="56"/>
      <c r="AI20" s="56"/>
      <c r="AJ20" s="56"/>
      <c r="AK20" s="884"/>
      <c r="AL20" s="885"/>
      <c r="AM20" s="885"/>
      <c r="AN20" s="885"/>
      <c r="AO20" s="886"/>
      <c r="AP20" s="15"/>
      <c r="AQ20" s="57">
        <f t="shared" si="2"/>
        <v>1</v>
      </c>
    </row>
    <row r="21" spans="2:46" ht="12" customHeight="1" x14ac:dyDescent="0.15">
      <c r="B21" s="848"/>
      <c r="C21" s="853"/>
      <c r="D21" s="851"/>
      <c r="E21" s="851"/>
      <c r="F21" s="851"/>
      <c r="G21" s="851"/>
      <c r="H21" s="851"/>
      <c r="I21" s="851"/>
      <c r="J21" s="852"/>
      <c r="K21" s="53"/>
      <c r="L21" s="884"/>
      <c r="M21" s="886"/>
      <c r="N21" s="884"/>
      <c r="O21" s="886"/>
      <c r="P21" s="884"/>
      <c r="Q21" s="886"/>
      <c r="R21" s="338"/>
      <c r="S21" s="607"/>
      <c r="T21" s="339"/>
      <c r="U21" s="884"/>
      <c r="V21" s="886"/>
      <c r="W21" s="884"/>
      <c r="X21" s="886"/>
      <c r="Y21" s="54"/>
      <c r="Z21" s="55"/>
      <c r="AA21" s="55"/>
      <c r="AB21" s="55"/>
      <c r="AC21" s="56"/>
      <c r="AD21" s="56"/>
      <c r="AE21" s="56"/>
      <c r="AF21" s="56"/>
      <c r="AG21" s="56"/>
      <c r="AH21" s="56"/>
      <c r="AI21" s="56"/>
      <c r="AJ21" s="56"/>
      <c r="AK21" s="884"/>
      <c r="AL21" s="885"/>
      <c r="AM21" s="885"/>
      <c r="AN21" s="885"/>
      <c r="AO21" s="886"/>
      <c r="AP21" s="15"/>
      <c r="AQ21" s="57">
        <f>IF(P21="材質劣化",2,IF(P21="漏水",3,1))</f>
        <v>1</v>
      </c>
    </row>
    <row r="22" spans="2:46" ht="12" customHeight="1" x14ac:dyDescent="0.15">
      <c r="B22" s="848"/>
      <c r="C22" s="853"/>
      <c r="D22" s="851"/>
      <c r="E22" s="851"/>
      <c r="F22" s="851"/>
      <c r="G22" s="851"/>
      <c r="H22" s="851"/>
      <c r="I22" s="851"/>
      <c r="J22" s="852"/>
      <c r="K22" s="53"/>
      <c r="L22" s="884"/>
      <c r="M22" s="886"/>
      <c r="N22" s="884"/>
      <c r="O22" s="886"/>
      <c r="P22" s="884"/>
      <c r="Q22" s="886"/>
      <c r="R22" s="338"/>
      <c r="S22" s="607"/>
      <c r="T22" s="339"/>
      <c r="U22" s="884"/>
      <c r="V22" s="886"/>
      <c r="W22" s="884"/>
      <c r="X22" s="886"/>
      <c r="Y22" s="54"/>
      <c r="Z22" s="55"/>
      <c r="AA22" s="55"/>
      <c r="AB22" s="55"/>
      <c r="AC22" s="56"/>
      <c r="AD22" s="56"/>
      <c r="AE22" s="56"/>
      <c r="AF22" s="56"/>
      <c r="AG22" s="56"/>
      <c r="AH22" s="56"/>
      <c r="AI22" s="56"/>
      <c r="AJ22" s="56"/>
      <c r="AK22" s="884"/>
      <c r="AL22" s="885"/>
      <c r="AM22" s="885"/>
      <c r="AN22" s="885"/>
      <c r="AO22" s="886"/>
      <c r="AP22" s="15"/>
      <c r="AQ22" s="57">
        <f t="shared" si="2"/>
        <v>1</v>
      </c>
    </row>
    <row r="23" spans="2:46" ht="12" customHeight="1" x14ac:dyDescent="0.15">
      <c r="B23" s="848"/>
      <c r="C23" s="853"/>
      <c r="D23" s="851"/>
      <c r="E23" s="851"/>
      <c r="F23" s="851"/>
      <c r="G23" s="851"/>
      <c r="H23" s="851"/>
      <c r="I23" s="851"/>
      <c r="J23" s="852"/>
      <c r="K23" s="53"/>
      <c r="L23" s="884"/>
      <c r="M23" s="886"/>
      <c r="N23" s="884"/>
      <c r="O23" s="886"/>
      <c r="P23" s="884"/>
      <c r="Q23" s="886"/>
      <c r="R23" s="338"/>
      <c r="S23" s="607"/>
      <c r="T23" s="339"/>
      <c r="U23" s="884"/>
      <c r="V23" s="886"/>
      <c r="W23" s="884"/>
      <c r="X23" s="886"/>
      <c r="Y23" s="54"/>
      <c r="Z23" s="55"/>
      <c r="AA23" s="55"/>
      <c r="AB23" s="55"/>
      <c r="AC23" s="56"/>
      <c r="AD23" s="56"/>
      <c r="AE23" s="56"/>
      <c r="AF23" s="56"/>
      <c r="AG23" s="56"/>
      <c r="AH23" s="56"/>
      <c r="AI23" s="56"/>
      <c r="AJ23" s="56"/>
      <c r="AK23" s="884"/>
      <c r="AL23" s="885"/>
      <c r="AM23" s="885"/>
      <c r="AN23" s="885"/>
      <c r="AO23" s="886"/>
      <c r="AP23" s="15"/>
      <c r="AQ23" s="57">
        <f t="shared" si="2"/>
        <v>1</v>
      </c>
    </row>
    <row r="24" spans="2:46" ht="12" customHeight="1" x14ac:dyDescent="0.15">
      <c r="B24" s="848"/>
      <c r="C24" s="853"/>
      <c r="D24" s="851"/>
      <c r="E24" s="851"/>
      <c r="F24" s="851"/>
      <c r="G24" s="851"/>
      <c r="H24" s="851"/>
      <c r="I24" s="851"/>
      <c r="J24" s="852"/>
      <c r="K24" s="53"/>
      <c r="L24" s="884"/>
      <c r="M24" s="886"/>
      <c r="N24" s="884"/>
      <c r="O24" s="886"/>
      <c r="P24" s="884"/>
      <c r="Q24" s="886"/>
      <c r="R24" s="338"/>
      <c r="S24" s="607"/>
      <c r="T24" s="339"/>
      <c r="U24" s="884"/>
      <c r="V24" s="886"/>
      <c r="W24" s="884"/>
      <c r="X24" s="886"/>
      <c r="Y24" s="54"/>
      <c r="Z24" s="55"/>
      <c r="AA24" s="55"/>
      <c r="AB24" s="55"/>
      <c r="AC24" s="56"/>
      <c r="AD24" s="56"/>
      <c r="AE24" s="56"/>
      <c r="AF24" s="56"/>
      <c r="AG24" s="56"/>
      <c r="AH24" s="56"/>
      <c r="AI24" s="56"/>
      <c r="AJ24" s="56"/>
      <c r="AK24" s="884"/>
      <c r="AL24" s="885"/>
      <c r="AM24" s="885"/>
      <c r="AN24" s="885"/>
      <c r="AO24" s="886"/>
      <c r="AP24" s="15"/>
      <c r="AQ24" s="57">
        <f t="shared" si="2"/>
        <v>1</v>
      </c>
    </row>
    <row r="25" spans="2:46" ht="12" customHeight="1" x14ac:dyDescent="0.15">
      <c r="B25" s="848"/>
      <c r="C25" s="853"/>
      <c r="D25" s="851"/>
      <c r="E25" s="851"/>
      <c r="F25" s="851"/>
      <c r="G25" s="851"/>
      <c r="H25" s="851"/>
      <c r="I25" s="851"/>
      <c r="J25" s="852"/>
      <c r="K25" s="53"/>
      <c r="L25" s="884"/>
      <c r="M25" s="886"/>
      <c r="N25" s="884"/>
      <c r="O25" s="886"/>
      <c r="P25" s="884"/>
      <c r="Q25" s="886"/>
      <c r="R25" s="338"/>
      <c r="S25" s="607"/>
      <c r="T25" s="339"/>
      <c r="U25" s="884"/>
      <c r="V25" s="886"/>
      <c r="W25" s="884"/>
      <c r="X25" s="886"/>
      <c r="Y25" s="54"/>
      <c r="Z25" s="55"/>
      <c r="AA25" s="55"/>
      <c r="AB25" s="55"/>
      <c r="AC25" s="56"/>
      <c r="AD25" s="56"/>
      <c r="AE25" s="56"/>
      <c r="AF25" s="56"/>
      <c r="AG25" s="56"/>
      <c r="AH25" s="56"/>
      <c r="AI25" s="56"/>
      <c r="AJ25" s="56"/>
      <c r="AK25" s="884"/>
      <c r="AL25" s="885"/>
      <c r="AM25" s="885"/>
      <c r="AN25" s="885"/>
      <c r="AO25" s="886"/>
      <c r="AP25" s="15"/>
      <c r="AQ25" s="57">
        <f t="shared" si="2"/>
        <v>1</v>
      </c>
    </row>
    <row r="26" spans="2:46" ht="12" customHeight="1" x14ac:dyDescent="0.15">
      <c r="B26" s="848"/>
      <c r="C26" s="853"/>
      <c r="D26" s="851"/>
      <c r="E26" s="851"/>
      <c r="F26" s="851"/>
      <c r="G26" s="851"/>
      <c r="H26" s="851"/>
      <c r="I26" s="851"/>
      <c r="J26" s="852"/>
      <c r="K26" s="53"/>
      <c r="L26" s="884"/>
      <c r="M26" s="886"/>
      <c r="N26" s="884"/>
      <c r="O26" s="886"/>
      <c r="P26" s="884"/>
      <c r="Q26" s="886"/>
      <c r="R26" s="338"/>
      <c r="S26" s="607"/>
      <c r="T26" s="339"/>
      <c r="U26" s="884"/>
      <c r="V26" s="886"/>
      <c r="W26" s="884"/>
      <c r="X26" s="886"/>
      <c r="Y26" s="54"/>
      <c r="Z26" s="55"/>
      <c r="AA26" s="55"/>
      <c r="AB26" s="55"/>
      <c r="AC26" s="56"/>
      <c r="AD26" s="56"/>
      <c r="AE26" s="56"/>
      <c r="AF26" s="56"/>
      <c r="AG26" s="56"/>
      <c r="AH26" s="56"/>
      <c r="AI26" s="56"/>
      <c r="AJ26" s="56"/>
      <c r="AK26" s="884"/>
      <c r="AL26" s="885"/>
      <c r="AM26" s="885"/>
      <c r="AN26" s="885"/>
      <c r="AO26" s="886"/>
      <c r="AP26" s="15"/>
      <c r="AQ26" s="57">
        <f t="shared" si="2"/>
        <v>1</v>
      </c>
    </row>
    <row r="27" spans="2:46" ht="12" customHeight="1" x14ac:dyDescent="0.15">
      <c r="B27" s="848"/>
      <c r="C27" s="853"/>
      <c r="D27" s="851"/>
      <c r="E27" s="851"/>
      <c r="F27" s="851"/>
      <c r="G27" s="851"/>
      <c r="H27" s="851"/>
      <c r="I27" s="851"/>
      <c r="J27" s="852"/>
      <c r="K27" s="53"/>
      <c r="L27" s="884"/>
      <c r="M27" s="886"/>
      <c r="N27" s="884"/>
      <c r="O27" s="886"/>
      <c r="P27" s="884"/>
      <c r="Q27" s="886"/>
      <c r="R27" s="338"/>
      <c r="S27" s="607"/>
      <c r="T27" s="339"/>
      <c r="U27" s="884"/>
      <c r="V27" s="886"/>
      <c r="W27" s="884"/>
      <c r="X27" s="886"/>
      <c r="Y27" s="54"/>
      <c r="Z27" s="55"/>
      <c r="AA27" s="55"/>
      <c r="AB27" s="55"/>
      <c r="AC27" s="56"/>
      <c r="AD27" s="56"/>
      <c r="AE27" s="56"/>
      <c r="AF27" s="56"/>
      <c r="AG27" s="56"/>
      <c r="AH27" s="56"/>
      <c r="AI27" s="56"/>
      <c r="AJ27" s="56"/>
      <c r="AK27" s="884"/>
      <c r="AL27" s="885"/>
      <c r="AM27" s="885"/>
      <c r="AN27" s="885"/>
      <c r="AO27" s="886"/>
      <c r="AP27" s="15"/>
      <c r="AQ27" s="57">
        <f t="shared" si="2"/>
        <v>1</v>
      </c>
    </row>
    <row r="28" spans="2:46" ht="12" customHeight="1" x14ac:dyDescent="0.15">
      <c r="B28" s="848"/>
      <c r="C28" s="853"/>
      <c r="D28" s="851"/>
      <c r="E28" s="851"/>
      <c r="F28" s="851"/>
      <c r="G28" s="851"/>
      <c r="H28" s="851"/>
      <c r="I28" s="851"/>
      <c r="J28" s="852"/>
      <c r="K28" s="53"/>
      <c r="L28" s="884"/>
      <c r="M28" s="886"/>
      <c r="N28" s="884"/>
      <c r="O28" s="886"/>
      <c r="P28" s="884"/>
      <c r="Q28" s="886"/>
      <c r="R28" s="338"/>
      <c r="S28" s="607"/>
      <c r="T28" s="339"/>
      <c r="U28" s="884"/>
      <c r="V28" s="886"/>
      <c r="W28" s="884"/>
      <c r="X28" s="886"/>
      <c r="Y28" s="54"/>
      <c r="Z28" s="55"/>
      <c r="AA28" s="55"/>
      <c r="AB28" s="55"/>
      <c r="AC28" s="56"/>
      <c r="AD28" s="56"/>
      <c r="AE28" s="56"/>
      <c r="AF28" s="56"/>
      <c r="AG28" s="56"/>
      <c r="AH28" s="56"/>
      <c r="AI28" s="56"/>
      <c r="AJ28" s="56"/>
      <c r="AK28" s="884"/>
      <c r="AL28" s="885"/>
      <c r="AM28" s="885"/>
      <c r="AN28" s="885"/>
      <c r="AO28" s="886"/>
      <c r="AP28" s="15"/>
      <c r="AQ28" s="57">
        <f t="shared" si="2"/>
        <v>1</v>
      </c>
    </row>
    <row r="29" spans="2:46" ht="12" customHeight="1" x14ac:dyDescent="0.15">
      <c r="B29" s="848"/>
      <c r="C29" s="853"/>
      <c r="D29" s="851"/>
      <c r="E29" s="851"/>
      <c r="F29" s="851"/>
      <c r="G29" s="851"/>
      <c r="H29" s="851"/>
      <c r="I29" s="851"/>
      <c r="J29" s="852"/>
      <c r="K29" s="53"/>
      <c r="L29" s="884"/>
      <c r="M29" s="886"/>
      <c r="N29" s="884"/>
      <c r="O29" s="886"/>
      <c r="P29" s="884"/>
      <c r="Q29" s="886"/>
      <c r="R29" s="338"/>
      <c r="S29" s="607"/>
      <c r="T29" s="339"/>
      <c r="U29" s="884"/>
      <c r="V29" s="886"/>
      <c r="W29" s="884"/>
      <c r="X29" s="886"/>
      <c r="Y29" s="54"/>
      <c r="Z29" s="55"/>
      <c r="AA29" s="55"/>
      <c r="AB29" s="55"/>
      <c r="AC29" s="56"/>
      <c r="AD29" s="56"/>
      <c r="AE29" s="56"/>
      <c r="AF29" s="56"/>
      <c r="AG29" s="56"/>
      <c r="AH29" s="56"/>
      <c r="AI29" s="56"/>
      <c r="AJ29" s="56"/>
      <c r="AK29" s="884"/>
      <c r="AL29" s="885"/>
      <c r="AM29" s="885"/>
      <c r="AN29" s="885"/>
      <c r="AO29" s="886"/>
      <c r="AP29" s="15"/>
      <c r="AQ29" s="57">
        <f t="shared" si="2"/>
        <v>1</v>
      </c>
    </row>
    <row r="30" spans="2:46" ht="12" customHeight="1" x14ac:dyDescent="0.15">
      <c r="B30" s="848"/>
      <c r="C30" s="853"/>
      <c r="D30" s="851"/>
      <c r="E30" s="851"/>
      <c r="F30" s="851"/>
      <c r="G30" s="851"/>
      <c r="H30" s="851"/>
      <c r="I30" s="851"/>
      <c r="J30" s="852"/>
      <c r="K30" s="53"/>
      <c r="L30" s="884"/>
      <c r="M30" s="886"/>
      <c r="N30" s="884"/>
      <c r="O30" s="886"/>
      <c r="P30" s="884"/>
      <c r="Q30" s="886"/>
      <c r="R30" s="338"/>
      <c r="S30" s="607"/>
      <c r="T30" s="339"/>
      <c r="U30" s="884"/>
      <c r="V30" s="886"/>
      <c r="W30" s="884"/>
      <c r="X30" s="886"/>
      <c r="Y30" s="54"/>
      <c r="Z30" s="55"/>
      <c r="AA30" s="55"/>
      <c r="AB30" s="55"/>
      <c r="AC30" s="56"/>
      <c r="AD30" s="56"/>
      <c r="AE30" s="56"/>
      <c r="AF30" s="56"/>
      <c r="AG30" s="56"/>
      <c r="AH30" s="56"/>
      <c r="AI30" s="56"/>
      <c r="AJ30" s="56"/>
      <c r="AK30" s="884"/>
      <c r="AL30" s="885"/>
      <c r="AM30" s="885"/>
      <c r="AN30" s="885"/>
      <c r="AO30" s="886"/>
      <c r="AP30" s="15"/>
      <c r="AQ30" s="57">
        <f t="shared" si="2"/>
        <v>1</v>
      </c>
    </row>
    <row r="31" spans="2:46" ht="12" customHeight="1" x14ac:dyDescent="0.15">
      <c r="B31" s="848"/>
      <c r="C31" s="853"/>
      <c r="D31" s="851"/>
      <c r="E31" s="851"/>
      <c r="F31" s="851"/>
      <c r="G31" s="851"/>
      <c r="H31" s="851"/>
      <c r="I31" s="851"/>
      <c r="J31" s="852"/>
      <c r="K31" s="53"/>
      <c r="L31" s="884"/>
      <c r="M31" s="886"/>
      <c r="N31" s="884"/>
      <c r="O31" s="886"/>
      <c r="P31" s="884"/>
      <c r="Q31" s="886"/>
      <c r="R31" s="338"/>
      <c r="S31" s="607"/>
      <c r="T31" s="339"/>
      <c r="U31" s="884"/>
      <c r="V31" s="886"/>
      <c r="W31" s="884"/>
      <c r="X31" s="886"/>
      <c r="Y31" s="54"/>
      <c r="Z31" s="55"/>
      <c r="AA31" s="55"/>
      <c r="AB31" s="55"/>
      <c r="AC31" s="56"/>
      <c r="AD31" s="56"/>
      <c r="AE31" s="56"/>
      <c r="AF31" s="56"/>
      <c r="AG31" s="56"/>
      <c r="AH31" s="56"/>
      <c r="AI31" s="56"/>
      <c r="AJ31" s="56"/>
      <c r="AK31" s="884"/>
      <c r="AL31" s="885"/>
      <c r="AM31" s="885"/>
      <c r="AN31" s="885"/>
      <c r="AO31" s="886"/>
      <c r="AP31" s="15"/>
      <c r="AQ31" s="57">
        <f t="shared" si="2"/>
        <v>1</v>
      </c>
    </row>
    <row r="32" spans="2:46" ht="12" customHeight="1" x14ac:dyDescent="0.15">
      <c r="B32" s="848"/>
      <c r="C32" s="853"/>
      <c r="D32" s="851"/>
      <c r="E32" s="851"/>
      <c r="F32" s="851"/>
      <c r="G32" s="851"/>
      <c r="H32" s="851"/>
      <c r="I32" s="851"/>
      <c r="J32" s="852"/>
      <c r="K32" s="53"/>
      <c r="L32" s="884"/>
      <c r="M32" s="886"/>
      <c r="N32" s="884"/>
      <c r="O32" s="886"/>
      <c r="P32" s="884"/>
      <c r="Q32" s="886"/>
      <c r="R32" s="338"/>
      <c r="S32" s="607"/>
      <c r="T32" s="339"/>
      <c r="U32" s="884"/>
      <c r="V32" s="886"/>
      <c r="W32" s="884"/>
      <c r="X32" s="886"/>
      <c r="Y32" s="54"/>
      <c r="Z32" s="55"/>
      <c r="AA32" s="55"/>
      <c r="AB32" s="55"/>
      <c r="AC32" s="56"/>
      <c r="AD32" s="56"/>
      <c r="AE32" s="56"/>
      <c r="AF32" s="56"/>
      <c r="AG32" s="56"/>
      <c r="AH32" s="56"/>
      <c r="AI32" s="56"/>
      <c r="AJ32" s="56"/>
      <c r="AK32" s="884"/>
      <c r="AL32" s="885"/>
      <c r="AM32" s="885"/>
      <c r="AN32" s="885"/>
      <c r="AO32" s="886"/>
      <c r="AP32" s="15"/>
      <c r="AQ32" s="57">
        <f t="shared" si="2"/>
        <v>1</v>
      </c>
      <c r="AS32" s="825"/>
      <c r="AT32" s="825"/>
    </row>
    <row r="33" spans="2:86" ht="12" customHeight="1" x14ac:dyDescent="0.15">
      <c r="B33" s="848"/>
      <c r="C33" s="853"/>
      <c r="D33" s="851"/>
      <c r="E33" s="851"/>
      <c r="F33" s="851"/>
      <c r="G33" s="851"/>
      <c r="H33" s="851"/>
      <c r="I33" s="851"/>
      <c r="J33" s="852"/>
      <c r="K33" s="53"/>
      <c r="L33" s="884"/>
      <c r="M33" s="886"/>
      <c r="N33" s="884"/>
      <c r="O33" s="886"/>
      <c r="P33" s="884"/>
      <c r="Q33" s="886"/>
      <c r="R33" s="338"/>
      <c r="S33" s="607"/>
      <c r="T33" s="339"/>
      <c r="U33" s="884"/>
      <c r="V33" s="886"/>
      <c r="W33" s="884"/>
      <c r="X33" s="886"/>
      <c r="Y33" s="54"/>
      <c r="Z33" s="55"/>
      <c r="AA33" s="55"/>
      <c r="AB33" s="55"/>
      <c r="AC33" s="56"/>
      <c r="AD33" s="56"/>
      <c r="AE33" s="56"/>
      <c r="AF33" s="56"/>
      <c r="AG33" s="56"/>
      <c r="AH33" s="56"/>
      <c r="AI33" s="56"/>
      <c r="AJ33" s="56"/>
      <c r="AK33" s="884"/>
      <c r="AL33" s="885"/>
      <c r="AM33" s="885"/>
      <c r="AN33" s="885"/>
      <c r="AO33" s="886"/>
      <c r="AP33" s="15"/>
      <c r="AQ33" s="57">
        <f t="shared" si="2"/>
        <v>1</v>
      </c>
      <c r="AS33" s="887"/>
      <c r="AT33" s="887"/>
    </row>
    <row r="34" spans="2:86" ht="12" customHeight="1" x14ac:dyDescent="0.15">
      <c r="B34" s="848"/>
      <c r="C34" s="853"/>
      <c r="D34" s="851"/>
      <c r="E34" s="851"/>
      <c r="F34" s="851"/>
      <c r="G34" s="851"/>
      <c r="H34" s="851"/>
      <c r="I34" s="851"/>
      <c r="J34" s="852"/>
      <c r="K34" s="53"/>
      <c r="L34" s="884"/>
      <c r="M34" s="886"/>
      <c r="N34" s="884"/>
      <c r="O34" s="886"/>
      <c r="P34" s="884"/>
      <c r="Q34" s="886"/>
      <c r="R34" s="338"/>
      <c r="S34" s="607"/>
      <c r="T34" s="339"/>
      <c r="U34" s="884"/>
      <c r="V34" s="886"/>
      <c r="W34" s="884"/>
      <c r="X34" s="886"/>
      <c r="Y34" s="54"/>
      <c r="Z34" s="55"/>
      <c r="AA34" s="55"/>
      <c r="AB34" s="55"/>
      <c r="AC34" s="56"/>
      <c r="AD34" s="56"/>
      <c r="AE34" s="56"/>
      <c r="AF34" s="56"/>
      <c r="AG34" s="56"/>
      <c r="AH34" s="56"/>
      <c r="AI34" s="56"/>
      <c r="AJ34" s="56"/>
      <c r="AK34" s="884"/>
      <c r="AL34" s="885"/>
      <c r="AM34" s="885"/>
      <c r="AN34" s="885"/>
      <c r="AO34" s="886"/>
      <c r="AP34" s="15"/>
      <c r="AQ34" s="57">
        <f t="shared" si="2"/>
        <v>1</v>
      </c>
      <c r="AS34" s="888"/>
      <c r="AT34" s="888"/>
    </row>
    <row r="35" spans="2:86" ht="12" customHeight="1" x14ac:dyDescent="0.15">
      <c r="B35" s="848"/>
      <c r="C35" s="853"/>
      <c r="D35" s="851"/>
      <c r="E35" s="851"/>
      <c r="F35" s="851"/>
      <c r="G35" s="851"/>
      <c r="H35" s="851"/>
      <c r="I35" s="851"/>
      <c r="J35" s="852"/>
      <c r="K35" s="889" t="s">
        <v>400</v>
      </c>
      <c r="L35" s="874" t="s">
        <v>401</v>
      </c>
      <c r="M35" s="874"/>
      <c r="N35" s="874"/>
      <c r="O35" s="874"/>
      <c r="P35" s="874"/>
      <c r="Q35" s="874"/>
      <c r="R35" s="874"/>
      <c r="S35" s="874"/>
      <c r="T35" s="874"/>
      <c r="U35" s="874"/>
      <c r="V35" s="874"/>
      <c r="W35" s="874"/>
      <c r="X35" s="874"/>
      <c r="Y35" s="860" t="s">
        <v>402</v>
      </c>
      <c r="Z35" s="861"/>
      <c r="AA35" s="861"/>
      <c r="AB35" s="862"/>
      <c r="AC35" s="58">
        <f t="shared" ref="AC35:AJ35" si="3">SUM(AC11:AC34)</f>
        <v>0</v>
      </c>
      <c r="AD35" s="58">
        <f t="shared" si="3"/>
        <v>0</v>
      </c>
      <c r="AE35" s="58">
        <f>SUM(AE11:AE34)</f>
        <v>0</v>
      </c>
      <c r="AF35" s="58">
        <f t="shared" si="3"/>
        <v>0</v>
      </c>
      <c r="AG35" s="58">
        <f t="shared" si="3"/>
        <v>0</v>
      </c>
      <c r="AH35" s="58">
        <f t="shared" si="3"/>
        <v>0</v>
      </c>
      <c r="AI35" s="58">
        <f t="shared" si="3"/>
        <v>0</v>
      </c>
      <c r="AJ35" s="59">
        <f t="shared" si="3"/>
        <v>0</v>
      </c>
      <c r="AK35" s="874" t="s">
        <v>403</v>
      </c>
      <c r="AL35" s="874"/>
      <c r="AM35" s="891" t="s">
        <v>61</v>
      </c>
      <c r="AN35" s="891"/>
      <c r="AO35" s="891"/>
      <c r="AP35" s="15"/>
    </row>
    <row r="36" spans="2:86" ht="12" customHeight="1" x14ac:dyDescent="0.15">
      <c r="B36" s="848"/>
      <c r="C36" s="853"/>
      <c r="D36" s="851"/>
      <c r="E36" s="851"/>
      <c r="F36" s="851"/>
      <c r="G36" s="851"/>
      <c r="H36" s="851"/>
      <c r="I36" s="851"/>
      <c r="J36" s="852"/>
      <c r="K36" s="890"/>
      <c r="L36" s="868" t="s">
        <v>404</v>
      </c>
      <c r="M36" s="875"/>
      <c r="N36" s="869"/>
      <c r="O36" s="868" t="s">
        <v>405</v>
      </c>
      <c r="P36" s="875"/>
      <c r="Q36" s="875"/>
      <c r="R36" s="875"/>
      <c r="S36" s="875"/>
      <c r="T36" s="875"/>
      <c r="U36" s="875"/>
      <c r="V36" s="875"/>
      <c r="W36" s="875"/>
      <c r="X36" s="869"/>
      <c r="Y36" s="51" t="s">
        <v>396</v>
      </c>
      <c r="Z36" s="52" t="s">
        <v>397</v>
      </c>
      <c r="AA36" s="52" t="s">
        <v>398</v>
      </c>
      <c r="AB36" s="52" t="s">
        <v>399</v>
      </c>
      <c r="AC36" s="52" t="s">
        <v>396</v>
      </c>
      <c r="AD36" s="52" t="s">
        <v>397</v>
      </c>
      <c r="AE36" s="52" t="s">
        <v>398</v>
      </c>
      <c r="AF36" s="52" t="s">
        <v>399</v>
      </c>
      <c r="AG36" s="52" t="s">
        <v>396</v>
      </c>
      <c r="AH36" s="52" t="s">
        <v>397</v>
      </c>
      <c r="AI36" s="52" t="s">
        <v>398</v>
      </c>
      <c r="AJ36" s="60" t="s">
        <v>399</v>
      </c>
      <c r="AK36" s="874"/>
      <c r="AL36" s="874"/>
      <c r="AM36" s="891"/>
      <c r="AN36" s="891"/>
      <c r="AO36" s="891"/>
      <c r="AP36" s="15"/>
    </row>
    <row r="37" spans="2:86" ht="14.25" customHeight="1" x14ac:dyDescent="0.15">
      <c r="B37" s="848"/>
      <c r="C37" s="853"/>
      <c r="D37" s="851"/>
      <c r="E37" s="851"/>
      <c r="F37" s="851"/>
      <c r="G37" s="851"/>
      <c r="H37" s="851"/>
      <c r="I37" s="851"/>
      <c r="J37" s="852"/>
      <c r="K37" s="890"/>
      <c r="L37" s="870"/>
      <c r="M37" s="879"/>
      <c r="N37" s="871"/>
      <c r="O37" s="870"/>
      <c r="P37" s="879"/>
      <c r="Q37" s="879"/>
      <c r="R37" s="879"/>
      <c r="S37" s="879"/>
      <c r="T37" s="879"/>
      <c r="U37" s="879"/>
      <c r="V37" s="879"/>
      <c r="W37" s="879"/>
      <c r="X37" s="871"/>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874"/>
      <c r="AL37" s="874"/>
      <c r="AM37" s="891"/>
      <c r="AN37" s="891"/>
      <c r="AO37" s="891"/>
      <c r="AP37" s="15"/>
    </row>
    <row r="38" spans="2:86" ht="14.25" customHeight="1" x14ac:dyDescent="0.15">
      <c r="B38" s="848"/>
      <c r="C38" s="853"/>
      <c r="D38" s="851"/>
      <c r="E38" s="851"/>
      <c r="F38" s="851"/>
      <c r="G38" s="851"/>
      <c r="H38" s="851"/>
      <c r="I38" s="851"/>
      <c r="J38" s="852"/>
      <c r="K38" s="890"/>
      <c r="L38" s="872"/>
      <c r="M38" s="876"/>
      <c r="N38" s="873"/>
      <c r="O38" s="872"/>
      <c r="P38" s="876"/>
      <c r="Q38" s="876"/>
      <c r="R38" s="876"/>
      <c r="S38" s="876"/>
      <c r="T38" s="876"/>
      <c r="U38" s="876"/>
      <c r="V38" s="876"/>
      <c r="W38" s="876"/>
      <c r="X38" s="873"/>
      <c r="Y38" s="892"/>
      <c r="Z38" s="892"/>
      <c r="AA38" s="892"/>
      <c r="AB38" s="892"/>
      <c r="AC38" s="892"/>
      <c r="AD38" s="892"/>
      <c r="AE38" s="892"/>
      <c r="AF38" s="892"/>
      <c r="AG38" s="892"/>
      <c r="AH38" s="892"/>
      <c r="AI38" s="892"/>
      <c r="AJ38" s="892"/>
      <c r="AK38" s="874"/>
      <c r="AL38" s="874"/>
      <c r="AM38" s="891"/>
      <c r="AN38" s="891"/>
      <c r="AO38" s="891"/>
      <c r="AP38" s="15"/>
    </row>
    <row r="39" spans="2:86" ht="12" customHeight="1" x14ac:dyDescent="0.15">
      <c r="B39" s="848"/>
      <c r="C39" s="853"/>
      <c r="D39" s="851"/>
      <c r="E39" s="851"/>
      <c r="F39" s="851"/>
      <c r="G39" s="851"/>
      <c r="H39" s="851"/>
      <c r="I39" s="851"/>
      <c r="J39" s="851"/>
      <c r="K39" s="900" t="s">
        <v>406</v>
      </c>
      <c r="L39" s="902"/>
      <c r="M39" s="902"/>
      <c r="N39" s="902"/>
      <c r="O39" s="902"/>
      <c r="P39" s="902"/>
      <c r="Q39" s="902"/>
      <c r="R39" s="902"/>
      <c r="S39" s="902"/>
      <c r="T39" s="902"/>
      <c r="U39" s="902"/>
      <c r="V39" s="902"/>
      <c r="W39" s="902"/>
      <c r="X39" s="902"/>
      <c r="Y39" s="902"/>
      <c r="Z39" s="902"/>
      <c r="AA39" s="902"/>
      <c r="AB39" s="902"/>
      <c r="AC39" s="902"/>
      <c r="AD39" s="902"/>
      <c r="AE39" s="902"/>
      <c r="AF39" s="902"/>
      <c r="AG39" s="902"/>
      <c r="AH39" s="902"/>
      <c r="AI39" s="902"/>
      <c r="AJ39" s="902"/>
      <c r="AK39" s="903"/>
      <c r="AL39" s="903"/>
      <c r="AM39" s="903"/>
      <c r="AN39" s="903"/>
      <c r="AO39" s="904"/>
      <c r="AP39" s="15"/>
    </row>
    <row r="40" spans="2:86" ht="12" customHeight="1" x14ac:dyDescent="0.15">
      <c r="B40" s="848"/>
      <c r="C40" s="853"/>
      <c r="D40" s="851"/>
      <c r="E40" s="851"/>
      <c r="F40" s="851"/>
      <c r="G40" s="851"/>
      <c r="H40" s="851"/>
      <c r="I40" s="851"/>
      <c r="J40" s="851"/>
      <c r="K40" s="901"/>
      <c r="L40" s="903"/>
      <c r="M40" s="903"/>
      <c r="N40" s="903"/>
      <c r="O40" s="903"/>
      <c r="P40" s="903"/>
      <c r="Q40" s="903"/>
      <c r="R40" s="903"/>
      <c r="S40" s="903"/>
      <c r="T40" s="903"/>
      <c r="U40" s="903"/>
      <c r="V40" s="903"/>
      <c r="W40" s="903"/>
      <c r="X40" s="903"/>
      <c r="Y40" s="903"/>
      <c r="Z40" s="903"/>
      <c r="AA40" s="903"/>
      <c r="AB40" s="903"/>
      <c r="AC40" s="903"/>
      <c r="AD40" s="903"/>
      <c r="AE40" s="903"/>
      <c r="AF40" s="903"/>
      <c r="AG40" s="903"/>
      <c r="AH40" s="903"/>
      <c r="AI40" s="903"/>
      <c r="AJ40" s="903"/>
      <c r="AK40" s="903"/>
      <c r="AL40" s="903"/>
      <c r="AM40" s="903"/>
      <c r="AN40" s="903"/>
      <c r="AO40" s="904"/>
      <c r="AP40" s="15"/>
    </row>
    <row r="41" spans="2:86" ht="12" customHeight="1" x14ac:dyDescent="0.15">
      <c r="B41" s="848"/>
      <c r="C41" s="853"/>
      <c r="D41" s="851"/>
      <c r="E41" s="851"/>
      <c r="F41" s="851"/>
      <c r="G41" s="851"/>
      <c r="H41" s="851"/>
      <c r="I41" s="851"/>
      <c r="J41" s="851"/>
      <c r="K41" s="901"/>
      <c r="L41" s="903"/>
      <c r="M41" s="903"/>
      <c r="N41" s="903"/>
      <c r="O41" s="903"/>
      <c r="P41" s="903"/>
      <c r="Q41" s="903"/>
      <c r="R41" s="903"/>
      <c r="S41" s="903"/>
      <c r="T41" s="903"/>
      <c r="U41" s="903"/>
      <c r="V41" s="903"/>
      <c r="W41" s="903"/>
      <c r="X41" s="903"/>
      <c r="Y41" s="903"/>
      <c r="Z41" s="903"/>
      <c r="AA41" s="903"/>
      <c r="AB41" s="903"/>
      <c r="AC41" s="903"/>
      <c r="AD41" s="903"/>
      <c r="AE41" s="903"/>
      <c r="AF41" s="903"/>
      <c r="AG41" s="903"/>
      <c r="AH41" s="903"/>
      <c r="AI41" s="903"/>
      <c r="AJ41" s="903"/>
      <c r="AK41" s="903"/>
      <c r="AL41" s="903"/>
      <c r="AM41" s="903"/>
      <c r="AN41" s="903"/>
      <c r="AO41" s="904"/>
      <c r="AP41" s="15"/>
    </row>
    <row r="42" spans="2:86" ht="12" customHeight="1" x14ac:dyDescent="0.15">
      <c r="B42" s="848"/>
      <c r="C42" s="853"/>
      <c r="D42" s="851"/>
      <c r="E42" s="851"/>
      <c r="F42" s="851"/>
      <c r="G42" s="851"/>
      <c r="H42" s="851"/>
      <c r="I42" s="851"/>
      <c r="J42" s="851"/>
      <c r="K42" s="901"/>
      <c r="L42" s="905"/>
      <c r="M42" s="905"/>
      <c r="N42" s="905"/>
      <c r="O42" s="905"/>
      <c r="P42" s="905"/>
      <c r="Q42" s="905"/>
      <c r="R42" s="905"/>
      <c r="S42" s="905"/>
      <c r="T42" s="905"/>
      <c r="U42" s="905"/>
      <c r="V42" s="905"/>
      <c r="W42" s="905"/>
      <c r="X42" s="905"/>
      <c r="Y42" s="905"/>
      <c r="Z42" s="905"/>
      <c r="AA42" s="905"/>
      <c r="AB42" s="905"/>
      <c r="AC42" s="905"/>
      <c r="AD42" s="905"/>
      <c r="AE42" s="905"/>
      <c r="AF42" s="905"/>
      <c r="AG42" s="905"/>
      <c r="AH42" s="905"/>
      <c r="AI42" s="905"/>
      <c r="AJ42" s="905"/>
      <c r="AK42" s="905"/>
      <c r="AL42" s="905"/>
      <c r="AM42" s="905"/>
      <c r="AN42" s="905"/>
      <c r="AO42" s="906"/>
      <c r="AP42" s="37"/>
      <c r="CD42" s="15"/>
      <c r="CE42" s="15"/>
      <c r="CF42" s="15"/>
      <c r="CG42" s="15"/>
      <c r="CH42" s="15"/>
    </row>
    <row r="43" spans="2:86" ht="12" customHeight="1" x14ac:dyDescent="0.15">
      <c r="B43" s="848"/>
      <c r="C43" s="853"/>
      <c r="D43" s="851"/>
      <c r="E43" s="851"/>
      <c r="F43" s="851"/>
      <c r="G43" s="851"/>
      <c r="H43" s="851"/>
      <c r="I43" s="851"/>
      <c r="J43" s="852"/>
      <c r="K43" s="893" t="s">
        <v>407</v>
      </c>
      <c r="L43" s="893"/>
      <c r="M43" s="893"/>
      <c r="N43" s="893"/>
      <c r="O43" s="893"/>
      <c r="P43" s="893"/>
      <c r="Q43" s="893"/>
      <c r="R43" s="893"/>
      <c r="S43" s="893"/>
      <c r="T43" s="893"/>
      <c r="U43" s="893"/>
      <c r="V43" s="893"/>
      <c r="W43" s="893"/>
      <c r="X43" s="893"/>
      <c r="Y43" s="893"/>
      <c r="Z43" s="893"/>
      <c r="AA43" s="893"/>
      <c r="AB43" s="893"/>
      <c r="AC43" s="893"/>
      <c r="AD43" s="893"/>
      <c r="AE43" s="893"/>
      <c r="AF43" s="893"/>
      <c r="AG43" s="893"/>
      <c r="AH43" s="893"/>
      <c r="AI43" s="893"/>
      <c r="AJ43" s="893"/>
      <c r="AK43" s="893"/>
      <c r="AL43" s="893"/>
      <c r="AM43" s="893"/>
      <c r="AN43" s="893"/>
      <c r="AO43" s="893"/>
      <c r="AP43" s="37"/>
      <c r="CD43" s="15"/>
      <c r="CE43" s="15"/>
      <c r="CF43" s="15"/>
      <c r="CG43" s="15"/>
      <c r="CH43" s="15"/>
    </row>
    <row r="44" spans="2:86" ht="12" customHeight="1" x14ac:dyDescent="0.15">
      <c r="B44" s="848"/>
      <c r="C44" s="853"/>
      <c r="D44" s="851"/>
      <c r="E44" s="851"/>
      <c r="F44" s="851"/>
      <c r="G44" s="851"/>
      <c r="H44" s="851"/>
      <c r="I44" s="851"/>
      <c r="J44" s="852"/>
      <c r="K44" s="894" t="s">
        <v>408</v>
      </c>
      <c r="L44" s="895"/>
      <c r="M44" s="895"/>
      <c r="N44" s="895"/>
      <c r="O44" s="895"/>
      <c r="P44" s="895"/>
      <c r="Q44" s="895"/>
      <c r="R44" s="895"/>
      <c r="S44" s="895"/>
      <c r="T44" s="895"/>
      <c r="U44" s="895"/>
      <c r="V44" s="895"/>
      <c r="W44" s="895"/>
      <c r="X44" s="895"/>
      <c r="Y44" s="895"/>
      <c r="Z44" s="895"/>
      <c r="AA44" s="895"/>
      <c r="AB44" s="895"/>
      <c r="AC44" s="895"/>
      <c r="AD44" s="895"/>
      <c r="AE44" s="895"/>
      <c r="AF44" s="895"/>
      <c r="AG44" s="895"/>
      <c r="AH44" s="895"/>
      <c r="AI44" s="895"/>
      <c r="AJ44" s="895"/>
      <c r="AK44" s="895"/>
      <c r="AL44" s="895"/>
      <c r="AM44" s="895"/>
      <c r="AN44" s="895"/>
      <c r="AO44" s="896"/>
      <c r="AP44" s="37"/>
      <c r="CD44" s="15"/>
      <c r="CE44" s="15"/>
      <c r="CF44" s="15"/>
      <c r="CG44" s="15"/>
      <c r="CH44" s="15"/>
    </row>
    <row r="45" spans="2:86" ht="12" customHeight="1" x14ac:dyDescent="0.15">
      <c r="B45" s="464"/>
      <c r="C45" s="854"/>
      <c r="D45" s="855"/>
      <c r="E45" s="855"/>
      <c r="F45" s="855"/>
      <c r="G45" s="855"/>
      <c r="H45" s="855"/>
      <c r="I45" s="855"/>
      <c r="J45" s="856"/>
      <c r="K45" s="897" t="s">
        <v>409</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7"/>
      <c r="CD45" s="15"/>
      <c r="CE45" s="15"/>
      <c r="CF45" s="15"/>
      <c r="CG45" s="15"/>
      <c r="CH45" s="15"/>
    </row>
    <row r="46" spans="2:86" ht="12" customHeight="1" x14ac:dyDescent="0.2">
      <c r="B46" s="62" t="s">
        <v>410</v>
      </c>
      <c r="C46" s="49"/>
      <c r="D46" s="49"/>
      <c r="E46" s="49"/>
      <c r="F46" s="49"/>
      <c r="G46" s="49"/>
      <c r="H46" s="49"/>
      <c r="I46" s="49"/>
      <c r="J46" s="49"/>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37"/>
      <c r="CD46" s="15"/>
      <c r="CE46" s="15"/>
      <c r="CF46" s="15"/>
      <c r="CG46" s="15"/>
      <c r="CH46" s="15"/>
    </row>
    <row r="47" spans="2:86" s="62" customFormat="1" ht="12" customHeight="1" x14ac:dyDescent="0.15">
      <c r="B47" s="15" t="s">
        <v>411</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412</v>
      </c>
      <c r="AP48" s="37"/>
      <c r="CD48" s="15"/>
      <c r="CE48" s="15"/>
      <c r="CF48" s="15"/>
      <c r="CG48" s="15"/>
      <c r="CH48" s="15"/>
    </row>
    <row r="49" spans="2:86" ht="12" customHeight="1" x14ac:dyDescent="0.15">
      <c r="B49" s="15" t="s">
        <v>413</v>
      </c>
      <c r="AP49" s="37"/>
      <c r="CD49" s="15"/>
      <c r="CE49" s="15"/>
      <c r="CF49" s="15"/>
      <c r="CG49" s="15"/>
      <c r="CH49" s="15"/>
    </row>
    <row r="50" spans="2:86" ht="12" customHeight="1" x14ac:dyDescent="0.15">
      <c r="B50" s="15" t="s">
        <v>414</v>
      </c>
    </row>
    <row r="51" spans="2:86" ht="12" customHeight="1" x14ac:dyDescent="0.15">
      <c r="B51" s="15" t="s">
        <v>415</v>
      </c>
    </row>
    <row r="52" spans="2:86" ht="12" customHeight="1" x14ac:dyDescent="0.15">
      <c r="B52" s="15" t="s">
        <v>416</v>
      </c>
    </row>
    <row r="53" spans="2:86" x14ac:dyDescent="0.15">
      <c r="B53" s="15" t="s">
        <v>417</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34 AG11:AJ34">
    <cfRule type="expression" dxfId="8" priority="3">
      <formula>$AQ11=2</formula>
    </cfRule>
  </conditionalFormatting>
  <conditionalFormatting sqref="Y11:AF34">
    <cfRule type="expression" dxfId="7" priority="2">
      <formula>$AQ11=3</formula>
    </cfRule>
  </conditionalFormatting>
  <conditionalFormatting sqref="AC11:AJ34">
    <cfRule type="expression" dxfId="6" priority="1">
      <formula>$AQ11=1</formula>
    </cfRule>
  </conditionalFormatting>
  <dataValidations count="2">
    <dataValidation type="list" allowBlank="1" showInputMessage="1" showErrorMessage="1" sqref="N11:O34" xr:uid="{39E07867-BDF5-4104-9464-0FF107F7AB32}">
      <formula1>INDIRECT(L11)</formula1>
    </dataValidation>
    <dataValidation type="list" allowBlank="1" showInputMessage="1" showErrorMessage="1" sqref="Y11:AB34" xr:uid="{C214BC8B-79CB-47DC-97D5-C4FDBB574A27}">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972F6-8AEE-4408-A632-D68A385AFD6A}">
  <dimension ref="B1:CH53"/>
  <sheetViews>
    <sheetView showGridLines="0" showZeros="0" view="pageBreakPreview" zoomScale="85" zoomScaleNormal="85" zoomScaleSheetLayoutView="85" workbookViewId="0"/>
  </sheetViews>
  <sheetFormatPr defaultColWidth="9" defaultRowHeight="12" x14ac:dyDescent="0.15"/>
  <cols>
    <col min="1" max="1" width="1.625" style="15" customWidth="1"/>
    <col min="2" max="11" width="4.125" style="15" customWidth="1"/>
    <col min="12" max="20" width="4" style="15" customWidth="1"/>
    <col min="21" max="22" width="2.875" style="15" customWidth="1"/>
    <col min="23" max="24" width="3" style="15" customWidth="1"/>
    <col min="25" max="36" width="3.75" style="15" customWidth="1"/>
    <col min="37" max="39" width="5" style="15" customWidth="1"/>
    <col min="40" max="41" width="3.375" style="15" customWidth="1"/>
    <col min="42" max="42" width="7" style="16" customWidth="1"/>
    <col min="43" max="86" width="4.125" style="37" customWidth="1"/>
    <col min="87" max="99" width="8" style="15" customWidth="1"/>
    <col min="100" max="110" width="9" style="15"/>
    <col min="111" max="111" width="14" style="15" bestFit="1" customWidth="1"/>
    <col min="112" max="16384" width="9" style="15"/>
  </cols>
  <sheetData>
    <row r="1" spans="2:86" ht="12" customHeight="1" x14ac:dyDescent="0.15">
      <c r="AU1" s="829" t="s">
        <v>362</v>
      </c>
      <c r="AV1" s="830" t="s">
        <v>363</v>
      </c>
      <c r="AW1" s="830"/>
      <c r="AX1" s="830"/>
      <c r="AY1" s="824" t="s">
        <v>364</v>
      </c>
      <c r="AZ1" s="824"/>
      <c r="BA1" s="824"/>
      <c r="BB1" s="824"/>
      <c r="BC1" s="824"/>
      <c r="BD1" s="824"/>
      <c r="BE1" s="824"/>
      <c r="BF1" s="824"/>
      <c r="BG1" s="824"/>
      <c r="BH1" s="824"/>
      <c r="BI1" s="824"/>
      <c r="BJ1" s="824"/>
      <c r="BK1" s="824" t="s">
        <v>365</v>
      </c>
      <c r="BL1" s="824"/>
      <c r="BM1" s="824"/>
      <c r="BN1" s="824"/>
      <c r="BO1" s="824"/>
      <c r="BP1" s="824"/>
      <c r="BQ1" s="824"/>
      <c r="BR1" s="824"/>
      <c r="BS1" s="824"/>
      <c r="BT1" s="824"/>
      <c r="BU1" s="824"/>
      <c r="BV1" s="824"/>
      <c r="BW1" s="826"/>
      <c r="BX1" s="826"/>
      <c r="BY1" s="826"/>
      <c r="BZ1" s="826"/>
      <c r="CA1" s="826"/>
      <c r="CB1" s="826"/>
      <c r="CC1" s="826"/>
      <c r="CD1" s="826"/>
      <c r="CE1" s="826"/>
      <c r="CF1" s="826"/>
      <c r="CG1" s="826"/>
      <c r="CH1" s="826"/>
    </row>
    <row r="2" spans="2:86" ht="8.25" customHeight="1" x14ac:dyDescent="0.15">
      <c r="AU2" s="829"/>
      <c r="AV2" s="830" t="s">
        <v>366</v>
      </c>
      <c r="AW2" s="831" t="s">
        <v>367</v>
      </c>
      <c r="AX2" s="831" t="s">
        <v>368</v>
      </c>
      <c r="AY2" s="824" t="s">
        <v>369</v>
      </c>
      <c r="AZ2" s="824"/>
      <c r="BA2" s="824"/>
      <c r="BB2" s="824"/>
      <c r="BC2" s="824"/>
      <c r="BD2" s="824"/>
      <c r="BE2" s="824"/>
      <c r="BF2" s="824"/>
      <c r="BG2" s="824"/>
      <c r="BH2" s="824"/>
      <c r="BI2" s="824"/>
      <c r="BJ2" s="824"/>
      <c r="BK2" s="824" t="s">
        <v>370</v>
      </c>
      <c r="BL2" s="824"/>
      <c r="BM2" s="824"/>
      <c r="BN2" s="824"/>
      <c r="BO2" s="824" t="s">
        <v>371</v>
      </c>
      <c r="BP2" s="824"/>
      <c r="BQ2" s="824"/>
      <c r="BR2" s="824"/>
      <c r="BS2" s="824"/>
      <c r="BT2" s="824"/>
      <c r="BU2" s="824"/>
      <c r="BV2" s="824"/>
      <c r="BW2" s="825"/>
      <c r="BX2" s="825"/>
      <c r="BY2" s="825"/>
      <c r="BZ2" s="825"/>
      <c r="CA2" s="826"/>
      <c r="CB2" s="826"/>
      <c r="CC2" s="826"/>
      <c r="CD2" s="826"/>
      <c r="CE2" s="826"/>
      <c r="CF2" s="826"/>
      <c r="CG2" s="826"/>
      <c r="CH2" s="826"/>
    </row>
    <row r="3" spans="2:86" ht="24.95" customHeight="1" x14ac:dyDescent="0.15">
      <c r="B3" s="560" t="s">
        <v>372</v>
      </c>
      <c r="C3" s="827"/>
      <c r="D3" s="827"/>
      <c r="E3" s="828"/>
      <c r="F3" s="828"/>
      <c r="G3" s="828"/>
      <c r="H3" s="828"/>
      <c r="I3" s="828"/>
      <c r="J3" s="828"/>
      <c r="K3" s="827"/>
      <c r="L3" s="827"/>
      <c r="M3" s="827"/>
      <c r="N3" s="827"/>
      <c r="O3" s="827"/>
      <c r="P3" s="827"/>
      <c r="Q3" s="827"/>
      <c r="R3" s="827"/>
      <c r="S3" s="827"/>
      <c r="T3" s="827"/>
      <c r="U3" s="827"/>
      <c r="V3" s="827"/>
      <c r="W3" s="827"/>
      <c r="X3" s="827"/>
      <c r="Y3" s="827"/>
      <c r="Z3" s="827"/>
      <c r="AA3" s="827"/>
      <c r="AB3" s="827"/>
      <c r="AC3" s="827"/>
      <c r="AD3" s="827"/>
      <c r="AE3" s="827"/>
      <c r="AF3" s="827"/>
      <c r="AG3" s="827"/>
      <c r="AH3" s="827"/>
      <c r="AI3" s="827"/>
      <c r="AJ3" s="827"/>
      <c r="AK3" s="827"/>
      <c r="AL3" s="827"/>
      <c r="AM3" s="827"/>
      <c r="AN3" s="827"/>
      <c r="AO3" s="827"/>
      <c r="AU3" s="829"/>
      <c r="AV3" s="830"/>
      <c r="AW3" s="831"/>
      <c r="AX3" s="831"/>
      <c r="AY3" s="824" t="s">
        <v>373</v>
      </c>
      <c r="AZ3" s="824"/>
      <c r="BA3" s="824"/>
      <c r="BB3" s="824"/>
      <c r="BC3" s="824" t="s">
        <v>374</v>
      </c>
      <c r="BD3" s="824"/>
      <c r="BE3" s="824"/>
      <c r="BF3" s="824"/>
      <c r="BG3" s="824" t="s">
        <v>375</v>
      </c>
      <c r="BH3" s="824"/>
      <c r="BI3" s="824"/>
      <c r="BJ3" s="824"/>
      <c r="BK3" s="824" t="s">
        <v>376</v>
      </c>
      <c r="BL3" s="824"/>
      <c r="BM3" s="824"/>
      <c r="BN3" s="824"/>
      <c r="BO3" s="824" t="s">
        <v>374</v>
      </c>
      <c r="BP3" s="824"/>
      <c r="BQ3" s="824"/>
      <c r="BR3" s="824"/>
      <c r="BS3" s="824" t="s">
        <v>375</v>
      </c>
      <c r="BT3" s="824"/>
      <c r="BU3" s="824"/>
      <c r="BV3" s="824"/>
      <c r="BW3" s="826"/>
      <c r="BX3" s="826"/>
      <c r="BY3" s="826"/>
      <c r="BZ3" s="826"/>
      <c r="CA3" s="826"/>
      <c r="CB3" s="826"/>
      <c r="CC3" s="826"/>
      <c r="CD3" s="826"/>
      <c r="CE3" s="826"/>
      <c r="CF3" s="826"/>
      <c r="CG3" s="826"/>
      <c r="CH3" s="826"/>
    </row>
    <row r="4" spans="2:86" ht="18" customHeight="1" x14ac:dyDescent="0.15">
      <c r="B4" s="373" t="s">
        <v>345</v>
      </c>
      <c r="C4" s="373"/>
      <c r="D4" s="373"/>
      <c r="E4" s="843" t="s">
        <v>106</v>
      </c>
      <c r="F4" s="844"/>
      <c r="G4" s="844"/>
      <c r="H4" s="844"/>
      <c r="I4" s="844"/>
      <c r="J4" s="845"/>
      <c r="K4" s="477" t="s">
        <v>346</v>
      </c>
      <c r="L4" s="477"/>
      <c r="M4" s="477"/>
      <c r="N4" s="841" t="s">
        <v>108</v>
      </c>
      <c r="O4" s="841"/>
      <c r="P4" s="841"/>
      <c r="Q4" s="841"/>
      <c r="R4" s="841"/>
      <c r="S4" s="841"/>
      <c r="T4" s="479" t="s">
        <v>377</v>
      </c>
      <c r="U4" s="480"/>
      <c r="V4" s="480"/>
      <c r="W4" s="480"/>
      <c r="X4" s="481"/>
      <c r="Y4" s="846" t="s">
        <v>74</v>
      </c>
      <c r="Z4" s="846"/>
      <c r="AA4" s="846"/>
      <c r="AB4" s="846"/>
      <c r="AC4" s="846"/>
      <c r="AD4" s="846"/>
      <c r="AE4" s="846"/>
      <c r="AF4" s="846"/>
      <c r="AG4" s="479" t="s">
        <v>10</v>
      </c>
      <c r="AH4" s="480"/>
      <c r="AI4" s="480"/>
      <c r="AJ4" s="481"/>
      <c r="AK4" s="832">
        <v>45638</v>
      </c>
      <c r="AL4" s="833"/>
      <c r="AM4" s="833"/>
      <c r="AN4" s="833"/>
      <c r="AO4" s="834"/>
      <c r="AU4" s="829"/>
      <c r="AV4" s="830"/>
      <c r="AW4" s="831"/>
      <c r="AX4" s="831"/>
      <c r="AY4" s="38" t="s">
        <v>378</v>
      </c>
      <c r="AZ4" s="38" t="s">
        <v>379</v>
      </c>
      <c r="BA4" s="38" t="s">
        <v>380</v>
      </c>
      <c r="BB4" s="38" t="s">
        <v>381</v>
      </c>
      <c r="BC4" s="38" t="s">
        <v>378</v>
      </c>
      <c r="BD4" s="38" t="s">
        <v>379</v>
      </c>
      <c r="BE4" s="38" t="s">
        <v>380</v>
      </c>
      <c r="BF4" s="38" t="s">
        <v>381</v>
      </c>
      <c r="BG4" s="38" t="s">
        <v>378</v>
      </c>
      <c r="BH4" s="38" t="s">
        <v>379</v>
      </c>
      <c r="BI4" s="38" t="s">
        <v>380</v>
      </c>
      <c r="BJ4" s="38" t="s">
        <v>381</v>
      </c>
      <c r="BK4" s="38" t="s">
        <v>378</v>
      </c>
      <c r="BL4" s="38" t="s">
        <v>379</v>
      </c>
      <c r="BM4" s="38" t="s">
        <v>380</v>
      </c>
      <c r="BN4" s="38" t="s">
        <v>381</v>
      </c>
      <c r="BO4" s="38" t="s">
        <v>378</v>
      </c>
      <c r="BP4" s="38" t="s">
        <v>379</v>
      </c>
      <c r="BQ4" s="38" t="s">
        <v>380</v>
      </c>
      <c r="BR4" s="38" t="s">
        <v>381</v>
      </c>
      <c r="BS4" s="38" t="s">
        <v>378</v>
      </c>
      <c r="BT4" s="38" t="s">
        <v>379</v>
      </c>
      <c r="BU4" s="38" t="s">
        <v>380</v>
      </c>
      <c r="BV4" s="38" t="s">
        <v>381</v>
      </c>
      <c r="BW4" s="39"/>
      <c r="BX4" s="39"/>
      <c r="BY4" s="39"/>
      <c r="BZ4" s="39"/>
      <c r="CA4" s="39"/>
      <c r="CB4" s="39"/>
      <c r="CC4" s="39"/>
      <c r="CD4" s="39"/>
      <c r="CE4" s="39"/>
      <c r="CF4" s="39"/>
      <c r="CG4" s="39"/>
      <c r="CH4" s="39"/>
    </row>
    <row r="5" spans="2:86" ht="18" customHeight="1" x14ac:dyDescent="0.15">
      <c r="B5" s="390" t="s">
        <v>348</v>
      </c>
      <c r="C5" s="390"/>
      <c r="D5" s="390"/>
      <c r="E5" s="838" t="s">
        <v>107</v>
      </c>
      <c r="F5" s="839"/>
      <c r="G5" s="839"/>
      <c r="H5" s="839"/>
      <c r="I5" s="839"/>
      <c r="J5" s="840"/>
      <c r="K5" s="509" t="s">
        <v>349</v>
      </c>
      <c r="L5" s="509"/>
      <c r="M5" s="509"/>
      <c r="N5" s="841" t="s">
        <v>109</v>
      </c>
      <c r="O5" s="841"/>
      <c r="P5" s="841"/>
      <c r="Q5" s="841"/>
      <c r="R5" s="841"/>
      <c r="S5" s="841"/>
      <c r="T5" s="482"/>
      <c r="U5" s="483"/>
      <c r="V5" s="483"/>
      <c r="W5" s="483"/>
      <c r="X5" s="484"/>
      <c r="Y5" s="842" t="s">
        <v>75</v>
      </c>
      <c r="Z5" s="842"/>
      <c r="AA5" s="842"/>
      <c r="AB5" s="842"/>
      <c r="AC5" s="842"/>
      <c r="AD5" s="842"/>
      <c r="AE5" s="842"/>
      <c r="AF5" s="842"/>
      <c r="AG5" s="612"/>
      <c r="AH5" s="623"/>
      <c r="AI5" s="623"/>
      <c r="AJ5" s="613"/>
      <c r="AK5" s="835"/>
      <c r="AL5" s="836"/>
      <c r="AM5" s="836"/>
      <c r="AN5" s="836"/>
      <c r="AO5" s="837"/>
      <c r="AU5" s="829"/>
      <c r="AV5" s="42" t="str">
        <f>N7</f>
        <v>PE</v>
      </c>
      <c r="AW5" s="43">
        <f>R7</f>
        <v>0</v>
      </c>
      <c r="AX5" s="44" t="str">
        <f>AM35</f>
        <v>Ⅱ</v>
      </c>
      <c r="AY5" s="44">
        <f>Y37</f>
        <v>0</v>
      </c>
      <c r="AZ5" s="44">
        <f t="shared" ref="AZ5:BJ5" si="0">Z37</f>
        <v>0</v>
      </c>
      <c r="BA5" s="44">
        <f t="shared" si="0"/>
        <v>0</v>
      </c>
      <c r="BB5" s="44">
        <f>AB37</f>
        <v>0</v>
      </c>
      <c r="BC5" s="44">
        <f t="shared" si="0"/>
        <v>0</v>
      </c>
      <c r="BD5" s="44">
        <f>AD37</f>
        <v>0</v>
      </c>
      <c r="BE5" s="44">
        <f>AE37</f>
        <v>0</v>
      </c>
      <c r="BF5" s="44">
        <f t="shared" si="0"/>
        <v>0</v>
      </c>
      <c r="BG5" s="44">
        <f t="shared" si="0"/>
        <v>0</v>
      </c>
      <c r="BH5" s="44">
        <f t="shared" si="0"/>
        <v>0</v>
      </c>
      <c r="BI5" s="44">
        <f>AI37</f>
        <v>0</v>
      </c>
      <c r="BJ5" s="44">
        <f t="shared" si="0"/>
        <v>1</v>
      </c>
      <c r="BK5" s="44" t="str">
        <f>IF(Y37&gt;0,R7,"")</f>
        <v/>
      </c>
      <c r="BL5" s="45" t="str">
        <f>IF(Y37&gt;0,"",IF(Z37&gt;0,R7,""))</f>
        <v/>
      </c>
      <c r="BM5" s="45" t="str">
        <f>IF(Y37+Z37&gt;0,"",IF(AA37&gt;0,R7,""))</f>
        <v/>
      </c>
      <c r="BN5" s="45" t="str">
        <f>IF(Y37+Z37+AA37&gt;0,"",IF(AB37&gt;0,R7,""))</f>
        <v/>
      </c>
      <c r="BO5" s="44">
        <f>AC35</f>
        <v>0</v>
      </c>
      <c r="BP5" s="44">
        <f t="shared" ref="BP5:BQ5" si="1">AD35</f>
        <v>0</v>
      </c>
      <c r="BQ5" s="44">
        <f t="shared" si="1"/>
        <v>0</v>
      </c>
      <c r="BR5" s="44">
        <f>AF35</f>
        <v>0</v>
      </c>
      <c r="BS5" s="44">
        <f>AG35</f>
        <v>0</v>
      </c>
      <c r="BT5" s="44">
        <f>AH35</f>
        <v>0</v>
      </c>
      <c r="BU5" s="44">
        <f>AI35</f>
        <v>0</v>
      </c>
      <c r="BV5" s="44">
        <f>AJ35</f>
        <v>9.5399999999999991</v>
      </c>
      <c r="BW5" s="46"/>
      <c r="BX5" s="47"/>
      <c r="BY5" s="47"/>
      <c r="BZ5" s="47"/>
      <c r="CA5" s="48"/>
      <c r="CB5" s="48"/>
      <c r="CC5" s="48"/>
      <c r="CD5" s="48"/>
      <c r="CE5" s="48"/>
      <c r="CF5" s="48"/>
      <c r="CG5" s="48"/>
      <c r="CH5" s="48"/>
    </row>
    <row r="6" spans="2:86" ht="12" customHeight="1" x14ac:dyDescent="0.15">
      <c r="B6" s="847" t="s">
        <v>382</v>
      </c>
      <c r="C6" s="849"/>
      <c r="D6" s="850"/>
      <c r="E6" s="851"/>
      <c r="F6" s="851"/>
      <c r="G6" s="851"/>
      <c r="H6" s="851"/>
      <c r="I6" s="851"/>
      <c r="J6" s="852"/>
      <c r="K6" s="857" t="s">
        <v>383</v>
      </c>
      <c r="L6" s="858"/>
      <c r="M6" s="858"/>
      <c r="N6" s="858"/>
      <c r="O6" s="858"/>
      <c r="P6" s="858"/>
      <c r="Q6" s="858"/>
      <c r="R6" s="858"/>
      <c r="S6" s="858"/>
      <c r="T6" s="858"/>
      <c r="U6" s="858"/>
      <c r="V6" s="858"/>
      <c r="W6" s="858"/>
      <c r="X6" s="858"/>
      <c r="Y6" s="858"/>
      <c r="Z6" s="858"/>
      <c r="AA6" s="858"/>
      <c r="AB6" s="858"/>
      <c r="AC6" s="858"/>
      <c r="AD6" s="858"/>
      <c r="AE6" s="858"/>
      <c r="AF6" s="858"/>
      <c r="AG6" s="858"/>
      <c r="AH6" s="858"/>
      <c r="AI6" s="858"/>
      <c r="AJ6" s="858"/>
      <c r="AK6" s="858"/>
      <c r="AL6" s="858"/>
      <c r="AM6" s="858"/>
      <c r="AN6" s="858"/>
      <c r="AO6" s="859"/>
      <c r="AP6" s="15"/>
    </row>
    <row r="7" spans="2:86" ht="12" customHeight="1" x14ac:dyDescent="0.15">
      <c r="B7" s="848"/>
      <c r="C7" s="853"/>
      <c r="D7" s="851"/>
      <c r="E7" s="851"/>
      <c r="F7" s="851"/>
      <c r="G7" s="851"/>
      <c r="H7" s="851"/>
      <c r="I7" s="851"/>
      <c r="J7" s="852"/>
      <c r="K7" s="860" t="s">
        <v>384</v>
      </c>
      <c r="L7" s="861"/>
      <c r="M7" s="862"/>
      <c r="N7" s="863" t="s">
        <v>73</v>
      </c>
      <c r="O7" s="864"/>
      <c r="P7" s="860" t="s">
        <v>385</v>
      </c>
      <c r="Q7" s="862"/>
      <c r="R7" s="865">
        <v>0</v>
      </c>
      <c r="S7" s="866"/>
      <c r="T7" s="867"/>
      <c r="U7" s="868" t="s">
        <v>386</v>
      </c>
      <c r="V7" s="869"/>
      <c r="W7" s="868" t="s">
        <v>387</v>
      </c>
      <c r="X7" s="869"/>
      <c r="Y7" s="862" t="s">
        <v>388</v>
      </c>
      <c r="Z7" s="874"/>
      <c r="AA7" s="874"/>
      <c r="AB7" s="874"/>
      <c r="AC7" s="868" t="s">
        <v>389</v>
      </c>
      <c r="AD7" s="875"/>
      <c r="AE7" s="875"/>
      <c r="AF7" s="875"/>
      <c r="AG7" s="875"/>
      <c r="AH7" s="875"/>
      <c r="AI7" s="875"/>
      <c r="AJ7" s="869"/>
      <c r="AK7" s="868" t="s">
        <v>390</v>
      </c>
      <c r="AL7" s="875"/>
      <c r="AM7" s="875"/>
      <c r="AN7" s="877"/>
      <c r="AO7" s="878"/>
      <c r="AP7" s="15"/>
      <c r="AW7" s="50"/>
    </row>
    <row r="8" spans="2:86" ht="12" customHeight="1" x14ac:dyDescent="0.15">
      <c r="B8" s="848"/>
      <c r="C8" s="853"/>
      <c r="D8" s="851"/>
      <c r="E8" s="851"/>
      <c r="F8" s="851"/>
      <c r="G8" s="851"/>
      <c r="H8" s="851"/>
      <c r="I8" s="851"/>
      <c r="J8" s="852"/>
      <c r="K8" s="874" t="s">
        <v>18</v>
      </c>
      <c r="L8" s="874" t="s">
        <v>9</v>
      </c>
      <c r="M8" s="874"/>
      <c r="N8" s="874" t="s">
        <v>8</v>
      </c>
      <c r="O8" s="874"/>
      <c r="P8" s="874" t="s">
        <v>391</v>
      </c>
      <c r="Q8" s="874"/>
      <c r="R8" s="874" t="s">
        <v>392</v>
      </c>
      <c r="S8" s="874"/>
      <c r="T8" s="874"/>
      <c r="U8" s="870"/>
      <c r="V8" s="871"/>
      <c r="W8" s="870"/>
      <c r="X8" s="871"/>
      <c r="Y8" s="862"/>
      <c r="Z8" s="874"/>
      <c r="AA8" s="874"/>
      <c r="AB8" s="874"/>
      <c r="AC8" s="872"/>
      <c r="AD8" s="876"/>
      <c r="AE8" s="876"/>
      <c r="AF8" s="876"/>
      <c r="AG8" s="876"/>
      <c r="AH8" s="876"/>
      <c r="AI8" s="876"/>
      <c r="AJ8" s="873"/>
      <c r="AK8" s="870"/>
      <c r="AL8" s="879"/>
      <c r="AM8" s="879"/>
      <c r="AN8" s="880"/>
      <c r="AO8" s="881"/>
      <c r="AP8" s="15"/>
    </row>
    <row r="9" spans="2:86" ht="12" customHeight="1" x14ac:dyDescent="0.15">
      <c r="B9" s="848"/>
      <c r="C9" s="853"/>
      <c r="D9" s="851"/>
      <c r="E9" s="851"/>
      <c r="F9" s="851"/>
      <c r="G9" s="851"/>
      <c r="H9" s="851"/>
      <c r="I9" s="851"/>
      <c r="J9" s="852"/>
      <c r="K9" s="874"/>
      <c r="L9" s="874"/>
      <c r="M9" s="874"/>
      <c r="N9" s="874"/>
      <c r="O9" s="874"/>
      <c r="P9" s="874"/>
      <c r="Q9" s="874"/>
      <c r="R9" s="874"/>
      <c r="S9" s="874"/>
      <c r="T9" s="874"/>
      <c r="U9" s="870"/>
      <c r="V9" s="871"/>
      <c r="W9" s="870"/>
      <c r="X9" s="871"/>
      <c r="Y9" s="862" t="s">
        <v>393</v>
      </c>
      <c r="Z9" s="874"/>
      <c r="AA9" s="874"/>
      <c r="AB9" s="874"/>
      <c r="AC9" s="874" t="s">
        <v>394</v>
      </c>
      <c r="AD9" s="874"/>
      <c r="AE9" s="874"/>
      <c r="AF9" s="874"/>
      <c r="AG9" s="874" t="s">
        <v>395</v>
      </c>
      <c r="AH9" s="874"/>
      <c r="AI9" s="874"/>
      <c r="AJ9" s="874"/>
      <c r="AK9" s="870"/>
      <c r="AL9" s="879"/>
      <c r="AM9" s="879"/>
      <c r="AN9" s="880"/>
      <c r="AO9" s="881"/>
      <c r="AP9" s="15"/>
    </row>
    <row r="10" spans="2:86" ht="12" customHeight="1" x14ac:dyDescent="0.15">
      <c r="B10" s="848"/>
      <c r="C10" s="853"/>
      <c r="D10" s="851"/>
      <c r="E10" s="851"/>
      <c r="F10" s="851"/>
      <c r="G10" s="851"/>
      <c r="H10" s="851"/>
      <c r="I10" s="851"/>
      <c r="J10" s="852"/>
      <c r="K10" s="874"/>
      <c r="L10" s="874"/>
      <c r="M10" s="874"/>
      <c r="N10" s="874"/>
      <c r="O10" s="874"/>
      <c r="P10" s="874"/>
      <c r="Q10" s="874"/>
      <c r="R10" s="874"/>
      <c r="S10" s="874"/>
      <c r="T10" s="874"/>
      <c r="U10" s="872"/>
      <c r="V10" s="873"/>
      <c r="W10" s="872"/>
      <c r="X10" s="873"/>
      <c r="Y10" s="51" t="s">
        <v>396</v>
      </c>
      <c r="Z10" s="52" t="s">
        <v>397</v>
      </c>
      <c r="AA10" s="52" t="s">
        <v>398</v>
      </c>
      <c r="AB10" s="52" t="s">
        <v>399</v>
      </c>
      <c r="AC10" s="52" t="s">
        <v>396</v>
      </c>
      <c r="AD10" s="52" t="s">
        <v>397</v>
      </c>
      <c r="AE10" s="52" t="s">
        <v>398</v>
      </c>
      <c r="AF10" s="52" t="s">
        <v>399</v>
      </c>
      <c r="AG10" s="52" t="s">
        <v>396</v>
      </c>
      <c r="AH10" s="52" t="s">
        <v>397</v>
      </c>
      <c r="AI10" s="52" t="s">
        <v>398</v>
      </c>
      <c r="AJ10" s="52" t="s">
        <v>399</v>
      </c>
      <c r="AK10" s="872"/>
      <c r="AL10" s="876"/>
      <c r="AM10" s="876"/>
      <c r="AN10" s="882"/>
      <c r="AO10" s="883"/>
      <c r="AP10" s="15"/>
    </row>
    <row r="11" spans="2:86" ht="12" customHeight="1" x14ac:dyDescent="0.15">
      <c r="B11" s="848"/>
      <c r="C11" s="853"/>
      <c r="D11" s="851"/>
      <c r="E11" s="851"/>
      <c r="F11" s="851"/>
      <c r="G11" s="851"/>
      <c r="H11" s="851"/>
      <c r="I11" s="851"/>
      <c r="J11" s="852"/>
      <c r="K11" s="53">
        <v>1</v>
      </c>
      <c r="L11" s="884" t="s">
        <v>77</v>
      </c>
      <c r="M11" s="886"/>
      <c r="N11" s="884" t="s">
        <v>78</v>
      </c>
      <c r="O11" s="886"/>
      <c r="P11" s="884" t="s">
        <v>54</v>
      </c>
      <c r="Q11" s="886"/>
      <c r="R11" s="593" t="s">
        <v>51</v>
      </c>
      <c r="S11" s="593"/>
      <c r="T11" s="593"/>
      <c r="U11" s="884" t="s">
        <v>61</v>
      </c>
      <c r="V11" s="886"/>
      <c r="W11" s="884"/>
      <c r="X11" s="886"/>
      <c r="Y11" s="54"/>
      <c r="Z11" s="55"/>
      <c r="AA11" s="55"/>
      <c r="AB11" s="55"/>
      <c r="AC11" s="56"/>
      <c r="AD11" s="56"/>
      <c r="AE11" s="56"/>
      <c r="AF11" s="56"/>
      <c r="AG11" s="56"/>
      <c r="AH11" s="56"/>
      <c r="AI11" s="56"/>
      <c r="AJ11" s="56"/>
      <c r="AK11" s="884" t="s">
        <v>112</v>
      </c>
      <c r="AL11" s="885"/>
      <c r="AM11" s="885"/>
      <c r="AN11" s="885"/>
      <c r="AO11" s="886"/>
      <c r="AP11" s="15"/>
      <c r="AQ11" s="57">
        <f>IF(P11="材質劣化",2,IF(P11="漏水",3,1))</f>
        <v>2</v>
      </c>
    </row>
    <row r="12" spans="2:86" ht="12" customHeight="1" x14ac:dyDescent="0.15">
      <c r="B12" s="848"/>
      <c r="C12" s="853"/>
      <c r="D12" s="851"/>
      <c r="E12" s="851"/>
      <c r="F12" s="851"/>
      <c r="G12" s="851"/>
      <c r="H12" s="851"/>
      <c r="I12" s="851"/>
      <c r="J12" s="852"/>
      <c r="K12" s="53">
        <v>2</v>
      </c>
      <c r="L12" s="884" t="s">
        <v>77</v>
      </c>
      <c r="M12" s="886"/>
      <c r="N12" s="884" t="s">
        <v>78</v>
      </c>
      <c r="O12" s="886"/>
      <c r="P12" s="884" t="s">
        <v>49</v>
      </c>
      <c r="Q12" s="886"/>
      <c r="R12" s="593" t="s">
        <v>49</v>
      </c>
      <c r="S12" s="593"/>
      <c r="T12" s="593"/>
      <c r="U12" s="884" t="s">
        <v>110</v>
      </c>
      <c r="V12" s="886"/>
      <c r="W12" s="884"/>
      <c r="X12" s="886"/>
      <c r="Y12" s="54"/>
      <c r="Z12" s="55"/>
      <c r="AA12" s="55"/>
      <c r="AB12" s="55"/>
      <c r="AC12" s="56"/>
      <c r="AD12" s="56"/>
      <c r="AE12" s="56"/>
      <c r="AF12" s="56"/>
      <c r="AG12" s="56"/>
      <c r="AH12" s="56"/>
      <c r="AI12" s="56"/>
      <c r="AJ12" s="56">
        <v>9.5399999999999991</v>
      </c>
      <c r="AK12" s="884"/>
      <c r="AL12" s="885"/>
      <c r="AM12" s="885"/>
      <c r="AN12" s="885"/>
      <c r="AO12" s="886"/>
      <c r="AP12" s="15"/>
      <c r="AQ12" s="57">
        <f>IF(P12="材質劣化",2,IF(P12="漏水",3,1))</f>
        <v>3</v>
      </c>
    </row>
    <row r="13" spans="2:86" ht="12" customHeight="1" x14ac:dyDescent="0.15">
      <c r="B13" s="848"/>
      <c r="C13" s="853"/>
      <c r="D13" s="851"/>
      <c r="E13" s="851"/>
      <c r="F13" s="851"/>
      <c r="G13" s="851"/>
      <c r="H13" s="851"/>
      <c r="I13" s="851"/>
      <c r="J13" s="852"/>
      <c r="K13" s="53"/>
      <c r="L13" s="884"/>
      <c r="M13" s="886"/>
      <c r="N13" s="884"/>
      <c r="O13" s="886"/>
      <c r="P13" s="884"/>
      <c r="Q13" s="886"/>
      <c r="R13" s="338"/>
      <c r="S13" s="607"/>
      <c r="T13" s="339"/>
      <c r="U13" s="884"/>
      <c r="V13" s="886"/>
      <c r="W13" s="884"/>
      <c r="X13" s="886"/>
      <c r="Y13" s="54"/>
      <c r="Z13" s="55"/>
      <c r="AA13" s="55"/>
      <c r="AB13" s="55"/>
      <c r="AC13" s="56"/>
      <c r="AD13" s="56"/>
      <c r="AE13" s="56"/>
      <c r="AF13" s="56"/>
      <c r="AG13" s="56"/>
      <c r="AH13" s="56"/>
      <c r="AI13" s="56"/>
      <c r="AJ13" s="56"/>
      <c r="AK13" s="884"/>
      <c r="AL13" s="885"/>
      <c r="AM13" s="885"/>
      <c r="AN13" s="885"/>
      <c r="AO13" s="886"/>
      <c r="AP13" s="15"/>
      <c r="AQ13" s="57">
        <f t="shared" ref="AQ13:AQ34" si="2">IF(P13="材質劣化",2,IF(P13="漏水",3,1))</f>
        <v>1</v>
      </c>
    </row>
    <row r="14" spans="2:86" ht="12" customHeight="1" x14ac:dyDescent="0.15">
      <c r="B14" s="848"/>
      <c r="C14" s="853"/>
      <c r="D14" s="851"/>
      <c r="E14" s="851"/>
      <c r="F14" s="851"/>
      <c r="G14" s="851"/>
      <c r="H14" s="851"/>
      <c r="I14" s="851"/>
      <c r="J14" s="852"/>
      <c r="K14" s="53"/>
      <c r="L14" s="884"/>
      <c r="M14" s="886"/>
      <c r="N14" s="884"/>
      <c r="O14" s="886"/>
      <c r="P14" s="884"/>
      <c r="Q14" s="886"/>
      <c r="R14" s="338"/>
      <c r="S14" s="607"/>
      <c r="T14" s="339"/>
      <c r="U14" s="884"/>
      <c r="V14" s="886"/>
      <c r="W14" s="884"/>
      <c r="X14" s="886"/>
      <c r="Y14" s="54"/>
      <c r="Z14" s="55"/>
      <c r="AA14" s="55"/>
      <c r="AB14" s="55"/>
      <c r="AC14" s="56"/>
      <c r="AD14" s="56"/>
      <c r="AE14" s="56"/>
      <c r="AF14" s="56"/>
      <c r="AG14" s="56"/>
      <c r="AH14" s="56"/>
      <c r="AI14" s="56"/>
      <c r="AJ14" s="56"/>
      <c r="AK14" s="884"/>
      <c r="AL14" s="885"/>
      <c r="AM14" s="885"/>
      <c r="AN14" s="885"/>
      <c r="AO14" s="886"/>
      <c r="AP14" s="15"/>
      <c r="AQ14" s="57">
        <f t="shared" si="2"/>
        <v>1</v>
      </c>
    </row>
    <row r="15" spans="2:86" ht="12" customHeight="1" x14ac:dyDescent="0.15">
      <c r="B15" s="848"/>
      <c r="C15" s="853"/>
      <c r="D15" s="851"/>
      <c r="E15" s="851"/>
      <c r="F15" s="851"/>
      <c r="G15" s="851"/>
      <c r="H15" s="851"/>
      <c r="I15" s="851"/>
      <c r="J15" s="852"/>
      <c r="K15" s="53"/>
      <c r="L15" s="884"/>
      <c r="M15" s="886"/>
      <c r="N15" s="884"/>
      <c r="O15" s="886"/>
      <c r="P15" s="884"/>
      <c r="Q15" s="886"/>
      <c r="R15" s="338"/>
      <c r="S15" s="607"/>
      <c r="T15" s="339"/>
      <c r="U15" s="884"/>
      <c r="V15" s="886"/>
      <c r="W15" s="884"/>
      <c r="X15" s="886"/>
      <c r="Y15" s="54"/>
      <c r="Z15" s="55"/>
      <c r="AA15" s="55"/>
      <c r="AB15" s="55"/>
      <c r="AC15" s="56"/>
      <c r="AD15" s="56"/>
      <c r="AE15" s="56"/>
      <c r="AF15" s="56"/>
      <c r="AG15" s="56"/>
      <c r="AH15" s="56"/>
      <c r="AI15" s="56"/>
      <c r="AJ15" s="56"/>
      <c r="AK15" s="884"/>
      <c r="AL15" s="885"/>
      <c r="AM15" s="885"/>
      <c r="AN15" s="885"/>
      <c r="AO15" s="886"/>
      <c r="AP15" s="15"/>
      <c r="AQ15" s="57">
        <f t="shared" si="2"/>
        <v>1</v>
      </c>
    </row>
    <row r="16" spans="2:86" ht="12" customHeight="1" x14ac:dyDescent="0.15">
      <c r="B16" s="848"/>
      <c r="C16" s="853"/>
      <c r="D16" s="851"/>
      <c r="E16" s="851"/>
      <c r="F16" s="851"/>
      <c r="G16" s="851"/>
      <c r="H16" s="851"/>
      <c r="I16" s="851"/>
      <c r="J16" s="852"/>
      <c r="K16" s="53"/>
      <c r="L16" s="884"/>
      <c r="M16" s="886"/>
      <c r="N16" s="884"/>
      <c r="O16" s="886"/>
      <c r="P16" s="884"/>
      <c r="Q16" s="886"/>
      <c r="R16" s="338"/>
      <c r="S16" s="607"/>
      <c r="T16" s="339"/>
      <c r="U16" s="884"/>
      <c r="V16" s="886"/>
      <c r="W16" s="884"/>
      <c r="X16" s="886"/>
      <c r="Y16" s="54"/>
      <c r="Z16" s="55"/>
      <c r="AA16" s="55"/>
      <c r="AB16" s="55"/>
      <c r="AC16" s="56"/>
      <c r="AD16" s="56"/>
      <c r="AE16" s="56"/>
      <c r="AF16" s="56"/>
      <c r="AG16" s="56"/>
      <c r="AH16" s="56"/>
      <c r="AI16" s="56"/>
      <c r="AJ16" s="56"/>
      <c r="AK16" s="884"/>
      <c r="AL16" s="885"/>
      <c r="AM16" s="885"/>
      <c r="AN16" s="885"/>
      <c r="AO16" s="886"/>
      <c r="AP16" s="15"/>
      <c r="AQ16" s="57">
        <f t="shared" si="2"/>
        <v>1</v>
      </c>
    </row>
    <row r="17" spans="2:46" ht="12" customHeight="1" x14ac:dyDescent="0.15">
      <c r="B17" s="848"/>
      <c r="C17" s="853"/>
      <c r="D17" s="851"/>
      <c r="E17" s="851"/>
      <c r="F17" s="851"/>
      <c r="G17" s="851"/>
      <c r="H17" s="851"/>
      <c r="I17" s="851"/>
      <c r="J17" s="852"/>
      <c r="K17" s="53"/>
      <c r="L17" s="884"/>
      <c r="M17" s="886"/>
      <c r="N17" s="884"/>
      <c r="O17" s="886"/>
      <c r="P17" s="884"/>
      <c r="Q17" s="886"/>
      <c r="R17" s="338"/>
      <c r="S17" s="607"/>
      <c r="T17" s="339"/>
      <c r="U17" s="884"/>
      <c r="V17" s="886"/>
      <c r="W17" s="884"/>
      <c r="X17" s="886"/>
      <c r="Y17" s="54"/>
      <c r="Z17" s="55"/>
      <c r="AA17" s="55"/>
      <c r="AB17" s="55"/>
      <c r="AC17" s="56"/>
      <c r="AD17" s="56"/>
      <c r="AE17" s="56"/>
      <c r="AF17" s="56"/>
      <c r="AG17" s="56"/>
      <c r="AH17" s="56"/>
      <c r="AI17" s="56"/>
      <c r="AJ17" s="56"/>
      <c r="AK17" s="884"/>
      <c r="AL17" s="885"/>
      <c r="AM17" s="885"/>
      <c r="AN17" s="885"/>
      <c r="AO17" s="886"/>
      <c r="AP17" s="15"/>
      <c r="AQ17" s="57">
        <f t="shared" si="2"/>
        <v>1</v>
      </c>
    </row>
    <row r="18" spans="2:46" ht="12" customHeight="1" x14ac:dyDescent="0.15">
      <c r="B18" s="848"/>
      <c r="C18" s="853"/>
      <c r="D18" s="851"/>
      <c r="E18" s="851"/>
      <c r="F18" s="851"/>
      <c r="G18" s="851"/>
      <c r="H18" s="851"/>
      <c r="I18" s="851"/>
      <c r="J18" s="852"/>
      <c r="K18" s="53"/>
      <c r="L18" s="884"/>
      <c r="M18" s="886"/>
      <c r="N18" s="884"/>
      <c r="O18" s="886"/>
      <c r="P18" s="884"/>
      <c r="Q18" s="886"/>
      <c r="R18" s="338"/>
      <c r="S18" s="607"/>
      <c r="T18" s="339"/>
      <c r="U18" s="884"/>
      <c r="V18" s="886"/>
      <c r="W18" s="884"/>
      <c r="X18" s="886"/>
      <c r="Y18" s="54"/>
      <c r="Z18" s="55"/>
      <c r="AA18" s="55"/>
      <c r="AB18" s="55"/>
      <c r="AC18" s="56"/>
      <c r="AD18" s="56"/>
      <c r="AE18" s="56"/>
      <c r="AF18" s="56"/>
      <c r="AG18" s="56"/>
      <c r="AH18" s="56"/>
      <c r="AI18" s="56"/>
      <c r="AJ18" s="56"/>
      <c r="AK18" s="884"/>
      <c r="AL18" s="885"/>
      <c r="AM18" s="885"/>
      <c r="AN18" s="885"/>
      <c r="AO18" s="886"/>
      <c r="AP18" s="15"/>
      <c r="AQ18" s="57">
        <f t="shared" si="2"/>
        <v>1</v>
      </c>
    </row>
    <row r="19" spans="2:46" ht="12" customHeight="1" x14ac:dyDescent="0.15">
      <c r="B19" s="848"/>
      <c r="C19" s="853"/>
      <c r="D19" s="851"/>
      <c r="E19" s="851"/>
      <c r="F19" s="851"/>
      <c r="G19" s="851"/>
      <c r="H19" s="851"/>
      <c r="I19" s="851"/>
      <c r="J19" s="852"/>
      <c r="K19" s="53"/>
      <c r="L19" s="884"/>
      <c r="M19" s="886"/>
      <c r="N19" s="884"/>
      <c r="O19" s="886"/>
      <c r="P19" s="884"/>
      <c r="Q19" s="886"/>
      <c r="R19" s="338"/>
      <c r="S19" s="607"/>
      <c r="T19" s="339"/>
      <c r="U19" s="884"/>
      <c r="V19" s="886"/>
      <c r="W19" s="884"/>
      <c r="X19" s="886"/>
      <c r="Y19" s="54"/>
      <c r="Z19" s="55"/>
      <c r="AA19" s="55"/>
      <c r="AB19" s="55"/>
      <c r="AC19" s="56"/>
      <c r="AD19" s="56"/>
      <c r="AE19" s="56"/>
      <c r="AF19" s="56"/>
      <c r="AG19" s="56"/>
      <c r="AH19" s="56"/>
      <c r="AI19" s="56"/>
      <c r="AJ19" s="56"/>
      <c r="AK19" s="884"/>
      <c r="AL19" s="885"/>
      <c r="AM19" s="885"/>
      <c r="AN19" s="885"/>
      <c r="AO19" s="886"/>
      <c r="AP19" s="15"/>
      <c r="AQ19" s="57">
        <f t="shared" si="2"/>
        <v>1</v>
      </c>
    </row>
    <row r="20" spans="2:46" ht="12" customHeight="1" x14ac:dyDescent="0.15">
      <c r="B20" s="848"/>
      <c r="C20" s="853"/>
      <c r="D20" s="851"/>
      <c r="E20" s="851"/>
      <c r="F20" s="851"/>
      <c r="G20" s="851"/>
      <c r="H20" s="851"/>
      <c r="I20" s="851"/>
      <c r="J20" s="852"/>
      <c r="K20" s="53"/>
      <c r="L20" s="884"/>
      <c r="M20" s="886"/>
      <c r="N20" s="884"/>
      <c r="O20" s="886"/>
      <c r="P20" s="884"/>
      <c r="Q20" s="886"/>
      <c r="R20" s="338"/>
      <c r="S20" s="607"/>
      <c r="T20" s="339"/>
      <c r="U20" s="884"/>
      <c r="V20" s="886"/>
      <c r="W20" s="884"/>
      <c r="X20" s="886"/>
      <c r="Y20" s="54"/>
      <c r="Z20" s="55"/>
      <c r="AA20" s="55"/>
      <c r="AB20" s="55"/>
      <c r="AC20" s="56"/>
      <c r="AD20" s="56"/>
      <c r="AE20" s="56"/>
      <c r="AF20" s="56"/>
      <c r="AG20" s="56"/>
      <c r="AH20" s="56"/>
      <c r="AI20" s="56"/>
      <c r="AJ20" s="56"/>
      <c r="AK20" s="884"/>
      <c r="AL20" s="885"/>
      <c r="AM20" s="885"/>
      <c r="AN20" s="885"/>
      <c r="AO20" s="886"/>
      <c r="AP20" s="15"/>
      <c r="AQ20" s="57">
        <f t="shared" si="2"/>
        <v>1</v>
      </c>
    </row>
    <row r="21" spans="2:46" ht="12" customHeight="1" x14ac:dyDescent="0.15">
      <c r="B21" s="848"/>
      <c r="C21" s="853"/>
      <c r="D21" s="851"/>
      <c r="E21" s="851"/>
      <c r="F21" s="851"/>
      <c r="G21" s="851"/>
      <c r="H21" s="851"/>
      <c r="I21" s="851"/>
      <c r="J21" s="852"/>
      <c r="K21" s="53"/>
      <c r="L21" s="884"/>
      <c r="M21" s="886"/>
      <c r="N21" s="884"/>
      <c r="O21" s="886"/>
      <c r="P21" s="884"/>
      <c r="Q21" s="886"/>
      <c r="R21" s="338"/>
      <c r="S21" s="607"/>
      <c r="T21" s="339"/>
      <c r="U21" s="884"/>
      <c r="V21" s="886"/>
      <c r="W21" s="884"/>
      <c r="X21" s="886"/>
      <c r="Y21" s="54"/>
      <c r="Z21" s="55"/>
      <c r="AA21" s="55"/>
      <c r="AB21" s="55"/>
      <c r="AC21" s="56"/>
      <c r="AD21" s="56"/>
      <c r="AE21" s="56"/>
      <c r="AF21" s="56"/>
      <c r="AG21" s="56"/>
      <c r="AH21" s="56"/>
      <c r="AI21" s="56"/>
      <c r="AJ21" s="56"/>
      <c r="AK21" s="884"/>
      <c r="AL21" s="885"/>
      <c r="AM21" s="885"/>
      <c r="AN21" s="885"/>
      <c r="AO21" s="886"/>
      <c r="AP21" s="15"/>
      <c r="AQ21" s="57">
        <f>IF(P21="材質劣化",2,IF(P21="漏水",3,1))</f>
        <v>1</v>
      </c>
    </row>
    <row r="22" spans="2:46" ht="12" customHeight="1" x14ac:dyDescent="0.15">
      <c r="B22" s="848"/>
      <c r="C22" s="853"/>
      <c r="D22" s="851"/>
      <c r="E22" s="851"/>
      <c r="F22" s="851"/>
      <c r="G22" s="851"/>
      <c r="H22" s="851"/>
      <c r="I22" s="851"/>
      <c r="J22" s="852"/>
      <c r="K22" s="53"/>
      <c r="L22" s="884"/>
      <c r="M22" s="886"/>
      <c r="N22" s="884"/>
      <c r="O22" s="886"/>
      <c r="P22" s="884"/>
      <c r="Q22" s="886"/>
      <c r="R22" s="338"/>
      <c r="S22" s="607"/>
      <c r="T22" s="339"/>
      <c r="U22" s="884"/>
      <c r="V22" s="886"/>
      <c r="W22" s="884"/>
      <c r="X22" s="886"/>
      <c r="Y22" s="54"/>
      <c r="Z22" s="55"/>
      <c r="AA22" s="55"/>
      <c r="AB22" s="55"/>
      <c r="AC22" s="56"/>
      <c r="AD22" s="56"/>
      <c r="AE22" s="56"/>
      <c r="AF22" s="56"/>
      <c r="AG22" s="56"/>
      <c r="AH22" s="56"/>
      <c r="AI22" s="56"/>
      <c r="AJ22" s="56"/>
      <c r="AK22" s="884"/>
      <c r="AL22" s="885"/>
      <c r="AM22" s="885"/>
      <c r="AN22" s="885"/>
      <c r="AO22" s="886"/>
      <c r="AP22" s="15"/>
      <c r="AQ22" s="57">
        <f t="shared" si="2"/>
        <v>1</v>
      </c>
    </row>
    <row r="23" spans="2:46" ht="12" customHeight="1" x14ac:dyDescent="0.15">
      <c r="B23" s="848"/>
      <c r="C23" s="853"/>
      <c r="D23" s="851"/>
      <c r="E23" s="851"/>
      <c r="F23" s="851"/>
      <c r="G23" s="851"/>
      <c r="H23" s="851"/>
      <c r="I23" s="851"/>
      <c r="J23" s="852"/>
      <c r="K23" s="53"/>
      <c r="L23" s="884"/>
      <c r="M23" s="886"/>
      <c r="N23" s="884"/>
      <c r="O23" s="886"/>
      <c r="P23" s="884"/>
      <c r="Q23" s="886"/>
      <c r="R23" s="338"/>
      <c r="S23" s="607"/>
      <c r="T23" s="339"/>
      <c r="U23" s="884"/>
      <c r="V23" s="886"/>
      <c r="W23" s="884"/>
      <c r="X23" s="886"/>
      <c r="Y23" s="54"/>
      <c r="Z23" s="55"/>
      <c r="AA23" s="55"/>
      <c r="AB23" s="55"/>
      <c r="AC23" s="56"/>
      <c r="AD23" s="56"/>
      <c r="AE23" s="56"/>
      <c r="AF23" s="56"/>
      <c r="AG23" s="56"/>
      <c r="AH23" s="56"/>
      <c r="AI23" s="56"/>
      <c r="AJ23" s="56"/>
      <c r="AK23" s="884"/>
      <c r="AL23" s="885"/>
      <c r="AM23" s="885"/>
      <c r="AN23" s="885"/>
      <c r="AO23" s="886"/>
      <c r="AP23" s="15"/>
      <c r="AQ23" s="57">
        <f t="shared" si="2"/>
        <v>1</v>
      </c>
    </row>
    <row r="24" spans="2:46" ht="12" customHeight="1" x14ac:dyDescent="0.15">
      <c r="B24" s="848"/>
      <c r="C24" s="853"/>
      <c r="D24" s="851"/>
      <c r="E24" s="851"/>
      <c r="F24" s="851"/>
      <c r="G24" s="851"/>
      <c r="H24" s="851"/>
      <c r="I24" s="851"/>
      <c r="J24" s="852"/>
      <c r="K24" s="53"/>
      <c r="L24" s="884"/>
      <c r="M24" s="886"/>
      <c r="N24" s="884"/>
      <c r="O24" s="886"/>
      <c r="P24" s="884"/>
      <c r="Q24" s="886"/>
      <c r="R24" s="338"/>
      <c r="S24" s="607"/>
      <c r="T24" s="339"/>
      <c r="U24" s="884"/>
      <c r="V24" s="886"/>
      <c r="W24" s="884"/>
      <c r="X24" s="886"/>
      <c r="Y24" s="54"/>
      <c r="Z24" s="55"/>
      <c r="AA24" s="55"/>
      <c r="AB24" s="55"/>
      <c r="AC24" s="56"/>
      <c r="AD24" s="56"/>
      <c r="AE24" s="56"/>
      <c r="AF24" s="56"/>
      <c r="AG24" s="56"/>
      <c r="AH24" s="56"/>
      <c r="AI24" s="56"/>
      <c r="AJ24" s="56"/>
      <c r="AK24" s="884"/>
      <c r="AL24" s="885"/>
      <c r="AM24" s="885"/>
      <c r="AN24" s="885"/>
      <c r="AO24" s="886"/>
      <c r="AP24" s="15"/>
      <c r="AQ24" s="57">
        <f t="shared" si="2"/>
        <v>1</v>
      </c>
    </row>
    <row r="25" spans="2:46" ht="12" customHeight="1" x14ac:dyDescent="0.15">
      <c r="B25" s="848"/>
      <c r="C25" s="853"/>
      <c r="D25" s="851"/>
      <c r="E25" s="851"/>
      <c r="F25" s="851"/>
      <c r="G25" s="851"/>
      <c r="H25" s="851"/>
      <c r="I25" s="851"/>
      <c r="J25" s="852"/>
      <c r="K25" s="53"/>
      <c r="L25" s="884"/>
      <c r="M25" s="886"/>
      <c r="N25" s="884"/>
      <c r="O25" s="886"/>
      <c r="P25" s="884"/>
      <c r="Q25" s="886"/>
      <c r="R25" s="338"/>
      <c r="S25" s="607"/>
      <c r="T25" s="339"/>
      <c r="U25" s="884"/>
      <c r="V25" s="886"/>
      <c r="W25" s="884"/>
      <c r="X25" s="886"/>
      <c r="Y25" s="54"/>
      <c r="Z25" s="55"/>
      <c r="AA25" s="55"/>
      <c r="AB25" s="55"/>
      <c r="AC25" s="56"/>
      <c r="AD25" s="56"/>
      <c r="AE25" s="56"/>
      <c r="AF25" s="56"/>
      <c r="AG25" s="56"/>
      <c r="AH25" s="56"/>
      <c r="AI25" s="56"/>
      <c r="AJ25" s="56"/>
      <c r="AK25" s="884"/>
      <c r="AL25" s="885"/>
      <c r="AM25" s="885"/>
      <c r="AN25" s="885"/>
      <c r="AO25" s="886"/>
      <c r="AP25" s="15"/>
      <c r="AQ25" s="57">
        <f t="shared" si="2"/>
        <v>1</v>
      </c>
    </row>
    <row r="26" spans="2:46" ht="12" customHeight="1" x14ac:dyDescent="0.15">
      <c r="B26" s="848"/>
      <c r="C26" s="853"/>
      <c r="D26" s="851"/>
      <c r="E26" s="851"/>
      <c r="F26" s="851"/>
      <c r="G26" s="851"/>
      <c r="H26" s="851"/>
      <c r="I26" s="851"/>
      <c r="J26" s="852"/>
      <c r="K26" s="53"/>
      <c r="L26" s="884"/>
      <c r="M26" s="886"/>
      <c r="N26" s="884"/>
      <c r="O26" s="886"/>
      <c r="P26" s="884"/>
      <c r="Q26" s="886"/>
      <c r="R26" s="338"/>
      <c r="S26" s="607"/>
      <c r="T26" s="339"/>
      <c r="U26" s="884"/>
      <c r="V26" s="886"/>
      <c r="W26" s="884"/>
      <c r="X26" s="886"/>
      <c r="Y26" s="54"/>
      <c r="Z26" s="55"/>
      <c r="AA26" s="55"/>
      <c r="AB26" s="55"/>
      <c r="AC26" s="56"/>
      <c r="AD26" s="56"/>
      <c r="AE26" s="56"/>
      <c r="AF26" s="56"/>
      <c r="AG26" s="56"/>
      <c r="AH26" s="56"/>
      <c r="AI26" s="56"/>
      <c r="AJ26" s="56"/>
      <c r="AK26" s="884"/>
      <c r="AL26" s="885"/>
      <c r="AM26" s="885"/>
      <c r="AN26" s="885"/>
      <c r="AO26" s="886"/>
      <c r="AP26" s="15"/>
      <c r="AQ26" s="57">
        <f t="shared" si="2"/>
        <v>1</v>
      </c>
    </row>
    <row r="27" spans="2:46" ht="12" customHeight="1" x14ac:dyDescent="0.15">
      <c r="B27" s="848"/>
      <c r="C27" s="853"/>
      <c r="D27" s="851"/>
      <c r="E27" s="851"/>
      <c r="F27" s="851"/>
      <c r="G27" s="851"/>
      <c r="H27" s="851"/>
      <c r="I27" s="851"/>
      <c r="J27" s="852"/>
      <c r="K27" s="53"/>
      <c r="L27" s="884"/>
      <c r="M27" s="886"/>
      <c r="N27" s="884"/>
      <c r="O27" s="886"/>
      <c r="P27" s="884"/>
      <c r="Q27" s="886"/>
      <c r="R27" s="338"/>
      <c r="S27" s="607"/>
      <c r="T27" s="339"/>
      <c r="U27" s="884"/>
      <c r="V27" s="886"/>
      <c r="W27" s="884"/>
      <c r="X27" s="886"/>
      <c r="Y27" s="54"/>
      <c r="Z27" s="55"/>
      <c r="AA27" s="55"/>
      <c r="AB27" s="55"/>
      <c r="AC27" s="56"/>
      <c r="AD27" s="56"/>
      <c r="AE27" s="56"/>
      <c r="AF27" s="56"/>
      <c r="AG27" s="56"/>
      <c r="AH27" s="56"/>
      <c r="AI27" s="56"/>
      <c r="AJ27" s="56"/>
      <c r="AK27" s="884"/>
      <c r="AL27" s="885"/>
      <c r="AM27" s="885"/>
      <c r="AN27" s="885"/>
      <c r="AO27" s="886"/>
      <c r="AP27" s="15"/>
      <c r="AQ27" s="57">
        <f t="shared" si="2"/>
        <v>1</v>
      </c>
    </row>
    <row r="28" spans="2:46" ht="12" customHeight="1" x14ac:dyDescent="0.15">
      <c r="B28" s="848"/>
      <c r="C28" s="853"/>
      <c r="D28" s="851"/>
      <c r="E28" s="851"/>
      <c r="F28" s="851"/>
      <c r="G28" s="851"/>
      <c r="H28" s="851"/>
      <c r="I28" s="851"/>
      <c r="J28" s="852"/>
      <c r="K28" s="53"/>
      <c r="L28" s="884"/>
      <c r="M28" s="886"/>
      <c r="N28" s="884"/>
      <c r="O28" s="886"/>
      <c r="P28" s="884"/>
      <c r="Q28" s="886"/>
      <c r="R28" s="338"/>
      <c r="S28" s="607"/>
      <c r="T28" s="339"/>
      <c r="U28" s="884"/>
      <c r="V28" s="886"/>
      <c r="W28" s="884"/>
      <c r="X28" s="886"/>
      <c r="Y28" s="54"/>
      <c r="Z28" s="55"/>
      <c r="AA28" s="55"/>
      <c r="AB28" s="55"/>
      <c r="AC28" s="56"/>
      <c r="AD28" s="56"/>
      <c r="AE28" s="56"/>
      <c r="AF28" s="56"/>
      <c r="AG28" s="56"/>
      <c r="AH28" s="56"/>
      <c r="AI28" s="56"/>
      <c r="AJ28" s="56"/>
      <c r="AK28" s="884"/>
      <c r="AL28" s="885"/>
      <c r="AM28" s="885"/>
      <c r="AN28" s="885"/>
      <c r="AO28" s="886"/>
      <c r="AP28" s="15"/>
      <c r="AQ28" s="57">
        <f t="shared" si="2"/>
        <v>1</v>
      </c>
    </row>
    <row r="29" spans="2:46" ht="12" customHeight="1" x14ac:dyDescent="0.15">
      <c r="B29" s="848"/>
      <c r="C29" s="853"/>
      <c r="D29" s="851"/>
      <c r="E29" s="851"/>
      <c r="F29" s="851"/>
      <c r="G29" s="851"/>
      <c r="H29" s="851"/>
      <c r="I29" s="851"/>
      <c r="J29" s="852"/>
      <c r="K29" s="53"/>
      <c r="L29" s="884"/>
      <c r="M29" s="886"/>
      <c r="N29" s="884"/>
      <c r="O29" s="886"/>
      <c r="P29" s="884"/>
      <c r="Q29" s="886"/>
      <c r="R29" s="338"/>
      <c r="S29" s="607"/>
      <c r="T29" s="339"/>
      <c r="U29" s="884"/>
      <c r="V29" s="886"/>
      <c r="W29" s="884"/>
      <c r="X29" s="886"/>
      <c r="Y29" s="54"/>
      <c r="Z29" s="55"/>
      <c r="AA29" s="55"/>
      <c r="AB29" s="55"/>
      <c r="AC29" s="56"/>
      <c r="AD29" s="56"/>
      <c r="AE29" s="56"/>
      <c r="AF29" s="56"/>
      <c r="AG29" s="56"/>
      <c r="AH29" s="56"/>
      <c r="AI29" s="56"/>
      <c r="AJ29" s="56"/>
      <c r="AK29" s="884"/>
      <c r="AL29" s="885"/>
      <c r="AM29" s="885"/>
      <c r="AN29" s="885"/>
      <c r="AO29" s="886"/>
      <c r="AP29" s="15"/>
      <c r="AQ29" s="57">
        <f t="shared" si="2"/>
        <v>1</v>
      </c>
    </row>
    <row r="30" spans="2:46" ht="12" customHeight="1" x14ac:dyDescent="0.15">
      <c r="B30" s="848"/>
      <c r="C30" s="853"/>
      <c r="D30" s="851"/>
      <c r="E30" s="851"/>
      <c r="F30" s="851"/>
      <c r="G30" s="851"/>
      <c r="H30" s="851"/>
      <c r="I30" s="851"/>
      <c r="J30" s="852"/>
      <c r="K30" s="53"/>
      <c r="L30" s="884"/>
      <c r="M30" s="886"/>
      <c r="N30" s="884"/>
      <c r="O30" s="886"/>
      <c r="P30" s="884"/>
      <c r="Q30" s="886"/>
      <c r="R30" s="338"/>
      <c r="S30" s="607"/>
      <c r="T30" s="339"/>
      <c r="U30" s="884"/>
      <c r="V30" s="886"/>
      <c r="W30" s="884"/>
      <c r="X30" s="886"/>
      <c r="Y30" s="54"/>
      <c r="Z30" s="55"/>
      <c r="AA30" s="55"/>
      <c r="AB30" s="55"/>
      <c r="AC30" s="56"/>
      <c r="AD30" s="56"/>
      <c r="AE30" s="56"/>
      <c r="AF30" s="56"/>
      <c r="AG30" s="56"/>
      <c r="AH30" s="56"/>
      <c r="AI30" s="56"/>
      <c r="AJ30" s="56"/>
      <c r="AK30" s="884"/>
      <c r="AL30" s="885"/>
      <c r="AM30" s="885"/>
      <c r="AN30" s="885"/>
      <c r="AO30" s="886"/>
      <c r="AP30" s="15"/>
      <c r="AQ30" s="57">
        <f t="shared" si="2"/>
        <v>1</v>
      </c>
    </row>
    <row r="31" spans="2:46" ht="12" customHeight="1" x14ac:dyDescent="0.15">
      <c r="B31" s="848"/>
      <c r="C31" s="853"/>
      <c r="D31" s="851"/>
      <c r="E31" s="851"/>
      <c r="F31" s="851"/>
      <c r="G31" s="851"/>
      <c r="H31" s="851"/>
      <c r="I31" s="851"/>
      <c r="J31" s="852"/>
      <c r="K31" s="53"/>
      <c r="L31" s="884"/>
      <c r="M31" s="886"/>
      <c r="N31" s="884"/>
      <c r="O31" s="886"/>
      <c r="P31" s="884"/>
      <c r="Q31" s="886"/>
      <c r="R31" s="338"/>
      <c r="S31" s="607"/>
      <c r="T31" s="339"/>
      <c r="U31" s="884"/>
      <c r="V31" s="886"/>
      <c r="W31" s="884"/>
      <c r="X31" s="886"/>
      <c r="Y31" s="54"/>
      <c r="Z31" s="55"/>
      <c r="AA31" s="55"/>
      <c r="AB31" s="55"/>
      <c r="AC31" s="56"/>
      <c r="AD31" s="56"/>
      <c r="AE31" s="56"/>
      <c r="AF31" s="56"/>
      <c r="AG31" s="56"/>
      <c r="AH31" s="56"/>
      <c r="AI31" s="56"/>
      <c r="AJ31" s="56"/>
      <c r="AK31" s="884"/>
      <c r="AL31" s="885"/>
      <c r="AM31" s="885"/>
      <c r="AN31" s="885"/>
      <c r="AO31" s="886"/>
      <c r="AP31" s="15"/>
      <c r="AQ31" s="57">
        <f t="shared" si="2"/>
        <v>1</v>
      </c>
    </row>
    <row r="32" spans="2:46" ht="12" customHeight="1" x14ac:dyDescent="0.15">
      <c r="B32" s="848"/>
      <c r="C32" s="853"/>
      <c r="D32" s="851"/>
      <c r="E32" s="851"/>
      <c r="F32" s="851"/>
      <c r="G32" s="851"/>
      <c r="H32" s="851"/>
      <c r="I32" s="851"/>
      <c r="J32" s="852"/>
      <c r="K32" s="53"/>
      <c r="L32" s="884"/>
      <c r="M32" s="886"/>
      <c r="N32" s="884"/>
      <c r="O32" s="886"/>
      <c r="P32" s="884"/>
      <c r="Q32" s="886"/>
      <c r="R32" s="338"/>
      <c r="S32" s="607"/>
      <c r="T32" s="339"/>
      <c r="U32" s="884"/>
      <c r="V32" s="886"/>
      <c r="W32" s="884"/>
      <c r="X32" s="886"/>
      <c r="Y32" s="54"/>
      <c r="Z32" s="55"/>
      <c r="AA32" s="55"/>
      <c r="AB32" s="55"/>
      <c r="AC32" s="56"/>
      <c r="AD32" s="56"/>
      <c r="AE32" s="56"/>
      <c r="AF32" s="56"/>
      <c r="AG32" s="56"/>
      <c r="AH32" s="56"/>
      <c r="AI32" s="56"/>
      <c r="AJ32" s="56"/>
      <c r="AK32" s="884"/>
      <c r="AL32" s="885"/>
      <c r="AM32" s="885"/>
      <c r="AN32" s="885"/>
      <c r="AO32" s="886"/>
      <c r="AP32" s="15"/>
      <c r="AQ32" s="57">
        <f t="shared" si="2"/>
        <v>1</v>
      </c>
      <c r="AS32" s="825"/>
      <c r="AT32" s="825"/>
    </row>
    <row r="33" spans="2:86" ht="12" customHeight="1" x14ac:dyDescent="0.15">
      <c r="B33" s="848"/>
      <c r="C33" s="853"/>
      <c r="D33" s="851"/>
      <c r="E33" s="851"/>
      <c r="F33" s="851"/>
      <c r="G33" s="851"/>
      <c r="H33" s="851"/>
      <c r="I33" s="851"/>
      <c r="J33" s="852"/>
      <c r="K33" s="53"/>
      <c r="L33" s="884"/>
      <c r="M33" s="886"/>
      <c r="N33" s="884"/>
      <c r="O33" s="886"/>
      <c r="P33" s="884"/>
      <c r="Q33" s="886"/>
      <c r="R33" s="338"/>
      <c r="S33" s="607"/>
      <c r="T33" s="339"/>
      <c r="U33" s="884"/>
      <c r="V33" s="886"/>
      <c r="W33" s="884"/>
      <c r="X33" s="886"/>
      <c r="Y33" s="54"/>
      <c r="Z33" s="55"/>
      <c r="AA33" s="55"/>
      <c r="AB33" s="55"/>
      <c r="AC33" s="56"/>
      <c r="AD33" s="56"/>
      <c r="AE33" s="56"/>
      <c r="AF33" s="56"/>
      <c r="AG33" s="56"/>
      <c r="AH33" s="56"/>
      <c r="AI33" s="56"/>
      <c r="AJ33" s="56"/>
      <c r="AK33" s="884"/>
      <c r="AL33" s="885"/>
      <c r="AM33" s="885"/>
      <c r="AN33" s="885"/>
      <c r="AO33" s="886"/>
      <c r="AP33" s="15"/>
      <c r="AQ33" s="57">
        <f t="shared" si="2"/>
        <v>1</v>
      </c>
      <c r="AS33" s="887"/>
      <c r="AT33" s="887"/>
    </row>
    <row r="34" spans="2:86" ht="12" customHeight="1" x14ac:dyDescent="0.15">
      <c r="B34" s="848"/>
      <c r="C34" s="853"/>
      <c r="D34" s="851"/>
      <c r="E34" s="851"/>
      <c r="F34" s="851"/>
      <c r="G34" s="851"/>
      <c r="H34" s="851"/>
      <c r="I34" s="851"/>
      <c r="J34" s="852"/>
      <c r="K34" s="53"/>
      <c r="L34" s="884"/>
      <c r="M34" s="886"/>
      <c r="N34" s="884"/>
      <c r="O34" s="886"/>
      <c r="P34" s="884"/>
      <c r="Q34" s="886"/>
      <c r="R34" s="338"/>
      <c r="S34" s="607"/>
      <c r="T34" s="339"/>
      <c r="U34" s="884"/>
      <c r="V34" s="886"/>
      <c r="W34" s="884"/>
      <c r="X34" s="886"/>
      <c r="Y34" s="54"/>
      <c r="Z34" s="55"/>
      <c r="AA34" s="55"/>
      <c r="AB34" s="55"/>
      <c r="AC34" s="56"/>
      <c r="AD34" s="56"/>
      <c r="AE34" s="56"/>
      <c r="AF34" s="56"/>
      <c r="AG34" s="56"/>
      <c r="AH34" s="56"/>
      <c r="AI34" s="56"/>
      <c r="AJ34" s="56"/>
      <c r="AK34" s="884"/>
      <c r="AL34" s="885"/>
      <c r="AM34" s="885"/>
      <c r="AN34" s="885"/>
      <c r="AO34" s="886"/>
      <c r="AP34" s="15"/>
      <c r="AQ34" s="57">
        <f t="shared" si="2"/>
        <v>1</v>
      </c>
      <c r="AS34" s="888"/>
      <c r="AT34" s="888"/>
    </row>
    <row r="35" spans="2:86" ht="12" customHeight="1" x14ac:dyDescent="0.15">
      <c r="B35" s="848"/>
      <c r="C35" s="853"/>
      <c r="D35" s="851"/>
      <c r="E35" s="851"/>
      <c r="F35" s="851"/>
      <c r="G35" s="851"/>
      <c r="H35" s="851"/>
      <c r="I35" s="851"/>
      <c r="J35" s="852"/>
      <c r="K35" s="889" t="s">
        <v>400</v>
      </c>
      <c r="L35" s="874" t="s">
        <v>401</v>
      </c>
      <c r="M35" s="874"/>
      <c r="N35" s="874"/>
      <c r="O35" s="874"/>
      <c r="P35" s="874"/>
      <c r="Q35" s="874"/>
      <c r="R35" s="874"/>
      <c r="S35" s="874"/>
      <c r="T35" s="874"/>
      <c r="U35" s="874"/>
      <c r="V35" s="874"/>
      <c r="W35" s="874"/>
      <c r="X35" s="874"/>
      <c r="Y35" s="860" t="s">
        <v>402</v>
      </c>
      <c r="Z35" s="861"/>
      <c r="AA35" s="861"/>
      <c r="AB35" s="862"/>
      <c r="AC35" s="58">
        <f t="shared" ref="AC35:AJ35" si="3">SUM(AC11:AC34)</f>
        <v>0</v>
      </c>
      <c r="AD35" s="58">
        <f t="shared" si="3"/>
        <v>0</v>
      </c>
      <c r="AE35" s="58">
        <f>SUM(AE11:AE34)</f>
        <v>0</v>
      </c>
      <c r="AF35" s="58">
        <f t="shared" si="3"/>
        <v>0</v>
      </c>
      <c r="AG35" s="58">
        <f t="shared" si="3"/>
        <v>0</v>
      </c>
      <c r="AH35" s="58">
        <f t="shared" si="3"/>
        <v>0</v>
      </c>
      <c r="AI35" s="58">
        <f t="shared" si="3"/>
        <v>0</v>
      </c>
      <c r="AJ35" s="59">
        <f t="shared" si="3"/>
        <v>9.5399999999999991</v>
      </c>
      <c r="AK35" s="874" t="s">
        <v>403</v>
      </c>
      <c r="AL35" s="874"/>
      <c r="AM35" s="891" t="s">
        <v>418</v>
      </c>
      <c r="AN35" s="891"/>
      <c r="AO35" s="891"/>
      <c r="AP35" s="15"/>
    </row>
    <row r="36" spans="2:86" ht="12" customHeight="1" x14ac:dyDescent="0.15">
      <c r="B36" s="848"/>
      <c r="C36" s="853"/>
      <c r="D36" s="851"/>
      <c r="E36" s="851"/>
      <c r="F36" s="851"/>
      <c r="G36" s="851"/>
      <c r="H36" s="851"/>
      <c r="I36" s="851"/>
      <c r="J36" s="852"/>
      <c r="K36" s="890"/>
      <c r="L36" s="868" t="s">
        <v>404</v>
      </c>
      <c r="M36" s="875"/>
      <c r="N36" s="869"/>
      <c r="O36" s="868" t="s">
        <v>405</v>
      </c>
      <c r="P36" s="875"/>
      <c r="Q36" s="875"/>
      <c r="R36" s="875"/>
      <c r="S36" s="875"/>
      <c r="T36" s="875"/>
      <c r="U36" s="875"/>
      <c r="V36" s="875"/>
      <c r="W36" s="875"/>
      <c r="X36" s="869"/>
      <c r="Y36" s="51" t="s">
        <v>396</v>
      </c>
      <c r="Z36" s="52" t="s">
        <v>397</v>
      </c>
      <c r="AA36" s="52" t="s">
        <v>398</v>
      </c>
      <c r="AB36" s="52" t="s">
        <v>399</v>
      </c>
      <c r="AC36" s="52" t="s">
        <v>396</v>
      </c>
      <c r="AD36" s="52" t="s">
        <v>397</v>
      </c>
      <c r="AE36" s="52" t="s">
        <v>398</v>
      </c>
      <c r="AF36" s="52" t="s">
        <v>399</v>
      </c>
      <c r="AG36" s="52" t="s">
        <v>396</v>
      </c>
      <c r="AH36" s="52" t="s">
        <v>397</v>
      </c>
      <c r="AI36" s="52" t="s">
        <v>398</v>
      </c>
      <c r="AJ36" s="60" t="s">
        <v>399</v>
      </c>
      <c r="AK36" s="874"/>
      <c r="AL36" s="874"/>
      <c r="AM36" s="891"/>
      <c r="AN36" s="891"/>
      <c r="AO36" s="891"/>
      <c r="AP36" s="15"/>
    </row>
    <row r="37" spans="2:86" ht="14.25" customHeight="1" x14ac:dyDescent="0.15">
      <c r="B37" s="848"/>
      <c r="C37" s="853"/>
      <c r="D37" s="851"/>
      <c r="E37" s="851"/>
      <c r="F37" s="851"/>
      <c r="G37" s="851"/>
      <c r="H37" s="851"/>
      <c r="I37" s="851"/>
      <c r="J37" s="852"/>
      <c r="K37" s="890"/>
      <c r="L37" s="870"/>
      <c r="M37" s="879"/>
      <c r="N37" s="871"/>
      <c r="O37" s="870"/>
      <c r="P37" s="879"/>
      <c r="Q37" s="879"/>
      <c r="R37" s="879"/>
      <c r="S37" s="879"/>
      <c r="T37" s="879"/>
      <c r="U37" s="879"/>
      <c r="V37" s="879"/>
      <c r="W37" s="879"/>
      <c r="X37" s="871"/>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1</v>
      </c>
      <c r="AK37" s="874"/>
      <c r="AL37" s="874"/>
      <c r="AM37" s="891"/>
      <c r="AN37" s="891"/>
      <c r="AO37" s="891"/>
      <c r="AP37" s="15"/>
    </row>
    <row r="38" spans="2:86" ht="14.25" customHeight="1" x14ac:dyDescent="0.15">
      <c r="B38" s="848"/>
      <c r="C38" s="853"/>
      <c r="D38" s="851"/>
      <c r="E38" s="851"/>
      <c r="F38" s="851"/>
      <c r="G38" s="851"/>
      <c r="H38" s="851"/>
      <c r="I38" s="851"/>
      <c r="J38" s="852"/>
      <c r="K38" s="890"/>
      <c r="L38" s="872"/>
      <c r="M38" s="876"/>
      <c r="N38" s="873"/>
      <c r="O38" s="872"/>
      <c r="P38" s="876"/>
      <c r="Q38" s="876"/>
      <c r="R38" s="876"/>
      <c r="S38" s="876"/>
      <c r="T38" s="876"/>
      <c r="U38" s="876"/>
      <c r="V38" s="876"/>
      <c r="W38" s="876"/>
      <c r="X38" s="873"/>
      <c r="Y38" s="892"/>
      <c r="Z38" s="892"/>
      <c r="AA38" s="892"/>
      <c r="AB38" s="892"/>
      <c r="AC38" s="892"/>
      <c r="AD38" s="892"/>
      <c r="AE38" s="892"/>
      <c r="AF38" s="892"/>
      <c r="AG38" s="892"/>
      <c r="AH38" s="892"/>
      <c r="AI38" s="892"/>
      <c r="AJ38" s="892"/>
      <c r="AK38" s="874"/>
      <c r="AL38" s="874"/>
      <c r="AM38" s="891"/>
      <c r="AN38" s="891"/>
      <c r="AO38" s="891"/>
      <c r="AP38" s="15"/>
    </row>
    <row r="39" spans="2:86" ht="12" customHeight="1" x14ac:dyDescent="0.15">
      <c r="B39" s="848"/>
      <c r="C39" s="853"/>
      <c r="D39" s="851"/>
      <c r="E39" s="851"/>
      <c r="F39" s="851"/>
      <c r="G39" s="851"/>
      <c r="H39" s="851"/>
      <c r="I39" s="851"/>
      <c r="J39" s="851"/>
      <c r="K39" s="900" t="s">
        <v>406</v>
      </c>
      <c r="L39" s="902"/>
      <c r="M39" s="902"/>
      <c r="N39" s="902"/>
      <c r="O39" s="902"/>
      <c r="P39" s="902"/>
      <c r="Q39" s="902"/>
      <c r="R39" s="902"/>
      <c r="S39" s="902"/>
      <c r="T39" s="902"/>
      <c r="U39" s="902"/>
      <c r="V39" s="902"/>
      <c r="W39" s="902"/>
      <c r="X39" s="902"/>
      <c r="Y39" s="902"/>
      <c r="Z39" s="902"/>
      <c r="AA39" s="902"/>
      <c r="AB39" s="902"/>
      <c r="AC39" s="902"/>
      <c r="AD39" s="902"/>
      <c r="AE39" s="902"/>
      <c r="AF39" s="902"/>
      <c r="AG39" s="902"/>
      <c r="AH39" s="902"/>
      <c r="AI39" s="902"/>
      <c r="AJ39" s="902"/>
      <c r="AK39" s="903"/>
      <c r="AL39" s="903"/>
      <c r="AM39" s="903"/>
      <c r="AN39" s="903"/>
      <c r="AO39" s="904"/>
      <c r="AP39" s="15"/>
    </row>
    <row r="40" spans="2:86" ht="12" customHeight="1" x14ac:dyDescent="0.15">
      <c r="B40" s="848"/>
      <c r="C40" s="853"/>
      <c r="D40" s="851"/>
      <c r="E40" s="851"/>
      <c r="F40" s="851"/>
      <c r="G40" s="851"/>
      <c r="H40" s="851"/>
      <c r="I40" s="851"/>
      <c r="J40" s="851"/>
      <c r="K40" s="901"/>
      <c r="L40" s="903"/>
      <c r="M40" s="903"/>
      <c r="N40" s="903"/>
      <c r="O40" s="903"/>
      <c r="P40" s="903"/>
      <c r="Q40" s="903"/>
      <c r="R40" s="903"/>
      <c r="S40" s="903"/>
      <c r="T40" s="903"/>
      <c r="U40" s="903"/>
      <c r="V40" s="903"/>
      <c r="W40" s="903"/>
      <c r="X40" s="903"/>
      <c r="Y40" s="903"/>
      <c r="Z40" s="903"/>
      <c r="AA40" s="903"/>
      <c r="AB40" s="903"/>
      <c r="AC40" s="903"/>
      <c r="AD40" s="903"/>
      <c r="AE40" s="903"/>
      <c r="AF40" s="903"/>
      <c r="AG40" s="903"/>
      <c r="AH40" s="903"/>
      <c r="AI40" s="903"/>
      <c r="AJ40" s="903"/>
      <c r="AK40" s="903"/>
      <c r="AL40" s="903"/>
      <c r="AM40" s="903"/>
      <c r="AN40" s="903"/>
      <c r="AO40" s="904"/>
      <c r="AP40" s="15"/>
    </row>
    <row r="41" spans="2:86" ht="12" customHeight="1" x14ac:dyDescent="0.15">
      <c r="B41" s="848"/>
      <c r="C41" s="853"/>
      <c r="D41" s="851"/>
      <c r="E41" s="851"/>
      <c r="F41" s="851"/>
      <c r="G41" s="851"/>
      <c r="H41" s="851"/>
      <c r="I41" s="851"/>
      <c r="J41" s="851"/>
      <c r="K41" s="901"/>
      <c r="L41" s="903"/>
      <c r="M41" s="903"/>
      <c r="N41" s="903"/>
      <c r="O41" s="903"/>
      <c r="P41" s="903"/>
      <c r="Q41" s="903"/>
      <c r="R41" s="903"/>
      <c r="S41" s="903"/>
      <c r="T41" s="903"/>
      <c r="U41" s="903"/>
      <c r="V41" s="903"/>
      <c r="W41" s="903"/>
      <c r="X41" s="903"/>
      <c r="Y41" s="903"/>
      <c r="Z41" s="903"/>
      <c r="AA41" s="903"/>
      <c r="AB41" s="903"/>
      <c r="AC41" s="903"/>
      <c r="AD41" s="903"/>
      <c r="AE41" s="903"/>
      <c r="AF41" s="903"/>
      <c r="AG41" s="903"/>
      <c r="AH41" s="903"/>
      <c r="AI41" s="903"/>
      <c r="AJ41" s="903"/>
      <c r="AK41" s="903"/>
      <c r="AL41" s="903"/>
      <c r="AM41" s="903"/>
      <c r="AN41" s="903"/>
      <c r="AO41" s="904"/>
      <c r="AP41" s="15"/>
    </row>
    <row r="42" spans="2:86" ht="12" customHeight="1" x14ac:dyDescent="0.15">
      <c r="B42" s="848"/>
      <c r="C42" s="853"/>
      <c r="D42" s="851"/>
      <c r="E42" s="851"/>
      <c r="F42" s="851"/>
      <c r="G42" s="851"/>
      <c r="H42" s="851"/>
      <c r="I42" s="851"/>
      <c r="J42" s="851"/>
      <c r="K42" s="901"/>
      <c r="L42" s="905"/>
      <c r="M42" s="905"/>
      <c r="N42" s="905"/>
      <c r="O42" s="905"/>
      <c r="P42" s="905"/>
      <c r="Q42" s="905"/>
      <c r="R42" s="905"/>
      <c r="S42" s="905"/>
      <c r="T42" s="905"/>
      <c r="U42" s="905"/>
      <c r="V42" s="905"/>
      <c r="W42" s="905"/>
      <c r="X42" s="905"/>
      <c r="Y42" s="905"/>
      <c r="Z42" s="905"/>
      <c r="AA42" s="905"/>
      <c r="AB42" s="905"/>
      <c r="AC42" s="905"/>
      <c r="AD42" s="905"/>
      <c r="AE42" s="905"/>
      <c r="AF42" s="905"/>
      <c r="AG42" s="905"/>
      <c r="AH42" s="905"/>
      <c r="AI42" s="905"/>
      <c r="AJ42" s="905"/>
      <c r="AK42" s="905"/>
      <c r="AL42" s="905"/>
      <c r="AM42" s="905"/>
      <c r="AN42" s="905"/>
      <c r="AO42" s="906"/>
      <c r="AP42" s="37"/>
      <c r="CD42" s="15"/>
      <c r="CE42" s="15"/>
      <c r="CF42" s="15"/>
      <c r="CG42" s="15"/>
      <c r="CH42" s="15"/>
    </row>
    <row r="43" spans="2:86" ht="12" customHeight="1" x14ac:dyDescent="0.15">
      <c r="B43" s="848"/>
      <c r="C43" s="853"/>
      <c r="D43" s="851"/>
      <c r="E43" s="851"/>
      <c r="F43" s="851"/>
      <c r="G43" s="851"/>
      <c r="H43" s="851"/>
      <c r="I43" s="851"/>
      <c r="J43" s="852"/>
      <c r="K43" s="893" t="s">
        <v>407</v>
      </c>
      <c r="L43" s="893"/>
      <c r="M43" s="893"/>
      <c r="N43" s="893"/>
      <c r="O43" s="893"/>
      <c r="P43" s="893"/>
      <c r="Q43" s="893"/>
      <c r="R43" s="893"/>
      <c r="S43" s="893"/>
      <c r="T43" s="893"/>
      <c r="U43" s="893"/>
      <c r="V43" s="893"/>
      <c r="W43" s="893"/>
      <c r="X43" s="893"/>
      <c r="Y43" s="893"/>
      <c r="Z43" s="893"/>
      <c r="AA43" s="893"/>
      <c r="AB43" s="893"/>
      <c r="AC43" s="893"/>
      <c r="AD43" s="893"/>
      <c r="AE43" s="893"/>
      <c r="AF43" s="893"/>
      <c r="AG43" s="893"/>
      <c r="AH43" s="893"/>
      <c r="AI43" s="893"/>
      <c r="AJ43" s="893"/>
      <c r="AK43" s="893"/>
      <c r="AL43" s="893"/>
      <c r="AM43" s="893"/>
      <c r="AN43" s="893"/>
      <c r="AO43" s="893"/>
      <c r="AP43" s="37"/>
      <c r="CD43" s="15"/>
      <c r="CE43" s="15"/>
      <c r="CF43" s="15"/>
      <c r="CG43" s="15"/>
      <c r="CH43" s="15"/>
    </row>
    <row r="44" spans="2:86" ht="12" customHeight="1" x14ac:dyDescent="0.15">
      <c r="B44" s="848"/>
      <c r="C44" s="853"/>
      <c r="D44" s="851"/>
      <c r="E44" s="851"/>
      <c r="F44" s="851"/>
      <c r="G44" s="851"/>
      <c r="H44" s="851"/>
      <c r="I44" s="851"/>
      <c r="J44" s="852"/>
      <c r="K44" s="894" t="s">
        <v>408</v>
      </c>
      <c r="L44" s="895"/>
      <c r="M44" s="895"/>
      <c r="N44" s="895"/>
      <c r="O44" s="895"/>
      <c r="P44" s="895"/>
      <c r="Q44" s="895"/>
      <c r="R44" s="895"/>
      <c r="S44" s="895"/>
      <c r="T44" s="895"/>
      <c r="U44" s="895"/>
      <c r="V44" s="895"/>
      <c r="W44" s="895"/>
      <c r="X44" s="895"/>
      <c r="Y44" s="895"/>
      <c r="Z44" s="895"/>
      <c r="AA44" s="895"/>
      <c r="AB44" s="895"/>
      <c r="AC44" s="895"/>
      <c r="AD44" s="895"/>
      <c r="AE44" s="895"/>
      <c r="AF44" s="895"/>
      <c r="AG44" s="895"/>
      <c r="AH44" s="895"/>
      <c r="AI44" s="895"/>
      <c r="AJ44" s="895"/>
      <c r="AK44" s="895"/>
      <c r="AL44" s="895"/>
      <c r="AM44" s="895"/>
      <c r="AN44" s="895"/>
      <c r="AO44" s="896"/>
      <c r="AP44" s="37"/>
      <c r="CD44" s="15"/>
      <c r="CE44" s="15"/>
      <c r="CF44" s="15"/>
      <c r="CG44" s="15"/>
      <c r="CH44" s="15"/>
    </row>
    <row r="45" spans="2:86" ht="12" customHeight="1" x14ac:dyDescent="0.15">
      <c r="B45" s="464"/>
      <c r="C45" s="854"/>
      <c r="D45" s="855"/>
      <c r="E45" s="855"/>
      <c r="F45" s="855"/>
      <c r="G45" s="855"/>
      <c r="H45" s="855"/>
      <c r="I45" s="855"/>
      <c r="J45" s="856"/>
      <c r="K45" s="897" t="s">
        <v>409</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7"/>
      <c r="CD45" s="15"/>
      <c r="CE45" s="15"/>
      <c r="CF45" s="15"/>
      <c r="CG45" s="15"/>
      <c r="CH45" s="15"/>
    </row>
    <row r="46" spans="2:86" ht="12" customHeight="1" x14ac:dyDescent="0.2">
      <c r="B46" s="62" t="s">
        <v>410</v>
      </c>
      <c r="C46" s="49"/>
      <c r="D46" s="49"/>
      <c r="E46" s="49"/>
      <c r="F46" s="49"/>
      <c r="G46" s="49"/>
      <c r="H46" s="49"/>
      <c r="I46" s="49"/>
      <c r="J46" s="49"/>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37"/>
      <c r="CD46" s="15"/>
      <c r="CE46" s="15"/>
      <c r="CF46" s="15"/>
      <c r="CG46" s="15"/>
      <c r="CH46" s="15"/>
    </row>
    <row r="47" spans="2:86" s="62" customFormat="1" ht="12" customHeight="1" x14ac:dyDescent="0.15">
      <c r="B47" s="15" t="s">
        <v>411</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2:86" ht="12" customHeight="1" x14ac:dyDescent="0.15">
      <c r="B48" s="15" t="s">
        <v>412</v>
      </c>
      <c r="AP48" s="37"/>
      <c r="CD48" s="15"/>
      <c r="CE48" s="15"/>
      <c r="CF48" s="15"/>
      <c r="CG48" s="15"/>
      <c r="CH48" s="15"/>
    </row>
    <row r="49" spans="2:86" ht="12" customHeight="1" x14ac:dyDescent="0.15">
      <c r="B49" s="15" t="s">
        <v>413</v>
      </c>
      <c r="AP49" s="37"/>
      <c r="CD49" s="15"/>
      <c r="CE49" s="15"/>
      <c r="CF49" s="15"/>
      <c r="CG49" s="15"/>
      <c r="CH49" s="15"/>
    </row>
    <row r="50" spans="2:86" ht="12" customHeight="1" x14ac:dyDescent="0.15">
      <c r="B50" s="15" t="s">
        <v>414</v>
      </c>
    </row>
    <row r="51" spans="2:86" ht="12" customHeight="1" x14ac:dyDescent="0.15">
      <c r="B51" s="15" t="s">
        <v>415</v>
      </c>
    </row>
    <row r="52" spans="2:86" ht="12" customHeight="1" x14ac:dyDescent="0.15">
      <c r="B52" s="15" t="s">
        <v>416</v>
      </c>
    </row>
    <row r="53" spans="2:86" x14ac:dyDescent="0.15">
      <c r="B53" s="15" t="s">
        <v>417</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0"/>
  <conditionalFormatting sqref="Y11:AB34 AG11:AJ34">
    <cfRule type="expression" dxfId="5" priority="3">
      <formula>$AQ11=2</formula>
    </cfRule>
  </conditionalFormatting>
  <conditionalFormatting sqref="Y11:AF34">
    <cfRule type="expression" dxfId="4" priority="2">
      <formula>$AQ11=3</formula>
    </cfRule>
  </conditionalFormatting>
  <conditionalFormatting sqref="AC11:AJ34">
    <cfRule type="expression" dxfId="3" priority="1">
      <formula>$AQ11=1</formula>
    </cfRule>
  </conditionalFormatting>
  <dataValidations count="2">
    <dataValidation type="list" allowBlank="1" showInputMessage="1" showErrorMessage="1" sqref="N11:O34" xr:uid="{6756A77A-D92F-4395-BD5B-822CFADA8737}">
      <formula1>INDIRECT(L11)</formula1>
    </dataValidation>
    <dataValidation type="list" allowBlank="1" showInputMessage="1" showErrorMessage="1" sqref="Y11:AB34" xr:uid="{9F349387-F8BB-4A7D-B821-B68E13247565}">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05167-E21B-4580-8FD2-D164C5C0B0C7}">
  <dimension ref="A1:AJ51"/>
  <sheetViews>
    <sheetView showGridLines="0" view="pageBreakPreview" zoomScale="90" zoomScaleNormal="85" zoomScaleSheetLayoutView="90" workbookViewId="0"/>
  </sheetViews>
  <sheetFormatPr defaultColWidth="9" defaultRowHeight="12" x14ac:dyDescent="0.15"/>
  <cols>
    <col min="1" max="1" width="2.75" style="63" customWidth="1"/>
    <col min="2" max="3" width="5.75" style="78" customWidth="1"/>
    <col min="4" max="4" width="5.625" style="78" customWidth="1"/>
    <col min="5" max="16" width="4.75" style="63" customWidth="1"/>
    <col min="17" max="28" width="6.5" style="63" customWidth="1"/>
    <col min="29" max="29" width="4" style="63" customWidth="1"/>
    <col min="30" max="16384" width="9" style="63"/>
  </cols>
  <sheetData>
    <row r="1" spans="1:36" ht="20.25" customHeight="1" x14ac:dyDescent="0.15">
      <c r="B1" s="64" t="s">
        <v>420</v>
      </c>
      <c r="C1" s="65"/>
      <c r="D1" s="65"/>
      <c r="E1" s="66"/>
      <c r="F1" s="66"/>
      <c r="G1" s="66"/>
      <c r="H1" s="66"/>
      <c r="I1" s="66"/>
      <c r="J1" s="66"/>
      <c r="K1" s="66"/>
      <c r="L1" s="66"/>
      <c r="M1" s="66"/>
      <c r="N1" s="66"/>
      <c r="O1" s="66"/>
      <c r="P1" s="66"/>
      <c r="Q1" s="66"/>
      <c r="R1" s="66"/>
      <c r="S1" s="66"/>
      <c r="T1" s="66"/>
      <c r="U1" s="66"/>
      <c r="V1" s="66"/>
      <c r="W1" s="66"/>
      <c r="X1" s="66"/>
      <c r="Y1" s="66"/>
      <c r="Z1" s="66"/>
      <c r="AA1" s="66"/>
      <c r="AB1" s="66"/>
      <c r="AC1" s="66"/>
    </row>
    <row r="2" spans="1:36" x14ac:dyDescent="0.15">
      <c r="B2" s="919" t="s">
        <v>421</v>
      </c>
      <c r="C2" s="919"/>
      <c r="D2" s="919"/>
      <c r="E2" s="919"/>
      <c r="F2" s="920" t="s">
        <v>106</v>
      </c>
      <c r="G2" s="920"/>
      <c r="H2" s="920"/>
      <c r="I2" s="920"/>
      <c r="J2" s="920"/>
      <c r="K2" s="920"/>
      <c r="L2" s="917" t="s">
        <v>422</v>
      </c>
      <c r="M2" s="917"/>
      <c r="N2" s="917"/>
      <c r="O2" s="920" t="s">
        <v>108</v>
      </c>
      <c r="P2" s="920"/>
      <c r="Q2" s="920"/>
      <c r="R2" s="920"/>
      <c r="S2" s="920"/>
      <c r="T2" s="921" t="s">
        <v>45</v>
      </c>
      <c r="U2" s="922"/>
      <c r="V2" s="925" t="s">
        <v>423</v>
      </c>
      <c r="W2" s="926"/>
      <c r="X2" s="926"/>
      <c r="Y2" s="907" t="s">
        <v>424</v>
      </c>
      <c r="Z2" s="909">
        <v>45638</v>
      </c>
      <c r="AA2" s="910"/>
      <c r="AB2" s="911"/>
    </row>
    <row r="3" spans="1:36" ht="12" customHeight="1" x14ac:dyDescent="0.15">
      <c r="A3" s="63" t="s">
        <v>425</v>
      </c>
      <c r="B3" s="915" t="s">
        <v>426</v>
      </c>
      <c r="C3" s="915"/>
      <c r="D3" s="915"/>
      <c r="E3" s="915"/>
      <c r="F3" s="916" t="s">
        <v>107</v>
      </c>
      <c r="G3" s="916"/>
      <c r="H3" s="916"/>
      <c r="I3" s="916"/>
      <c r="J3" s="916"/>
      <c r="K3" s="916"/>
      <c r="L3" s="917" t="s">
        <v>427</v>
      </c>
      <c r="M3" s="917"/>
      <c r="N3" s="917"/>
      <c r="O3" s="918" t="s">
        <v>109</v>
      </c>
      <c r="P3" s="918"/>
      <c r="Q3" s="918"/>
      <c r="R3" s="918"/>
      <c r="S3" s="918"/>
      <c r="T3" s="923"/>
      <c r="U3" s="924"/>
      <c r="V3" s="927"/>
      <c r="W3" s="928"/>
      <c r="X3" s="928"/>
      <c r="Y3" s="908"/>
      <c r="Z3" s="912"/>
      <c r="AA3" s="913"/>
      <c r="AB3" s="914"/>
    </row>
    <row r="4" spans="1:36" ht="12" customHeight="1" x14ac:dyDescent="0.15">
      <c r="B4" s="939"/>
      <c r="C4" s="940"/>
      <c r="D4" s="940"/>
      <c r="E4" s="940"/>
      <c r="F4" s="940"/>
      <c r="G4" s="940"/>
      <c r="H4" s="940"/>
      <c r="I4" s="940"/>
      <c r="J4" s="940"/>
      <c r="K4" s="940"/>
      <c r="L4" s="940"/>
      <c r="M4" s="940"/>
      <c r="N4" s="940"/>
      <c r="O4" s="940"/>
      <c r="P4" s="940"/>
      <c r="Q4" s="940"/>
      <c r="R4" s="940"/>
      <c r="S4" s="940"/>
      <c r="T4" s="940"/>
      <c r="U4" s="940"/>
      <c r="V4" s="940"/>
      <c r="W4" s="940"/>
      <c r="X4" s="940"/>
      <c r="Y4" s="940"/>
      <c r="Z4" s="68"/>
      <c r="AA4" s="69"/>
      <c r="AB4" s="70"/>
      <c r="AC4" s="71"/>
      <c r="AD4" s="18"/>
      <c r="AE4" s="18"/>
      <c r="AF4" s="18"/>
      <c r="AG4" s="18"/>
      <c r="AH4" s="18"/>
      <c r="AI4" s="18"/>
      <c r="AJ4" s="18"/>
    </row>
    <row r="5" spans="1:36" ht="12.75" customHeight="1" thickBot="1" x14ac:dyDescent="0.2">
      <c r="B5" s="941" t="s">
        <v>428</v>
      </c>
      <c r="C5" s="942"/>
      <c r="D5" s="942"/>
      <c r="E5" s="942"/>
      <c r="F5" s="942"/>
      <c r="G5" s="942"/>
      <c r="H5" s="942"/>
      <c r="I5" s="942"/>
      <c r="J5" s="942"/>
      <c r="K5" s="942"/>
      <c r="L5" s="942"/>
      <c r="M5" s="942"/>
      <c r="N5" s="942"/>
      <c r="O5" s="942"/>
      <c r="P5" s="942"/>
      <c r="Q5" s="942"/>
      <c r="R5" s="942"/>
      <c r="S5" s="942"/>
      <c r="T5" s="942"/>
      <c r="U5" s="942"/>
      <c r="V5" s="942"/>
      <c r="W5" s="942"/>
      <c r="X5" s="942"/>
      <c r="Y5" s="942"/>
      <c r="Z5" s="942"/>
      <c r="AA5" s="942"/>
      <c r="AB5" s="943"/>
      <c r="AC5" s="66"/>
      <c r="AD5" s="18"/>
      <c r="AE5" s="18"/>
      <c r="AF5" s="18"/>
      <c r="AG5" s="18"/>
      <c r="AH5" s="18"/>
      <c r="AI5" s="18"/>
      <c r="AJ5" s="18"/>
    </row>
    <row r="6" spans="1:36" ht="13.5" customHeight="1" x14ac:dyDescent="0.15">
      <c r="B6" s="944" t="s">
        <v>363</v>
      </c>
      <c r="C6" s="945"/>
      <c r="D6" s="946"/>
      <c r="E6" s="947" t="s">
        <v>364</v>
      </c>
      <c r="F6" s="948"/>
      <c r="G6" s="948"/>
      <c r="H6" s="948"/>
      <c r="I6" s="948"/>
      <c r="J6" s="948"/>
      <c r="K6" s="948"/>
      <c r="L6" s="948"/>
      <c r="M6" s="948"/>
      <c r="N6" s="948"/>
      <c r="O6" s="948"/>
      <c r="P6" s="948"/>
      <c r="Q6" s="947" t="s">
        <v>365</v>
      </c>
      <c r="R6" s="948"/>
      <c r="S6" s="948"/>
      <c r="T6" s="948"/>
      <c r="U6" s="948"/>
      <c r="V6" s="948"/>
      <c r="W6" s="948"/>
      <c r="X6" s="948"/>
      <c r="Y6" s="948"/>
      <c r="Z6" s="948"/>
      <c r="AA6" s="948"/>
      <c r="AB6" s="949"/>
      <c r="AC6" s="72"/>
      <c r="AD6" s="72"/>
    </row>
    <row r="7" spans="1:36" ht="13.5" x14ac:dyDescent="0.15">
      <c r="B7" s="929" t="s">
        <v>366</v>
      </c>
      <c r="C7" s="931" t="s">
        <v>367</v>
      </c>
      <c r="D7" s="934" t="s">
        <v>368</v>
      </c>
      <c r="E7" s="936" t="s">
        <v>429</v>
      </c>
      <c r="F7" s="937"/>
      <c r="G7" s="937"/>
      <c r="H7" s="937"/>
      <c r="I7" s="937"/>
      <c r="J7" s="937"/>
      <c r="K7" s="937"/>
      <c r="L7" s="937"/>
      <c r="M7" s="937"/>
      <c r="N7" s="937"/>
      <c r="O7" s="937"/>
      <c r="P7" s="938"/>
      <c r="Q7" s="936" t="s">
        <v>370</v>
      </c>
      <c r="R7" s="937"/>
      <c r="S7" s="937"/>
      <c r="T7" s="937"/>
      <c r="U7" s="950" t="s">
        <v>371</v>
      </c>
      <c r="V7" s="937"/>
      <c r="W7" s="937"/>
      <c r="X7" s="937"/>
      <c r="Y7" s="937"/>
      <c r="Z7" s="937"/>
      <c r="AA7" s="937"/>
      <c r="AB7" s="951"/>
      <c r="AC7" s="72"/>
      <c r="AD7" s="72"/>
    </row>
    <row r="8" spans="1:36" ht="13.5" x14ac:dyDescent="0.15">
      <c r="B8" s="929"/>
      <c r="C8" s="932"/>
      <c r="D8" s="934"/>
      <c r="E8" s="936" t="s">
        <v>373</v>
      </c>
      <c r="F8" s="937"/>
      <c r="G8" s="937"/>
      <c r="H8" s="938"/>
      <c r="I8" s="937" t="s">
        <v>374</v>
      </c>
      <c r="J8" s="937"/>
      <c r="K8" s="937"/>
      <c r="L8" s="938"/>
      <c r="M8" s="937" t="s">
        <v>375</v>
      </c>
      <c r="N8" s="937"/>
      <c r="O8" s="937"/>
      <c r="P8" s="938"/>
      <c r="Q8" s="936" t="s">
        <v>376</v>
      </c>
      <c r="R8" s="937"/>
      <c r="S8" s="937"/>
      <c r="T8" s="937"/>
      <c r="U8" s="950" t="s">
        <v>374</v>
      </c>
      <c r="V8" s="937"/>
      <c r="W8" s="937"/>
      <c r="X8" s="937"/>
      <c r="Y8" s="950" t="s">
        <v>375</v>
      </c>
      <c r="Z8" s="937"/>
      <c r="AA8" s="937"/>
      <c r="AB8" s="951"/>
      <c r="AC8" s="77"/>
      <c r="AD8" s="77"/>
      <c r="AE8" s="77"/>
      <c r="AF8" s="77"/>
      <c r="AG8" s="77"/>
      <c r="AH8" s="77"/>
      <c r="AI8" s="77"/>
      <c r="AJ8" s="77"/>
    </row>
    <row r="9" spans="1:36" s="78" customFormat="1" x14ac:dyDescent="0.15">
      <c r="B9" s="930"/>
      <c r="C9" s="933"/>
      <c r="D9" s="935"/>
      <c r="E9" s="79" t="s">
        <v>378</v>
      </c>
      <c r="F9" s="80" t="s">
        <v>379</v>
      </c>
      <c r="G9" s="80" t="s">
        <v>380</v>
      </c>
      <c r="H9" s="75" t="s">
        <v>381</v>
      </c>
      <c r="I9" s="81" t="s">
        <v>378</v>
      </c>
      <c r="J9" s="80" t="s">
        <v>379</v>
      </c>
      <c r="K9" s="80" t="s">
        <v>380</v>
      </c>
      <c r="L9" s="75" t="s">
        <v>381</v>
      </c>
      <c r="M9" s="81" t="s">
        <v>378</v>
      </c>
      <c r="N9" s="80" t="s">
        <v>379</v>
      </c>
      <c r="O9" s="80" t="s">
        <v>380</v>
      </c>
      <c r="P9" s="75" t="s">
        <v>381</v>
      </c>
      <c r="Q9" s="73" t="s">
        <v>378</v>
      </c>
      <c r="R9" s="82" t="s">
        <v>379</v>
      </c>
      <c r="S9" s="80" t="s">
        <v>380</v>
      </c>
      <c r="T9" s="74" t="s">
        <v>381</v>
      </c>
      <c r="U9" s="76" t="s">
        <v>378</v>
      </c>
      <c r="V9" s="82" t="s">
        <v>379</v>
      </c>
      <c r="W9" s="80" t="s">
        <v>380</v>
      </c>
      <c r="X9" s="74" t="s">
        <v>381</v>
      </c>
      <c r="Y9" s="76" t="s">
        <v>378</v>
      </c>
      <c r="Z9" s="82" t="s">
        <v>379</v>
      </c>
      <c r="AA9" s="80" t="s">
        <v>380</v>
      </c>
      <c r="AB9" s="83" t="s">
        <v>381</v>
      </c>
      <c r="AC9" s="77"/>
      <c r="AD9" s="77"/>
      <c r="AE9" s="77"/>
      <c r="AF9" s="77"/>
      <c r="AG9" s="77"/>
      <c r="AH9" s="77"/>
      <c r="AI9" s="77"/>
      <c r="AJ9" s="77"/>
    </row>
    <row r="10" spans="1:36" x14ac:dyDescent="0.15">
      <c r="B10" s="84" t="s">
        <v>76</v>
      </c>
      <c r="C10" s="85">
        <v>0</v>
      </c>
      <c r="D10" s="86" t="s">
        <v>61</v>
      </c>
      <c r="E10" s="87">
        <v>0</v>
      </c>
      <c r="F10" s="88">
        <v>0</v>
      </c>
      <c r="G10" s="88">
        <v>0</v>
      </c>
      <c r="H10" s="89">
        <v>0</v>
      </c>
      <c r="I10" s="90">
        <v>0</v>
      </c>
      <c r="J10" s="88">
        <v>0</v>
      </c>
      <c r="K10" s="88">
        <v>0</v>
      </c>
      <c r="L10" s="89">
        <v>0</v>
      </c>
      <c r="M10" s="90">
        <v>0</v>
      </c>
      <c r="N10" s="88">
        <v>0</v>
      </c>
      <c r="O10" s="88">
        <v>0</v>
      </c>
      <c r="P10" s="89">
        <v>0</v>
      </c>
      <c r="Q10" s="91"/>
      <c r="R10" s="92"/>
      <c r="S10" s="92"/>
      <c r="T10" s="93"/>
      <c r="U10" s="94"/>
      <c r="V10" s="95"/>
      <c r="W10" s="95"/>
      <c r="X10" s="96"/>
      <c r="Y10" s="97"/>
      <c r="Z10" s="95"/>
      <c r="AA10" s="95"/>
      <c r="AB10" s="98"/>
      <c r="AC10" s="77"/>
      <c r="AD10" s="77"/>
      <c r="AE10" s="77"/>
      <c r="AF10" s="77"/>
      <c r="AG10" s="77"/>
      <c r="AH10" s="77"/>
      <c r="AI10" s="77"/>
      <c r="AJ10" s="77"/>
    </row>
    <row r="11" spans="1:36" x14ac:dyDescent="0.15">
      <c r="B11" s="84" t="s">
        <v>114</v>
      </c>
      <c r="C11" s="99">
        <v>1.5</v>
      </c>
      <c r="D11" s="86" t="s">
        <v>418</v>
      </c>
      <c r="E11" s="87">
        <v>0</v>
      </c>
      <c r="F11" s="88">
        <v>0</v>
      </c>
      <c r="G11" s="88">
        <v>0</v>
      </c>
      <c r="H11" s="89">
        <v>0</v>
      </c>
      <c r="I11" s="90">
        <v>0</v>
      </c>
      <c r="J11" s="88">
        <v>0</v>
      </c>
      <c r="K11" s="88">
        <v>0</v>
      </c>
      <c r="L11" s="89">
        <v>1</v>
      </c>
      <c r="M11" s="90">
        <v>0</v>
      </c>
      <c r="N11" s="88">
        <v>0</v>
      </c>
      <c r="O11" s="88">
        <v>0</v>
      </c>
      <c r="P11" s="89">
        <v>5</v>
      </c>
      <c r="Q11" s="100"/>
      <c r="R11" s="92"/>
      <c r="S11" s="92"/>
      <c r="T11" s="93"/>
      <c r="U11" s="94"/>
      <c r="V11" s="95"/>
      <c r="W11" s="95"/>
      <c r="X11" s="96">
        <v>0.05</v>
      </c>
      <c r="Y11" s="97"/>
      <c r="Z11" s="95"/>
      <c r="AA11" s="95"/>
      <c r="AB11" s="98">
        <v>10.61</v>
      </c>
      <c r="AC11" s="77"/>
      <c r="AD11" s="77"/>
      <c r="AE11" s="77"/>
      <c r="AF11" s="77"/>
      <c r="AG11" s="77"/>
      <c r="AH11" s="77"/>
      <c r="AI11" s="77"/>
      <c r="AJ11" s="77"/>
    </row>
    <row r="12" spans="1:36" x14ac:dyDescent="0.15">
      <c r="B12" s="84" t="s">
        <v>79</v>
      </c>
      <c r="C12" s="99">
        <v>5.7</v>
      </c>
      <c r="D12" s="86" t="s">
        <v>418</v>
      </c>
      <c r="E12" s="87">
        <v>0</v>
      </c>
      <c r="F12" s="88">
        <v>0</v>
      </c>
      <c r="G12" s="88">
        <v>0</v>
      </c>
      <c r="H12" s="89">
        <v>0</v>
      </c>
      <c r="I12" s="90">
        <v>0</v>
      </c>
      <c r="J12" s="88">
        <v>0</v>
      </c>
      <c r="K12" s="88">
        <v>0</v>
      </c>
      <c r="L12" s="89">
        <v>3</v>
      </c>
      <c r="M12" s="90">
        <v>0</v>
      </c>
      <c r="N12" s="88">
        <v>0</v>
      </c>
      <c r="O12" s="88">
        <v>1</v>
      </c>
      <c r="P12" s="89">
        <v>3</v>
      </c>
      <c r="Q12" s="91"/>
      <c r="R12" s="92"/>
      <c r="S12" s="101"/>
      <c r="T12" s="93"/>
      <c r="U12" s="94"/>
      <c r="V12" s="95"/>
      <c r="W12" s="95"/>
      <c r="X12" s="96">
        <v>0.4</v>
      </c>
      <c r="Y12" s="97"/>
      <c r="Z12" s="95"/>
      <c r="AA12" s="95">
        <v>3.35</v>
      </c>
      <c r="AB12" s="98">
        <v>8.58</v>
      </c>
      <c r="AC12" s="77"/>
      <c r="AD12" s="77"/>
      <c r="AE12" s="77"/>
      <c r="AF12" s="77"/>
      <c r="AG12" s="77"/>
      <c r="AH12" s="77"/>
      <c r="AI12" s="77"/>
      <c r="AJ12" s="77"/>
    </row>
    <row r="13" spans="1:36" x14ac:dyDescent="0.15">
      <c r="B13" s="84" t="s">
        <v>70</v>
      </c>
      <c r="C13" s="99">
        <v>3.7</v>
      </c>
      <c r="D13" s="86" t="s">
        <v>418</v>
      </c>
      <c r="E13" s="87">
        <v>0</v>
      </c>
      <c r="F13" s="88">
        <v>0</v>
      </c>
      <c r="G13" s="88">
        <v>0</v>
      </c>
      <c r="H13" s="89">
        <v>0</v>
      </c>
      <c r="I13" s="90">
        <v>0</v>
      </c>
      <c r="J13" s="88">
        <v>0</v>
      </c>
      <c r="K13" s="88">
        <v>0</v>
      </c>
      <c r="L13" s="89">
        <v>1</v>
      </c>
      <c r="M13" s="90">
        <v>0</v>
      </c>
      <c r="N13" s="88">
        <v>0</v>
      </c>
      <c r="O13" s="88">
        <v>1</v>
      </c>
      <c r="P13" s="89">
        <v>3</v>
      </c>
      <c r="Q13" s="91"/>
      <c r="R13" s="92"/>
      <c r="S13" s="101"/>
      <c r="T13" s="93"/>
      <c r="U13" s="94"/>
      <c r="V13" s="95"/>
      <c r="W13" s="95"/>
      <c r="X13" s="96">
        <v>0.18</v>
      </c>
      <c r="Y13" s="97"/>
      <c r="Z13" s="95"/>
      <c r="AA13" s="95">
        <v>3.33</v>
      </c>
      <c r="AB13" s="98">
        <v>15.58</v>
      </c>
      <c r="AC13" s="77"/>
      <c r="AD13" s="77"/>
      <c r="AE13" s="77"/>
      <c r="AF13" s="77"/>
      <c r="AG13" s="77"/>
      <c r="AH13" s="77"/>
      <c r="AI13" s="77"/>
      <c r="AJ13" s="77"/>
    </row>
    <row r="14" spans="1:36" x14ac:dyDescent="0.15">
      <c r="B14" s="84" t="s">
        <v>80</v>
      </c>
      <c r="C14" s="99">
        <v>4.3</v>
      </c>
      <c r="D14" s="86" t="s">
        <v>418</v>
      </c>
      <c r="E14" s="87">
        <v>0</v>
      </c>
      <c r="F14" s="88">
        <v>0</v>
      </c>
      <c r="G14" s="88">
        <v>0</v>
      </c>
      <c r="H14" s="89">
        <v>0</v>
      </c>
      <c r="I14" s="90">
        <v>0</v>
      </c>
      <c r="J14" s="88">
        <v>0</v>
      </c>
      <c r="K14" s="88">
        <v>0</v>
      </c>
      <c r="L14" s="89">
        <v>1</v>
      </c>
      <c r="M14" s="90">
        <v>0</v>
      </c>
      <c r="N14" s="88">
        <v>0</v>
      </c>
      <c r="O14" s="88">
        <v>2</v>
      </c>
      <c r="P14" s="89">
        <v>6</v>
      </c>
      <c r="Q14" s="91"/>
      <c r="R14" s="92"/>
      <c r="S14" s="92"/>
      <c r="T14" s="93"/>
      <c r="U14" s="94"/>
      <c r="V14" s="95"/>
      <c r="W14" s="95"/>
      <c r="X14" s="96">
        <v>0.01</v>
      </c>
      <c r="Y14" s="97"/>
      <c r="Z14" s="95"/>
      <c r="AA14" s="95">
        <v>6.83</v>
      </c>
      <c r="AB14" s="98">
        <v>30.01</v>
      </c>
      <c r="AC14" s="77"/>
      <c r="AD14" s="77"/>
      <c r="AE14" s="77"/>
      <c r="AF14" s="77"/>
      <c r="AG14" s="77"/>
      <c r="AH14" s="77"/>
      <c r="AI14" s="77"/>
      <c r="AJ14" s="77"/>
    </row>
    <row r="15" spans="1:36" x14ac:dyDescent="0.15">
      <c r="B15" s="84" t="s">
        <v>82</v>
      </c>
      <c r="C15" s="99">
        <v>5.7</v>
      </c>
      <c r="D15" s="102" t="s">
        <v>418</v>
      </c>
      <c r="E15" s="87">
        <v>0</v>
      </c>
      <c r="F15" s="88">
        <v>0</v>
      </c>
      <c r="G15" s="88">
        <v>0</v>
      </c>
      <c r="H15" s="103">
        <v>0</v>
      </c>
      <c r="I15" s="104">
        <v>0</v>
      </c>
      <c r="J15" s="88">
        <v>0</v>
      </c>
      <c r="K15" s="88">
        <v>0</v>
      </c>
      <c r="L15" s="103">
        <v>1</v>
      </c>
      <c r="M15" s="104">
        <v>0</v>
      </c>
      <c r="N15" s="88">
        <v>0</v>
      </c>
      <c r="O15" s="88">
        <v>0</v>
      </c>
      <c r="P15" s="103">
        <v>7</v>
      </c>
      <c r="Q15" s="105"/>
      <c r="R15" s="106"/>
      <c r="S15" s="107"/>
      <c r="T15" s="108"/>
      <c r="U15" s="109"/>
      <c r="V15" s="110"/>
      <c r="W15" s="95"/>
      <c r="X15" s="111">
        <v>0.02</v>
      </c>
      <c r="Y15" s="109"/>
      <c r="Z15" s="110"/>
      <c r="AA15" s="95"/>
      <c r="AB15" s="98">
        <v>36.340000000000003</v>
      </c>
      <c r="AC15" s="77"/>
      <c r="AD15" s="77"/>
      <c r="AE15" s="77"/>
      <c r="AF15" s="77"/>
      <c r="AG15" s="77"/>
      <c r="AH15" s="77"/>
      <c r="AI15" s="77"/>
      <c r="AJ15" s="77"/>
    </row>
    <row r="16" spans="1:36" x14ac:dyDescent="0.15">
      <c r="B16" s="84" t="s">
        <v>83</v>
      </c>
      <c r="C16" s="99">
        <v>7</v>
      </c>
      <c r="D16" s="112" t="s">
        <v>418</v>
      </c>
      <c r="E16" s="87">
        <v>0</v>
      </c>
      <c r="F16" s="88">
        <v>0</v>
      </c>
      <c r="G16" s="88">
        <v>0</v>
      </c>
      <c r="H16" s="103">
        <v>0</v>
      </c>
      <c r="I16" s="104">
        <v>0</v>
      </c>
      <c r="J16" s="88">
        <v>0</v>
      </c>
      <c r="K16" s="88">
        <v>0</v>
      </c>
      <c r="L16" s="103">
        <v>3</v>
      </c>
      <c r="M16" s="104">
        <v>0</v>
      </c>
      <c r="N16" s="88">
        <v>0</v>
      </c>
      <c r="O16" s="88">
        <v>2</v>
      </c>
      <c r="P16" s="103">
        <v>4</v>
      </c>
      <c r="Q16" s="105"/>
      <c r="R16" s="106"/>
      <c r="S16" s="107"/>
      <c r="T16" s="108"/>
      <c r="U16" s="109"/>
      <c r="V16" s="110"/>
      <c r="W16" s="95"/>
      <c r="X16" s="111">
        <v>0.39</v>
      </c>
      <c r="Y16" s="109"/>
      <c r="Z16" s="110"/>
      <c r="AA16" s="95">
        <v>6.81</v>
      </c>
      <c r="AB16" s="98">
        <v>60.25</v>
      </c>
      <c r="AC16" s="77"/>
      <c r="AD16" s="77"/>
      <c r="AE16" s="77"/>
      <c r="AF16" s="77"/>
      <c r="AG16" s="77"/>
      <c r="AH16" s="77"/>
      <c r="AI16" s="77"/>
      <c r="AJ16" s="77"/>
    </row>
    <row r="17" spans="2:36" x14ac:dyDescent="0.15">
      <c r="B17" s="84" t="s">
        <v>173</v>
      </c>
      <c r="C17" s="99">
        <v>5.5</v>
      </c>
      <c r="D17" s="112" t="s">
        <v>418</v>
      </c>
      <c r="E17" s="87">
        <v>0</v>
      </c>
      <c r="F17" s="88">
        <v>0</v>
      </c>
      <c r="G17" s="88">
        <v>0</v>
      </c>
      <c r="H17" s="103">
        <v>0</v>
      </c>
      <c r="I17" s="104">
        <v>0</v>
      </c>
      <c r="J17" s="88">
        <v>0</v>
      </c>
      <c r="K17" s="88">
        <v>0</v>
      </c>
      <c r="L17" s="103">
        <v>2</v>
      </c>
      <c r="M17" s="104">
        <v>0</v>
      </c>
      <c r="N17" s="88">
        <v>0</v>
      </c>
      <c r="O17" s="88">
        <v>0</v>
      </c>
      <c r="P17" s="103">
        <v>4</v>
      </c>
      <c r="Q17" s="105"/>
      <c r="R17" s="106"/>
      <c r="S17" s="107"/>
      <c r="T17" s="108"/>
      <c r="U17" s="109"/>
      <c r="V17" s="110"/>
      <c r="W17" s="95"/>
      <c r="X17" s="111">
        <v>0.25</v>
      </c>
      <c r="Y17" s="109"/>
      <c r="Z17" s="110"/>
      <c r="AA17" s="95"/>
      <c r="AB17" s="98">
        <v>11.35</v>
      </c>
      <c r="AC17" s="77"/>
      <c r="AD17" s="77"/>
      <c r="AE17" s="77"/>
      <c r="AF17" s="77"/>
      <c r="AG17" s="77"/>
      <c r="AH17" s="77"/>
      <c r="AI17" s="77"/>
      <c r="AJ17" s="77"/>
    </row>
    <row r="18" spans="2:36" x14ac:dyDescent="0.15">
      <c r="B18" s="84" t="s">
        <v>68</v>
      </c>
      <c r="C18" s="99">
        <v>5.5</v>
      </c>
      <c r="D18" s="112" t="s">
        <v>418</v>
      </c>
      <c r="E18" s="87">
        <v>0</v>
      </c>
      <c r="F18" s="88">
        <v>0</v>
      </c>
      <c r="G18" s="88">
        <v>0</v>
      </c>
      <c r="H18" s="103">
        <v>0</v>
      </c>
      <c r="I18" s="104">
        <v>0</v>
      </c>
      <c r="J18" s="88">
        <v>0</v>
      </c>
      <c r="K18" s="88">
        <v>0</v>
      </c>
      <c r="L18" s="103">
        <v>2</v>
      </c>
      <c r="M18" s="104">
        <v>0</v>
      </c>
      <c r="N18" s="88">
        <v>0</v>
      </c>
      <c r="O18" s="88">
        <v>0</v>
      </c>
      <c r="P18" s="103">
        <v>5</v>
      </c>
      <c r="Q18" s="105"/>
      <c r="R18" s="106"/>
      <c r="S18" s="107"/>
      <c r="T18" s="108"/>
      <c r="U18" s="109"/>
      <c r="V18" s="110"/>
      <c r="W18" s="95"/>
      <c r="X18" s="111">
        <v>0.2</v>
      </c>
      <c r="Y18" s="109"/>
      <c r="Z18" s="110"/>
      <c r="AA18" s="95"/>
      <c r="AB18" s="98">
        <v>9.15</v>
      </c>
      <c r="AC18" s="77"/>
      <c r="AD18" s="77"/>
      <c r="AE18" s="77"/>
      <c r="AF18" s="77"/>
      <c r="AG18" s="77"/>
      <c r="AH18" s="77"/>
      <c r="AI18" s="77"/>
      <c r="AJ18" s="77"/>
    </row>
    <row r="19" spans="2:36" x14ac:dyDescent="0.15">
      <c r="B19" s="84" t="s">
        <v>69</v>
      </c>
      <c r="C19" s="99">
        <v>5.7</v>
      </c>
      <c r="D19" s="112" t="s">
        <v>418</v>
      </c>
      <c r="E19" s="87">
        <v>0</v>
      </c>
      <c r="F19" s="88">
        <v>0</v>
      </c>
      <c r="G19" s="88">
        <v>0</v>
      </c>
      <c r="H19" s="103">
        <v>0</v>
      </c>
      <c r="I19" s="104">
        <v>0</v>
      </c>
      <c r="J19" s="88">
        <v>0</v>
      </c>
      <c r="K19" s="88">
        <v>2</v>
      </c>
      <c r="L19" s="103">
        <v>3</v>
      </c>
      <c r="M19" s="104">
        <v>0</v>
      </c>
      <c r="N19" s="88">
        <v>0</v>
      </c>
      <c r="O19" s="88">
        <v>0</v>
      </c>
      <c r="P19" s="103">
        <v>4</v>
      </c>
      <c r="Q19" s="105"/>
      <c r="R19" s="106"/>
      <c r="S19" s="107"/>
      <c r="T19" s="108"/>
      <c r="U19" s="109"/>
      <c r="V19" s="110"/>
      <c r="W19" s="95">
        <v>0.05</v>
      </c>
      <c r="X19" s="111">
        <v>0.04</v>
      </c>
      <c r="Y19" s="109"/>
      <c r="Z19" s="110"/>
      <c r="AA19" s="95"/>
      <c r="AB19" s="98">
        <v>27.19</v>
      </c>
      <c r="AC19" s="77"/>
      <c r="AD19" s="77"/>
      <c r="AE19" s="77"/>
      <c r="AF19" s="77"/>
      <c r="AG19" s="77"/>
      <c r="AH19" s="77"/>
      <c r="AI19" s="77"/>
      <c r="AJ19" s="77"/>
    </row>
    <row r="20" spans="2:36" x14ac:dyDescent="0.15">
      <c r="B20" s="84" t="s">
        <v>84</v>
      </c>
      <c r="C20" s="99">
        <v>5.8</v>
      </c>
      <c r="D20" s="112" t="s">
        <v>418</v>
      </c>
      <c r="E20" s="87">
        <v>0</v>
      </c>
      <c r="F20" s="88">
        <v>0</v>
      </c>
      <c r="G20" s="88">
        <v>0</v>
      </c>
      <c r="H20" s="103">
        <v>0</v>
      </c>
      <c r="I20" s="104">
        <v>0</v>
      </c>
      <c r="J20" s="88">
        <v>0</v>
      </c>
      <c r="K20" s="88">
        <v>0</v>
      </c>
      <c r="L20" s="103">
        <v>4</v>
      </c>
      <c r="M20" s="104">
        <v>0</v>
      </c>
      <c r="N20" s="88">
        <v>0</v>
      </c>
      <c r="O20" s="88">
        <v>0</v>
      </c>
      <c r="P20" s="103">
        <v>4</v>
      </c>
      <c r="Q20" s="105"/>
      <c r="R20" s="106"/>
      <c r="S20" s="107"/>
      <c r="T20" s="108"/>
      <c r="U20" s="109"/>
      <c r="V20" s="110"/>
      <c r="W20" s="95"/>
      <c r="X20" s="111">
        <v>0.61</v>
      </c>
      <c r="Y20" s="109"/>
      <c r="Z20" s="110"/>
      <c r="AA20" s="95"/>
      <c r="AB20" s="98">
        <v>16.05</v>
      </c>
      <c r="AC20" s="77"/>
      <c r="AD20" s="77"/>
      <c r="AE20" s="77"/>
      <c r="AF20" s="77"/>
      <c r="AG20" s="77"/>
      <c r="AH20" s="77"/>
      <c r="AI20" s="77"/>
      <c r="AJ20" s="77"/>
    </row>
    <row r="21" spans="2:36" x14ac:dyDescent="0.15">
      <c r="B21" s="84" t="s">
        <v>85</v>
      </c>
      <c r="C21" s="99">
        <v>4.2</v>
      </c>
      <c r="D21" s="112" t="s">
        <v>418</v>
      </c>
      <c r="E21" s="87">
        <v>0</v>
      </c>
      <c r="F21" s="88">
        <v>0</v>
      </c>
      <c r="G21" s="88">
        <v>0</v>
      </c>
      <c r="H21" s="103">
        <v>0</v>
      </c>
      <c r="I21" s="104">
        <v>0</v>
      </c>
      <c r="J21" s="88">
        <v>0</v>
      </c>
      <c r="K21" s="88">
        <v>2</v>
      </c>
      <c r="L21" s="103">
        <v>1</v>
      </c>
      <c r="M21" s="104">
        <v>0</v>
      </c>
      <c r="N21" s="88">
        <v>0</v>
      </c>
      <c r="O21" s="88">
        <v>1</v>
      </c>
      <c r="P21" s="103">
        <v>4</v>
      </c>
      <c r="Q21" s="105"/>
      <c r="R21" s="106"/>
      <c r="S21" s="107"/>
      <c r="T21" s="108"/>
      <c r="U21" s="109"/>
      <c r="V21" s="110"/>
      <c r="W21" s="95">
        <v>7.0000000000000007E-2</v>
      </c>
      <c r="X21" s="111">
        <v>0.01</v>
      </c>
      <c r="Y21" s="109"/>
      <c r="Z21" s="110"/>
      <c r="AA21" s="95">
        <v>3.4</v>
      </c>
      <c r="AB21" s="98">
        <v>22.57</v>
      </c>
      <c r="AC21" s="77"/>
      <c r="AD21" s="77"/>
      <c r="AE21" s="77"/>
      <c r="AF21" s="77"/>
      <c r="AG21" s="77"/>
      <c r="AH21" s="77"/>
      <c r="AI21" s="77"/>
      <c r="AJ21" s="77"/>
    </row>
    <row r="22" spans="2:36" x14ac:dyDescent="0.15">
      <c r="B22" s="84" t="s">
        <v>214</v>
      </c>
      <c r="C22" s="99">
        <v>4</v>
      </c>
      <c r="D22" s="112" t="s">
        <v>418</v>
      </c>
      <c r="E22" s="87">
        <v>0</v>
      </c>
      <c r="F22" s="88">
        <v>0</v>
      </c>
      <c r="G22" s="88">
        <v>0</v>
      </c>
      <c r="H22" s="103">
        <v>0</v>
      </c>
      <c r="I22" s="104">
        <v>0</v>
      </c>
      <c r="J22" s="88">
        <v>0</v>
      </c>
      <c r="K22" s="88">
        <v>0</v>
      </c>
      <c r="L22" s="103">
        <v>1</v>
      </c>
      <c r="M22" s="104">
        <v>0</v>
      </c>
      <c r="N22" s="88">
        <v>0</v>
      </c>
      <c r="O22" s="88">
        <v>2</v>
      </c>
      <c r="P22" s="103">
        <v>4</v>
      </c>
      <c r="Q22" s="105"/>
      <c r="R22" s="106"/>
      <c r="S22" s="107"/>
      <c r="T22" s="108"/>
      <c r="U22" s="109"/>
      <c r="V22" s="110"/>
      <c r="W22" s="95"/>
      <c r="X22" s="111">
        <v>0.01</v>
      </c>
      <c r="Y22" s="109"/>
      <c r="Z22" s="110"/>
      <c r="AA22" s="95">
        <v>5.51</v>
      </c>
      <c r="AB22" s="98">
        <v>27.61</v>
      </c>
      <c r="AC22" s="77"/>
      <c r="AD22" s="77"/>
      <c r="AE22" s="77"/>
      <c r="AF22" s="77"/>
      <c r="AG22" s="77"/>
      <c r="AH22" s="77"/>
      <c r="AI22" s="77"/>
      <c r="AJ22" s="77"/>
    </row>
    <row r="23" spans="2:36" x14ac:dyDescent="0.15">
      <c r="B23" s="84" t="s">
        <v>97</v>
      </c>
      <c r="C23" s="99">
        <v>4.3</v>
      </c>
      <c r="D23" s="112" t="s">
        <v>418</v>
      </c>
      <c r="E23" s="87">
        <v>0</v>
      </c>
      <c r="F23" s="88">
        <v>0</v>
      </c>
      <c r="G23" s="88">
        <v>0</v>
      </c>
      <c r="H23" s="103">
        <v>0</v>
      </c>
      <c r="I23" s="104">
        <v>0</v>
      </c>
      <c r="J23" s="88">
        <v>0</v>
      </c>
      <c r="K23" s="88">
        <v>2</v>
      </c>
      <c r="L23" s="103">
        <v>1</v>
      </c>
      <c r="M23" s="104">
        <v>0</v>
      </c>
      <c r="N23" s="88">
        <v>0</v>
      </c>
      <c r="O23" s="88">
        <v>0</v>
      </c>
      <c r="P23" s="103">
        <v>2</v>
      </c>
      <c r="Q23" s="105"/>
      <c r="R23" s="106"/>
      <c r="S23" s="107"/>
      <c r="T23" s="108"/>
      <c r="U23" s="109"/>
      <c r="V23" s="110"/>
      <c r="W23" s="95">
        <v>3.76</v>
      </c>
      <c r="X23" s="111">
        <v>0.01</v>
      </c>
      <c r="Y23" s="109"/>
      <c r="Z23" s="110"/>
      <c r="AA23" s="95"/>
      <c r="AB23" s="98">
        <v>18.559999999999999</v>
      </c>
      <c r="AC23" s="77"/>
      <c r="AD23" s="77"/>
      <c r="AE23" s="77"/>
      <c r="AF23" s="77"/>
      <c r="AG23" s="77"/>
      <c r="AH23" s="77"/>
      <c r="AI23" s="77"/>
      <c r="AJ23" s="77"/>
    </row>
    <row r="24" spans="2:36" x14ac:dyDescent="0.15">
      <c r="B24" s="84" t="s">
        <v>99</v>
      </c>
      <c r="C24" s="99">
        <v>4.5999999999999996</v>
      </c>
      <c r="D24" s="112" t="s">
        <v>418</v>
      </c>
      <c r="E24" s="87">
        <v>0</v>
      </c>
      <c r="F24" s="88">
        <v>0</v>
      </c>
      <c r="G24" s="88">
        <v>0</v>
      </c>
      <c r="H24" s="103">
        <v>0</v>
      </c>
      <c r="I24" s="104">
        <v>0</v>
      </c>
      <c r="J24" s="88">
        <v>0</v>
      </c>
      <c r="K24" s="88">
        <v>1</v>
      </c>
      <c r="L24" s="103">
        <v>1</v>
      </c>
      <c r="M24" s="104">
        <v>0</v>
      </c>
      <c r="N24" s="88">
        <v>0</v>
      </c>
      <c r="O24" s="88">
        <v>3</v>
      </c>
      <c r="P24" s="103">
        <v>2</v>
      </c>
      <c r="Q24" s="105"/>
      <c r="R24" s="106"/>
      <c r="S24" s="107"/>
      <c r="T24" s="108"/>
      <c r="U24" s="109"/>
      <c r="V24" s="110"/>
      <c r="W24" s="95">
        <v>0.08</v>
      </c>
      <c r="X24" s="111">
        <v>0.01</v>
      </c>
      <c r="Y24" s="109"/>
      <c r="Z24" s="110"/>
      <c r="AA24" s="95">
        <v>9.4</v>
      </c>
      <c r="AB24" s="98">
        <v>11.56</v>
      </c>
      <c r="AC24" s="77"/>
      <c r="AD24" s="77"/>
      <c r="AE24" s="77"/>
      <c r="AF24" s="77"/>
      <c r="AG24" s="77"/>
      <c r="AH24" s="77"/>
      <c r="AI24" s="77"/>
      <c r="AJ24" s="77"/>
    </row>
    <row r="25" spans="2:36" x14ac:dyDescent="0.15">
      <c r="B25" s="84" t="s">
        <v>100</v>
      </c>
      <c r="C25" s="99">
        <v>4.3</v>
      </c>
      <c r="D25" s="112" t="s">
        <v>418</v>
      </c>
      <c r="E25" s="87">
        <v>0</v>
      </c>
      <c r="F25" s="88">
        <v>0</v>
      </c>
      <c r="G25" s="88">
        <v>0</v>
      </c>
      <c r="H25" s="103">
        <v>0</v>
      </c>
      <c r="I25" s="104">
        <v>0</v>
      </c>
      <c r="J25" s="88">
        <v>0</v>
      </c>
      <c r="K25" s="88">
        <v>0</v>
      </c>
      <c r="L25" s="103">
        <v>1</v>
      </c>
      <c r="M25" s="104">
        <v>0</v>
      </c>
      <c r="N25" s="88">
        <v>0</v>
      </c>
      <c r="O25" s="88">
        <v>1</v>
      </c>
      <c r="P25" s="103">
        <v>5</v>
      </c>
      <c r="Q25" s="105"/>
      <c r="R25" s="106"/>
      <c r="S25" s="107"/>
      <c r="T25" s="108"/>
      <c r="U25" s="109"/>
      <c r="V25" s="110"/>
      <c r="W25" s="95"/>
      <c r="X25" s="111">
        <v>0.01</v>
      </c>
      <c r="Y25" s="109"/>
      <c r="Z25" s="110"/>
      <c r="AA25" s="95">
        <v>3.4</v>
      </c>
      <c r="AB25" s="98">
        <v>12.47</v>
      </c>
      <c r="AC25" s="77"/>
      <c r="AD25" s="77"/>
      <c r="AE25" s="77"/>
      <c r="AF25" s="77"/>
      <c r="AG25" s="77"/>
      <c r="AH25" s="77"/>
      <c r="AI25" s="77"/>
      <c r="AJ25" s="77"/>
    </row>
    <row r="26" spans="2:36" x14ac:dyDescent="0.15">
      <c r="B26" s="84" t="s">
        <v>101</v>
      </c>
      <c r="C26" s="99">
        <v>4.3</v>
      </c>
      <c r="D26" s="112" t="s">
        <v>418</v>
      </c>
      <c r="E26" s="87">
        <v>0</v>
      </c>
      <c r="F26" s="88">
        <v>0</v>
      </c>
      <c r="G26" s="88">
        <v>0</v>
      </c>
      <c r="H26" s="103">
        <v>0</v>
      </c>
      <c r="I26" s="104">
        <v>0</v>
      </c>
      <c r="J26" s="88">
        <v>0</v>
      </c>
      <c r="K26" s="88">
        <v>1</v>
      </c>
      <c r="L26" s="103">
        <v>0</v>
      </c>
      <c r="M26" s="104">
        <v>0</v>
      </c>
      <c r="N26" s="88">
        <v>0</v>
      </c>
      <c r="O26" s="88">
        <v>0</v>
      </c>
      <c r="P26" s="103">
        <v>5</v>
      </c>
      <c r="Q26" s="105"/>
      <c r="R26" s="106"/>
      <c r="S26" s="107"/>
      <c r="T26" s="108"/>
      <c r="U26" s="109"/>
      <c r="V26" s="110"/>
      <c r="W26" s="95">
        <v>0.26</v>
      </c>
      <c r="X26" s="111"/>
      <c r="Y26" s="109"/>
      <c r="Z26" s="110"/>
      <c r="AA26" s="95"/>
      <c r="AB26" s="98">
        <v>14.29</v>
      </c>
      <c r="AC26" s="77"/>
      <c r="AD26" s="77"/>
      <c r="AE26" s="77"/>
      <c r="AF26" s="77"/>
      <c r="AG26" s="77"/>
      <c r="AH26" s="77"/>
      <c r="AI26" s="77"/>
      <c r="AJ26" s="77"/>
    </row>
    <row r="27" spans="2:36" x14ac:dyDescent="0.15">
      <c r="B27" s="84" t="s">
        <v>102</v>
      </c>
      <c r="C27" s="99">
        <v>5.6</v>
      </c>
      <c r="D27" s="112" t="s">
        <v>418</v>
      </c>
      <c r="E27" s="87">
        <v>0</v>
      </c>
      <c r="F27" s="88">
        <v>0</v>
      </c>
      <c r="G27" s="88">
        <v>0</v>
      </c>
      <c r="H27" s="103">
        <v>0</v>
      </c>
      <c r="I27" s="104">
        <v>0</v>
      </c>
      <c r="J27" s="88">
        <v>0</v>
      </c>
      <c r="K27" s="88">
        <v>2</v>
      </c>
      <c r="L27" s="103">
        <v>0</v>
      </c>
      <c r="M27" s="104">
        <v>0</v>
      </c>
      <c r="N27" s="88">
        <v>0</v>
      </c>
      <c r="O27" s="88">
        <v>1</v>
      </c>
      <c r="P27" s="103">
        <v>3</v>
      </c>
      <c r="Q27" s="105"/>
      <c r="R27" s="106"/>
      <c r="S27" s="107"/>
      <c r="T27" s="108"/>
      <c r="U27" s="109"/>
      <c r="V27" s="110"/>
      <c r="W27" s="95">
        <v>0.23</v>
      </c>
      <c r="X27" s="111"/>
      <c r="Y27" s="109"/>
      <c r="Z27" s="110"/>
      <c r="AA27" s="95">
        <v>3.28</v>
      </c>
      <c r="AB27" s="98">
        <v>6.89</v>
      </c>
      <c r="AC27" s="77"/>
      <c r="AD27" s="77"/>
      <c r="AE27" s="77"/>
      <c r="AF27" s="77"/>
      <c r="AG27" s="77"/>
      <c r="AH27" s="77"/>
      <c r="AI27" s="77"/>
      <c r="AJ27" s="77"/>
    </row>
    <row r="28" spans="2:36" x14ac:dyDescent="0.15">
      <c r="B28" s="84" t="s">
        <v>103</v>
      </c>
      <c r="C28" s="99">
        <v>2.8</v>
      </c>
      <c r="D28" s="112" t="s">
        <v>418</v>
      </c>
      <c r="E28" s="87">
        <v>0</v>
      </c>
      <c r="F28" s="88">
        <v>0</v>
      </c>
      <c r="G28" s="88">
        <v>0</v>
      </c>
      <c r="H28" s="103">
        <v>0</v>
      </c>
      <c r="I28" s="104">
        <v>0</v>
      </c>
      <c r="J28" s="88">
        <v>0</v>
      </c>
      <c r="K28" s="88">
        <v>0</v>
      </c>
      <c r="L28" s="103">
        <v>2</v>
      </c>
      <c r="M28" s="104">
        <v>0</v>
      </c>
      <c r="N28" s="88">
        <v>0</v>
      </c>
      <c r="O28" s="88">
        <v>0</v>
      </c>
      <c r="P28" s="103">
        <v>2</v>
      </c>
      <c r="Q28" s="105"/>
      <c r="R28" s="106"/>
      <c r="S28" s="107"/>
      <c r="T28" s="108"/>
      <c r="U28" s="109"/>
      <c r="V28" s="110"/>
      <c r="W28" s="95"/>
      <c r="X28" s="111">
        <v>2.63</v>
      </c>
      <c r="Y28" s="109"/>
      <c r="Z28" s="110"/>
      <c r="AA28" s="95"/>
      <c r="AB28" s="98">
        <v>2.31</v>
      </c>
      <c r="AC28" s="77"/>
      <c r="AD28" s="77"/>
      <c r="AE28" s="77"/>
      <c r="AF28" s="77"/>
      <c r="AG28" s="77"/>
      <c r="AH28" s="77"/>
      <c r="AI28" s="77"/>
      <c r="AJ28" s="77"/>
    </row>
    <row r="29" spans="2:36" x14ac:dyDescent="0.15">
      <c r="B29" s="84" t="s">
        <v>419</v>
      </c>
      <c r="C29" s="99">
        <v>1.5</v>
      </c>
      <c r="D29" s="112" t="s">
        <v>61</v>
      </c>
      <c r="E29" s="87">
        <v>0</v>
      </c>
      <c r="F29" s="88">
        <v>0</v>
      </c>
      <c r="G29" s="88">
        <v>0</v>
      </c>
      <c r="H29" s="103">
        <v>0</v>
      </c>
      <c r="I29" s="104">
        <v>0</v>
      </c>
      <c r="J29" s="88">
        <v>0</v>
      </c>
      <c r="K29" s="88">
        <v>0</v>
      </c>
      <c r="L29" s="103">
        <v>0</v>
      </c>
      <c r="M29" s="104">
        <v>0</v>
      </c>
      <c r="N29" s="88">
        <v>0</v>
      </c>
      <c r="O29" s="88">
        <v>0</v>
      </c>
      <c r="P29" s="103">
        <v>0</v>
      </c>
      <c r="Q29" s="105"/>
      <c r="R29" s="106"/>
      <c r="S29" s="107"/>
      <c r="T29" s="108"/>
      <c r="U29" s="109"/>
      <c r="V29" s="110"/>
      <c r="W29" s="95"/>
      <c r="X29" s="111"/>
      <c r="Y29" s="109"/>
      <c r="Z29" s="110"/>
      <c r="AA29" s="95"/>
      <c r="AB29" s="98"/>
      <c r="AC29" s="77"/>
      <c r="AD29" s="77"/>
      <c r="AE29" s="77"/>
      <c r="AF29" s="77"/>
      <c r="AG29" s="77"/>
      <c r="AH29" s="77"/>
      <c r="AI29" s="77"/>
      <c r="AJ29" s="77"/>
    </row>
    <row r="30" spans="2:36" x14ac:dyDescent="0.15">
      <c r="B30" s="84" t="s">
        <v>73</v>
      </c>
      <c r="C30" s="99">
        <v>0</v>
      </c>
      <c r="D30" s="112" t="s">
        <v>418</v>
      </c>
      <c r="E30" s="87">
        <v>0</v>
      </c>
      <c r="F30" s="88">
        <v>0</v>
      </c>
      <c r="G30" s="88">
        <v>0</v>
      </c>
      <c r="H30" s="103">
        <v>0</v>
      </c>
      <c r="I30" s="104">
        <v>0</v>
      </c>
      <c r="J30" s="88">
        <v>0</v>
      </c>
      <c r="K30" s="88">
        <v>0</v>
      </c>
      <c r="L30" s="103">
        <v>0</v>
      </c>
      <c r="M30" s="104">
        <v>0</v>
      </c>
      <c r="N30" s="88">
        <v>0</v>
      </c>
      <c r="O30" s="88">
        <v>0</v>
      </c>
      <c r="P30" s="103">
        <v>1</v>
      </c>
      <c r="Q30" s="105"/>
      <c r="R30" s="106"/>
      <c r="S30" s="107"/>
      <c r="T30" s="108"/>
      <c r="U30" s="109"/>
      <c r="V30" s="110"/>
      <c r="W30" s="95"/>
      <c r="X30" s="111"/>
      <c r="Y30" s="109"/>
      <c r="Z30" s="110"/>
      <c r="AA30" s="95"/>
      <c r="AB30" s="98">
        <v>9.5399999999999991</v>
      </c>
      <c r="AC30" s="77"/>
      <c r="AD30" s="77"/>
      <c r="AE30" s="77"/>
      <c r="AF30" s="77"/>
      <c r="AG30" s="77"/>
      <c r="AH30" s="77"/>
      <c r="AI30" s="77"/>
      <c r="AJ30" s="77"/>
    </row>
    <row r="31" spans="2:36" x14ac:dyDescent="0.15">
      <c r="B31" s="84"/>
      <c r="C31" s="99"/>
      <c r="D31" s="112"/>
      <c r="E31" s="87"/>
      <c r="F31" s="88"/>
      <c r="G31" s="88"/>
      <c r="H31" s="103"/>
      <c r="I31" s="104"/>
      <c r="J31" s="88"/>
      <c r="K31" s="88"/>
      <c r="L31" s="103"/>
      <c r="M31" s="104"/>
      <c r="N31" s="88"/>
      <c r="O31" s="88"/>
      <c r="P31" s="103"/>
      <c r="Q31" s="105"/>
      <c r="R31" s="106"/>
      <c r="S31" s="107"/>
      <c r="T31" s="108"/>
      <c r="U31" s="109"/>
      <c r="V31" s="110"/>
      <c r="W31" s="95"/>
      <c r="X31" s="111"/>
      <c r="Y31" s="109"/>
      <c r="Z31" s="110"/>
      <c r="AA31" s="95"/>
      <c r="AB31" s="98"/>
      <c r="AC31" s="77"/>
      <c r="AD31" s="77"/>
      <c r="AE31" s="77"/>
      <c r="AF31" s="77"/>
      <c r="AG31" s="77"/>
      <c r="AH31" s="77"/>
      <c r="AI31" s="77"/>
      <c r="AJ31" s="77"/>
    </row>
    <row r="32" spans="2:36" x14ac:dyDescent="0.15">
      <c r="B32" s="84"/>
      <c r="C32" s="99"/>
      <c r="D32" s="112"/>
      <c r="E32" s="87"/>
      <c r="F32" s="88"/>
      <c r="G32" s="88"/>
      <c r="H32" s="103"/>
      <c r="I32" s="104"/>
      <c r="J32" s="88"/>
      <c r="K32" s="88"/>
      <c r="L32" s="103"/>
      <c r="M32" s="104"/>
      <c r="N32" s="88"/>
      <c r="O32" s="88"/>
      <c r="P32" s="103"/>
      <c r="Q32" s="105"/>
      <c r="R32" s="106"/>
      <c r="S32" s="107"/>
      <c r="T32" s="108"/>
      <c r="U32" s="109"/>
      <c r="V32" s="110"/>
      <c r="W32" s="95"/>
      <c r="X32" s="111"/>
      <c r="Y32" s="109"/>
      <c r="Z32" s="110"/>
      <c r="AA32" s="95"/>
      <c r="AB32" s="98"/>
      <c r="AC32" s="77"/>
      <c r="AD32" s="77"/>
      <c r="AE32" s="77"/>
      <c r="AF32" s="77"/>
      <c r="AG32" s="77"/>
      <c r="AH32" s="77"/>
      <c r="AI32" s="77"/>
      <c r="AJ32" s="77"/>
    </row>
    <row r="33" spans="2:36" x14ac:dyDescent="0.15">
      <c r="B33" s="84"/>
      <c r="C33" s="99"/>
      <c r="D33" s="112"/>
      <c r="E33" s="87"/>
      <c r="F33" s="88"/>
      <c r="G33" s="88"/>
      <c r="H33" s="103"/>
      <c r="I33" s="104"/>
      <c r="J33" s="88"/>
      <c r="K33" s="88"/>
      <c r="L33" s="103"/>
      <c r="M33" s="104"/>
      <c r="N33" s="88"/>
      <c r="O33" s="88"/>
      <c r="P33" s="103"/>
      <c r="Q33" s="105"/>
      <c r="R33" s="106"/>
      <c r="S33" s="107"/>
      <c r="T33" s="108"/>
      <c r="U33" s="109"/>
      <c r="V33" s="110"/>
      <c r="W33" s="95"/>
      <c r="X33" s="111"/>
      <c r="Y33" s="109"/>
      <c r="Z33" s="110"/>
      <c r="AA33" s="95"/>
      <c r="AB33" s="98"/>
      <c r="AC33" s="77"/>
      <c r="AD33" s="77"/>
      <c r="AE33" s="77"/>
      <c r="AF33" s="77"/>
      <c r="AG33" s="77"/>
      <c r="AH33" s="77"/>
      <c r="AI33" s="77"/>
      <c r="AJ33" s="77"/>
    </row>
    <row r="34" spans="2:36" x14ac:dyDescent="0.15">
      <c r="B34" s="84"/>
      <c r="C34" s="99"/>
      <c r="D34" s="112"/>
      <c r="E34" s="87"/>
      <c r="F34" s="88"/>
      <c r="G34" s="88"/>
      <c r="H34" s="103"/>
      <c r="I34" s="104"/>
      <c r="J34" s="88"/>
      <c r="K34" s="88"/>
      <c r="L34" s="103"/>
      <c r="M34" s="104"/>
      <c r="N34" s="88"/>
      <c r="O34" s="88"/>
      <c r="P34" s="103"/>
      <c r="Q34" s="105"/>
      <c r="R34" s="106"/>
      <c r="S34" s="107"/>
      <c r="T34" s="108"/>
      <c r="U34" s="109"/>
      <c r="V34" s="110"/>
      <c r="W34" s="95"/>
      <c r="X34" s="111"/>
      <c r="Y34" s="109"/>
      <c r="Z34" s="110"/>
      <c r="AA34" s="95"/>
      <c r="AB34" s="98"/>
      <c r="AC34" s="77"/>
      <c r="AD34" s="77"/>
      <c r="AE34" s="77"/>
      <c r="AF34" s="77"/>
      <c r="AG34" s="77"/>
      <c r="AH34" s="77"/>
      <c r="AI34" s="77"/>
      <c r="AJ34" s="77"/>
    </row>
    <row r="35" spans="2:36" x14ac:dyDescent="0.15">
      <c r="B35" s="84"/>
      <c r="C35" s="99"/>
      <c r="D35" s="112"/>
      <c r="E35" s="87"/>
      <c r="F35" s="88"/>
      <c r="G35" s="88"/>
      <c r="H35" s="103"/>
      <c r="I35" s="104"/>
      <c r="J35" s="88"/>
      <c r="K35" s="88"/>
      <c r="L35" s="103"/>
      <c r="M35" s="104"/>
      <c r="N35" s="88"/>
      <c r="O35" s="88"/>
      <c r="P35" s="103"/>
      <c r="Q35" s="105"/>
      <c r="R35" s="106"/>
      <c r="S35" s="107"/>
      <c r="T35" s="108"/>
      <c r="U35" s="109"/>
      <c r="V35" s="110"/>
      <c r="W35" s="95"/>
      <c r="X35" s="111"/>
      <c r="Y35" s="109"/>
      <c r="Z35" s="110"/>
      <c r="AA35" s="95"/>
      <c r="AB35" s="98"/>
      <c r="AC35" s="77"/>
      <c r="AD35" s="77"/>
      <c r="AE35" s="77"/>
      <c r="AF35" s="77"/>
      <c r="AG35" s="77"/>
      <c r="AH35" s="77"/>
      <c r="AI35" s="77"/>
      <c r="AJ35" s="77"/>
    </row>
    <row r="36" spans="2:36" x14ac:dyDescent="0.15">
      <c r="B36" s="84"/>
      <c r="C36" s="99"/>
      <c r="D36" s="112"/>
      <c r="E36" s="87"/>
      <c r="F36" s="88"/>
      <c r="G36" s="88"/>
      <c r="H36" s="103"/>
      <c r="I36" s="104"/>
      <c r="J36" s="88"/>
      <c r="K36" s="88"/>
      <c r="L36" s="103"/>
      <c r="M36" s="104"/>
      <c r="N36" s="88"/>
      <c r="O36" s="88"/>
      <c r="P36" s="103"/>
      <c r="Q36" s="105"/>
      <c r="R36" s="106"/>
      <c r="S36" s="107"/>
      <c r="T36" s="108"/>
      <c r="U36" s="109"/>
      <c r="V36" s="110"/>
      <c r="W36" s="95"/>
      <c r="X36" s="111"/>
      <c r="Y36" s="109"/>
      <c r="Z36" s="110"/>
      <c r="AA36" s="95"/>
      <c r="AB36" s="98"/>
      <c r="AC36" s="77"/>
      <c r="AD36" s="77"/>
      <c r="AE36" s="77"/>
      <c r="AF36" s="77"/>
      <c r="AG36" s="77"/>
      <c r="AH36" s="77"/>
      <c r="AI36" s="77"/>
      <c r="AJ36" s="77"/>
    </row>
    <row r="37" spans="2:36" x14ac:dyDescent="0.15">
      <c r="B37" s="84"/>
      <c r="C37" s="99"/>
      <c r="D37" s="112"/>
      <c r="E37" s="87"/>
      <c r="F37" s="88"/>
      <c r="G37" s="88"/>
      <c r="H37" s="103"/>
      <c r="I37" s="104"/>
      <c r="J37" s="88"/>
      <c r="K37" s="88"/>
      <c r="L37" s="103"/>
      <c r="M37" s="104"/>
      <c r="N37" s="88"/>
      <c r="O37" s="88"/>
      <c r="P37" s="103"/>
      <c r="Q37" s="105"/>
      <c r="R37" s="106"/>
      <c r="S37" s="107"/>
      <c r="T37" s="108"/>
      <c r="U37" s="109"/>
      <c r="V37" s="110"/>
      <c r="W37" s="95"/>
      <c r="X37" s="111"/>
      <c r="Y37" s="109"/>
      <c r="Z37" s="110"/>
      <c r="AA37" s="95"/>
      <c r="AB37" s="98"/>
      <c r="AC37" s="77"/>
      <c r="AD37" s="77"/>
      <c r="AE37" s="77"/>
      <c r="AF37" s="77"/>
      <c r="AG37" s="77"/>
      <c r="AH37" s="77"/>
      <c r="AI37" s="77"/>
      <c r="AJ37" s="77"/>
    </row>
    <row r="38" spans="2:36" x14ac:dyDescent="0.15">
      <c r="B38" s="84"/>
      <c r="C38" s="99"/>
      <c r="D38" s="112"/>
      <c r="E38" s="87"/>
      <c r="F38" s="88"/>
      <c r="G38" s="88"/>
      <c r="H38" s="103"/>
      <c r="I38" s="104"/>
      <c r="J38" s="88"/>
      <c r="K38" s="88"/>
      <c r="L38" s="103"/>
      <c r="M38" s="104"/>
      <c r="N38" s="88"/>
      <c r="O38" s="88"/>
      <c r="P38" s="103"/>
      <c r="Q38" s="105"/>
      <c r="R38" s="106"/>
      <c r="S38" s="107"/>
      <c r="T38" s="108"/>
      <c r="U38" s="109"/>
      <c r="V38" s="110"/>
      <c r="W38" s="95"/>
      <c r="X38" s="111"/>
      <c r="Y38" s="109"/>
      <c r="Z38" s="110"/>
      <c r="AA38" s="95"/>
      <c r="AB38" s="98"/>
      <c r="AC38" s="77"/>
      <c r="AD38" s="77"/>
      <c r="AE38" s="77"/>
      <c r="AF38" s="77"/>
      <c r="AG38" s="77"/>
      <c r="AH38" s="77"/>
      <c r="AI38" s="77"/>
      <c r="AJ38" s="77"/>
    </row>
    <row r="39" spans="2:36" x14ac:dyDescent="0.15">
      <c r="B39" s="84"/>
      <c r="C39" s="99"/>
      <c r="D39" s="112"/>
      <c r="E39" s="87"/>
      <c r="F39" s="88"/>
      <c r="G39" s="88"/>
      <c r="H39" s="103"/>
      <c r="I39" s="104"/>
      <c r="J39" s="88"/>
      <c r="K39" s="88"/>
      <c r="L39" s="103"/>
      <c r="M39" s="104"/>
      <c r="N39" s="88"/>
      <c r="O39" s="88"/>
      <c r="P39" s="103"/>
      <c r="Q39" s="105"/>
      <c r="R39" s="106"/>
      <c r="S39" s="107"/>
      <c r="T39" s="108"/>
      <c r="U39" s="109"/>
      <c r="V39" s="110"/>
      <c r="W39" s="95"/>
      <c r="X39" s="111"/>
      <c r="Y39" s="109"/>
      <c r="Z39" s="110"/>
      <c r="AA39" s="95"/>
      <c r="AB39" s="98"/>
      <c r="AC39" s="77"/>
      <c r="AD39" s="77"/>
      <c r="AE39" s="77"/>
      <c r="AF39" s="77"/>
      <c r="AG39" s="77"/>
      <c r="AH39" s="77"/>
      <c r="AI39" s="77"/>
      <c r="AJ39" s="77"/>
    </row>
    <row r="40" spans="2:36" x14ac:dyDescent="0.15">
      <c r="B40" s="84"/>
      <c r="C40" s="99"/>
      <c r="D40" s="112"/>
      <c r="E40" s="87"/>
      <c r="F40" s="88"/>
      <c r="G40" s="88"/>
      <c r="H40" s="103"/>
      <c r="I40" s="104"/>
      <c r="J40" s="88"/>
      <c r="K40" s="88"/>
      <c r="L40" s="103"/>
      <c r="M40" s="104"/>
      <c r="N40" s="88"/>
      <c r="O40" s="88"/>
      <c r="P40" s="103"/>
      <c r="Q40" s="105"/>
      <c r="R40" s="106"/>
      <c r="S40" s="107"/>
      <c r="T40" s="108"/>
      <c r="U40" s="109"/>
      <c r="V40" s="110"/>
      <c r="W40" s="95"/>
      <c r="X40" s="111"/>
      <c r="Y40" s="109"/>
      <c r="Z40" s="110"/>
      <c r="AA40" s="95"/>
      <c r="AB40" s="98"/>
      <c r="AC40" s="77"/>
      <c r="AD40" s="77"/>
      <c r="AE40" s="77"/>
      <c r="AF40" s="77"/>
      <c r="AG40" s="77"/>
      <c r="AH40" s="77"/>
      <c r="AI40" s="77"/>
      <c r="AJ40" s="77"/>
    </row>
    <row r="41" spans="2:36" x14ac:dyDescent="0.15">
      <c r="B41" s="84"/>
      <c r="C41" s="99"/>
      <c r="D41" s="112"/>
      <c r="E41" s="87"/>
      <c r="F41" s="88"/>
      <c r="G41" s="88"/>
      <c r="H41" s="103"/>
      <c r="I41" s="104"/>
      <c r="J41" s="88"/>
      <c r="K41" s="88"/>
      <c r="L41" s="103"/>
      <c r="M41" s="104"/>
      <c r="N41" s="88"/>
      <c r="O41" s="88"/>
      <c r="P41" s="103"/>
      <c r="Q41" s="105"/>
      <c r="R41" s="106"/>
      <c r="S41" s="107"/>
      <c r="T41" s="108"/>
      <c r="U41" s="109"/>
      <c r="V41" s="110"/>
      <c r="W41" s="95"/>
      <c r="X41" s="111"/>
      <c r="Y41" s="109"/>
      <c r="Z41" s="110"/>
      <c r="AA41" s="95"/>
      <c r="AB41" s="98"/>
      <c r="AC41" s="77"/>
      <c r="AD41" s="77"/>
      <c r="AE41" s="77"/>
      <c r="AF41" s="77"/>
      <c r="AG41" s="77"/>
      <c r="AH41" s="77"/>
      <c r="AI41" s="77"/>
      <c r="AJ41" s="77"/>
    </row>
    <row r="42" spans="2:36" x14ac:dyDescent="0.15">
      <c r="B42" s="84"/>
      <c r="C42" s="85"/>
      <c r="D42" s="102"/>
      <c r="E42" s="87"/>
      <c r="F42" s="88"/>
      <c r="G42" s="88"/>
      <c r="H42" s="103"/>
      <c r="I42" s="104"/>
      <c r="J42" s="88"/>
      <c r="K42" s="88"/>
      <c r="L42" s="103"/>
      <c r="M42" s="104"/>
      <c r="N42" s="88"/>
      <c r="O42" s="88"/>
      <c r="P42" s="103"/>
      <c r="Q42" s="105"/>
      <c r="R42" s="106"/>
      <c r="S42" s="107"/>
      <c r="T42" s="108"/>
      <c r="U42" s="109"/>
      <c r="V42" s="110"/>
      <c r="W42" s="95"/>
      <c r="X42" s="111"/>
      <c r="Y42" s="109"/>
      <c r="Z42" s="110"/>
      <c r="AA42" s="95"/>
      <c r="AB42" s="98"/>
      <c r="AC42" s="77"/>
      <c r="AD42" s="77"/>
      <c r="AE42" s="77"/>
      <c r="AF42" s="77"/>
      <c r="AG42" s="77"/>
      <c r="AH42" s="77"/>
      <c r="AI42" s="77"/>
      <c r="AJ42" s="77"/>
    </row>
    <row r="43" spans="2:36" ht="12.75" thickBot="1" x14ac:dyDescent="0.2">
      <c r="B43" s="113"/>
      <c r="C43" s="114"/>
      <c r="D43" s="67"/>
      <c r="E43" s="115"/>
      <c r="F43" s="116"/>
      <c r="G43" s="116"/>
      <c r="H43" s="117"/>
      <c r="I43" s="118"/>
      <c r="J43" s="116"/>
      <c r="K43" s="116"/>
      <c r="L43" s="117"/>
      <c r="M43" s="118"/>
      <c r="N43" s="116"/>
      <c r="O43" s="116"/>
      <c r="P43" s="117"/>
      <c r="Q43" s="105"/>
      <c r="R43" s="106"/>
      <c r="S43" s="107"/>
      <c r="T43" s="108"/>
      <c r="U43" s="109"/>
      <c r="V43" s="110"/>
      <c r="W43" s="95"/>
      <c r="X43" s="111"/>
      <c r="Y43" s="109"/>
      <c r="Z43" s="110"/>
      <c r="AA43" s="119"/>
      <c r="AB43" s="120"/>
      <c r="AC43" s="77"/>
      <c r="AD43" s="77"/>
      <c r="AE43" s="77"/>
      <c r="AF43" s="77"/>
      <c r="AG43" s="77"/>
      <c r="AH43" s="77"/>
      <c r="AI43" s="77"/>
      <c r="AJ43" s="77"/>
    </row>
    <row r="44" spans="2:36" ht="15" customHeight="1" thickTop="1" x14ac:dyDescent="0.15">
      <c r="B44" s="952" t="s">
        <v>430</v>
      </c>
      <c r="C44" s="953"/>
      <c r="D44" s="954"/>
      <c r="E44" s="958">
        <f>SUM(E10:E43)</f>
        <v>0</v>
      </c>
      <c r="F44" s="960">
        <f t="shared" ref="F44:X44" si="0">SUM(F10:F43)</f>
        <v>0</v>
      </c>
      <c r="G44" s="121">
        <f>SUM(G10:G43)</f>
        <v>0</v>
      </c>
      <c r="H44" s="122">
        <f t="shared" si="0"/>
        <v>0</v>
      </c>
      <c r="I44" s="962">
        <f t="shared" si="0"/>
        <v>0</v>
      </c>
      <c r="J44" s="960">
        <f>SUM(J10:J43)</f>
        <v>0</v>
      </c>
      <c r="K44" s="121">
        <f t="shared" si="0"/>
        <v>10</v>
      </c>
      <c r="L44" s="122">
        <f t="shared" si="0"/>
        <v>28</v>
      </c>
      <c r="M44" s="962">
        <f>SUM(M10:M43)</f>
        <v>0</v>
      </c>
      <c r="N44" s="960">
        <f t="shared" si="0"/>
        <v>0</v>
      </c>
      <c r="O44" s="123">
        <f t="shared" si="0"/>
        <v>14</v>
      </c>
      <c r="P44" s="124">
        <f t="shared" si="0"/>
        <v>73</v>
      </c>
      <c r="Q44" s="125">
        <f t="shared" si="0"/>
        <v>0</v>
      </c>
      <c r="R44" s="126">
        <f t="shared" si="0"/>
        <v>0</v>
      </c>
      <c r="S44" s="127">
        <f t="shared" si="0"/>
        <v>0</v>
      </c>
      <c r="T44" s="128">
        <f t="shared" si="0"/>
        <v>0</v>
      </c>
      <c r="U44" s="129">
        <f t="shared" si="0"/>
        <v>0</v>
      </c>
      <c r="V44" s="130">
        <f t="shared" si="0"/>
        <v>0</v>
      </c>
      <c r="W44" s="131">
        <f t="shared" si="0"/>
        <v>4.45</v>
      </c>
      <c r="X44" s="132">
        <f t="shared" si="0"/>
        <v>4.8299999999999983</v>
      </c>
      <c r="Y44" s="129">
        <f>SUM(Y10:Y43)</f>
        <v>0</v>
      </c>
      <c r="Z44" s="130">
        <f>SUM(Z10:Z43)</f>
        <v>0</v>
      </c>
      <c r="AA44" s="131">
        <f>SUM(AA10:AA43)</f>
        <v>45.309999999999995</v>
      </c>
      <c r="AB44" s="133">
        <f>SUM(AB10:AB43)</f>
        <v>350.91000000000008</v>
      </c>
      <c r="AC44" s="134"/>
      <c r="AD44" s="134"/>
      <c r="AE44" s="134"/>
      <c r="AF44" s="134"/>
      <c r="AG44" s="134"/>
      <c r="AH44" s="134"/>
      <c r="AI44" s="134"/>
    </row>
    <row r="45" spans="2:36" ht="15" customHeight="1" thickBot="1" x14ac:dyDescent="0.2">
      <c r="B45" s="955"/>
      <c r="C45" s="956"/>
      <c r="D45" s="957"/>
      <c r="E45" s="959"/>
      <c r="F45" s="961"/>
      <c r="G45" s="964">
        <f>G44+H44</f>
        <v>0</v>
      </c>
      <c r="H45" s="965"/>
      <c r="I45" s="963"/>
      <c r="J45" s="961"/>
      <c r="K45" s="964">
        <f>K44+L44</f>
        <v>38</v>
      </c>
      <c r="L45" s="965"/>
      <c r="M45" s="963"/>
      <c r="N45" s="961"/>
      <c r="O45" s="966">
        <f>O44+P44</f>
        <v>87</v>
      </c>
      <c r="P45" s="957"/>
      <c r="Q45" s="967"/>
      <c r="R45" s="968"/>
      <c r="S45" s="968"/>
      <c r="T45" s="968"/>
      <c r="U45" s="968"/>
      <c r="V45" s="968"/>
      <c r="W45" s="968"/>
      <c r="X45" s="968"/>
      <c r="Y45" s="968"/>
      <c r="Z45" s="968"/>
      <c r="AA45" s="968"/>
      <c r="AB45" s="969"/>
    </row>
    <row r="46" spans="2:36" x14ac:dyDescent="0.15">
      <c r="B46" s="135" t="s">
        <v>431</v>
      </c>
      <c r="C46" s="65"/>
      <c r="D46" s="65"/>
      <c r="E46" s="66"/>
      <c r="F46" s="66"/>
      <c r="G46" s="66"/>
      <c r="H46" s="66"/>
      <c r="I46" s="66"/>
      <c r="J46" s="66"/>
      <c r="K46" s="66"/>
      <c r="L46" s="66"/>
      <c r="M46" s="66"/>
      <c r="N46" s="66"/>
      <c r="O46" s="66"/>
      <c r="P46" s="66"/>
      <c r="Q46" s="66"/>
      <c r="R46" s="66"/>
      <c r="S46" s="66"/>
      <c r="T46" s="66"/>
      <c r="U46" s="66"/>
      <c r="V46" s="66"/>
      <c r="W46" s="66"/>
      <c r="X46" s="66"/>
      <c r="Y46" s="66"/>
      <c r="Z46" s="66"/>
      <c r="AA46" s="66"/>
      <c r="AB46" s="66"/>
    </row>
    <row r="47" spans="2:36" x14ac:dyDescent="0.15">
      <c r="B47" s="135" t="s">
        <v>432</v>
      </c>
      <c r="C47" s="65"/>
      <c r="D47" s="65"/>
      <c r="E47" s="66"/>
      <c r="F47" s="66"/>
      <c r="G47" s="66"/>
      <c r="H47" s="66"/>
      <c r="I47" s="66"/>
      <c r="J47" s="66"/>
      <c r="K47" s="66"/>
      <c r="L47" s="66"/>
      <c r="M47" s="66"/>
      <c r="N47" s="66"/>
      <c r="O47" s="66"/>
      <c r="P47" s="66"/>
      <c r="Q47" s="66"/>
      <c r="R47" s="66"/>
      <c r="S47" s="66"/>
      <c r="T47" s="66"/>
      <c r="U47" s="66"/>
      <c r="V47" s="66"/>
      <c r="W47" s="66"/>
      <c r="X47" s="66"/>
      <c r="Y47" s="66"/>
      <c r="Z47" s="66"/>
      <c r="AA47" s="66"/>
      <c r="AB47" s="66"/>
    </row>
    <row r="48" spans="2:36" x14ac:dyDescent="0.15">
      <c r="B48" s="135" t="s">
        <v>433</v>
      </c>
      <c r="C48" s="65"/>
      <c r="D48" s="65"/>
      <c r="E48" s="66"/>
      <c r="F48" s="66"/>
      <c r="G48" s="66"/>
      <c r="H48" s="66"/>
      <c r="I48" s="66"/>
      <c r="J48" s="66"/>
      <c r="K48" s="66"/>
      <c r="L48" s="66"/>
      <c r="M48" s="66"/>
      <c r="N48" s="66"/>
      <c r="O48" s="66"/>
      <c r="P48" s="66"/>
      <c r="Q48" s="66"/>
      <c r="R48" s="66"/>
      <c r="S48" s="66"/>
      <c r="T48" s="66"/>
      <c r="U48" s="66"/>
      <c r="V48" s="66"/>
      <c r="W48" s="66"/>
      <c r="X48" s="66"/>
      <c r="Y48" s="66"/>
      <c r="Z48" s="66"/>
      <c r="AA48" s="66"/>
      <c r="AB48" s="66"/>
    </row>
    <row r="49" spans="2:28" x14ac:dyDescent="0.15">
      <c r="B49" s="135" t="s">
        <v>434</v>
      </c>
      <c r="C49" s="65"/>
      <c r="D49" s="65"/>
      <c r="E49" s="66"/>
      <c r="F49" s="66"/>
      <c r="G49" s="66"/>
      <c r="H49" s="66"/>
      <c r="I49" s="66"/>
      <c r="J49" s="66"/>
      <c r="K49" s="66"/>
      <c r="L49" s="66"/>
      <c r="M49" s="66"/>
      <c r="N49" s="66"/>
      <c r="O49" s="66"/>
      <c r="P49" s="66"/>
      <c r="Q49" s="66"/>
      <c r="R49" s="66"/>
      <c r="S49" s="66"/>
      <c r="T49" s="66"/>
      <c r="U49" s="66"/>
      <c r="V49" s="66"/>
      <c r="W49" s="66"/>
      <c r="X49" s="66"/>
      <c r="Y49" s="66"/>
      <c r="Z49" s="66"/>
      <c r="AA49" s="66"/>
      <c r="AB49" s="66"/>
    </row>
    <row r="50" spans="2:28" x14ac:dyDescent="0.15">
      <c r="B50" s="135" t="s">
        <v>435</v>
      </c>
      <c r="C50" s="65"/>
      <c r="D50" s="65"/>
      <c r="E50" s="66"/>
      <c r="F50" s="66"/>
      <c r="G50" s="66"/>
      <c r="H50" s="66"/>
      <c r="I50" s="66"/>
      <c r="J50" s="66"/>
      <c r="K50" s="66"/>
      <c r="L50" s="66"/>
      <c r="M50" s="66"/>
      <c r="N50" s="66"/>
      <c r="O50" s="66"/>
      <c r="P50" s="66"/>
      <c r="Q50" s="66"/>
      <c r="R50" s="66"/>
      <c r="S50" s="66"/>
      <c r="T50" s="66"/>
      <c r="U50" s="66"/>
      <c r="V50" s="66"/>
      <c r="W50" s="66"/>
      <c r="X50" s="66"/>
      <c r="Y50" s="66"/>
      <c r="Z50" s="66"/>
      <c r="AA50" s="66"/>
      <c r="AB50" s="66"/>
    </row>
    <row r="51" spans="2:28" x14ac:dyDescent="0.15">
      <c r="F51" s="65"/>
      <c r="G51" s="66"/>
      <c r="H51" s="66"/>
      <c r="I51" s="66"/>
      <c r="J51" s="66"/>
      <c r="K51" s="66"/>
      <c r="L51" s="66"/>
      <c r="M51" s="66"/>
      <c r="N51" s="66"/>
      <c r="O51" s="66"/>
      <c r="P51" s="66"/>
      <c r="Q51" s="66"/>
      <c r="R51" s="66"/>
      <c r="S51" s="66"/>
      <c r="T51" s="66"/>
      <c r="U51" s="66"/>
      <c r="V51" s="66"/>
      <c r="W51" s="66"/>
      <c r="X51" s="66"/>
    </row>
  </sheetData>
  <mergeCells count="40">
    <mergeCell ref="N44:N45"/>
    <mergeCell ref="G45:H45"/>
    <mergeCell ref="K45:L45"/>
    <mergeCell ref="O45:P45"/>
    <mergeCell ref="Q45:AB45"/>
    <mergeCell ref="M44:M45"/>
    <mergeCell ref="B44:D45"/>
    <mergeCell ref="E44:E45"/>
    <mergeCell ref="F44:F45"/>
    <mergeCell ref="I44:I45"/>
    <mergeCell ref="J44:J45"/>
    <mergeCell ref="U7:AB7"/>
    <mergeCell ref="E8:H8"/>
    <mergeCell ref="I8:L8"/>
    <mergeCell ref="M8:P8"/>
    <mergeCell ref="Q8:T8"/>
    <mergeCell ref="U8:X8"/>
    <mergeCell ref="Y8:AB8"/>
    <mergeCell ref="B4:Y4"/>
    <mergeCell ref="B5:AB5"/>
    <mergeCell ref="B6:D6"/>
    <mergeCell ref="E6:P6"/>
    <mergeCell ref="Q6:AB6"/>
    <mergeCell ref="B7:B9"/>
    <mergeCell ref="C7:C9"/>
    <mergeCell ref="D7:D9"/>
    <mergeCell ref="E7:P7"/>
    <mergeCell ref="Q7:T7"/>
    <mergeCell ref="Y2:Y3"/>
    <mergeCell ref="Z2:AB3"/>
    <mergeCell ref="B3:E3"/>
    <mergeCell ref="F3:K3"/>
    <mergeCell ref="L3:N3"/>
    <mergeCell ref="O3:S3"/>
    <mergeCell ref="B2:E2"/>
    <mergeCell ref="F2:K2"/>
    <mergeCell ref="L2:N2"/>
    <mergeCell ref="O2:S2"/>
    <mergeCell ref="T2:U3"/>
    <mergeCell ref="V2:X3"/>
  </mergeCells>
  <phoneticPr fontId="10"/>
  <conditionalFormatting sqref="F2:S3">
    <cfRule type="cellIs" dxfId="2" priority="1" operator="equal">
      <formula>0</formula>
    </cfRule>
  </conditionalFormatting>
  <printOptions horizontalCentered="1" verticalCentered="1"/>
  <pageMargins left="0.19685039370078741" right="0.19685039370078741" top="0.78740157480314965" bottom="0" header="0.51181102362204722" footer="0.27559055118110237"/>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850CF-9C4C-4A88-BCE3-E13AC4236DC7}">
  <dimension ref="B2:BM21"/>
  <sheetViews>
    <sheetView showGridLines="0" view="pageBreakPreview" zoomScaleNormal="55" zoomScaleSheetLayoutView="100" workbookViewId="0">
      <selection activeCell="H10" sqref="H10:O11"/>
    </sheetView>
  </sheetViews>
  <sheetFormatPr defaultColWidth="8.875" defaultRowHeight="13.5" x14ac:dyDescent="0.15"/>
  <cols>
    <col min="1" max="1" width="1.875" style="36" customWidth="1"/>
    <col min="2" max="60" width="2.125" style="33" customWidth="1"/>
    <col min="61" max="61" width="0.625" style="33" customWidth="1"/>
    <col min="62" max="62" width="2.125" style="33" customWidth="1"/>
    <col min="63" max="63" width="1" style="33" customWidth="1"/>
    <col min="64" max="65" width="2.125" style="33" customWidth="1"/>
    <col min="66" max="16384" width="8.875" style="36"/>
  </cols>
  <sheetData>
    <row r="2" spans="2:63" s="31" customFormat="1" ht="14.25" customHeight="1" x14ac:dyDescent="0.15">
      <c r="B2" s="29" t="s">
        <v>352</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row>
    <row r="3" spans="2:63" s="32" customFormat="1" ht="17.25" customHeight="1" x14ac:dyDescent="0.15">
      <c r="B3" s="997" t="s">
        <v>345</v>
      </c>
      <c r="C3" s="998"/>
      <c r="D3" s="998"/>
      <c r="E3" s="999"/>
      <c r="F3" s="1000" t="s">
        <v>106</v>
      </c>
      <c r="G3" s="1001"/>
      <c r="H3" s="1001"/>
      <c r="I3" s="1001"/>
      <c r="J3" s="1001"/>
      <c r="K3" s="1001"/>
      <c r="L3" s="1001"/>
      <c r="M3" s="1001"/>
      <c r="N3" s="1001"/>
      <c r="O3" s="1001"/>
      <c r="P3" s="1001"/>
      <c r="Q3" s="1001"/>
      <c r="R3" s="1001"/>
      <c r="S3" s="1001"/>
      <c r="T3" s="1002"/>
      <c r="U3" s="988" t="s">
        <v>353</v>
      </c>
      <c r="V3" s="989"/>
      <c r="W3" s="989"/>
      <c r="X3" s="990"/>
      <c r="Y3" s="990"/>
      <c r="Z3" s="991" t="s">
        <v>108</v>
      </c>
      <c r="AA3" s="992"/>
      <c r="AB3" s="992"/>
      <c r="AC3" s="992"/>
      <c r="AD3" s="992"/>
      <c r="AE3" s="992"/>
      <c r="AF3" s="992"/>
      <c r="AG3" s="992"/>
      <c r="AH3" s="993"/>
      <c r="AI3" s="1003" t="s">
        <v>354</v>
      </c>
      <c r="AJ3" s="1004"/>
      <c r="AK3" s="1004"/>
      <c r="AL3" s="1004"/>
      <c r="AM3" s="1004"/>
      <c r="AN3" s="1005"/>
      <c r="AO3" s="1009" t="s">
        <v>74</v>
      </c>
      <c r="AP3" s="1010"/>
      <c r="AQ3" s="1010"/>
      <c r="AR3" s="1010"/>
      <c r="AS3" s="1010"/>
      <c r="AT3" s="1010"/>
      <c r="AU3" s="1010"/>
      <c r="AV3" s="1011"/>
      <c r="AW3" s="970" t="s">
        <v>10</v>
      </c>
      <c r="AX3" s="971"/>
      <c r="AY3" s="971"/>
      <c r="AZ3" s="971"/>
      <c r="BA3" s="971"/>
      <c r="BB3" s="972"/>
      <c r="BC3" s="976">
        <v>45638</v>
      </c>
      <c r="BD3" s="977"/>
      <c r="BE3" s="977"/>
      <c r="BF3" s="977"/>
      <c r="BG3" s="977"/>
      <c r="BH3" s="977"/>
      <c r="BI3" s="977"/>
      <c r="BJ3" s="977"/>
      <c r="BK3" s="978"/>
    </row>
    <row r="4" spans="2:63" s="32" customFormat="1" ht="17.25" customHeight="1" x14ac:dyDescent="0.15">
      <c r="B4" s="982" t="s">
        <v>355</v>
      </c>
      <c r="C4" s="983"/>
      <c r="D4" s="983"/>
      <c r="E4" s="984"/>
      <c r="F4" s="985" t="s">
        <v>107</v>
      </c>
      <c r="G4" s="986"/>
      <c r="H4" s="986"/>
      <c r="I4" s="986"/>
      <c r="J4" s="986"/>
      <c r="K4" s="986"/>
      <c r="L4" s="986"/>
      <c r="M4" s="986"/>
      <c r="N4" s="986"/>
      <c r="O4" s="986"/>
      <c r="P4" s="986"/>
      <c r="Q4" s="986"/>
      <c r="R4" s="986"/>
      <c r="S4" s="986"/>
      <c r="T4" s="987"/>
      <c r="U4" s="988" t="s">
        <v>356</v>
      </c>
      <c r="V4" s="989"/>
      <c r="W4" s="989"/>
      <c r="X4" s="990"/>
      <c r="Y4" s="990"/>
      <c r="Z4" s="991" t="s">
        <v>109</v>
      </c>
      <c r="AA4" s="992"/>
      <c r="AB4" s="992"/>
      <c r="AC4" s="992"/>
      <c r="AD4" s="992"/>
      <c r="AE4" s="992"/>
      <c r="AF4" s="992"/>
      <c r="AG4" s="992"/>
      <c r="AH4" s="993"/>
      <c r="AI4" s="1006"/>
      <c r="AJ4" s="1007"/>
      <c r="AK4" s="1007"/>
      <c r="AL4" s="1007"/>
      <c r="AM4" s="1007"/>
      <c r="AN4" s="1008"/>
      <c r="AO4" s="994" t="s">
        <v>75</v>
      </c>
      <c r="AP4" s="995"/>
      <c r="AQ4" s="995"/>
      <c r="AR4" s="995"/>
      <c r="AS4" s="995"/>
      <c r="AT4" s="995"/>
      <c r="AU4" s="995"/>
      <c r="AV4" s="996"/>
      <c r="AW4" s="973"/>
      <c r="AX4" s="974"/>
      <c r="AY4" s="974"/>
      <c r="AZ4" s="974"/>
      <c r="BA4" s="974"/>
      <c r="BB4" s="975"/>
      <c r="BC4" s="979"/>
      <c r="BD4" s="980"/>
      <c r="BE4" s="980"/>
      <c r="BF4" s="980"/>
      <c r="BG4" s="980"/>
      <c r="BH4" s="980"/>
      <c r="BI4" s="980"/>
      <c r="BJ4" s="980"/>
      <c r="BK4" s="981"/>
    </row>
    <row r="5" spans="2:63" ht="42.75" customHeight="1" x14ac:dyDescent="0.15">
      <c r="B5" s="1012" t="s">
        <v>11</v>
      </c>
      <c r="C5" s="1013"/>
      <c r="D5" s="1013"/>
      <c r="E5" s="1013"/>
      <c r="F5" s="1013"/>
      <c r="G5" s="1014"/>
      <c r="H5" s="1015" t="s">
        <v>357</v>
      </c>
      <c r="I5" s="1013"/>
      <c r="J5" s="1013"/>
      <c r="K5" s="1013"/>
      <c r="L5" s="1013"/>
      <c r="M5" s="1013"/>
      <c r="N5" s="1013"/>
      <c r="O5" s="1014"/>
      <c r="P5" s="1016" t="s">
        <v>358</v>
      </c>
      <c r="Q5" s="858"/>
      <c r="R5" s="858"/>
      <c r="S5" s="858"/>
      <c r="T5" s="858"/>
      <c r="U5" s="858"/>
      <c r="V5" s="858"/>
      <c r="W5" s="858"/>
      <c r="X5" s="858"/>
      <c r="Y5" s="858"/>
      <c r="Z5" s="858"/>
      <c r="AA5" s="858"/>
      <c r="AB5" s="858"/>
      <c r="AC5" s="858"/>
      <c r="AD5" s="858"/>
      <c r="AE5" s="858"/>
      <c r="AF5" s="858"/>
      <c r="AG5" s="858"/>
      <c r="AH5" s="858"/>
      <c r="AI5" s="858"/>
      <c r="AJ5" s="858"/>
      <c r="AK5" s="858"/>
      <c r="AL5" s="858"/>
      <c r="AM5" s="858"/>
      <c r="AN5" s="1016" t="s">
        <v>359</v>
      </c>
      <c r="AO5" s="858"/>
      <c r="AP5" s="858"/>
      <c r="AQ5" s="858"/>
      <c r="AR5" s="858"/>
      <c r="AS5" s="858"/>
      <c r="AT5" s="858"/>
      <c r="AU5" s="858"/>
      <c r="AV5" s="858"/>
      <c r="AW5" s="858"/>
      <c r="AX5" s="858"/>
      <c r="AY5" s="858"/>
      <c r="AZ5" s="858"/>
      <c r="BA5" s="858"/>
      <c r="BB5" s="858"/>
      <c r="BC5" s="858"/>
      <c r="BD5" s="858"/>
      <c r="BE5" s="858"/>
      <c r="BF5" s="858"/>
      <c r="BG5" s="858"/>
      <c r="BH5" s="858"/>
      <c r="BI5" s="858"/>
      <c r="BJ5" s="858"/>
      <c r="BK5" s="859"/>
    </row>
    <row r="6" spans="2:63" ht="29.25" customHeight="1" x14ac:dyDescent="0.15">
      <c r="B6" s="1017"/>
      <c r="C6" s="632"/>
      <c r="D6" s="632"/>
      <c r="E6" s="632"/>
      <c r="F6" s="632"/>
      <c r="G6" s="633"/>
      <c r="H6" s="1018"/>
      <c r="I6" s="1018"/>
      <c r="J6" s="1018"/>
      <c r="K6" s="1018"/>
      <c r="L6" s="1018"/>
      <c r="M6" s="1018"/>
      <c r="N6" s="1018"/>
      <c r="O6" s="1018"/>
      <c r="P6" s="1019"/>
      <c r="Q6" s="1020"/>
      <c r="R6" s="1020"/>
      <c r="S6" s="1020"/>
      <c r="T6" s="1020"/>
      <c r="U6" s="1020"/>
      <c r="V6" s="1020"/>
      <c r="W6" s="1020"/>
      <c r="X6" s="1020"/>
      <c r="Y6" s="1020"/>
      <c r="Z6" s="1020"/>
      <c r="AA6" s="1020"/>
      <c r="AB6" s="1020"/>
      <c r="AC6" s="1020"/>
      <c r="AD6" s="1020"/>
      <c r="AE6" s="1020"/>
      <c r="AF6" s="1020"/>
      <c r="AG6" s="1020"/>
      <c r="AH6" s="1020"/>
      <c r="AI6" s="1020"/>
      <c r="AJ6" s="1020"/>
      <c r="AK6" s="1020"/>
      <c r="AL6" s="1020"/>
      <c r="AM6" s="1020"/>
      <c r="AN6" s="1021"/>
      <c r="AO6" s="1022"/>
      <c r="AP6" s="1022"/>
      <c r="AQ6" s="1022"/>
      <c r="AR6" s="1022"/>
      <c r="AS6" s="1022"/>
      <c r="AT6" s="1022"/>
      <c r="AU6" s="1022"/>
      <c r="AV6" s="1022"/>
      <c r="AW6" s="1022"/>
      <c r="AX6" s="1022"/>
      <c r="AY6" s="1022"/>
      <c r="AZ6" s="1022"/>
      <c r="BA6" s="1022"/>
      <c r="BB6" s="1022"/>
      <c r="BC6" s="1022"/>
      <c r="BD6" s="1022"/>
      <c r="BE6" s="1022"/>
      <c r="BF6" s="1022"/>
      <c r="BG6" s="1022"/>
      <c r="BH6" s="1022"/>
      <c r="BI6" s="1022"/>
      <c r="BJ6" s="1022"/>
      <c r="BK6" s="1023"/>
    </row>
    <row r="7" spans="2:63" ht="29.25" customHeight="1" x14ac:dyDescent="0.15">
      <c r="B7" s="1017"/>
      <c r="C7" s="632"/>
      <c r="D7" s="632"/>
      <c r="E7" s="632"/>
      <c r="F7" s="632"/>
      <c r="G7" s="633"/>
      <c r="H7" s="1018"/>
      <c r="I7" s="1018"/>
      <c r="J7" s="1018"/>
      <c r="K7" s="1018"/>
      <c r="L7" s="1018"/>
      <c r="M7" s="1018"/>
      <c r="N7" s="1018"/>
      <c r="O7" s="1018"/>
      <c r="P7" s="1019"/>
      <c r="Q7" s="1020"/>
      <c r="R7" s="1020"/>
      <c r="S7" s="1020"/>
      <c r="T7" s="1020"/>
      <c r="U7" s="1020"/>
      <c r="V7" s="1020"/>
      <c r="W7" s="1020"/>
      <c r="X7" s="1020"/>
      <c r="Y7" s="1020"/>
      <c r="Z7" s="1020"/>
      <c r="AA7" s="1020"/>
      <c r="AB7" s="1020"/>
      <c r="AC7" s="1020"/>
      <c r="AD7" s="1020"/>
      <c r="AE7" s="1020"/>
      <c r="AF7" s="1020"/>
      <c r="AG7" s="1020"/>
      <c r="AH7" s="1020"/>
      <c r="AI7" s="1020"/>
      <c r="AJ7" s="1020"/>
      <c r="AK7" s="1020"/>
      <c r="AL7" s="1020"/>
      <c r="AM7" s="1020"/>
      <c r="AN7" s="1021"/>
      <c r="AO7" s="1022"/>
      <c r="AP7" s="1022"/>
      <c r="AQ7" s="1022"/>
      <c r="AR7" s="1022"/>
      <c r="AS7" s="1022"/>
      <c r="AT7" s="1022"/>
      <c r="AU7" s="1022"/>
      <c r="AV7" s="1022"/>
      <c r="AW7" s="1022"/>
      <c r="AX7" s="1022"/>
      <c r="AY7" s="1022"/>
      <c r="AZ7" s="1022"/>
      <c r="BA7" s="1022"/>
      <c r="BB7" s="1022"/>
      <c r="BC7" s="1022"/>
      <c r="BD7" s="1022"/>
      <c r="BE7" s="1022"/>
      <c r="BF7" s="1022"/>
      <c r="BG7" s="1022"/>
      <c r="BH7" s="1022"/>
      <c r="BI7" s="1022"/>
      <c r="BJ7" s="1022"/>
      <c r="BK7" s="1023"/>
    </row>
    <row r="8" spans="2:63" ht="29.25" customHeight="1" x14ac:dyDescent="0.15">
      <c r="B8" s="1024"/>
      <c r="C8" s="1025"/>
      <c r="D8" s="1025"/>
      <c r="E8" s="1025"/>
      <c r="F8" s="1025"/>
      <c r="G8" s="1026"/>
      <c r="H8" s="1027"/>
      <c r="I8" s="1027"/>
      <c r="J8" s="1027"/>
      <c r="K8" s="1027"/>
      <c r="L8" s="1027"/>
      <c r="M8" s="1027"/>
      <c r="N8" s="1027"/>
      <c r="O8" s="1027"/>
      <c r="P8" s="1028"/>
      <c r="Q8" s="1029"/>
      <c r="R8" s="1029"/>
      <c r="S8" s="1029"/>
      <c r="T8" s="1029"/>
      <c r="U8" s="1029"/>
      <c r="V8" s="1029"/>
      <c r="W8" s="1029"/>
      <c r="X8" s="1029"/>
      <c r="Y8" s="1029"/>
      <c r="Z8" s="1029"/>
      <c r="AA8" s="1029"/>
      <c r="AB8" s="1029"/>
      <c r="AC8" s="1029"/>
      <c r="AD8" s="1029"/>
      <c r="AE8" s="1029"/>
      <c r="AF8" s="1029"/>
      <c r="AG8" s="1029"/>
      <c r="AH8" s="1029"/>
      <c r="AI8" s="1029"/>
      <c r="AJ8" s="1029"/>
      <c r="AK8" s="1029"/>
      <c r="AL8" s="1029"/>
      <c r="AM8" s="1029"/>
      <c r="AN8" s="1028"/>
      <c r="AO8" s="1029"/>
      <c r="AP8" s="1029"/>
      <c r="AQ8" s="1029"/>
      <c r="AR8" s="1029"/>
      <c r="AS8" s="1029"/>
      <c r="AT8" s="1029"/>
      <c r="AU8" s="1029"/>
      <c r="AV8" s="1029"/>
      <c r="AW8" s="1029"/>
      <c r="AX8" s="1029"/>
      <c r="AY8" s="1029"/>
      <c r="AZ8" s="1029"/>
      <c r="BA8" s="1029"/>
      <c r="BB8" s="1029"/>
      <c r="BC8" s="1029"/>
      <c r="BD8" s="1029"/>
      <c r="BE8" s="1029"/>
      <c r="BF8" s="1029"/>
      <c r="BG8" s="1029"/>
      <c r="BH8" s="1029"/>
      <c r="BI8" s="1029"/>
      <c r="BJ8" s="1029"/>
      <c r="BK8" s="1030"/>
    </row>
    <row r="9" spans="2:63" ht="29.25" customHeight="1" x14ac:dyDescent="0.15">
      <c r="B9" s="1024"/>
      <c r="C9" s="1025"/>
      <c r="D9" s="1025"/>
      <c r="E9" s="1025"/>
      <c r="F9" s="1025"/>
      <c r="G9" s="1026"/>
      <c r="H9" s="1027"/>
      <c r="I9" s="1027"/>
      <c r="J9" s="1027"/>
      <c r="K9" s="1027"/>
      <c r="L9" s="1027"/>
      <c r="M9" s="1027"/>
      <c r="N9" s="1027"/>
      <c r="O9" s="1027"/>
      <c r="P9" s="1028"/>
      <c r="Q9" s="1029"/>
      <c r="R9" s="1029"/>
      <c r="S9" s="1029"/>
      <c r="T9" s="1029"/>
      <c r="U9" s="1029"/>
      <c r="V9" s="1029"/>
      <c r="W9" s="1029"/>
      <c r="X9" s="1029"/>
      <c r="Y9" s="1029"/>
      <c r="Z9" s="1029"/>
      <c r="AA9" s="1029"/>
      <c r="AB9" s="1029"/>
      <c r="AC9" s="1029"/>
      <c r="AD9" s="1029"/>
      <c r="AE9" s="1029"/>
      <c r="AF9" s="1029"/>
      <c r="AG9" s="1029"/>
      <c r="AH9" s="1029"/>
      <c r="AI9" s="1029"/>
      <c r="AJ9" s="1029"/>
      <c r="AK9" s="1029"/>
      <c r="AL9" s="1029"/>
      <c r="AM9" s="1029"/>
      <c r="AN9" s="1028"/>
      <c r="AO9" s="1029"/>
      <c r="AP9" s="1029"/>
      <c r="AQ9" s="1029"/>
      <c r="AR9" s="1029"/>
      <c r="AS9" s="1029"/>
      <c r="AT9" s="1029"/>
      <c r="AU9" s="1029"/>
      <c r="AV9" s="1029"/>
      <c r="AW9" s="1029"/>
      <c r="AX9" s="1029"/>
      <c r="AY9" s="1029"/>
      <c r="AZ9" s="1029"/>
      <c r="BA9" s="1029"/>
      <c r="BB9" s="1029"/>
      <c r="BC9" s="1029"/>
      <c r="BD9" s="1029"/>
      <c r="BE9" s="1029"/>
      <c r="BF9" s="1029"/>
      <c r="BG9" s="1029"/>
      <c r="BH9" s="1029"/>
      <c r="BI9" s="1029"/>
      <c r="BJ9" s="1029"/>
      <c r="BK9" s="1030"/>
    </row>
    <row r="10" spans="2:63" ht="29.25" customHeight="1" x14ac:dyDescent="0.15">
      <c r="B10" s="1024"/>
      <c r="C10" s="1025"/>
      <c r="D10" s="1025"/>
      <c r="E10" s="1025"/>
      <c r="F10" s="1025"/>
      <c r="G10" s="1026"/>
      <c r="H10" s="1027"/>
      <c r="I10" s="1027"/>
      <c r="J10" s="1027"/>
      <c r="K10" s="1027"/>
      <c r="L10" s="1027"/>
      <c r="M10" s="1027"/>
      <c r="N10" s="1027"/>
      <c r="O10" s="1027"/>
      <c r="P10" s="1028"/>
      <c r="Q10" s="1029"/>
      <c r="R10" s="1029"/>
      <c r="S10" s="1029"/>
      <c r="T10" s="1029"/>
      <c r="U10" s="1029"/>
      <c r="V10" s="1029"/>
      <c r="W10" s="1029"/>
      <c r="X10" s="1029"/>
      <c r="Y10" s="1029"/>
      <c r="Z10" s="1029"/>
      <c r="AA10" s="1029"/>
      <c r="AB10" s="1029"/>
      <c r="AC10" s="1029"/>
      <c r="AD10" s="1029"/>
      <c r="AE10" s="1029"/>
      <c r="AF10" s="1029"/>
      <c r="AG10" s="1029"/>
      <c r="AH10" s="1029"/>
      <c r="AI10" s="1029"/>
      <c r="AJ10" s="1029"/>
      <c r="AK10" s="1029"/>
      <c r="AL10" s="1029"/>
      <c r="AM10" s="1029"/>
      <c r="AN10" s="1028"/>
      <c r="AO10" s="1029"/>
      <c r="AP10" s="1029"/>
      <c r="AQ10" s="1029"/>
      <c r="AR10" s="1029"/>
      <c r="AS10" s="1029"/>
      <c r="AT10" s="1029"/>
      <c r="AU10" s="1029"/>
      <c r="AV10" s="1029"/>
      <c r="AW10" s="1029"/>
      <c r="AX10" s="1029"/>
      <c r="AY10" s="1029"/>
      <c r="AZ10" s="1029"/>
      <c r="BA10" s="1029"/>
      <c r="BB10" s="1029"/>
      <c r="BC10" s="1029"/>
      <c r="BD10" s="1029"/>
      <c r="BE10" s="1029"/>
      <c r="BF10" s="1029"/>
      <c r="BG10" s="1029"/>
      <c r="BH10" s="1029"/>
      <c r="BI10" s="1029"/>
      <c r="BJ10" s="1029"/>
      <c r="BK10" s="1030"/>
    </row>
    <row r="11" spans="2:63" ht="29.25" customHeight="1" x14ac:dyDescent="0.15">
      <c r="B11" s="1024"/>
      <c r="C11" s="1025"/>
      <c r="D11" s="1025"/>
      <c r="E11" s="1025"/>
      <c r="F11" s="1025"/>
      <c r="G11" s="1026"/>
      <c r="H11" s="1027"/>
      <c r="I11" s="1027"/>
      <c r="J11" s="1027"/>
      <c r="K11" s="1027"/>
      <c r="L11" s="1027"/>
      <c r="M11" s="1027"/>
      <c r="N11" s="1027"/>
      <c r="O11" s="1027"/>
      <c r="P11" s="1028"/>
      <c r="Q11" s="1029"/>
      <c r="R11" s="1029"/>
      <c r="S11" s="1029"/>
      <c r="T11" s="1029"/>
      <c r="U11" s="1029"/>
      <c r="V11" s="1029"/>
      <c r="W11" s="1029"/>
      <c r="X11" s="1029"/>
      <c r="Y11" s="1029"/>
      <c r="Z11" s="1029"/>
      <c r="AA11" s="1029"/>
      <c r="AB11" s="1029"/>
      <c r="AC11" s="1029"/>
      <c r="AD11" s="1029"/>
      <c r="AE11" s="1029"/>
      <c r="AF11" s="1029"/>
      <c r="AG11" s="1029"/>
      <c r="AH11" s="1029"/>
      <c r="AI11" s="1029"/>
      <c r="AJ11" s="1029"/>
      <c r="AK11" s="1029"/>
      <c r="AL11" s="1029"/>
      <c r="AM11" s="1029"/>
      <c r="AN11" s="1028"/>
      <c r="AO11" s="1029"/>
      <c r="AP11" s="1029"/>
      <c r="AQ11" s="1029"/>
      <c r="AR11" s="1029"/>
      <c r="AS11" s="1029"/>
      <c r="AT11" s="1029"/>
      <c r="AU11" s="1029"/>
      <c r="AV11" s="1029"/>
      <c r="AW11" s="1029"/>
      <c r="AX11" s="1029"/>
      <c r="AY11" s="1029"/>
      <c r="AZ11" s="1029"/>
      <c r="BA11" s="1029"/>
      <c r="BB11" s="1029"/>
      <c r="BC11" s="1029"/>
      <c r="BD11" s="1029"/>
      <c r="BE11" s="1029"/>
      <c r="BF11" s="1029"/>
      <c r="BG11" s="1029"/>
      <c r="BH11" s="1029"/>
      <c r="BI11" s="1029"/>
      <c r="BJ11" s="1029"/>
      <c r="BK11" s="1030"/>
    </row>
    <row r="12" spans="2:63" ht="29.25" customHeight="1" x14ac:dyDescent="0.15">
      <c r="B12" s="1024"/>
      <c r="C12" s="1025"/>
      <c r="D12" s="1025"/>
      <c r="E12" s="1025"/>
      <c r="F12" s="1025"/>
      <c r="G12" s="1026"/>
      <c r="H12" s="1027"/>
      <c r="I12" s="1027"/>
      <c r="J12" s="1027"/>
      <c r="K12" s="1027"/>
      <c r="L12" s="1027"/>
      <c r="M12" s="1027"/>
      <c r="N12" s="1027"/>
      <c r="O12" s="1027"/>
      <c r="P12" s="1028"/>
      <c r="Q12" s="1029"/>
      <c r="R12" s="1029"/>
      <c r="S12" s="1029"/>
      <c r="T12" s="1029"/>
      <c r="U12" s="1029"/>
      <c r="V12" s="1029"/>
      <c r="W12" s="1029"/>
      <c r="X12" s="1029"/>
      <c r="Y12" s="1029"/>
      <c r="Z12" s="1029"/>
      <c r="AA12" s="1029"/>
      <c r="AB12" s="1029"/>
      <c r="AC12" s="1029"/>
      <c r="AD12" s="1029"/>
      <c r="AE12" s="1029"/>
      <c r="AF12" s="1029"/>
      <c r="AG12" s="1029"/>
      <c r="AH12" s="1029"/>
      <c r="AI12" s="1029"/>
      <c r="AJ12" s="1029"/>
      <c r="AK12" s="1029"/>
      <c r="AL12" s="1029"/>
      <c r="AM12" s="1029"/>
      <c r="AN12" s="1028"/>
      <c r="AO12" s="1029"/>
      <c r="AP12" s="1029"/>
      <c r="AQ12" s="1029"/>
      <c r="AR12" s="1029"/>
      <c r="AS12" s="1029"/>
      <c r="AT12" s="1029"/>
      <c r="AU12" s="1029"/>
      <c r="AV12" s="1029"/>
      <c r="AW12" s="1029"/>
      <c r="AX12" s="1029"/>
      <c r="AY12" s="1029"/>
      <c r="AZ12" s="1029"/>
      <c r="BA12" s="1029"/>
      <c r="BB12" s="1029"/>
      <c r="BC12" s="1029"/>
      <c r="BD12" s="1029"/>
      <c r="BE12" s="1029"/>
      <c r="BF12" s="1029"/>
      <c r="BG12" s="1029"/>
      <c r="BH12" s="1029"/>
      <c r="BI12" s="1029"/>
      <c r="BJ12" s="1029"/>
      <c r="BK12" s="1030"/>
    </row>
    <row r="13" spans="2:63" ht="29.25" customHeight="1" x14ac:dyDescent="0.15">
      <c r="B13" s="1024"/>
      <c r="C13" s="1025"/>
      <c r="D13" s="1025"/>
      <c r="E13" s="1025"/>
      <c r="F13" s="1025"/>
      <c r="G13" s="1026"/>
      <c r="H13" s="1027"/>
      <c r="I13" s="1027"/>
      <c r="J13" s="1027"/>
      <c r="K13" s="1027"/>
      <c r="L13" s="1027"/>
      <c r="M13" s="1027"/>
      <c r="N13" s="1027"/>
      <c r="O13" s="1027"/>
      <c r="P13" s="1028"/>
      <c r="Q13" s="1029"/>
      <c r="R13" s="1029"/>
      <c r="S13" s="1029"/>
      <c r="T13" s="1029"/>
      <c r="U13" s="1029"/>
      <c r="V13" s="1029"/>
      <c r="W13" s="1029"/>
      <c r="X13" s="1029"/>
      <c r="Y13" s="1029"/>
      <c r="Z13" s="1029"/>
      <c r="AA13" s="1029"/>
      <c r="AB13" s="1029"/>
      <c r="AC13" s="1029"/>
      <c r="AD13" s="1029"/>
      <c r="AE13" s="1029"/>
      <c r="AF13" s="1029"/>
      <c r="AG13" s="1029"/>
      <c r="AH13" s="1029"/>
      <c r="AI13" s="1029"/>
      <c r="AJ13" s="1029"/>
      <c r="AK13" s="1029"/>
      <c r="AL13" s="1029"/>
      <c r="AM13" s="1029"/>
      <c r="AN13" s="1028"/>
      <c r="AO13" s="1029"/>
      <c r="AP13" s="1029"/>
      <c r="AQ13" s="1029"/>
      <c r="AR13" s="1029"/>
      <c r="AS13" s="1029"/>
      <c r="AT13" s="1029"/>
      <c r="AU13" s="1029"/>
      <c r="AV13" s="1029"/>
      <c r="AW13" s="1029"/>
      <c r="AX13" s="1029"/>
      <c r="AY13" s="1029"/>
      <c r="AZ13" s="1029"/>
      <c r="BA13" s="1029"/>
      <c r="BB13" s="1029"/>
      <c r="BC13" s="1029"/>
      <c r="BD13" s="1029"/>
      <c r="BE13" s="1029"/>
      <c r="BF13" s="1029"/>
      <c r="BG13" s="1029"/>
      <c r="BH13" s="1029"/>
      <c r="BI13" s="1029"/>
      <c r="BJ13" s="1029"/>
      <c r="BK13" s="1030"/>
    </row>
    <row r="14" spans="2:63" ht="29.25" customHeight="1" x14ac:dyDescent="0.15">
      <c r="B14" s="1024"/>
      <c r="C14" s="1025"/>
      <c r="D14" s="1025"/>
      <c r="E14" s="1025"/>
      <c r="F14" s="1025"/>
      <c r="G14" s="1026"/>
      <c r="H14" s="1027"/>
      <c r="I14" s="1027"/>
      <c r="J14" s="1027"/>
      <c r="K14" s="1027"/>
      <c r="L14" s="1027"/>
      <c r="M14" s="1027"/>
      <c r="N14" s="1027"/>
      <c r="O14" s="1027"/>
      <c r="P14" s="1028"/>
      <c r="Q14" s="1029"/>
      <c r="R14" s="1029"/>
      <c r="S14" s="1029"/>
      <c r="T14" s="1029"/>
      <c r="U14" s="1029"/>
      <c r="V14" s="1029"/>
      <c r="W14" s="1029"/>
      <c r="X14" s="1029"/>
      <c r="Y14" s="1029"/>
      <c r="Z14" s="1029"/>
      <c r="AA14" s="1029"/>
      <c r="AB14" s="1029"/>
      <c r="AC14" s="1029"/>
      <c r="AD14" s="1029"/>
      <c r="AE14" s="1029"/>
      <c r="AF14" s="1029"/>
      <c r="AG14" s="1029"/>
      <c r="AH14" s="1029"/>
      <c r="AI14" s="1029"/>
      <c r="AJ14" s="1029"/>
      <c r="AK14" s="1029"/>
      <c r="AL14" s="1029"/>
      <c r="AM14" s="1029"/>
      <c r="AN14" s="1028"/>
      <c r="AO14" s="1029"/>
      <c r="AP14" s="1029"/>
      <c r="AQ14" s="1029"/>
      <c r="AR14" s="1029"/>
      <c r="AS14" s="1029"/>
      <c r="AT14" s="1029"/>
      <c r="AU14" s="1029"/>
      <c r="AV14" s="1029"/>
      <c r="AW14" s="1029"/>
      <c r="AX14" s="1029"/>
      <c r="AY14" s="1029"/>
      <c r="AZ14" s="1029"/>
      <c r="BA14" s="1029"/>
      <c r="BB14" s="1029"/>
      <c r="BC14" s="1029"/>
      <c r="BD14" s="1029"/>
      <c r="BE14" s="1029"/>
      <c r="BF14" s="1029"/>
      <c r="BG14" s="1029"/>
      <c r="BH14" s="1029"/>
      <c r="BI14" s="1029"/>
      <c r="BJ14" s="1029"/>
      <c r="BK14" s="1030"/>
    </row>
    <row r="15" spans="2:63" ht="29.25" customHeight="1" x14ac:dyDescent="0.15">
      <c r="B15" s="1024"/>
      <c r="C15" s="1025"/>
      <c r="D15" s="1025"/>
      <c r="E15" s="1025"/>
      <c r="F15" s="1025"/>
      <c r="G15" s="1026"/>
      <c r="H15" s="1027"/>
      <c r="I15" s="1027"/>
      <c r="J15" s="1027"/>
      <c r="K15" s="1027"/>
      <c r="L15" s="1027"/>
      <c r="M15" s="1027"/>
      <c r="N15" s="1027"/>
      <c r="O15" s="1027"/>
      <c r="P15" s="1028"/>
      <c r="Q15" s="1029"/>
      <c r="R15" s="1029"/>
      <c r="S15" s="1029"/>
      <c r="T15" s="1029"/>
      <c r="U15" s="1029"/>
      <c r="V15" s="1029"/>
      <c r="W15" s="1029"/>
      <c r="X15" s="1029"/>
      <c r="Y15" s="1029"/>
      <c r="Z15" s="1029"/>
      <c r="AA15" s="1029"/>
      <c r="AB15" s="1029"/>
      <c r="AC15" s="1029"/>
      <c r="AD15" s="1029"/>
      <c r="AE15" s="1029"/>
      <c r="AF15" s="1029"/>
      <c r="AG15" s="1029"/>
      <c r="AH15" s="1029"/>
      <c r="AI15" s="1029"/>
      <c r="AJ15" s="1029"/>
      <c r="AK15" s="1029"/>
      <c r="AL15" s="1029"/>
      <c r="AM15" s="1029"/>
      <c r="AN15" s="1028"/>
      <c r="AO15" s="1029"/>
      <c r="AP15" s="1029"/>
      <c r="AQ15" s="1029"/>
      <c r="AR15" s="1029"/>
      <c r="AS15" s="1029"/>
      <c r="AT15" s="1029"/>
      <c r="AU15" s="1029"/>
      <c r="AV15" s="1029"/>
      <c r="AW15" s="1029"/>
      <c r="AX15" s="1029"/>
      <c r="AY15" s="1029"/>
      <c r="AZ15" s="1029"/>
      <c r="BA15" s="1029"/>
      <c r="BB15" s="1029"/>
      <c r="BC15" s="1029"/>
      <c r="BD15" s="1029"/>
      <c r="BE15" s="1029"/>
      <c r="BF15" s="1029"/>
      <c r="BG15" s="1029"/>
      <c r="BH15" s="1029"/>
      <c r="BI15" s="1029"/>
      <c r="BJ15" s="1029"/>
      <c r="BK15" s="1030"/>
    </row>
    <row r="16" spans="2:63" ht="29.25" customHeight="1" x14ac:dyDescent="0.15">
      <c r="B16" s="1024"/>
      <c r="C16" s="1025"/>
      <c r="D16" s="1025"/>
      <c r="E16" s="1025"/>
      <c r="F16" s="1025"/>
      <c r="G16" s="1026"/>
      <c r="H16" s="1027"/>
      <c r="I16" s="1027"/>
      <c r="J16" s="1027"/>
      <c r="K16" s="1027"/>
      <c r="L16" s="1027"/>
      <c r="M16" s="1027"/>
      <c r="N16" s="1027"/>
      <c r="O16" s="1027"/>
      <c r="P16" s="1028"/>
      <c r="Q16" s="1029"/>
      <c r="R16" s="1029"/>
      <c r="S16" s="1029"/>
      <c r="T16" s="1029"/>
      <c r="U16" s="1029"/>
      <c r="V16" s="1029"/>
      <c r="W16" s="1029"/>
      <c r="X16" s="1029"/>
      <c r="Y16" s="1029"/>
      <c r="Z16" s="1029"/>
      <c r="AA16" s="1029"/>
      <c r="AB16" s="1029"/>
      <c r="AC16" s="1029"/>
      <c r="AD16" s="1029"/>
      <c r="AE16" s="1029"/>
      <c r="AF16" s="1029"/>
      <c r="AG16" s="1029"/>
      <c r="AH16" s="1029"/>
      <c r="AI16" s="1029"/>
      <c r="AJ16" s="1029"/>
      <c r="AK16" s="1029"/>
      <c r="AL16" s="1029"/>
      <c r="AM16" s="1029"/>
      <c r="AN16" s="1028"/>
      <c r="AO16" s="1029"/>
      <c r="AP16" s="1029"/>
      <c r="AQ16" s="1029"/>
      <c r="AR16" s="1029"/>
      <c r="AS16" s="1029"/>
      <c r="AT16" s="1029"/>
      <c r="AU16" s="1029"/>
      <c r="AV16" s="1029"/>
      <c r="AW16" s="1029"/>
      <c r="AX16" s="1029"/>
      <c r="AY16" s="1029"/>
      <c r="AZ16" s="1029"/>
      <c r="BA16" s="1029"/>
      <c r="BB16" s="1029"/>
      <c r="BC16" s="1029"/>
      <c r="BD16" s="1029"/>
      <c r="BE16" s="1029"/>
      <c r="BF16" s="1029"/>
      <c r="BG16" s="1029"/>
      <c r="BH16" s="1029"/>
      <c r="BI16" s="1029"/>
      <c r="BJ16" s="1029"/>
      <c r="BK16" s="1030"/>
    </row>
    <row r="17" spans="2:63" ht="29.25" customHeight="1" x14ac:dyDescent="0.15">
      <c r="B17" s="1024"/>
      <c r="C17" s="1025"/>
      <c r="D17" s="1025"/>
      <c r="E17" s="1025"/>
      <c r="F17" s="1025"/>
      <c r="G17" s="1026"/>
      <c r="H17" s="1027"/>
      <c r="I17" s="1027"/>
      <c r="J17" s="1027"/>
      <c r="K17" s="1027"/>
      <c r="L17" s="1027"/>
      <c r="M17" s="1027"/>
      <c r="N17" s="1027"/>
      <c r="O17" s="1027"/>
      <c r="P17" s="1028"/>
      <c r="Q17" s="1029"/>
      <c r="R17" s="1029"/>
      <c r="S17" s="1029"/>
      <c r="T17" s="1029"/>
      <c r="U17" s="1029"/>
      <c r="V17" s="1029"/>
      <c r="W17" s="1029"/>
      <c r="X17" s="1029"/>
      <c r="Y17" s="1029"/>
      <c r="Z17" s="1029"/>
      <c r="AA17" s="1029"/>
      <c r="AB17" s="1029"/>
      <c r="AC17" s="1029"/>
      <c r="AD17" s="1029"/>
      <c r="AE17" s="1029"/>
      <c r="AF17" s="1029"/>
      <c r="AG17" s="1029"/>
      <c r="AH17" s="1029"/>
      <c r="AI17" s="1029"/>
      <c r="AJ17" s="1029"/>
      <c r="AK17" s="1029"/>
      <c r="AL17" s="1029"/>
      <c r="AM17" s="1029"/>
      <c r="AN17" s="1028"/>
      <c r="AO17" s="1029"/>
      <c r="AP17" s="1029"/>
      <c r="AQ17" s="1029"/>
      <c r="AR17" s="1029"/>
      <c r="AS17" s="1029"/>
      <c r="AT17" s="1029"/>
      <c r="AU17" s="1029"/>
      <c r="AV17" s="1029"/>
      <c r="AW17" s="1029"/>
      <c r="AX17" s="1029"/>
      <c r="AY17" s="1029"/>
      <c r="AZ17" s="1029"/>
      <c r="BA17" s="1029"/>
      <c r="BB17" s="1029"/>
      <c r="BC17" s="1029"/>
      <c r="BD17" s="1029"/>
      <c r="BE17" s="1029"/>
      <c r="BF17" s="1029"/>
      <c r="BG17" s="1029"/>
      <c r="BH17" s="1029"/>
      <c r="BI17" s="1029"/>
      <c r="BJ17" s="1029"/>
      <c r="BK17" s="1030"/>
    </row>
    <row r="18" spans="2:63" ht="29.25" customHeight="1" x14ac:dyDescent="0.15">
      <c r="B18" s="1024"/>
      <c r="C18" s="1025"/>
      <c r="D18" s="1025"/>
      <c r="E18" s="1025"/>
      <c r="F18" s="1025"/>
      <c r="G18" s="1026"/>
      <c r="H18" s="1027"/>
      <c r="I18" s="1027"/>
      <c r="J18" s="1027"/>
      <c r="K18" s="1027"/>
      <c r="L18" s="1027"/>
      <c r="M18" s="1027"/>
      <c r="N18" s="1027"/>
      <c r="O18" s="1027"/>
      <c r="P18" s="1028"/>
      <c r="Q18" s="1029"/>
      <c r="R18" s="1029"/>
      <c r="S18" s="1029"/>
      <c r="T18" s="1029"/>
      <c r="U18" s="1029"/>
      <c r="V18" s="1029"/>
      <c r="W18" s="1029"/>
      <c r="X18" s="1029"/>
      <c r="Y18" s="1029"/>
      <c r="Z18" s="1029"/>
      <c r="AA18" s="1029"/>
      <c r="AB18" s="1029"/>
      <c r="AC18" s="1029"/>
      <c r="AD18" s="1029"/>
      <c r="AE18" s="1029"/>
      <c r="AF18" s="1029"/>
      <c r="AG18" s="1029"/>
      <c r="AH18" s="1029"/>
      <c r="AI18" s="1029"/>
      <c r="AJ18" s="1029"/>
      <c r="AK18" s="1029"/>
      <c r="AL18" s="1029"/>
      <c r="AM18" s="1029"/>
      <c r="AN18" s="1028"/>
      <c r="AO18" s="1029"/>
      <c r="AP18" s="1029"/>
      <c r="AQ18" s="1029"/>
      <c r="AR18" s="1029"/>
      <c r="AS18" s="1029"/>
      <c r="AT18" s="1029"/>
      <c r="AU18" s="1029"/>
      <c r="AV18" s="1029"/>
      <c r="AW18" s="1029"/>
      <c r="AX18" s="1029"/>
      <c r="AY18" s="1029"/>
      <c r="AZ18" s="1029"/>
      <c r="BA18" s="1029"/>
      <c r="BB18" s="1029"/>
      <c r="BC18" s="1029"/>
      <c r="BD18" s="1029"/>
      <c r="BE18" s="1029"/>
      <c r="BF18" s="1029"/>
      <c r="BG18" s="1029"/>
      <c r="BH18" s="1029"/>
      <c r="BI18" s="1029"/>
      <c r="BJ18" s="1029"/>
      <c r="BK18" s="1030"/>
    </row>
    <row r="19" spans="2:63" ht="29.25" customHeight="1" x14ac:dyDescent="0.15">
      <c r="B19" s="1024"/>
      <c r="C19" s="1025"/>
      <c r="D19" s="1025"/>
      <c r="E19" s="1025"/>
      <c r="F19" s="1025"/>
      <c r="G19" s="1026"/>
      <c r="H19" s="1027"/>
      <c r="I19" s="1027"/>
      <c r="J19" s="1027"/>
      <c r="K19" s="1027"/>
      <c r="L19" s="1027"/>
      <c r="M19" s="1027"/>
      <c r="N19" s="1027"/>
      <c r="O19" s="1027"/>
      <c r="P19" s="1028"/>
      <c r="Q19" s="1029"/>
      <c r="R19" s="1029"/>
      <c r="S19" s="1029"/>
      <c r="T19" s="1029"/>
      <c r="U19" s="1029"/>
      <c r="V19" s="1029"/>
      <c r="W19" s="1029"/>
      <c r="X19" s="1029"/>
      <c r="Y19" s="1029"/>
      <c r="Z19" s="1029"/>
      <c r="AA19" s="1029"/>
      <c r="AB19" s="1029"/>
      <c r="AC19" s="1029"/>
      <c r="AD19" s="1029"/>
      <c r="AE19" s="1029"/>
      <c r="AF19" s="1029"/>
      <c r="AG19" s="1029"/>
      <c r="AH19" s="1029"/>
      <c r="AI19" s="1029"/>
      <c r="AJ19" s="1029"/>
      <c r="AK19" s="1029"/>
      <c r="AL19" s="1029"/>
      <c r="AM19" s="1029"/>
      <c r="AN19" s="1028"/>
      <c r="AO19" s="1029"/>
      <c r="AP19" s="1029"/>
      <c r="AQ19" s="1029"/>
      <c r="AR19" s="1029"/>
      <c r="AS19" s="1029"/>
      <c r="AT19" s="1029"/>
      <c r="AU19" s="1029"/>
      <c r="AV19" s="1029"/>
      <c r="AW19" s="1029"/>
      <c r="AX19" s="1029"/>
      <c r="AY19" s="1029"/>
      <c r="AZ19" s="1029"/>
      <c r="BA19" s="1029"/>
      <c r="BB19" s="1029"/>
      <c r="BC19" s="1029"/>
      <c r="BD19" s="1029"/>
      <c r="BE19" s="1029"/>
      <c r="BF19" s="1029"/>
      <c r="BG19" s="1029"/>
      <c r="BH19" s="1029"/>
      <c r="BI19" s="1029"/>
      <c r="BJ19" s="1029"/>
      <c r="BK19" s="1030"/>
    </row>
    <row r="20" spans="2:63" x14ac:dyDescent="0.15">
      <c r="B20" s="34"/>
      <c r="C20" s="34"/>
      <c r="D20" s="35" t="s">
        <v>360</v>
      </c>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row>
    <row r="21" spans="2:63" x14ac:dyDescent="0.15">
      <c r="D21" s="1" t="s">
        <v>361</v>
      </c>
    </row>
  </sheetData>
  <mergeCells count="73">
    <mergeCell ref="B19:G19"/>
    <mergeCell ref="H19:O19"/>
    <mergeCell ref="P19:AM19"/>
    <mergeCell ref="AN19:BK19"/>
    <mergeCell ref="B17:G17"/>
    <mergeCell ref="H17:O17"/>
    <mergeCell ref="P17:AM17"/>
    <mergeCell ref="AN17:BK17"/>
    <mergeCell ref="B18:G18"/>
    <mergeCell ref="H18:O18"/>
    <mergeCell ref="P18:AM18"/>
    <mergeCell ref="AN18:BK18"/>
    <mergeCell ref="B15:G15"/>
    <mergeCell ref="H15:O15"/>
    <mergeCell ref="P15:AM15"/>
    <mergeCell ref="AN15:BK15"/>
    <mergeCell ref="B16:G16"/>
    <mergeCell ref="H16:O16"/>
    <mergeCell ref="P16:AM16"/>
    <mergeCell ref="AN16:BK16"/>
    <mergeCell ref="B13:G13"/>
    <mergeCell ref="H13:O13"/>
    <mergeCell ref="P13:AM13"/>
    <mergeCell ref="AN13:BK13"/>
    <mergeCell ref="B14:G14"/>
    <mergeCell ref="H14:O14"/>
    <mergeCell ref="P14:AM14"/>
    <mergeCell ref="AN14:BK14"/>
    <mergeCell ref="B11:G11"/>
    <mergeCell ref="H11:O11"/>
    <mergeCell ref="P11:AM11"/>
    <mergeCell ref="AN11:BK11"/>
    <mergeCell ref="B12:G12"/>
    <mergeCell ref="H12:O12"/>
    <mergeCell ref="P12:AM12"/>
    <mergeCell ref="AN12:BK12"/>
    <mergeCell ref="B9:G9"/>
    <mergeCell ref="H9:O9"/>
    <mergeCell ref="P9:AM9"/>
    <mergeCell ref="AN9:BK9"/>
    <mergeCell ref="B10:G10"/>
    <mergeCell ref="H10:O10"/>
    <mergeCell ref="P10:AM10"/>
    <mergeCell ref="AN10:BK10"/>
    <mergeCell ref="B7:G7"/>
    <mergeCell ref="H7:O7"/>
    <mergeCell ref="P7:AM7"/>
    <mergeCell ref="AN7:BK7"/>
    <mergeCell ref="B8:G8"/>
    <mergeCell ref="H8:O8"/>
    <mergeCell ref="P8:AM8"/>
    <mergeCell ref="AN8:BK8"/>
    <mergeCell ref="B5:G5"/>
    <mergeCell ref="H5:O5"/>
    <mergeCell ref="P5:AM5"/>
    <mergeCell ref="AN5:BK5"/>
    <mergeCell ref="B6:G6"/>
    <mergeCell ref="H6:O6"/>
    <mergeCell ref="P6:AM6"/>
    <mergeCell ref="AN6:BK6"/>
    <mergeCell ref="AW3:BB4"/>
    <mergeCell ref="BC3:BK4"/>
    <mergeCell ref="B4:E4"/>
    <mergeCell ref="F4:T4"/>
    <mergeCell ref="U4:Y4"/>
    <mergeCell ref="Z4:AH4"/>
    <mergeCell ref="AO4:AV4"/>
    <mergeCell ref="B3:E3"/>
    <mergeCell ref="F3:T3"/>
    <mergeCell ref="U3:Y3"/>
    <mergeCell ref="Z3:AH3"/>
    <mergeCell ref="AI3:AN4"/>
    <mergeCell ref="AO3:AV3"/>
  </mergeCells>
  <phoneticPr fontId="10"/>
  <conditionalFormatting sqref="F3:T4">
    <cfRule type="cellIs" dxfId="1" priority="2" operator="equal">
      <formula>0</formula>
    </cfRule>
    <cfRule type="cellIs" priority="3" operator="equal">
      <formula>0</formula>
    </cfRule>
  </conditionalFormatting>
  <conditionalFormatting sqref="Z3:AH4">
    <cfRule type="cellIs" dxfId="0" priority="1" operator="equal">
      <formula>0</formula>
    </cfRule>
  </conditionalFormatting>
  <printOptions horizontalCentered="1" verticalCentered="1"/>
  <pageMargins left="0.19685039370078741" right="0.19685039370078741" top="0.78740157480314965" bottom="0" header="0.51181102362204722" footer="0.27559055118110237"/>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E7F45-4DF1-49AA-A590-2BE8D812540A}">
  <dimension ref="B1:Z17"/>
  <sheetViews>
    <sheetView showGridLines="0" showZeros="0" view="pageBreakPreview" zoomScale="55" zoomScaleNormal="55" zoomScaleSheetLayoutView="55" workbookViewId="0">
      <selection activeCell="X2" sqref="X2:Z2"/>
    </sheetView>
  </sheetViews>
  <sheetFormatPr defaultColWidth="9" defaultRowHeight="12" x14ac:dyDescent="0.15"/>
  <cols>
    <col min="1" max="1" width="1.625" style="15" customWidth="1"/>
    <col min="2" max="13" width="8.75" style="15" customWidth="1"/>
    <col min="14" max="14" width="10.75" style="15" customWidth="1"/>
    <col min="15" max="26" width="8.75" style="15" customWidth="1"/>
    <col min="27" max="27" width="1.375" style="15" customWidth="1"/>
    <col min="28" max="16384" width="9" style="15"/>
  </cols>
  <sheetData>
    <row r="1" spans="2:26" x14ac:dyDescent="0.15">
      <c r="Z1" s="16"/>
    </row>
    <row r="2" spans="2:26" ht="24.95" customHeight="1" x14ac:dyDescent="0.15">
      <c r="B2" s="17" t="s">
        <v>344</v>
      </c>
      <c r="C2" s="18"/>
      <c r="D2" s="18"/>
      <c r="E2" s="18"/>
      <c r="F2" s="18"/>
      <c r="G2" s="18"/>
      <c r="H2" s="18"/>
      <c r="I2" s="18"/>
      <c r="J2" s="18"/>
      <c r="K2" s="18"/>
      <c r="L2" s="18"/>
      <c r="M2" s="18"/>
      <c r="N2" s="18"/>
      <c r="O2" s="19"/>
      <c r="P2" s="20"/>
      <c r="Q2" s="1031"/>
      <c r="R2" s="1032"/>
      <c r="S2" s="1032"/>
      <c r="T2" s="1032"/>
      <c r="U2" s="1033" t="s">
        <v>38</v>
      </c>
      <c r="V2" s="1034"/>
      <c r="W2" s="1035"/>
      <c r="X2" s="288" t="s">
        <v>800</v>
      </c>
      <c r="Y2" s="286"/>
      <c r="Z2" s="289"/>
    </row>
    <row r="3" spans="2:26" s="24" customFormat="1" ht="25.15" customHeight="1" x14ac:dyDescent="0.15">
      <c r="B3" s="471" t="s">
        <v>345</v>
      </c>
      <c r="C3" s="472"/>
      <c r="D3" s="473"/>
      <c r="E3" s="264" t="s">
        <v>106</v>
      </c>
      <c r="F3" s="265"/>
      <c r="G3" s="265"/>
      <c r="H3" s="266"/>
      <c r="I3" s="563" t="s">
        <v>346</v>
      </c>
      <c r="J3" s="1036"/>
      <c r="K3" s="564"/>
      <c r="L3" s="288" t="s">
        <v>108</v>
      </c>
      <c r="M3" s="286"/>
      <c r="N3" s="289"/>
      <c r="O3" s="479" t="s">
        <v>347</v>
      </c>
      <c r="P3" s="480"/>
      <c r="Q3" s="481"/>
      <c r="R3" s="611" t="s">
        <v>74</v>
      </c>
      <c r="S3" s="275"/>
      <c r="T3" s="276"/>
      <c r="U3" s="491" t="s">
        <v>10</v>
      </c>
      <c r="V3" s="492"/>
      <c r="W3" s="492"/>
      <c r="X3" s="298">
        <v>45638</v>
      </c>
      <c r="Y3" s="299"/>
      <c r="Z3" s="300"/>
    </row>
    <row r="4" spans="2:26" s="24" customFormat="1" ht="25.15" customHeight="1" x14ac:dyDescent="0.15">
      <c r="B4" s="503" t="s">
        <v>348</v>
      </c>
      <c r="C4" s="504"/>
      <c r="D4" s="505"/>
      <c r="E4" s="268" t="s">
        <v>107</v>
      </c>
      <c r="F4" s="269"/>
      <c r="G4" s="269"/>
      <c r="H4" s="291"/>
      <c r="I4" s="582" t="s">
        <v>349</v>
      </c>
      <c r="J4" s="627"/>
      <c r="K4" s="583"/>
      <c r="L4" s="288" t="s">
        <v>109</v>
      </c>
      <c r="M4" s="286"/>
      <c r="N4" s="289"/>
      <c r="O4" s="482"/>
      <c r="P4" s="483"/>
      <c r="Q4" s="484"/>
      <c r="R4" s="277" t="s">
        <v>75</v>
      </c>
      <c r="S4" s="278"/>
      <c r="T4" s="279"/>
      <c r="U4" s="494"/>
      <c r="V4" s="495"/>
      <c r="W4" s="495"/>
      <c r="X4" s="301"/>
      <c r="Y4" s="302"/>
      <c r="Z4" s="303"/>
    </row>
    <row r="5" spans="2:26" ht="49.9" customHeight="1" x14ac:dyDescent="0.15">
      <c r="B5" s="1037" t="s">
        <v>350</v>
      </c>
      <c r="C5" s="1038"/>
      <c r="D5" s="1038"/>
      <c r="E5" s="1038"/>
      <c r="F5" s="1038"/>
      <c r="G5" s="1038"/>
      <c r="H5" s="1038"/>
      <c r="I5" s="1038"/>
      <c r="J5" s="1038"/>
      <c r="K5" s="1038"/>
      <c r="L5" s="1038"/>
      <c r="M5" s="1038"/>
      <c r="N5" s="1038"/>
      <c r="O5" s="1038"/>
      <c r="P5" s="1038"/>
      <c r="Q5" s="1038"/>
      <c r="R5" s="1038"/>
      <c r="S5" s="1038"/>
      <c r="T5" s="1038"/>
      <c r="U5" s="1038"/>
      <c r="V5" s="1038"/>
      <c r="W5" s="1038"/>
      <c r="X5" s="1038"/>
      <c r="Y5" s="1038"/>
      <c r="Z5" s="1039"/>
    </row>
    <row r="6" spans="2:26" ht="49.9" customHeight="1" x14ac:dyDescent="0.15">
      <c r="B6" s="1040" t="s">
        <v>351</v>
      </c>
      <c r="C6" s="1041"/>
      <c r="D6" s="1041"/>
      <c r="E6" s="1041"/>
      <c r="F6" s="1041"/>
      <c r="G6" s="1041"/>
      <c r="H6" s="1041"/>
      <c r="I6" s="1041"/>
      <c r="J6" s="1041"/>
      <c r="K6" s="1041"/>
      <c r="L6" s="1041"/>
      <c r="M6" s="1041"/>
      <c r="N6" s="1041"/>
      <c r="O6" s="1041"/>
      <c r="P6" s="1041"/>
      <c r="Q6" s="1041"/>
      <c r="R6" s="1041"/>
      <c r="S6" s="1041"/>
      <c r="T6" s="1041"/>
      <c r="U6" s="1041"/>
      <c r="V6" s="1041"/>
      <c r="W6" s="1041"/>
      <c r="X6" s="1041"/>
      <c r="Y6" s="1041"/>
      <c r="Z6" s="1042"/>
    </row>
    <row r="7" spans="2:26" ht="100.15" customHeight="1" x14ac:dyDescent="0.15">
      <c r="B7" s="1043"/>
      <c r="C7" s="1044"/>
      <c r="D7" s="1044"/>
      <c r="E7" s="1044"/>
      <c r="F7" s="1044"/>
      <c r="G7" s="1044"/>
      <c r="H7" s="1044"/>
      <c r="I7" s="1044"/>
      <c r="J7" s="1044"/>
      <c r="K7" s="1044"/>
      <c r="L7" s="1044"/>
      <c r="M7" s="1044"/>
      <c r="N7" s="1044"/>
      <c r="O7" s="1044"/>
      <c r="P7" s="1044"/>
      <c r="Q7" s="1044"/>
      <c r="R7" s="1044"/>
      <c r="S7" s="1044"/>
      <c r="T7" s="1044"/>
      <c r="U7" s="1044"/>
      <c r="V7" s="1044"/>
      <c r="W7" s="1044"/>
      <c r="X7" s="1044"/>
      <c r="Y7" s="1044"/>
      <c r="Z7" s="1045"/>
    </row>
    <row r="8" spans="2:26" ht="49.9" customHeight="1" x14ac:dyDescent="0.15">
      <c r="B8" s="1043"/>
      <c r="C8" s="1044"/>
      <c r="D8" s="1044"/>
      <c r="E8" s="1044"/>
      <c r="F8" s="1044"/>
      <c r="G8" s="1044"/>
      <c r="H8" s="1044"/>
      <c r="I8" s="1044"/>
      <c r="J8" s="1044"/>
      <c r="K8" s="1044"/>
      <c r="L8" s="1044"/>
      <c r="M8" s="1044"/>
      <c r="N8" s="1044"/>
      <c r="O8" s="1044"/>
      <c r="P8" s="1044"/>
      <c r="Q8" s="1044"/>
      <c r="R8" s="1044"/>
      <c r="S8" s="1044"/>
      <c r="T8" s="1044"/>
      <c r="U8" s="1044"/>
      <c r="V8" s="1044"/>
      <c r="W8" s="1044"/>
      <c r="X8" s="1044"/>
      <c r="Y8" s="1044"/>
      <c r="Z8" s="1045"/>
    </row>
    <row r="9" spans="2:26" ht="100.15" customHeight="1" x14ac:dyDescent="0.15">
      <c r="B9" s="1043"/>
      <c r="C9" s="1044"/>
      <c r="D9" s="1044"/>
      <c r="E9" s="1044"/>
      <c r="F9" s="1044"/>
      <c r="G9" s="1044"/>
      <c r="H9" s="1044"/>
      <c r="I9" s="1044"/>
      <c r="J9" s="1044"/>
      <c r="K9" s="1044"/>
      <c r="L9" s="1044"/>
      <c r="M9" s="1044"/>
      <c r="N9" s="1044"/>
      <c r="O9" s="1044"/>
      <c r="P9" s="1044"/>
      <c r="Q9" s="1044"/>
      <c r="R9" s="1044"/>
      <c r="S9" s="1044"/>
      <c r="T9" s="1044"/>
      <c r="U9" s="1044"/>
      <c r="V9" s="1044"/>
      <c r="W9" s="1044"/>
      <c r="X9" s="1044"/>
      <c r="Y9" s="1044"/>
      <c r="Z9" s="1045"/>
    </row>
    <row r="10" spans="2:26" ht="49.9" customHeight="1" x14ac:dyDescent="0.15">
      <c r="B10" s="1043"/>
      <c r="C10" s="1044"/>
      <c r="D10" s="1044"/>
      <c r="E10" s="1044"/>
      <c r="F10" s="1044"/>
      <c r="G10" s="1044"/>
      <c r="H10" s="1044"/>
      <c r="I10" s="1044"/>
      <c r="J10" s="1044"/>
      <c r="K10" s="1044"/>
      <c r="L10" s="1044"/>
      <c r="M10" s="1044"/>
      <c r="N10" s="1044"/>
      <c r="O10" s="1044"/>
      <c r="P10" s="1044"/>
      <c r="Q10" s="1044"/>
      <c r="R10" s="1044"/>
      <c r="S10" s="1044"/>
      <c r="T10" s="1044"/>
      <c r="U10" s="1044"/>
      <c r="V10" s="1044"/>
      <c r="W10" s="1044"/>
      <c r="X10" s="1044"/>
      <c r="Y10" s="1044"/>
      <c r="Z10" s="1045"/>
    </row>
    <row r="11" spans="2:26" ht="100.15" customHeight="1" x14ac:dyDescent="0.15">
      <c r="B11" s="1043"/>
      <c r="C11" s="1044"/>
      <c r="D11" s="1044"/>
      <c r="E11" s="1044"/>
      <c r="F11" s="1044"/>
      <c r="G11" s="1044"/>
      <c r="H11" s="1044"/>
      <c r="I11" s="1044"/>
      <c r="J11" s="1044"/>
      <c r="K11" s="1044"/>
      <c r="L11" s="1044"/>
      <c r="M11" s="1044"/>
      <c r="N11" s="1044"/>
      <c r="O11" s="1044"/>
      <c r="P11" s="1044"/>
      <c r="Q11" s="1044"/>
      <c r="R11" s="1044"/>
      <c r="S11" s="1044"/>
      <c r="T11" s="1044"/>
      <c r="U11" s="1044"/>
      <c r="V11" s="1044"/>
      <c r="W11" s="1044"/>
      <c r="X11" s="1044"/>
      <c r="Y11" s="1044"/>
      <c r="Z11" s="1045"/>
    </row>
    <row r="12" spans="2:26" ht="49.9" customHeight="1" x14ac:dyDescent="0.15">
      <c r="B12" s="1043"/>
      <c r="C12" s="1044"/>
      <c r="D12" s="1044"/>
      <c r="E12" s="1044"/>
      <c r="F12" s="1044"/>
      <c r="G12" s="1044"/>
      <c r="H12" s="1044"/>
      <c r="I12" s="1044"/>
      <c r="J12" s="1044"/>
      <c r="K12" s="1044"/>
      <c r="L12" s="1044"/>
      <c r="M12" s="1044"/>
      <c r="N12" s="1044"/>
      <c r="O12" s="1044"/>
      <c r="P12" s="1044"/>
      <c r="Q12" s="1044"/>
      <c r="R12" s="1044"/>
      <c r="S12" s="1044"/>
      <c r="T12" s="1044"/>
      <c r="U12" s="1044"/>
      <c r="V12" s="1044"/>
      <c r="W12" s="1044"/>
      <c r="X12" s="1044"/>
      <c r="Y12" s="1044"/>
      <c r="Z12" s="1045"/>
    </row>
    <row r="13" spans="2:26" ht="100.15" customHeight="1" x14ac:dyDescent="0.15">
      <c r="B13" s="1043"/>
      <c r="C13" s="1044"/>
      <c r="D13" s="1044"/>
      <c r="E13" s="1044"/>
      <c r="F13" s="1044"/>
      <c r="G13" s="1044"/>
      <c r="H13" s="1044"/>
      <c r="I13" s="1044"/>
      <c r="J13" s="1044"/>
      <c r="K13" s="1044"/>
      <c r="L13" s="1044"/>
      <c r="M13" s="1044"/>
      <c r="N13" s="1044"/>
      <c r="O13" s="1044"/>
      <c r="P13" s="1044"/>
      <c r="Q13" s="1044"/>
      <c r="R13" s="1044"/>
      <c r="S13" s="1044"/>
      <c r="T13" s="1044"/>
      <c r="U13" s="1044"/>
      <c r="V13" s="1044"/>
      <c r="W13" s="1044"/>
      <c r="X13" s="1044"/>
      <c r="Y13" s="1044"/>
      <c r="Z13" s="1045"/>
    </row>
    <row r="14" spans="2:26" ht="49.9" customHeight="1" x14ac:dyDescent="0.15">
      <c r="B14" s="1043"/>
      <c r="C14" s="1044"/>
      <c r="D14" s="1044"/>
      <c r="E14" s="1044"/>
      <c r="F14" s="1044"/>
      <c r="G14" s="1044"/>
      <c r="H14" s="1044"/>
      <c r="I14" s="1044"/>
      <c r="J14" s="1044"/>
      <c r="K14" s="1044"/>
      <c r="L14" s="1044"/>
      <c r="M14" s="1044"/>
      <c r="N14" s="1044"/>
      <c r="O14" s="1044"/>
      <c r="P14" s="1044"/>
      <c r="Q14" s="1044"/>
      <c r="R14" s="1044"/>
      <c r="S14" s="1044"/>
      <c r="T14" s="1044"/>
      <c r="U14" s="1044"/>
      <c r="V14" s="1044"/>
      <c r="W14" s="1044"/>
      <c r="X14" s="1044"/>
      <c r="Y14" s="1044"/>
      <c r="Z14" s="1045"/>
    </row>
    <row r="15" spans="2:26" ht="100.15" customHeight="1" x14ac:dyDescent="0.15">
      <c r="B15" s="1046"/>
      <c r="C15" s="1047"/>
      <c r="D15" s="1047"/>
      <c r="E15" s="1047"/>
      <c r="F15" s="1047"/>
      <c r="G15" s="1047"/>
      <c r="H15" s="1047"/>
      <c r="I15" s="1047"/>
      <c r="J15" s="1047"/>
      <c r="K15" s="1047"/>
      <c r="L15" s="1047"/>
      <c r="M15" s="1047"/>
      <c r="N15" s="1047"/>
      <c r="O15" s="1047"/>
      <c r="P15" s="1047"/>
      <c r="Q15" s="1047"/>
      <c r="R15" s="1047"/>
      <c r="S15" s="1047"/>
      <c r="T15" s="1047"/>
      <c r="U15" s="1047"/>
      <c r="V15" s="1047"/>
      <c r="W15" s="1047"/>
      <c r="X15" s="1047"/>
      <c r="Y15" s="1047"/>
      <c r="Z15" s="1048"/>
    </row>
    <row r="16" spans="2:26" ht="9.75" customHeight="1" x14ac:dyDescent="0.15">
      <c r="B16" s="26"/>
      <c r="C16" s="26"/>
      <c r="D16" s="27"/>
      <c r="E16" s="28"/>
      <c r="F16" s="28"/>
      <c r="G16" s="28"/>
      <c r="H16" s="28"/>
      <c r="I16" s="28"/>
      <c r="J16" s="28"/>
      <c r="K16" s="28"/>
      <c r="L16" s="28"/>
      <c r="M16" s="28"/>
      <c r="N16" s="28"/>
      <c r="O16" s="28"/>
      <c r="P16" s="28"/>
      <c r="Q16" s="28"/>
      <c r="R16" s="28"/>
      <c r="S16" s="28"/>
      <c r="T16" s="28"/>
      <c r="U16" s="28"/>
      <c r="V16" s="28"/>
      <c r="W16" s="28"/>
      <c r="X16" s="28"/>
      <c r="Y16" s="28"/>
      <c r="Z16" s="28"/>
    </row>
    <row r="17" spans="3:3" x14ac:dyDescent="0.15">
      <c r="C17" s="24"/>
    </row>
  </sheetData>
  <mergeCells count="18">
    <mergeCell ref="B5:Z5"/>
    <mergeCell ref="B6:Z15"/>
    <mergeCell ref="X3:Z4"/>
    <mergeCell ref="B4:D4"/>
    <mergeCell ref="E4:H4"/>
    <mergeCell ref="I4:K4"/>
    <mergeCell ref="L4:N4"/>
    <mergeCell ref="R4:T4"/>
    <mergeCell ref="Q2:T2"/>
    <mergeCell ref="U2:W2"/>
    <mergeCell ref="X2:Z2"/>
    <mergeCell ref="B3:D3"/>
    <mergeCell ref="E3:H3"/>
    <mergeCell ref="I3:K3"/>
    <mergeCell ref="L3:N3"/>
    <mergeCell ref="O3:Q4"/>
    <mergeCell ref="R3:T3"/>
    <mergeCell ref="U3:W4"/>
  </mergeCells>
  <phoneticPr fontId="10"/>
  <printOptions horizontalCentered="1" verticalCentered="1"/>
  <pageMargins left="0.23622047244094491" right="0.23622047244094491" top="0.74803149606299213" bottom="0.74803149606299213" header="0.31496062992125984" footer="0.3149606299212598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77</vt:i4>
      </vt:variant>
      <vt:variant>
        <vt:lpstr>名前付き一覧</vt:lpstr>
      </vt:variant>
      <vt:variant>
        <vt:i4>143</vt:i4>
      </vt:variant>
    </vt:vector>
  </HeadingPairs>
  <TitlesOfParts>
    <vt:vector size="220" baseType="lpstr">
      <vt:lpstr>様式A-1</vt:lpstr>
      <vt:lpstr>様式A-2</vt:lpstr>
      <vt:lpstr>様式A-3</vt:lpstr>
      <vt:lpstr>様式B_001</vt:lpstr>
      <vt:lpstr>様式B_002</vt:lpstr>
      <vt:lpstr>様式C-1-1</vt:lpstr>
      <vt:lpstr>様式C-1-2</vt:lpstr>
      <vt:lpstr>様式C-2</vt:lpstr>
      <vt:lpstr>様式D-1-1_001</vt:lpstr>
      <vt:lpstr>様式D-1-1_002</vt:lpstr>
      <vt:lpstr>様式D-1-1_003</vt:lpstr>
      <vt:lpstr>様式D-1-1_004</vt:lpstr>
      <vt:lpstr>様式D-1-1_005</vt:lpstr>
      <vt:lpstr>様式D-1-1_006</vt:lpstr>
      <vt:lpstr>様式D-1-1_007</vt:lpstr>
      <vt:lpstr>様式D-1-1_008</vt:lpstr>
      <vt:lpstr>様式D-1-1_009</vt:lpstr>
      <vt:lpstr>様式D-1-1_010</vt:lpstr>
      <vt:lpstr>様式D-1-1_011</vt:lpstr>
      <vt:lpstr>様式D-1-1_012</vt:lpstr>
      <vt:lpstr>様式D-1-1_013</vt:lpstr>
      <vt:lpstr>様式D-1-1_014</vt:lpstr>
      <vt:lpstr>様式D-1-1_015</vt:lpstr>
      <vt:lpstr>様式D-1-1_016</vt:lpstr>
      <vt:lpstr>様式D-1-1_017</vt:lpstr>
      <vt:lpstr>様式D-1-1_018</vt:lpstr>
      <vt:lpstr>様式D-1-1_019</vt:lpstr>
      <vt:lpstr>様式D-1-1_020</vt:lpstr>
      <vt:lpstr>様式D-1-1_021</vt:lpstr>
      <vt:lpstr>様式D-1-1_022</vt:lpstr>
      <vt:lpstr>様式D-1-1_023</vt:lpstr>
      <vt:lpstr>様式D-1-1_024</vt:lpstr>
      <vt:lpstr>様式D-1-1_025</vt:lpstr>
      <vt:lpstr>様式D-1-1_026</vt:lpstr>
      <vt:lpstr>様式D-1-1_027</vt:lpstr>
      <vt:lpstr>様式D-1-1_028</vt:lpstr>
      <vt:lpstr>様式D-1-1_029</vt:lpstr>
      <vt:lpstr>様式D-1-1_030</vt:lpstr>
      <vt:lpstr>様式D-1-1_031</vt:lpstr>
      <vt:lpstr>様式D-1-1_032</vt:lpstr>
      <vt:lpstr>様式D-1-1_033</vt:lpstr>
      <vt:lpstr>様式D-1-1_034</vt:lpstr>
      <vt:lpstr>様式D-1-1_035</vt:lpstr>
      <vt:lpstr>様式D-1-1_036</vt:lpstr>
      <vt:lpstr>様式D-1-1_037</vt:lpstr>
      <vt:lpstr>様式D-1-1_038</vt:lpstr>
      <vt:lpstr>様式D-1-1_039</vt:lpstr>
      <vt:lpstr>様式D-1-1_040</vt:lpstr>
      <vt:lpstr>様式D-1-2</vt:lpstr>
      <vt:lpstr>様式D-2-1_001</vt:lpstr>
      <vt:lpstr>様式D-2-1_002</vt:lpstr>
      <vt:lpstr>様式D-2-1´_001</vt:lpstr>
      <vt:lpstr>様式D-2-1´_002</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様式D-3_PE</vt:lpstr>
      <vt:lpstr>様式F </vt:lpstr>
      <vt:lpstr>様式E</vt:lpstr>
      <vt:lpstr>様式G</vt:lpstr>
      <vt:lpstr>'様式A-1'!Print_Area</vt:lpstr>
      <vt:lpstr>'様式A-2'!Print_Area</vt:lpstr>
      <vt:lpstr>'様式A-3'!Print_Area</vt:lpstr>
      <vt:lpstr>様式B_001!Print_Area</vt:lpstr>
      <vt:lpstr>様式B_002!Print_Area</vt:lpstr>
      <vt:lpstr>'様式C-1-1'!Print_Area</vt:lpstr>
      <vt:lpstr>'様式C-1-2'!Print_Area</vt:lpstr>
      <vt:lpstr>'様式C-2'!Print_Area</vt:lpstr>
      <vt:lpstr>'様式D-1-1_001'!Print_Area</vt:lpstr>
      <vt:lpstr>'様式D-1-1_002'!Print_Area</vt:lpstr>
      <vt:lpstr>'様式D-1-1_003'!Print_Area</vt:lpstr>
      <vt:lpstr>'様式D-1-1_004'!Print_Area</vt:lpstr>
      <vt:lpstr>'様式D-1-1_005'!Print_Area</vt:lpstr>
      <vt:lpstr>'様式D-1-1_006'!Print_Area</vt:lpstr>
      <vt:lpstr>'様式D-1-1_007'!Print_Area</vt:lpstr>
      <vt:lpstr>'様式D-1-1_008'!Print_Area</vt:lpstr>
      <vt:lpstr>'様式D-1-1_009'!Print_Area</vt:lpstr>
      <vt:lpstr>'様式D-1-1_010'!Print_Area</vt:lpstr>
      <vt:lpstr>'様式D-1-1_011'!Print_Area</vt:lpstr>
      <vt:lpstr>'様式D-1-1_012'!Print_Area</vt:lpstr>
      <vt:lpstr>'様式D-1-1_013'!Print_Area</vt:lpstr>
      <vt:lpstr>'様式D-1-1_014'!Print_Area</vt:lpstr>
      <vt:lpstr>'様式D-1-1_015'!Print_Area</vt:lpstr>
      <vt:lpstr>'様式D-1-1_016'!Print_Area</vt:lpstr>
      <vt:lpstr>'様式D-1-1_017'!Print_Area</vt:lpstr>
      <vt:lpstr>'様式D-1-1_018'!Print_Area</vt:lpstr>
      <vt:lpstr>'様式D-1-1_019'!Print_Area</vt:lpstr>
      <vt:lpstr>'様式D-1-1_020'!Print_Area</vt:lpstr>
      <vt:lpstr>'様式D-1-1_021'!Print_Area</vt:lpstr>
      <vt:lpstr>'様式D-1-1_022'!Print_Area</vt:lpstr>
      <vt:lpstr>'様式D-1-1_023'!Print_Area</vt:lpstr>
      <vt:lpstr>'様式D-1-1_024'!Print_Area</vt:lpstr>
      <vt:lpstr>'様式D-1-1_025'!Print_Area</vt:lpstr>
      <vt:lpstr>'様式D-1-1_026'!Print_Area</vt:lpstr>
      <vt:lpstr>'様式D-1-1_027'!Print_Area</vt:lpstr>
      <vt:lpstr>'様式D-1-1_028'!Print_Area</vt:lpstr>
      <vt:lpstr>'様式D-1-1_029'!Print_Area</vt:lpstr>
      <vt:lpstr>'様式D-1-1_030'!Print_Area</vt:lpstr>
      <vt:lpstr>'様式D-1-1_031'!Print_Area</vt:lpstr>
      <vt:lpstr>'様式D-1-1_032'!Print_Area</vt:lpstr>
      <vt:lpstr>'様式D-1-1_033'!Print_Area</vt:lpstr>
      <vt:lpstr>'様式D-1-1_034'!Print_Area</vt:lpstr>
      <vt:lpstr>'様式D-1-1_035'!Print_Area</vt:lpstr>
      <vt:lpstr>'様式D-1-1_036'!Print_Area</vt:lpstr>
      <vt:lpstr>'様式D-1-1_037'!Print_Area</vt:lpstr>
      <vt:lpstr>'様式D-1-1_038'!Print_Area</vt:lpstr>
      <vt:lpstr>'様式D-1-1_039'!Print_Area</vt:lpstr>
      <vt:lpstr>'様式D-1-1_040'!Print_Area</vt:lpstr>
      <vt:lpstr>'様式D-1-2'!Print_Area</vt:lpstr>
      <vt:lpstr>'様式D-2-1_001'!Print_Area</vt:lpstr>
      <vt:lpstr>'様式D-2-1_002'!Print_Area</vt:lpstr>
      <vt:lpstr>'様式D-2-1´_001'!Print_Area</vt:lpstr>
      <vt:lpstr>'様式D-2-1´_002'!Print_Area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'様式F '!Print_Area</vt:lpstr>
      <vt:lpstr>様式G!Print_Area</vt:lpstr>
      <vt:lpstr>'様式A-2'!Print_Titles</vt:lpstr>
      <vt:lpstr>'様式A-3'!Print_Titles</vt:lpstr>
      <vt:lpstr>'様式C-1-1'!Print_Titles</vt:lpstr>
      <vt:lpstr>'様式C-1-2'!Print_Titles</vt:lpstr>
      <vt:lpstr>'様式D-1-1_001'!Print_Titles</vt:lpstr>
      <vt:lpstr>'様式D-1-1_002'!Print_Titles</vt:lpstr>
      <vt:lpstr>'様式D-1-1_003'!Print_Titles</vt:lpstr>
      <vt:lpstr>'様式D-1-1_004'!Print_Titles</vt:lpstr>
      <vt:lpstr>'様式D-1-1_005'!Print_Titles</vt:lpstr>
      <vt:lpstr>'様式D-1-1_006'!Print_Titles</vt:lpstr>
      <vt:lpstr>'様式D-1-1_007'!Print_Titles</vt:lpstr>
      <vt:lpstr>'様式D-1-1_008'!Print_Titles</vt:lpstr>
      <vt:lpstr>'様式D-1-1_009'!Print_Titles</vt:lpstr>
      <vt:lpstr>'様式D-1-1_010'!Print_Titles</vt:lpstr>
      <vt:lpstr>'様式D-1-1_011'!Print_Titles</vt:lpstr>
      <vt:lpstr>'様式D-1-1_012'!Print_Titles</vt:lpstr>
      <vt:lpstr>'様式D-1-1_013'!Print_Titles</vt:lpstr>
      <vt:lpstr>'様式D-1-1_014'!Print_Titles</vt:lpstr>
      <vt:lpstr>'様式D-1-1_015'!Print_Titles</vt:lpstr>
      <vt:lpstr>'様式D-1-1_016'!Print_Titles</vt:lpstr>
      <vt:lpstr>'様式D-1-1_017'!Print_Titles</vt:lpstr>
      <vt:lpstr>'様式D-1-1_018'!Print_Titles</vt:lpstr>
      <vt:lpstr>'様式D-1-1_019'!Print_Titles</vt:lpstr>
      <vt:lpstr>'様式D-1-1_020'!Print_Titles</vt:lpstr>
      <vt:lpstr>'様式D-1-1_021'!Print_Titles</vt:lpstr>
      <vt:lpstr>'様式D-1-1_022'!Print_Titles</vt:lpstr>
      <vt:lpstr>'様式D-1-1_023'!Print_Titles</vt:lpstr>
      <vt:lpstr>'様式D-1-1_024'!Print_Titles</vt:lpstr>
      <vt:lpstr>'様式D-1-1_025'!Print_Titles</vt:lpstr>
      <vt:lpstr>'様式D-1-1_026'!Print_Titles</vt:lpstr>
      <vt:lpstr>'様式D-1-1_027'!Print_Titles</vt:lpstr>
      <vt:lpstr>'様式D-1-1_028'!Print_Titles</vt:lpstr>
      <vt:lpstr>'様式D-1-1_029'!Print_Titles</vt:lpstr>
      <vt:lpstr>'様式D-1-1_030'!Print_Titles</vt:lpstr>
      <vt:lpstr>'様式D-1-1_031'!Print_Titles</vt:lpstr>
      <vt:lpstr>'様式D-1-1_032'!Print_Titles</vt:lpstr>
      <vt:lpstr>'様式D-1-1_033'!Print_Titles</vt:lpstr>
      <vt:lpstr>'様式D-1-1_034'!Print_Titles</vt:lpstr>
      <vt:lpstr>'様式D-1-1_035'!Print_Titles</vt:lpstr>
      <vt:lpstr>'様式D-1-1_036'!Print_Titles</vt:lpstr>
      <vt:lpstr>'様式D-1-1_037'!Print_Titles</vt:lpstr>
      <vt:lpstr>'様式D-1-1_038'!Print_Titles</vt:lpstr>
      <vt:lpstr>'様式D-1-1_039'!Print_Titles</vt:lpstr>
      <vt:lpstr>'様式D-1-1_040'!Print_Titles</vt:lpstr>
      <vt:lpstr>'様式D-1-2'!Print_Titles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'様式D-3_S014'!Print_Titles</vt:lpstr>
      <vt:lpstr>'様式D-3_S015'!Print_Titles</vt:lpstr>
      <vt:lpstr>'様式D-3_S016'!Print_Titles</vt:lpstr>
      <vt:lpstr>'様式D-3_S017'!Print_Titles</vt:lpstr>
      <vt:lpstr>'様式D-3_S018'!Print_Titles</vt:lpstr>
      <vt:lpstr>'様式D-3_S019'!Print_Titles</vt:lpstr>
      <vt:lpstr>'様式F '!Print_Titles</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澤口 啓希</dc:creator>
  <cp:lastModifiedBy>053　日野</cp:lastModifiedBy>
  <cp:lastPrinted>2025-02-09T02:39:03Z</cp:lastPrinted>
  <dcterms:created xsi:type="dcterms:W3CDTF">2012-04-09T00:49:26Z</dcterms:created>
  <dcterms:modified xsi:type="dcterms:W3CDTF">2025-04-11T04:41:01Z</dcterms:modified>
</cp:coreProperties>
</file>